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ocuments\Ex_Files_Excel2016_AdvancedFormulas\Exercise Files\Ch03\"/>
    </mc:Choice>
  </mc:AlternateContent>
  <bookViews>
    <workbookView xWindow="0" yWindow="0" windowWidth="23040" windowHeight="9330" tabRatio="930" firstSheet="10" activeTab="10"/>
  </bookViews>
  <sheets>
    <sheet name="RowReferences" sheetId="37" state="hidden" r:id="rId1"/>
    <sheet name="CopyColumnFormulas" sheetId="36" state="hidden" r:id="rId2"/>
    <sheet name="ConvertFormulasToValues" sheetId="41" state="hidden" r:id="rId3"/>
    <sheet name="UpdateValues" sheetId="38" state="hidden" r:id="rId4"/>
    <sheet name="DebugFormulas" sheetId="35" state="hidden" r:id="rId5"/>
    <sheet name="UseRangeNames" sheetId="39" state="hidden" r:id="rId6"/>
    <sheet name="Employees-Table" sheetId="14" state="hidden" r:id="rId7"/>
    <sheet name="Furniture Sales" sheetId="9" state="hidden" r:id="rId8"/>
    <sheet name="ProjBudget2014" sheetId="15" state="hidden" r:id="rId9"/>
    <sheet name="Profits" sheetId="17" state="hidden" r:id="rId10"/>
    <sheet name="Simple IF" sheetId="4" r:id="rId11"/>
    <sheet name="Nested IF" sheetId="47" r:id="rId12"/>
    <sheet name="Compound IF" sheetId="48" r:id="rId13"/>
    <sheet name="LocateFormulas" sheetId="49" r:id="rId14"/>
    <sheet name="IFS Function" sheetId="52" r:id="rId15"/>
  </sheets>
  <definedNames>
    <definedName name="_xlnm._FilterDatabase" localSheetId="12" hidden="1">'Compound IF'!$A$1:$J$742</definedName>
    <definedName name="_xlnm._FilterDatabase" localSheetId="2" hidden="1">ConvertFormulasToValues!$A$1:$K$742</definedName>
    <definedName name="_xlnm._FilterDatabase" localSheetId="1" hidden="1">CopyColumnFormulas!$A$1:$K$742</definedName>
    <definedName name="_xlnm._FilterDatabase" localSheetId="6" hidden="1">'Employees-Table'!$A$1:$K$742</definedName>
    <definedName name="_xlnm._FilterDatabase" localSheetId="7" hidden="1">'Furniture Sales'!$A$6:$H$915</definedName>
    <definedName name="_xlnm._FilterDatabase" localSheetId="14" hidden="1">'IFS Function'!$A$1:$I$742</definedName>
    <definedName name="_xlnm._FilterDatabase" localSheetId="11" hidden="1">'Nested IF'!$A$1:$I$742</definedName>
    <definedName name="_xlnm._FilterDatabase" localSheetId="10" hidden="1">'Simple IF'!$A$1:$I$742</definedName>
    <definedName name="_xlnm._FilterDatabase" localSheetId="3" hidden="1">UpdateValues!#REF!</definedName>
    <definedName name="_xlnm._FilterDatabase" localSheetId="5" hidden="1">UseRangeNames!$A$1:$K$742</definedName>
    <definedName name="ee" localSheetId="4" hidden="1">{"FirstQ",#N/A,FALSE,"Budget2000";"SecondQ",#N/A,FALSE,"Budget2000";"Summary",#N/A,FALSE,"Budget2000"}</definedName>
    <definedName name="ee" localSheetId="13" hidden="1">{"FirstQ",#N/A,FALSE,"Budget2000";"SecondQ",#N/A,FALSE,"Budget2000";"Summary",#N/A,FALSE,"Budget2000"}</definedName>
    <definedName name="ee" localSheetId="9" hidden="1">{"FirstQ",#N/A,FALSE,"Budget2000";"SecondQ",#N/A,FALSE,"Budget2000";"Summary",#N/A,FALSE,"Budget2000"}</definedName>
    <definedName name="ee" localSheetId="8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3" hidden="1">{"FirstQ",#N/A,FALSE,"Budget2000";"SecondQ",#N/A,FALSE,"Budget2000";"Summary",#N/A,FALSE,"Budget2000"}</definedName>
    <definedName name="k" localSheetId="9" hidden="1">{"FirstQ",#N/A,FALSE,"Budget2000";"SecondQ",#N/A,FALSE,"Budget2000";"Summary",#N/A,FALSE,"Budget2000"}</definedName>
    <definedName name="k" localSheetId="8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3" hidden="1">{"FirstQ",#N/A,FALSE,"Budget2000";"SecondQ",#N/A,FALSE,"Budget2000";"Summary",#N/A,FALSE,"Budget2000"}</definedName>
    <definedName name="q" localSheetId="9" hidden="1">{"FirstQ",#N/A,FALSE,"Budget2000";"SecondQ",#N/A,FALSE,"Budget2000";"Summary",#N/A,FALSE,"Budget2000"}</definedName>
    <definedName name="q" localSheetId="8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4" hidden="1">{"FirstQ",#N/A,FALSE,"Budget2000";"SecondQ",#N/A,FALSE,"Budget2000"}</definedName>
    <definedName name="rr" localSheetId="13" hidden="1">{"FirstQ",#N/A,FALSE,"Budget2000";"SecondQ",#N/A,FALSE,"Budget2000"}</definedName>
    <definedName name="rr" localSheetId="9" hidden="1">{"FirstQ",#N/A,FALSE,"Budget2000";"SecondQ",#N/A,FALSE,"Budget2000"}</definedName>
    <definedName name="rr" localSheetId="8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3" hidden="1">{"AllDetail",#N/A,FALSE,"Research Budget";"1stQuarter",#N/A,FALSE,"Research Budget";"2nd Quarter",#N/A,FALSE,"Research Budget";"Summary",#N/A,FALSE,"Research Budget"}</definedName>
    <definedName name="rrr" localSheetId="9" hidden="1">{"AllDetail",#N/A,FALSE,"Research Budget";"1stQuarter",#N/A,FALSE,"Research Budget";"2nd Quarter",#N/A,FALSE,"Research Budget";"Summary",#N/A,FALSE,"Research Budget"}</definedName>
    <definedName name="rrr" localSheetId="8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9" hidden="1">Profits!$B$4:$G$4,Profits!$B$5:$G$5</definedName>
    <definedName name="solver_cvg" localSheetId="9" hidden="1">0.0001</definedName>
    <definedName name="solver_cvg" localSheetId="8" hidden="1">0.0001</definedName>
    <definedName name="solver_drv" localSheetId="9" hidden="1">1</definedName>
    <definedName name="solver_drv" localSheetId="8" hidden="1">1</definedName>
    <definedName name="solver_est" localSheetId="9" hidden="1">1</definedName>
    <definedName name="solver_est" localSheetId="8" hidden="1">1</definedName>
    <definedName name="solver_itr" localSheetId="9" hidden="1">100</definedName>
    <definedName name="solver_itr" localSheetId="8" hidden="1">100</definedName>
    <definedName name="solver_lhs1" localSheetId="9" hidden="1">Profits!$B$4:$G$4</definedName>
    <definedName name="solver_lhs1" localSheetId="8" hidden="1">ProjBudget2014!$B$4</definedName>
    <definedName name="solver_lhs2" localSheetId="9" hidden="1">Profits!$B$5:$G$5</definedName>
    <definedName name="solver_lhs2" localSheetId="8" hidden="1">ProjBudget2014!$F$4</definedName>
    <definedName name="solver_lhs3" localSheetId="8" hidden="1">ProjBudget2014!$J$4</definedName>
    <definedName name="solver_lhs4" localSheetId="8" hidden="1">ProjBudget2014!$N$4</definedName>
    <definedName name="solver_lin" localSheetId="9" hidden="1">2</definedName>
    <definedName name="solver_lin" localSheetId="8" hidden="1">2</definedName>
    <definedName name="solver_neg" localSheetId="9" hidden="1">2</definedName>
    <definedName name="solver_neg" localSheetId="8" hidden="1">2</definedName>
    <definedName name="solver_num" localSheetId="9" hidden="1">2</definedName>
    <definedName name="solver_num" localSheetId="8" hidden="1">0</definedName>
    <definedName name="solver_nwt" localSheetId="9" hidden="1">1</definedName>
    <definedName name="solver_nwt" localSheetId="8" hidden="1">1</definedName>
    <definedName name="solver_opt" localSheetId="9" hidden="1">Profits!$H$6</definedName>
    <definedName name="solver_pre" localSheetId="9" hidden="1">0.000001</definedName>
    <definedName name="solver_pre" localSheetId="8" hidden="1">0.000001</definedName>
    <definedName name="solver_rel1" localSheetId="9" hidden="1">1</definedName>
    <definedName name="solver_rel1" localSheetId="8" hidden="1">1</definedName>
    <definedName name="solver_rel2" localSheetId="9" hidden="1">1</definedName>
    <definedName name="solver_rel2" localSheetId="8" hidden="1">1</definedName>
    <definedName name="solver_rel3" localSheetId="8" hidden="1">1</definedName>
    <definedName name="solver_rel4" localSheetId="8" hidden="1">1</definedName>
    <definedName name="solver_rhs1" localSheetId="9" hidden="1">500</definedName>
    <definedName name="solver_rhs1" localSheetId="8" hidden="1">0.02</definedName>
    <definedName name="solver_rhs2" localSheetId="9" hidden="1">350</definedName>
    <definedName name="solver_rhs2" localSheetId="8" hidden="1">0.04</definedName>
    <definedName name="solver_rhs3" localSheetId="8" hidden="1">0.03</definedName>
    <definedName name="solver_rhs4" localSheetId="8" hidden="1">0.04</definedName>
    <definedName name="solver_scl" localSheetId="9" hidden="1">2</definedName>
    <definedName name="solver_scl" localSheetId="8" hidden="1">2</definedName>
    <definedName name="solver_sho" localSheetId="9" hidden="1">1</definedName>
    <definedName name="solver_sho" localSheetId="8" hidden="1">2</definedName>
    <definedName name="solver_tim" localSheetId="9" hidden="1">100</definedName>
    <definedName name="solver_tim" localSheetId="8" hidden="1">100</definedName>
    <definedName name="solver_tol" localSheetId="9" hidden="1">0.05</definedName>
    <definedName name="solver_tol" localSheetId="8" hidden="1">0.05</definedName>
    <definedName name="solver_typ" localSheetId="9" hidden="1">3</definedName>
    <definedName name="solver_typ" localSheetId="8" hidden="1">1</definedName>
    <definedName name="solver_val" localSheetId="9" hidden="1">500</definedName>
    <definedName name="solver_val" localSheetId="8" hidden="1">0</definedName>
    <definedName name="wrn.AllData." localSheetId="4" hidden="1">{"FirstQ",#N/A,FALSE,"Budget2000";"SecondQ",#N/A,FALSE,"Budget2000";"Summary",#N/A,FALSE,"Budget2000"}</definedName>
    <definedName name="wrn.AllData." localSheetId="13" hidden="1">{"FirstQ",#N/A,FALSE,"Budget2000";"SecondQ",#N/A,FALSE,"Budget2000";"Summary",#N/A,FALSE,"Budget2000"}</definedName>
    <definedName name="wrn.AllData." localSheetId="9" hidden="1">{"FirstQ",#N/A,FALSE,"Budget2000";"SecondQ",#N/A,FALSE,"Budget2000";"Summary",#N/A,FALSE,"Budget2000"}</definedName>
    <definedName name="wrn.AllData." localSheetId="8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4" hidden="1">{"FirstQ",#N/A,FALSE,"Budget2000";"SecondQ",#N/A,FALSE,"Budget2000"}</definedName>
    <definedName name="wrn.FirstHalf." localSheetId="13" hidden="1">{"FirstQ",#N/A,FALSE,"Budget2000";"SecondQ",#N/A,FALSE,"Budget2000"}</definedName>
    <definedName name="wrn.FirstHalf." localSheetId="9" hidden="1">{"FirstQ",#N/A,FALSE,"Budget2000";"SecondQ",#N/A,FALSE,"Budget2000"}</definedName>
    <definedName name="wrn.FirstHalf." localSheetId="8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4" hidden="1">{"FirstQ",#N/A,FALSE,"Budget2000";"SecondQ",#N/A,FALSE,"Budget2000";"Summary",#N/A,FALSE,"Budget2000"}</definedName>
    <definedName name="x" localSheetId="13" hidden="1">{"FirstQ",#N/A,FALSE,"Budget2000";"SecondQ",#N/A,FALSE,"Budget2000";"Summary",#N/A,FALSE,"Budget2000"}</definedName>
    <definedName name="x" localSheetId="9" hidden="1">{"FirstQ",#N/A,FALSE,"Budget2000";"SecondQ",#N/A,FALSE,"Budget2000";"Summary",#N/A,FALSE,"Budget2000"}</definedName>
    <definedName name="x" localSheetId="8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3" hidden="1">{"AllDetail",#N/A,FALSE,"Research Budget";"1stQuarter",#N/A,FALSE,"Research Budget";"2nd Quarter",#N/A,FALSE,"Research Budget";"Summary",#N/A,FALSE,"Research Budget"}</definedName>
    <definedName name="xxxxxxxxxxxxxxxxxxx" localSheetId="9" hidden="1">{"AllDetail",#N/A,FALSE,"Research Budget";"1stQuarter",#N/A,FALSE,"Research Budget";"2nd Quarter",#N/A,FALSE,"Research Budget";"Summary",#N/A,FALSE,"Research Budget"}</definedName>
    <definedName name="xxxxxxxxxxxxxxxxxxx" localSheetId="8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2" hidden="1">'Compound IF'!$A$1:$J$742</definedName>
    <definedName name="Z_32E1B1E0_F29A_4FB3_9E7F_F78F245BC75E_.wvu.FilterData" localSheetId="2" hidden="1">ConvertFormulasToValues!$A$1:$L$742</definedName>
    <definedName name="Z_32E1B1E0_F29A_4FB3_9E7F_F78F245BC75E_.wvu.FilterData" localSheetId="1" hidden="1">CopyColumnFormulas!$A$1:$L$742</definedName>
    <definedName name="Z_32E1B1E0_F29A_4FB3_9E7F_F78F245BC75E_.wvu.FilterData" localSheetId="6" hidden="1">'Employees-Table'!$A$1:$K$742</definedName>
    <definedName name="Z_32E1B1E0_F29A_4FB3_9E7F_F78F245BC75E_.wvu.FilterData" localSheetId="14" hidden="1">'IFS Function'!$A$1:$I$742</definedName>
    <definedName name="Z_32E1B1E0_F29A_4FB3_9E7F_F78F245BC75E_.wvu.FilterData" localSheetId="11" hidden="1">'Nested IF'!$A$1:$I$742</definedName>
    <definedName name="Z_32E1B1E0_F29A_4FB3_9E7F_F78F245BC75E_.wvu.FilterData" localSheetId="10" hidden="1">'Simple IF'!$A$1:$I$742</definedName>
    <definedName name="Z_32E1B1E0_F29A_4FB3_9E7F_F78F245BC75E_.wvu.FilterData" localSheetId="3" hidden="1">UpdateValues!#REF!</definedName>
    <definedName name="Z_32E1B1E0_F29A_4FB3_9E7F_F78F245BC75E_.wvu.FilterData" localSheetId="5" hidden="1">UseRangeNames!$A$1:$L$742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42" i="52" l="1"/>
  <c r="E741" i="52"/>
  <c r="E740" i="52"/>
  <c r="E739" i="52"/>
  <c r="E738" i="52"/>
  <c r="E737" i="52"/>
  <c r="E736" i="52"/>
  <c r="E735" i="52"/>
  <c r="E734" i="52"/>
  <c r="E733" i="52"/>
  <c r="E732" i="52"/>
  <c r="E731" i="52"/>
  <c r="E730" i="52"/>
  <c r="E729" i="52"/>
  <c r="E728" i="52"/>
  <c r="E727" i="52"/>
  <c r="E726" i="52"/>
  <c r="E725" i="52"/>
  <c r="E724" i="52"/>
  <c r="E723" i="52"/>
  <c r="E722" i="52"/>
  <c r="E721" i="52"/>
  <c r="E720" i="52"/>
  <c r="E719" i="52"/>
  <c r="E718" i="52"/>
  <c r="E717" i="52"/>
  <c r="E716" i="52"/>
  <c r="E715" i="52"/>
  <c r="E714" i="52"/>
  <c r="E713" i="52"/>
  <c r="E712" i="52"/>
  <c r="E711" i="52"/>
  <c r="E710" i="52"/>
  <c r="E709" i="52"/>
  <c r="E708" i="52"/>
  <c r="E707" i="52"/>
  <c r="E706" i="52"/>
  <c r="E705" i="52"/>
  <c r="E704" i="52"/>
  <c r="E703" i="52"/>
  <c r="E702" i="52"/>
  <c r="E701" i="52"/>
  <c r="E700" i="52"/>
  <c r="E699" i="52"/>
  <c r="E698" i="52"/>
  <c r="E697" i="52"/>
  <c r="E696" i="52"/>
  <c r="E695" i="52"/>
  <c r="E694" i="52"/>
  <c r="E693" i="52"/>
  <c r="E692" i="52"/>
  <c r="E691" i="52"/>
  <c r="E690" i="52"/>
  <c r="E689" i="52"/>
  <c r="E688" i="52"/>
  <c r="E687" i="52"/>
  <c r="E686" i="52"/>
  <c r="E685" i="52"/>
  <c r="E684" i="52"/>
  <c r="E683" i="52"/>
  <c r="E682" i="52"/>
  <c r="E681" i="52"/>
  <c r="E680" i="52"/>
  <c r="E679" i="52"/>
  <c r="E678" i="52"/>
  <c r="E677" i="52"/>
  <c r="E676" i="52"/>
  <c r="E675" i="52"/>
  <c r="E674" i="52"/>
  <c r="E673" i="52"/>
  <c r="E672" i="52"/>
  <c r="E671" i="52"/>
  <c r="E670" i="52"/>
  <c r="E669" i="52"/>
  <c r="E668" i="52"/>
  <c r="E667" i="52"/>
  <c r="E666" i="52"/>
  <c r="E665" i="52"/>
  <c r="E664" i="52"/>
  <c r="E663" i="52"/>
  <c r="E662" i="52"/>
  <c r="E661" i="52"/>
  <c r="E660" i="52"/>
  <c r="E659" i="52"/>
  <c r="E658" i="52"/>
  <c r="E657" i="52"/>
  <c r="E656" i="52"/>
  <c r="E655" i="52"/>
  <c r="E654" i="52"/>
  <c r="E653" i="52"/>
  <c r="E652" i="52"/>
  <c r="E651" i="52"/>
  <c r="E650" i="52"/>
  <c r="E649" i="52"/>
  <c r="E648" i="52"/>
  <c r="E647" i="52"/>
  <c r="E646" i="52"/>
  <c r="E645" i="52"/>
  <c r="E644" i="52"/>
  <c r="E643" i="52"/>
  <c r="E642" i="52"/>
  <c r="E641" i="52"/>
  <c r="E640" i="52"/>
  <c r="E639" i="52"/>
  <c r="E638" i="52"/>
  <c r="E637" i="52"/>
  <c r="E636" i="52"/>
  <c r="E635" i="52"/>
  <c r="E634" i="52"/>
  <c r="E633" i="52"/>
  <c r="E632" i="52"/>
  <c r="E631" i="52"/>
  <c r="E630" i="52"/>
  <c r="E629" i="52"/>
  <c r="E628" i="52"/>
  <c r="E627" i="52"/>
  <c r="E626" i="52"/>
  <c r="E625" i="52"/>
  <c r="E624" i="52"/>
  <c r="E623" i="52"/>
  <c r="E622" i="52"/>
  <c r="E621" i="52"/>
  <c r="E620" i="52"/>
  <c r="E619" i="52"/>
  <c r="E618" i="52"/>
  <c r="E617" i="52"/>
  <c r="E616" i="52"/>
  <c r="E615" i="52"/>
  <c r="E614" i="52"/>
  <c r="E613" i="52"/>
  <c r="E612" i="52"/>
  <c r="E611" i="52"/>
  <c r="E610" i="52"/>
  <c r="E609" i="52"/>
  <c r="E608" i="52"/>
  <c r="E607" i="52"/>
  <c r="E606" i="52"/>
  <c r="E605" i="52"/>
  <c r="E604" i="52"/>
  <c r="E603" i="52"/>
  <c r="E602" i="52"/>
  <c r="E601" i="52"/>
  <c r="E600" i="52"/>
  <c r="E599" i="52"/>
  <c r="E598" i="52"/>
  <c r="E597" i="52"/>
  <c r="E596" i="52"/>
  <c r="E595" i="52"/>
  <c r="E594" i="52"/>
  <c r="E593" i="52"/>
  <c r="E592" i="52"/>
  <c r="E591" i="52"/>
  <c r="E590" i="52"/>
  <c r="E589" i="52"/>
  <c r="E588" i="52"/>
  <c r="E587" i="52"/>
  <c r="E586" i="52"/>
  <c r="E585" i="52"/>
  <c r="E584" i="52"/>
  <c r="E583" i="52"/>
  <c r="E582" i="52"/>
  <c r="E581" i="52"/>
  <c r="E580" i="52"/>
  <c r="E579" i="52"/>
  <c r="E578" i="52"/>
  <c r="E577" i="52"/>
  <c r="E576" i="52"/>
  <c r="E575" i="52"/>
  <c r="E574" i="52"/>
  <c r="E573" i="52"/>
  <c r="E572" i="52"/>
  <c r="E571" i="52"/>
  <c r="E570" i="52"/>
  <c r="E569" i="52"/>
  <c r="E568" i="52"/>
  <c r="E567" i="52"/>
  <c r="E566" i="52"/>
  <c r="E565" i="52"/>
  <c r="E564" i="52"/>
  <c r="E563" i="52"/>
  <c r="E562" i="52"/>
  <c r="E561" i="52"/>
  <c r="E560" i="52"/>
  <c r="E559" i="52"/>
  <c r="E558" i="52"/>
  <c r="E557" i="52"/>
  <c r="E556" i="52"/>
  <c r="E555" i="52"/>
  <c r="E554" i="52"/>
  <c r="E553" i="52"/>
  <c r="E552" i="52"/>
  <c r="E551" i="52"/>
  <c r="E550" i="52"/>
  <c r="E549" i="52"/>
  <c r="E548" i="52"/>
  <c r="E547" i="52"/>
  <c r="E546" i="52"/>
  <c r="E545" i="52"/>
  <c r="E544" i="52"/>
  <c r="E543" i="52"/>
  <c r="E542" i="52"/>
  <c r="E541" i="52"/>
  <c r="E540" i="52"/>
  <c r="E539" i="52"/>
  <c r="E538" i="52"/>
  <c r="E537" i="52"/>
  <c r="E536" i="52"/>
  <c r="E535" i="52"/>
  <c r="E534" i="52"/>
  <c r="E533" i="52"/>
  <c r="E532" i="52"/>
  <c r="E531" i="52"/>
  <c r="E530" i="52"/>
  <c r="E529" i="52"/>
  <c r="E528" i="52"/>
  <c r="E527" i="52"/>
  <c r="E526" i="52"/>
  <c r="E525" i="52"/>
  <c r="E524" i="52"/>
  <c r="E523" i="52"/>
  <c r="E522" i="52"/>
  <c r="E521" i="52"/>
  <c r="E520" i="52"/>
  <c r="E519" i="52"/>
  <c r="E518" i="52"/>
  <c r="E517" i="52"/>
  <c r="E516" i="52"/>
  <c r="E515" i="52"/>
  <c r="E514" i="52"/>
  <c r="E513" i="52"/>
  <c r="E512" i="52"/>
  <c r="E511" i="52"/>
  <c r="E510" i="52"/>
  <c r="E509" i="52"/>
  <c r="E508" i="52"/>
  <c r="E507" i="52"/>
  <c r="E506" i="52"/>
  <c r="E505" i="52"/>
  <c r="E504" i="52"/>
  <c r="E503" i="52"/>
  <c r="E502" i="52"/>
  <c r="E501" i="52"/>
  <c r="E500" i="52"/>
  <c r="E499" i="52"/>
  <c r="E498" i="52"/>
  <c r="E497" i="52"/>
  <c r="E496" i="52"/>
  <c r="E495" i="52"/>
  <c r="E494" i="52"/>
  <c r="E493" i="52"/>
  <c r="E492" i="52"/>
  <c r="E491" i="52"/>
  <c r="E490" i="52"/>
  <c r="E489" i="52"/>
  <c r="E488" i="52"/>
  <c r="E487" i="52"/>
  <c r="E486" i="52"/>
  <c r="E485" i="52"/>
  <c r="E484" i="52"/>
  <c r="E483" i="52"/>
  <c r="E482" i="52"/>
  <c r="E481" i="52"/>
  <c r="E480" i="52"/>
  <c r="E479" i="52"/>
  <c r="E478" i="52"/>
  <c r="E477" i="52"/>
  <c r="E476" i="52"/>
  <c r="E475" i="52"/>
  <c r="E474" i="52"/>
  <c r="E473" i="52"/>
  <c r="E472" i="52"/>
  <c r="E471" i="52"/>
  <c r="E470" i="52"/>
  <c r="E469" i="52"/>
  <c r="E468" i="52"/>
  <c r="E467" i="52"/>
  <c r="E466" i="52"/>
  <c r="E465" i="52"/>
  <c r="E464" i="52"/>
  <c r="E463" i="52"/>
  <c r="E462" i="52"/>
  <c r="E461" i="52"/>
  <c r="E460" i="52"/>
  <c r="E459" i="52"/>
  <c r="E458" i="52"/>
  <c r="E457" i="52"/>
  <c r="E456" i="52"/>
  <c r="E455" i="52"/>
  <c r="E454" i="52"/>
  <c r="E453" i="52"/>
  <c r="E452" i="52"/>
  <c r="E451" i="52"/>
  <c r="E450" i="52"/>
  <c r="E449" i="52"/>
  <c r="E448" i="52"/>
  <c r="E447" i="52"/>
  <c r="E446" i="52"/>
  <c r="E445" i="52"/>
  <c r="E444" i="52"/>
  <c r="E443" i="52"/>
  <c r="E442" i="52"/>
  <c r="E441" i="52"/>
  <c r="E440" i="52"/>
  <c r="E439" i="52"/>
  <c r="E438" i="52"/>
  <c r="E437" i="52"/>
  <c r="E436" i="52"/>
  <c r="E435" i="52"/>
  <c r="E434" i="52"/>
  <c r="E433" i="52"/>
  <c r="E432" i="52"/>
  <c r="E431" i="52"/>
  <c r="E430" i="52"/>
  <c r="E429" i="52"/>
  <c r="E428" i="52"/>
  <c r="E427" i="52"/>
  <c r="E426" i="52"/>
  <c r="E425" i="52"/>
  <c r="E424" i="52"/>
  <c r="E423" i="52"/>
  <c r="E422" i="52"/>
  <c r="E421" i="52"/>
  <c r="E420" i="52"/>
  <c r="E419" i="52"/>
  <c r="E418" i="52"/>
  <c r="E417" i="52"/>
  <c r="E416" i="52"/>
  <c r="E415" i="52"/>
  <c r="E414" i="52"/>
  <c r="E413" i="52"/>
  <c r="E412" i="52"/>
  <c r="E411" i="52"/>
  <c r="E410" i="52"/>
  <c r="E409" i="52"/>
  <c r="E408" i="52"/>
  <c r="E407" i="52"/>
  <c r="E406" i="52"/>
  <c r="E405" i="52"/>
  <c r="E404" i="52"/>
  <c r="E403" i="52"/>
  <c r="E402" i="52"/>
  <c r="E401" i="52"/>
  <c r="E400" i="52"/>
  <c r="E399" i="52"/>
  <c r="E398" i="52"/>
  <c r="E397" i="52"/>
  <c r="E396" i="52"/>
  <c r="E395" i="52"/>
  <c r="E394" i="52"/>
  <c r="E393" i="52"/>
  <c r="E392" i="52"/>
  <c r="E391" i="52"/>
  <c r="E390" i="52"/>
  <c r="E389" i="52"/>
  <c r="E388" i="52"/>
  <c r="E387" i="52"/>
  <c r="E386" i="52"/>
  <c r="E385" i="52"/>
  <c r="E384" i="52"/>
  <c r="E383" i="52"/>
  <c r="E382" i="52"/>
  <c r="E381" i="52"/>
  <c r="E380" i="52"/>
  <c r="E379" i="52"/>
  <c r="E378" i="52"/>
  <c r="E377" i="52"/>
  <c r="E376" i="52"/>
  <c r="E375" i="52"/>
  <c r="E374" i="52"/>
  <c r="E373" i="52"/>
  <c r="E372" i="52"/>
  <c r="E371" i="52"/>
  <c r="E370" i="52"/>
  <c r="E369" i="52"/>
  <c r="E368" i="52"/>
  <c r="E367" i="52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I3" i="47" l="1"/>
  <c r="I4" i="47"/>
  <c r="I5" i="47"/>
  <c r="I6" i="47"/>
  <c r="I7" i="47"/>
  <c r="I8" i="47"/>
  <c r="I9" i="47"/>
  <c r="I10" i="47"/>
  <c r="I11" i="47"/>
  <c r="I12" i="47"/>
  <c r="I13" i="47"/>
  <c r="I14" i="47"/>
  <c r="I15" i="47"/>
  <c r="I16" i="47"/>
  <c r="I17" i="47"/>
  <c r="I18" i="47"/>
  <c r="I19" i="47"/>
  <c r="I20" i="47"/>
  <c r="I21" i="47"/>
  <c r="I22" i="47"/>
  <c r="I23" i="47"/>
  <c r="I24" i="47"/>
  <c r="I25" i="47"/>
  <c r="I26" i="47"/>
  <c r="I27" i="47"/>
  <c r="I28" i="47"/>
  <c r="I29" i="47"/>
  <c r="I30" i="47"/>
  <c r="I31" i="47"/>
  <c r="I32" i="47"/>
  <c r="I33" i="47"/>
  <c r="I34" i="47"/>
  <c r="I35" i="47"/>
  <c r="I36" i="47"/>
  <c r="I37" i="47"/>
  <c r="I38" i="47"/>
  <c r="I39" i="47"/>
  <c r="I40" i="47"/>
  <c r="I41" i="47"/>
  <c r="I42" i="47"/>
  <c r="I43" i="47"/>
  <c r="I44" i="47"/>
  <c r="I45" i="47"/>
  <c r="I46" i="47"/>
  <c r="I47" i="47"/>
  <c r="I48" i="47"/>
  <c r="I49" i="47"/>
  <c r="I50" i="47"/>
  <c r="I51" i="47"/>
  <c r="I52" i="47"/>
  <c r="I53" i="47"/>
  <c r="I54" i="47"/>
  <c r="I55" i="47"/>
  <c r="I56" i="47"/>
  <c r="I57" i="47"/>
  <c r="I58" i="47"/>
  <c r="I59" i="47"/>
  <c r="I60" i="47"/>
  <c r="I61" i="47"/>
  <c r="I62" i="47"/>
  <c r="I63" i="47"/>
  <c r="I64" i="47"/>
  <c r="I65" i="47"/>
  <c r="I66" i="47"/>
  <c r="I67" i="47"/>
  <c r="I68" i="47"/>
  <c r="I69" i="47"/>
  <c r="I70" i="47"/>
  <c r="I71" i="47"/>
  <c r="I72" i="47"/>
  <c r="I73" i="47"/>
  <c r="I74" i="47"/>
  <c r="I75" i="47"/>
  <c r="I76" i="47"/>
  <c r="I77" i="47"/>
  <c r="I78" i="47"/>
  <c r="I79" i="47"/>
  <c r="I80" i="47"/>
  <c r="I81" i="47"/>
  <c r="I82" i="47"/>
  <c r="I83" i="47"/>
  <c r="I84" i="47"/>
  <c r="I85" i="47"/>
  <c r="I86" i="47"/>
  <c r="I87" i="47"/>
  <c r="I88" i="47"/>
  <c r="I89" i="47"/>
  <c r="I90" i="47"/>
  <c r="I91" i="47"/>
  <c r="I92" i="47"/>
  <c r="I93" i="47"/>
  <c r="I94" i="47"/>
  <c r="I95" i="47"/>
  <c r="I96" i="47"/>
  <c r="I97" i="47"/>
  <c r="I98" i="47"/>
  <c r="I99" i="47"/>
  <c r="I100" i="47"/>
  <c r="I101" i="47"/>
  <c r="I102" i="47"/>
  <c r="I103" i="47"/>
  <c r="I104" i="47"/>
  <c r="I105" i="47"/>
  <c r="I106" i="47"/>
  <c r="I107" i="47"/>
  <c r="I108" i="47"/>
  <c r="I109" i="47"/>
  <c r="I110" i="47"/>
  <c r="I111" i="47"/>
  <c r="I112" i="47"/>
  <c r="I113" i="47"/>
  <c r="I114" i="47"/>
  <c r="I115" i="47"/>
  <c r="I116" i="47"/>
  <c r="I117" i="47"/>
  <c r="I118" i="47"/>
  <c r="I119" i="47"/>
  <c r="I120" i="47"/>
  <c r="I121" i="47"/>
  <c r="I122" i="47"/>
  <c r="I123" i="47"/>
  <c r="I124" i="47"/>
  <c r="I125" i="47"/>
  <c r="I126" i="47"/>
  <c r="I127" i="47"/>
  <c r="I128" i="47"/>
  <c r="I129" i="47"/>
  <c r="I130" i="47"/>
  <c r="I131" i="47"/>
  <c r="I132" i="47"/>
  <c r="I133" i="47"/>
  <c r="I134" i="47"/>
  <c r="I135" i="47"/>
  <c r="I136" i="47"/>
  <c r="I137" i="47"/>
  <c r="I138" i="47"/>
  <c r="I139" i="47"/>
  <c r="I140" i="47"/>
  <c r="I141" i="47"/>
  <c r="I142" i="47"/>
  <c r="I143" i="47"/>
  <c r="I144" i="47"/>
  <c r="I145" i="47"/>
  <c r="I146" i="47"/>
  <c r="I147" i="47"/>
  <c r="I148" i="47"/>
  <c r="I149" i="47"/>
  <c r="I150" i="47"/>
  <c r="I151" i="47"/>
  <c r="I152" i="47"/>
  <c r="I153" i="47"/>
  <c r="I154" i="47"/>
  <c r="I155" i="47"/>
  <c r="I156" i="47"/>
  <c r="I157" i="47"/>
  <c r="I158" i="47"/>
  <c r="I159" i="47"/>
  <c r="I160" i="47"/>
  <c r="I161" i="47"/>
  <c r="I162" i="47"/>
  <c r="I163" i="47"/>
  <c r="I164" i="47"/>
  <c r="I165" i="47"/>
  <c r="I166" i="47"/>
  <c r="I167" i="47"/>
  <c r="I168" i="47"/>
  <c r="I169" i="47"/>
  <c r="I170" i="47"/>
  <c r="I171" i="47"/>
  <c r="I172" i="47"/>
  <c r="I173" i="47"/>
  <c r="I174" i="47"/>
  <c r="I175" i="47"/>
  <c r="I176" i="47"/>
  <c r="I177" i="47"/>
  <c r="I178" i="47"/>
  <c r="I179" i="47"/>
  <c r="I180" i="47"/>
  <c r="I181" i="47"/>
  <c r="I182" i="47"/>
  <c r="I183" i="47"/>
  <c r="I184" i="47"/>
  <c r="I185" i="47"/>
  <c r="I186" i="47"/>
  <c r="I187" i="47"/>
  <c r="I188" i="47"/>
  <c r="I189" i="47"/>
  <c r="I190" i="47"/>
  <c r="I191" i="47"/>
  <c r="I192" i="47"/>
  <c r="I193" i="47"/>
  <c r="I194" i="47"/>
  <c r="I195" i="47"/>
  <c r="I196" i="47"/>
  <c r="I197" i="47"/>
  <c r="I198" i="47"/>
  <c r="I199" i="47"/>
  <c r="I200" i="47"/>
  <c r="I201" i="47"/>
  <c r="I202" i="47"/>
  <c r="I203" i="47"/>
  <c r="I204" i="47"/>
  <c r="I205" i="47"/>
  <c r="I206" i="47"/>
  <c r="I207" i="47"/>
  <c r="I208" i="47"/>
  <c r="I209" i="47"/>
  <c r="I210" i="47"/>
  <c r="I211" i="47"/>
  <c r="I212" i="47"/>
  <c r="I213" i="47"/>
  <c r="I214" i="47"/>
  <c r="I215" i="47"/>
  <c r="I216" i="47"/>
  <c r="I217" i="47"/>
  <c r="I218" i="47"/>
  <c r="I219" i="47"/>
  <c r="I220" i="47"/>
  <c r="I221" i="47"/>
  <c r="I222" i="47"/>
  <c r="I223" i="47"/>
  <c r="I224" i="47"/>
  <c r="I225" i="47"/>
  <c r="I226" i="47"/>
  <c r="I227" i="47"/>
  <c r="I228" i="47"/>
  <c r="I229" i="47"/>
  <c r="I230" i="47"/>
  <c r="I231" i="47"/>
  <c r="I232" i="47"/>
  <c r="I233" i="47"/>
  <c r="I234" i="47"/>
  <c r="I235" i="47"/>
  <c r="I236" i="47"/>
  <c r="I237" i="47"/>
  <c r="I238" i="47"/>
  <c r="I239" i="47"/>
  <c r="I240" i="47"/>
  <c r="I241" i="47"/>
  <c r="I242" i="47"/>
  <c r="I243" i="47"/>
  <c r="I244" i="47"/>
  <c r="I245" i="47"/>
  <c r="I246" i="47"/>
  <c r="I247" i="47"/>
  <c r="I248" i="47"/>
  <c r="I249" i="47"/>
  <c r="I250" i="47"/>
  <c r="I251" i="47"/>
  <c r="I252" i="47"/>
  <c r="I253" i="47"/>
  <c r="I254" i="47"/>
  <c r="I255" i="47"/>
  <c r="I256" i="47"/>
  <c r="I257" i="47"/>
  <c r="I258" i="47"/>
  <c r="I259" i="47"/>
  <c r="I260" i="47"/>
  <c r="I261" i="47"/>
  <c r="I262" i="47"/>
  <c r="I263" i="47"/>
  <c r="I264" i="47"/>
  <c r="I265" i="47"/>
  <c r="I266" i="47"/>
  <c r="I267" i="47"/>
  <c r="I268" i="47"/>
  <c r="I269" i="47"/>
  <c r="I270" i="47"/>
  <c r="I271" i="47"/>
  <c r="I272" i="47"/>
  <c r="I273" i="47"/>
  <c r="I274" i="47"/>
  <c r="I275" i="47"/>
  <c r="I276" i="47"/>
  <c r="I277" i="47"/>
  <c r="I278" i="47"/>
  <c r="I279" i="47"/>
  <c r="I280" i="47"/>
  <c r="I281" i="47"/>
  <c r="I282" i="47"/>
  <c r="I283" i="47"/>
  <c r="I284" i="47"/>
  <c r="I285" i="47"/>
  <c r="I286" i="47"/>
  <c r="I287" i="47"/>
  <c r="I288" i="47"/>
  <c r="I289" i="47"/>
  <c r="I290" i="47"/>
  <c r="I291" i="47"/>
  <c r="I292" i="47"/>
  <c r="I293" i="47"/>
  <c r="I294" i="47"/>
  <c r="I295" i="47"/>
  <c r="I296" i="47"/>
  <c r="I297" i="47"/>
  <c r="I298" i="47"/>
  <c r="I299" i="47"/>
  <c r="I300" i="47"/>
  <c r="I301" i="47"/>
  <c r="I302" i="47"/>
  <c r="I303" i="47"/>
  <c r="I304" i="47"/>
  <c r="I305" i="47"/>
  <c r="I306" i="47"/>
  <c r="I307" i="47"/>
  <c r="I308" i="47"/>
  <c r="I309" i="47"/>
  <c r="I310" i="47"/>
  <c r="I311" i="47"/>
  <c r="I312" i="47"/>
  <c r="I313" i="47"/>
  <c r="I314" i="47"/>
  <c r="I315" i="47"/>
  <c r="I316" i="47"/>
  <c r="I317" i="47"/>
  <c r="I318" i="47"/>
  <c r="I319" i="47"/>
  <c r="I320" i="47"/>
  <c r="I321" i="47"/>
  <c r="I322" i="47"/>
  <c r="I323" i="47"/>
  <c r="I324" i="47"/>
  <c r="I325" i="47"/>
  <c r="I326" i="47"/>
  <c r="I327" i="47"/>
  <c r="I328" i="47"/>
  <c r="I329" i="47"/>
  <c r="I330" i="47"/>
  <c r="I331" i="47"/>
  <c r="I332" i="47"/>
  <c r="I333" i="47"/>
  <c r="I334" i="47"/>
  <c r="I335" i="47"/>
  <c r="I336" i="47"/>
  <c r="I337" i="47"/>
  <c r="I338" i="47"/>
  <c r="I339" i="47"/>
  <c r="I340" i="47"/>
  <c r="I341" i="47"/>
  <c r="I342" i="47"/>
  <c r="I343" i="47"/>
  <c r="I344" i="47"/>
  <c r="I345" i="47"/>
  <c r="I346" i="47"/>
  <c r="I347" i="47"/>
  <c r="I348" i="47"/>
  <c r="I349" i="47"/>
  <c r="I350" i="47"/>
  <c r="I351" i="47"/>
  <c r="I352" i="47"/>
  <c r="I353" i="47"/>
  <c r="I354" i="47"/>
  <c r="I355" i="47"/>
  <c r="I356" i="47"/>
  <c r="I357" i="47"/>
  <c r="I358" i="47"/>
  <c r="I359" i="47"/>
  <c r="I360" i="47"/>
  <c r="I361" i="47"/>
  <c r="I362" i="47"/>
  <c r="I363" i="47"/>
  <c r="I364" i="47"/>
  <c r="I365" i="47"/>
  <c r="I366" i="47"/>
  <c r="I367" i="47"/>
  <c r="I368" i="47"/>
  <c r="I369" i="47"/>
  <c r="I370" i="47"/>
  <c r="I371" i="47"/>
  <c r="I372" i="47"/>
  <c r="I373" i="47"/>
  <c r="I374" i="47"/>
  <c r="I375" i="47"/>
  <c r="I376" i="47"/>
  <c r="I377" i="47"/>
  <c r="I378" i="47"/>
  <c r="I379" i="47"/>
  <c r="I380" i="47"/>
  <c r="I381" i="47"/>
  <c r="I382" i="47"/>
  <c r="I383" i="47"/>
  <c r="I384" i="47"/>
  <c r="I385" i="47"/>
  <c r="I386" i="47"/>
  <c r="I387" i="47"/>
  <c r="I388" i="47"/>
  <c r="I389" i="47"/>
  <c r="I390" i="47"/>
  <c r="I391" i="47"/>
  <c r="I392" i="47"/>
  <c r="I393" i="47"/>
  <c r="I394" i="47"/>
  <c r="I395" i="47"/>
  <c r="I396" i="47"/>
  <c r="I397" i="47"/>
  <c r="I398" i="47"/>
  <c r="I399" i="47"/>
  <c r="I400" i="47"/>
  <c r="I401" i="47"/>
  <c r="I402" i="47"/>
  <c r="I403" i="47"/>
  <c r="I404" i="47"/>
  <c r="I405" i="47"/>
  <c r="I406" i="47"/>
  <c r="I407" i="47"/>
  <c r="I408" i="47"/>
  <c r="I409" i="47"/>
  <c r="I410" i="47"/>
  <c r="I411" i="47"/>
  <c r="I412" i="47"/>
  <c r="I413" i="47"/>
  <c r="I414" i="47"/>
  <c r="I415" i="47"/>
  <c r="I416" i="47"/>
  <c r="I417" i="47"/>
  <c r="I418" i="47"/>
  <c r="I419" i="47"/>
  <c r="I420" i="47"/>
  <c r="I421" i="47"/>
  <c r="I422" i="47"/>
  <c r="I423" i="47"/>
  <c r="I424" i="47"/>
  <c r="I425" i="47"/>
  <c r="I426" i="47"/>
  <c r="I427" i="47"/>
  <c r="I428" i="47"/>
  <c r="I429" i="47"/>
  <c r="I430" i="47"/>
  <c r="I431" i="47"/>
  <c r="I432" i="47"/>
  <c r="I433" i="47"/>
  <c r="I434" i="47"/>
  <c r="I435" i="47"/>
  <c r="I436" i="47"/>
  <c r="I437" i="47"/>
  <c r="I438" i="47"/>
  <c r="I439" i="47"/>
  <c r="I440" i="47"/>
  <c r="I441" i="47"/>
  <c r="I442" i="47"/>
  <c r="I443" i="47"/>
  <c r="I444" i="47"/>
  <c r="I445" i="47"/>
  <c r="I446" i="47"/>
  <c r="I447" i="47"/>
  <c r="I448" i="47"/>
  <c r="I449" i="47"/>
  <c r="I450" i="47"/>
  <c r="I451" i="47"/>
  <c r="I452" i="47"/>
  <c r="I453" i="47"/>
  <c r="I454" i="47"/>
  <c r="I455" i="47"/>
  <c r="I456" i="47"/>
  <c r="I457" i="47"/>
  <c r="I458" i="47"/>
  <c r="I459" i="47"/>
  <c r="I460" i="47"/>
  <c r="I461" i="47"/>
  <c r="I462" i="47"/>
  <c r="I463" i="47"/>
  <c r="I464" i="47"/>
  <c r="I465" i="47"/>
  <c r="I466" i="47"/>
  <c r="I467" i="47"/>
  <c r="I468" i="47"/>
  <c r="I469" i="47"/>
  <c r="I470" i="47"/>
  <c r="I471" i="47"/>
  <c r="I472" i="47"/>
  <c r="I473" i="47"/>
  <c r="I474" i="47"/>
  <c r="I475" i="47"/>
  <c r="I476" i="47"/>
  <c r="I477" i="47"/>
  <c r="I478" i="47"/>
  <c r="I479" i="47"/>
  <c r="I480" i="47"/>
  <c r="I481" i="47"/>
  <c r="I482" i="47"/>
  <c r="I483" i="47"/>
  <c r="I484" i="47"/>
  <c r="I485" i="47"/>
  <c r="I486" i="47"/>
  <c r="I487" i="47"/>
  <c r="I488" i="47"/>
  <c r="I489" i="47"/>
  <c r="I490" i="47"/>
  <c r="I491" i="47"/>
  <c r="I492" i="47"/>
  <c r="I493" i="47"/>
  <c r="I494" i="47"/>
  <c r="I495" i="47"/>
  <c r="I496" i="47"/>
  <c r="I497" i="47"/>
  <c r="I498" i="47"/>
  <c r="I499" i="47"/>
  <c r="I500" i="47"/>
  <c r="I501" i="47"/>
  <c r="I502" i="47"/>
  <c r="I503" i="47"/>
  <c r="I504" i="47"/>
  <c r="I505" i="47"/>
  <c r="I506" i="47"/>
  <c r="I507" i="47"/>
  <c r="I508" i="47"/>
  <c r="I509" i="47"/>
  <c r="I510" i="47"/>
  <c r="I511" i="47"/>
  <c r="I512" i="47"/>
  <c r="I513" i="47"/>
  <c r="I514" i="47"/>
  <c r="I515" i="47"/>
  <c r="I516" i="47"/>
  <c r="I517" i="47"/>
  <c r="I518" i="47"/>
  <c r="I519" i="47"/>
  <c r="I520" i="47"/>
  <c r="I521" i="47"/>
  <c r="I522" i="47"/>
  <c r="I523" i="47"/>
  <c r="I524" i="47"/>
  <c r="I525" i="47"/>
  <c r="I526" i="47"/>
  <c r="I527" i="47"/>
  <c r="I528" i="47"/>
  <c r="I529" i="47"/>
  <c r="I530" i="47"/>
  <c r="I531" i="47"/>
  <c r="I532" i="47"/>
  <c r="I533" i="47"/>
  <c r="I534" i="47"/>
  <c r="I535" i="47"/>
  <c r="I536" i="47"/>
  <c r="I537" i="47"/>
  <c r="I538" i="47"/>
  <c r="I539" i="47"/>
  <c r="I540" i="47"/>
  <c r="I541" i="47"/>
  <c r="I542" i="47"/>
  <c r="I543" i="47"/>
  <c r="I544" i="47"/>
  <c r="I545" i="47"/>
  <c r="I546" i="47"/>
  <c r="I547" i="47"/>
  <c r="I548" i="47"/>
  <c r="I549" i="47"/>
  <c r="I550" i="47"/>
  <c r="I551" i="47"/>
  <c r="I552" i="47"/>
  <c r="I553" i="47"/>
  <c r="I554" i="47"/>
  <c r="I555" i="47"/>
  <c r="I556" i="47"/>
  <c r="I557" i="47"/>
  <c r="I558" i="47"/>
  <c r="I559" i="47"/>
  <c r="I560" i="47"/>
  <c r="I561" i="47"/>
  <c r="I562" i="47"/>
  <c r="I563" i="47"/>
  <c r="I564" i="47"/>
  <c r="I565" i="47"/>
  <c r="I566" i="47"/>
  <c r="I567" i="47"/>
  <c r="I568" i="47"/>
  <c r="I569" i="47"/>
  <c r="I570" i="47"/>
  <c r="I571" i="47"/>
  <c r="I572" i="47"/>
  <c r="I573" i="47"/>
  <c r="I574" i="47"/>
  <c r="I575" i="47"/>
  <c r="I576" i="47"/>
  <c r="I577" i="47"/>
  <c r="I578" i="47"/>
  <c r="I579" i="47"/>
  <c r="I580" i="47"/>
  <c r="I581" i="47"/>
  <c r="I582" i="47"/>
  <c r="I583" i="47"/>
  <c r="I584" i="47"/>
  <c r="I585" i="47"/>
  <c r="I586" i="47"/>
  <c r="I587" i="47"/>
  <c r="I588" i="47"/>
  <c r="I589" i="47"/>
  <c r="I590" i="47"/>
  <c r="I591" i="47"/>
  <c r="I592" i="47"/>
  <c r="I593" i="47"/>
  <c r="I594" i="47"/>
  <c r="I595" i="47"/>
  <c r="I596" i="47"/>
  <c r="I597" i="47"/>
  <c r="I598" i="47"/>
  <c r="I599" i="47"/>
  <c r="I600" i="47"/>
  <c r="I601" i="47"/>
  <c r="I602" i="47"/>
  <c r="I603" i="47"/>
  <c r="I604" i="47"/>
  <c r="I605" i="47"/>
  <c r="I606" i="47"/>
  <c r="I607" i="47"/>
  <c r="I608" i="47"/>
  <c r="I609" i="47"/>
  <c r="I610" i="47"/>
  <c r="I611" i="47"/>
  <c r="I612" i="47"/>
  <c r="I613" i="47"/>
  <c r="I614" i="47"/>
  <c r="I615" i="47"/>
  <c r="I616" i="47"/>
  <c r="I617" i="47"/>
  <c r="I618" i="47"/>
  <c r="I619" i="47"/>
  <c r="I620" i="47"/>
  <c r="I621" i="47"/>
  <c r="I622" i="47"/>
  <c r="I623" i="47"/>
  <c r="I624" i="47"/>
  <c r="I625" i="47"/>
  <c r="I626" i="47"/>
  <c r="I627" i="47"/>
  <c r="I628" i="47"/>
  <c r="I629" i="47"/>
  <c r="I630" i="47"/>
  <c r="I631" i="47"/>
  <c r="I632" i="47"/>
  <c r="I633" i="47"/>
  <c r="I634" i="47"/>
  <c r="I635" i="47"/>
  <c r="I636" i="47"/>
  <c r="I637" i="47"/>
  <c r="I638" i="47"/>
  <c r="I639" i="47"/>
  <c r="I640" i="47"/>
  <c r="I641" i="47"/>
  <c r="I642" i="47"/>
  <c r="I643" i="47"/>
  <c r="I644" i="47"/>
  <c r="I645" i="47"/>
  <c r="I646" i="47"/>
  <c r="I647" i="47"/>
  <c r="I648" i="47"/>
  <c r="I649" i="47"/>
  <c r="I650" i="47"/>
  <c r="I651" i="47"/>
  <c r="I652" i="47"/>
  <c r="I653" i="47"/>
  <c r="I654" i="47"/>
  <c r="I655" i="47"/>
  <c r="I656" i="47"/>
  <c r="I657" i="47"/>
  <c r="I658" i="47"/>
  <c r="I659" i="47"/>
  <c r="I660" i="47"/>
  <c r="I661" i="47"/>
  <c r="I662" i="47"/>
  <c r="I663" i="47"/>
  <c r="I664" i="47"/>
  <c r="I665" i="47"/>
  <c r="I666" i="47"/>
  <c r="I667" i="47"/>
  <c r="I668" i="47"/>
  <c r="I669" i="47"/>
  <c r="I670" i="47"/>
  <c r="I671" i="47"/>
  <c r="I672" i="47"/>
  <c r="I673" i="47"/>
  <c r="I674" i="47"/>
  <c r="I675" i="47"/>
  <c r="I676" i="47"/>
  <c r="I677" i="47"/>
  <c r="I678" i="47"/>
  <c r="I679" i="47"/>
  <c r="I680" i="47"/>
  <c r="I681" i="47"/>
  <c r="I682" i="47"/>
  <c r="I683" i="47"/>
  <c r="I684" i="47"/>
  <c r="I685" i="47"/>
  <c r="I686" i="47"/>
  <c r="I687" i="47"/>
  <c r="I688" i="47"/>
  <c r="I689" i="47"/>
  <c r="I690" i="47"/>
  <c r="I691" i="47"/>
  <c r="I692" i="47"/>
  <c r="I693" i="47"/>
  <c r="I694" i="47"/>
  <c r="I695" i="47"/>
  <c r="I696" i="47"/>
  <c r="I697" i="47"/>
  <c r="I698" i="47"/>
  <c r="I699" i="47"/>
  <c r="I700" i="47"/>
  <c r="I701" i="47"/>
  <c r="I702" i="47"/>
  <c r="I703" i="47"/>
  <c r="I704" i="47"/>
  <c r="I705" i="47"/>
  <c r="I706" i="47"/>
  <c r="I707" i="47"/>
  <c r="I708" i="47"/>
  <c r="I709" i="47"/>
  <c r="I710" i="47"/>
  <c r="I711" i="47"/>
  <c r="I712" i="47"/>
  <c r="I713" i="47"/>
  <c r="I714" i="47"/>
  <c r="I715" i="47"/>
  <c r="I716" i="47"/>
  <c r="I717" i="47"/>
  <c r="I718" i="47"/>
  <c r="I719" i="47"/>
  <c r="I720" i="47"/>
  <c r="I721" i="47"/>
  <c r="I722" i="47"/>
  <c r="I723" i="47"/>
  <c r="I724" i="47"/>
  <c r="I725" i="47"/>
  <c r="I726" i="47"/>
  <c r="I727" i="47"/>
  <c r="I728" i="47"/>
  <c r="I729" i="47"/>
  <c r="I730" i="47"/>
  <c r="I731" i="47"/>
  <c r="I732" i="47"/>
  <c r="I733" i="47"/>
  <c r="I734" i="47"/>
  <c r="I735" i="47"/>
  <c r="I736" i="47"/>
  <c r="I737" i="47"/>
  <c r="I738" i="47"/>
  <c r="I739" i="47"/>
  <c r="I740" i="47"/>
  <c r="I741" i="47"/>
  <c r="I742" i="47"/>
  <c r="I2" i="47"/>
  <c r="I11" i="49" l="1"/>
  <c r="I3" i="49"/>
  <c r="E36" i="49"/>
  <c r="B36" i="49"/>
  <c r="G36" i="49" s="1"/>
  <c r="E31" i="49"/>
  <c r="B31" i="49"/>
  <c r="G31" i="49" s="1"/>
  <c r="G37" i="49" s="1"/>
  <c r="E25" i="49"/>
  <c r="B25" i="49"/>
  <c r="G25" i="49" s="1"/>
  <c r="E19" i="49"/>
  <c r="B19" i="49"/>
  <c r="R14" i="49"/>
  <c r="S14" i="49" s="1"/>
  <c r="R13" i="49"/>
  <c r="S13" i="49" s="1"/>
  <c r="S12" i="49"/>
  <c r="S11" i="49"/>
  <c r="S10" i="49"/>
  <c r="L10" i="49"/>
  <c r="L12" i="49" s="1"/>
  <c r="S9" i="49"/>
  <c r="O7" i="49"/>
  <c r="P7" i="49" s="1"/>
  <c r="B7" i="49"/>
  <c r="L23" i="49" s="1"/>
  <c r="O6" i="49"/>
  <c r="P6" i="49" s="1"/>
  <c r="M6" i="49"/>
  <c r="P5" i="49"/>
  <c r="E5" i="49"/>
  <c r="P4" i="49"/>
  <c r="P3" i="49"/>
  <c r="M3" i="49"/>
  <c r="P2" i="49"/>
  <c r="G5" i="49" l="1"/>
  <c r="I4" i="49"/>
  <c r="I12" i="49"/>
  <c r="I5" i="49"/>
  <c r="I13" i="49"/>
  <c r="J3" i="49"/>
  <c r="I6" i="49"/>
  <c r="J6" i="49" s="1"/>
  <c r="I14" i="49"/>
  <c r="I7" i="49"/>
  <c r="I15" i="49"/>
  <c r="I8" i="49"/>
  <c r="I16" i="49"/>
  <c r="G7" i="49"/>
  <c r="I9" i="49"/>
  <c r="J9" i="49" s="1"/>
  <c r="D13" i="49"/>
  <c r="L19" i="49" s="1"/>
  <c r="L20" i="49" s="1"/>
  <c r="G19" i="49"/>
  <c r="G26" i="49" s="1"/>
  <c r="I2" i="49"/>
  <c r="I10" i="49"/>
  <c r="R1" i="49"/>
  <c r="B10" i="49"/>
  <c r="B13" i="49"/>
  <c r="O5" i="49"/>
  <c r="F9" i="49"/>
  <c r="F10" i="49" s="1"/>
  <c r="E6" i="49"/>
  <c r="J11" i="49" s="1"/>
  <c r="L9" i="49"/>
  <c r="L11" i="49" s="1"/>
  <c r="J13" i="49" l="1"/>
  <c r="L24" i="49"/>
  <c r="E13" i="49"/>
  <c r="J16" i="49"/>
  <c r="J5" i="49"/>
  <c r="J8" i="49"/>
  <c r="J10" i="49"/>
  <c r="J15" i="49"/>
  <c r="J12" i="49"/>
  <c r="F13" i="49"/>
  <c r="K27" i="49" s="1"/>
  <c r="L27" i="49" s="1"/>
  <c r="J2" i="49"/>
  <c r="J7" i="49"/>
  <c r="J4" i="49"/>
  <c r="J14" i="49"/>
  <c r="E742" i="48" l="1"/>
  <c r="E741" i="48"/>
  <c r="E740" i="48"/>
  <c r="E739" i="48"/>
  <c r="E738" i="48"/>
  <c r="E737" i="48"/>
  <c r="E736" i="48"/>
  <c r="E735" i="48"/>
  <c r="E734" i="48"/>
  <c r="E733" i="48"/>
  <c r="E732" i="48"/>
  <c r="E731" i="48"/>
  <c r="E730" i="48"/>
  <c r="E729" i="48"/>
  <c r="E728" i="48"/>
  <c r="E727" i="48"/>
  <c r="E726" i="48"/>
  <c r="E725" i="48"/>
  <c r="E724" i="48"/>
  <c r="E723" i="48"/>
  <c r="E722" i="48"/>
  <c r="E721" i="48"/>
  <c r="E720" i="48"/>
  <c r="E719" i="48"/>
  <c r="E718" i="48"/>
  <c r="E717" i="48"/>
  <c r="E716" i="48"/>
  <c r="E715" i="48"/>
  <c r="E714" i="48"/>
  <c r="E713" i="48"/>
  <c r="E712" i="48"/>
  <c r="E711" i="48"/>
  <c r="E710" i="48"/>
  <c r="E709" i="48"/>
  <c r="E708" i="48"/>
  <c r="E707" i="48"/>
  <c r="E706" i="48"/>
  <c r="E705" i="48"/>
  <c r="E704" i="48"/>
  <c r="E703" i="48"/>
  <c r="E702" i="48"/>
  <c r="E701" i="48"/>
  <c r="E700" i="48"/>
  <c r="E699" i="48"/>
  <c r="E698" i="48"/>
  <c r="E697" i="48"/>
  <c r="E696" i="48"/>
  <c r="E695" i="48"/>
  <c r="E694" i="48"/>
  <c r="E693" i="48"/>
  <c r="E692" i="48"/>
  <c r="E691" i="48"/>
  <c r="E690" i="48"/>
  <c r="E689" i="48"/>
  <c r="E688" i="48"/>
  <c r="E687" i="48"/>
  <c r="E686" i="48"/>
  <c r="E685" i="48"/>
  <c r="E684" i="48"/>
  <c r="E683" i="48"/>
  <c r="E682" i="48"/>
  <c r="E681" i="48"/>
  <c r="E680" i="48"/>
  <c r="E679" i="48"/>
  <c r="E678" i="48"/>
  <c r="E677" i="48"/>
  <c r="E676" i="48"/>
  <c r="E675" i="48"/>
  <c r="E674" i="48"/>
  <c r="E673" i="48"/>
  <c r="E672" i="48"/>
  <c r="E671" i="48"/>
  <c r="E670" i="48"/>
  <c r="E669" i="48"/>
  <c r="E668" i="48"/>
  <c r="E667" i="48"/>
  <c r="E666" i="48"/>
  <c r="E665" i="48"/>
  <c r="E664" i="48"/>
  <c r="E663" i="48"/>
  <c r="E662" i="48"/>
  <c r="E661" i="48"/>
  <c r="E660" i="48"/>
  <c r="E659" i="48"/>
  <c r="E658" i="48"/>
  <c r="E657" i="48"/>
  <c r="E656" i="48"/>
  <c r="E655" i="48"/>
  <c r="E654" i="48"/>
  <c r="E653" i="48"/>
  <c r="E652" i="48"/>
  <c r="E651" i="48"/>
  <c r="E650" i="48"/>
  <c r="E649" i="48"/>
  <c r="E648" i="48"/>
  <c r="E647" i="48"/>
  <c r="E646" i="48"/>
  <c r="E645" i="48"/>
  <c r="E644" i="48"/>
  <c r="E643" i="48"/>
  <c r="E642" i="48"/>
  <c r="E641" i="48"/>
  <c r="E640" i="48"/>
  <c r="E639" i="48"/>
  <c r="E638" i="48"/>
  <c r="E637" i="48"/>
  <c r="E636" i="48"/>
  <c r="E635" i="48"/>
  <c r="E634" i="48"/>
  <c r="E633" i="48"/>
  <c r="E632" i="48"/>
  <c r="E631" i="48"/>
  <c r="E630" i="48"/>
  <c r="E629" i="48"/>
  <c r="E628" i="48"/>
  <c r="E627" i="48"/>
  <c r="E626" i="48"/>
  <c r="E625" i="48"/>
  <c r="E624" i="48"/>
  <c r="E623" i="48"/>
  <c r="E622" i="48"/>
  <c r="E621" i="48"/>
  <c r="E620" i="48"/>
  <c r="E619" i="48"/>
  <c r="E618" i="48"/>
  <c r="E617" i="48"/>
  <c r="E616" i="48"/>
  <c r="E615" i="48"/>
  <c r="E614" i="48"/>
  <c r="E613" i="48"/>
  <c r="E612" i="48"/>
  <c r="E611" i="48"/>
  <c r="E610" i="48"/>
  <c r="E609" i="48"/>
  <c r="E608" i="48"/>
  <c r="E607" i="48"/>
  <c r="E606" i="48"/>
  <c r="E605" i="48"/>
  <c r="E604" i="48"/>
  <c r="E603" i="48"/>
  <c r="E602" i="48"/>
  <c r="E601" i="48"/>
  <c r="E600" i="48"/>
  <c r="E599" i="48"/>
  <c r="E598" i="48"/>
  <c r="E597" i="48"/>
  <c r="E596" i="48"/>
  <c r="E595" i="48"/>
  <c r="E594" i="48"/>
  <c r="E593" i="48"/>
  <c r="E592" i="48"/>
  <c r="E591" i="48"/>
  <c r="E590" i="48"/>
  <c r="E589" i="48"/>
  <c r="E588" i="48"/>
  <c r="E587" i="48"/>
  <c r="E586" i="48"/>
  <c r="E585" i="48"/>
  <c r="E584" i="48"/>
  <c r="E583" i="48"/>
  <c r="E582" i="48"/>
  <c r="E581" i="48"/>
  <c r="E580" i="48"/>
  <c r="E579" i="48"/>
  <c r="E578" i="48"/>
  <c r="E577" i="48"/>
  <c r="E576" i="48"/>
  <c r="E575" i="48"/>
  <c r="E574" i="48"/>
  <c r="E573" i="48"/>
  <c r="E572" i="48"/>
  <c r="E571" i="48"/>
  <c r="E570" i="48"/>
  <c r="E569" i="48"/>
  <c r="E568" i="48"/>
  <c r="E567" i="48"/>
  <c r="E566" i="48"/>
  <c r="E565" i="48"/>
  <c r="E564" i="48"/>
  <c r="E563" i="48"/>
  <c r="E562" i="48"/>
  <c r="E561" i="48"/>
  <c r="E560" i="48"/>
  <c r="E559" i="48"/>
  <c r="E558" i="48"/>
  <c r="E557" i="48"/>
  <c r="E556" i="48"/>
  <c r="E555" i="48"/>
  <c r="E554" i="48"/>
  <c r="E553" i="48"/>
  <c r="E552" i="48"/>
  <c r="E551" i="48"/>
  <c r="E550" i="48"/>
  <c r="E549" i="48"/>
  <c r="E548" i="48"/>
  <c r="E547" i="48"/>
  <c r="E546" i="48"/>
  <c r="E545" i="48"/>
  <c r="E544" i="48"/>
  <c r="E543" i="48"/>
  <c r="E542" i="48"/>
  <c r="E541" i="48"/>
  <c r="E540" i="48"/>
  <c r="E539" i="48"/>
  <c r="E538" i="48"/>
  <c r="E537" i="48"/>
  <c r="E536" i="48"/>
  <c r="E535" i="48"/>
  <c r="E534" i="48"/>
  <c r="E533" i="48"/>
  <c r="E532" i="48"/>
  <c r="E531" i="48"/>
  <c r="E530" i="48"/>
  <c r="E529" i="48"/>
  <c r="E528" i="48"/>
  <c r="E527" i="48"/>
  <c r="E526" i="48"/>
  <c r="E525" i="48"/>
  <c r="E524" i="48"/>
  <c r="E523" i="48"/>
  <c r="E522" i="48"/>
  <c r="E521" i="48"/>
  <c r="E520" i="48"/>
  <c r="E519" i="48"/>
  <c r="E518" i="48"/>
  <c r="E517" i="48"/>
  <c r="E516" i="48"/>
  <c r="E515" i="48"/>
  <c r="E514" i="48"/>
  <c r="E513" i="48"/>
  <c r="E512" i="48"/>
  <c r="E511" i="48"/>
  <c r="E510" i="48"/>
  <c r="E509" i="48"/>
  <c r="E508" i="48"/>
  <c r="E507" i="48"/>
  <c r="E506" i="48"/>
  <c r="E505" i="48"/>
  <c r="E504" i="48"/>
  <c r="E503" i="48"/>
  <c r="E502" i="48"/>
  <c r="E501" i="48"/>
  <c r="E500" i="48"/>
  <c r="E499" i="48"/>
  <c r="E498" i="48"/>
  <c r="E497" i="48"/>
  <c r="E496" i="48"/>
  <c r="E495" i="48"/>
  <c r="E494" i="48"/>
  <c r="E493" i="48"/>
  <c r="E492" i="48"/>
  <c r="E491" i="48"/>
  <c r="E490" i="48"/>
  <c r="E489" i="48"/>
  <c r="E488" i="48"/>
  <c r="E487" i="48"/>
  <c r="E486" i="48"/>
  <c r="E485" i="48"/>
  <c r="E484" i="48"/>
  <c r="E483" i="48"/>
  <c r="E482" i="48"/>
  <c r="E481" i="48"/>
  <c r="E480" i="48"/>
  <c r="E479" i="48"/>
  <c r="E478" i="48"/>
  <c r="E477" i="48"/>
  <c r="E476" i="48"/>
  <c r="E475" i="48"/>
  <c r="E474" i="48"/>
  <c r="E473" i="48"/>
  <c r="E472" i="48"/>
  <c r="E471" i="48"/>
  <c r="E470" i="48"/>
  <c r="E469" i="48"/>
  <c r="E468" i="48"/>
  <c r="E467" i="48"/>
  <c r="E466" i="48"/>
  <c r="E465" i="48"/>
  <c r="E464" i="48"/>
  <c r="E463" i="48"/>
  <c r="E462" i="48"/>
  <c r="E461" i="48"/>
  <c r="E460" i="48"/>
  <c r="E459" i="48"/>
  <c r="E458" i="48"/>
  <c r="E457" i="48"/>
  <c r="E456" i="48"/>
  <c r="E455" i="48"/>
  <c r="E454" i="48"/>
  <c r="E453" i="48"/>
  <c r="E452" i="48"/>
  <c r="E451" i="48"/>
  <c r="E450" i="48"/>
  <c r="E449" i="48"/>
  <c r="E448" i="48"/>
  <c r="E447" i="48"/>
  <c r="E446" i="48"/>
  <c r="E445" i="48"/>
  <c r="E444" i="48"/>
  <c r="E443" i="48"/>
  <c r="E442" i="48"/>
  <c r="E441" i="48"/>
  <c r="E440" i="48"/>
  <c r="E439" i="48"/>
  <c r="E438" i="48"/>
  <c r="E437" i="48"/>
  <c r="E436" i="48"/>
  <c r="E435" i="48"/>
  <c r="E434" i="48"/>
  <c r="E433" i="48"/>
  <c r="E432" i="48"/>
  <c r="E431" i="48"/>
  <c r="E430" i="48"/>
  <c r="E429" i="48"/>
  <c r="E428" i="48"/>
  <c r="E427" i="48"/>
  <c r="E426" i="48"/>
  <c r="E425" i="48"/>
  <c r="E424" i="48"/>
  <c r="E423" i="48"/>
  <c r="E422" i="48"/>
  <c r="E421" i="48"/>
  <c r="E420" i="48"/>
  <c r="E419" i="48"/>
  <c r="E418" i="48"/>
  <c r="E417" i="48"/>
  <c r="E416" i="48"/>
  <c r="E415" i="48"/>
  <c r="E414" i="48"/>
  <c r="E413" i="48"/>
  <c r="E412" i="48"/>
  <c r="E411" i="48"/>
  <c r="E410" i="48"/>
  <c r="E409" i="48"/>
  <c r="E408" i="48"/>
  <c r="E407" i="48"/>
  <c r="E406" i="48"/>
  <c r="E405" i="48"/>
  <c r="E404" i="48"/>
  <c r="E403" i="48"/>
  <c r="E402" i="48"/>
  <c r="E401" i="48"/>
  <c r="E400" i="48"/>
  <c r="E399" i="48"/>
  <c r="E398" i="48"/>
  <c r="E397" i="48"/>
  <c r="E396" i="48"/>
  <c r="E395" i="48"/>
  <c r="E394" i="48"/>
  <c r="E393" i="48"/>
  <c r="E392" i="48"/>
  <c r="E391" i="48"/>
  <c r="E390" i="48"/>
  <c r="E389" i="48"/>
  <c r="E388" i="48"/>
  <c r="E387" i="48"/>
  <c r="E386" i="48"/>
  <c r="E385" i="48"/>
  <c r="E384" i="48"/>
  <c r="E383" i="48"/>
  <c r="E382" i="48"/>
  <c r="E381" i="48"/>
  <c r="E380" i="48"/>
  <c r="E379" i="48"/>
  <c r="E378" i="48"/>
  <c r="E377" i="48"/>
  <c r="E376" i="48"/>
  <c r="E375" i="48"/>
  <c r="E374" i="48"/>
  <c r="E373" i="48"/>
  <c r="E372" i="48"/>
  <c r="E371" i="48"/>
  <c r="E370" i="48"/>
  <c r="E369" i="48"/>
  <c r="E368" i="48"/>
  <c r="E367" i="48"/>
  <c r="E366" i="48"/>
  <c r="E365" i="48"/>
  <c r="E364" i="48"/>
  <c r="E363" i="48"/>
  <c r="E362" i="48"/>
  <c r="E361" i="48"/>
  <c r="E360" i="48"/>
  <c r="E359" i="48"/>
  <c r="E358" i="48"/>
  <c r="E357" i="48"/>
  <c r="E356" i="48"/>
  <c r="E355" i="48"/>
  <c r="E354" i="48"/>
  <c r="E353" i="48"/>
  <c r="E352" i="48"/>
  <c r="E351" i="48"/>
  <c r="E350" i="48"/>
  <c r="E349" i="48"/>
  <c r="E348" i="48"/>
  <c r="E347" i="48"/>
  <c r="E346" i="48"/>
  <c r="E345" i="48"/>
  <c r="E344" i="48"/>
  <c r="E343" i="48"/>
  <c r="E342" i="48"/>
  <c r="E341" i="48"/>
  <c r="E340" i="48"/>
  <c r="E339" i="48"/>
  <c r="E338" i="48"/>
  <c r="E337" i="48"/>
  <c r="E336" i="48"/>
  <c r="E335" i="48"/>
  <c r="E334" i="48"/>
  <c r="E333" i="48"/>
  <c r="E332" i="48"/>
  <c r="E331" i="48"/>
  <c r="E330" i="48"/>
  <c r="E329" i="48"/>
  <c r="E328" i="48"/>
  <c r="E327" i="48"/>
  <c r="E326" i="48"/>
  <c r="E325" i="48"/>
  <c r="E324" i="48"/>
  <c r="E323" i="48"/>
  <c r="E322" i="48"/>
  <c r="E321" i="48"/>
  <c r="E320" i="48"/>
  <c r="E319" i="48"/>
  <c r="E318" i="48"/>
  <c r="E317" i="48"/>
  <c r="E316" i="48"/>
  <c r="E315" i="48"/>
  <c r="E314" i="48"/>
  <c r="E313" i="48"/>
  <c r="E312" i="48"/>
  <c r="E311" i="48"/>
  <c r="E310" i="48"/>
  <c r="E309" i="48"/>
  <c r="E308" i="48"/>
  <c r="E307" i="48"/>
  <c r="E306" i="48"/>
  <c r="E305" i="48"/>
  <c r="E304" i="48"/>
  <c r="E303" i="48"/>
  <c r="E302" i="48"/>
  <c r="E301" i="48"/>
  <c r="E300" i="48"/>
  <c r="E299" i="48"/>
  <c r="E298" i="48"/>
  <c r="E297" i="48"/>
  <c r="E296" i="48"/>
  <c r="E295" i="48"/>
  <c r="E294" i="48"/>
  <c r="E293" i="48"/>
  <c r="E292" i="48"/>
  <c r="E291" i="48"/>
  <c r="E290" i="48"/>
  <c r="E289" i="48"/>
  <c r="E288" i="48"/>
  <c r="E287" i="48"/>
  <c r="E286" i="48"/>
  <c r="E285" i="48"/>
  <c r="E284" i="48"/>
  <c r="E283" i="48"/>
  <c r="E282" i="48"/>
  <c r="E281" i="48"/>
  <c r="E280" i="48"/>
  <c r="E279" i="48"/>
  <c r="E278" i="48"/>
  <c r="E277" i="48"/>
  <c r="E276" i="48"/>
  <c r="E275" i="48"/>
  <c r="E274" i="48"/>
  <c r="E273" i="48"/>
  <c r="E272" i="48"/>
  <c r="E271" i="48"/>
  <c r="E270" i="48"/>
  <c r="E269" i="48"/>
  <c r="E268" i="48"/>
  <c r="E267" i="48"/>
  <c r="E266" i="48"/>
  <c r="E265" i="48"/>
  <c r="E264" i="48"/>
  <c r="E263" i="48"/>
  <c r="E262" i="48"/>
  <c r="E261" i="48"/>
  <c r="E260" i="48"/>
  <c r="E259" i="48"/>
  <c r="E258" i="48"/>
  <c r="E257" i="48"/>
  <c r="E256" i="48"/>
  <c r="E255" i="48"/>
  <c r="E254" i="48"/>
  <c r="E253" i="48"/>
  <c r="E252" i="48"/>
  <c r="E251" i="48"/>
  <c r="E250" i="48"/>
  <c r="E249" i="48"/>
  <c r="E248" i="48"/>
  <c r="E247" i="48"/>
  <c r="E246" i="48"/>
  <c r="E245" i="48"/>
  <c r="E244" i="48"/>
  <c r="E243" i="48"/>
  <c r="E242" i="48"/>
  <c r="E241" i="48"/>
  <c r="E240" i="48"/>
  <c r="E239" i="48"/>
  <c r="E238" i="48"/>
  <c r="E237" i="48"/>
  <c r="E236" i="48"/>
  <c r="E235" i="48"/>
  <c r="E234" i="48"/>
  <c r="E233" i="48"/>
  <c r="E232" i="48"/>
  <c r="E231" i="48"/>
  <c r="E230" i="48"/>
  <c r="E229" i="48"/>
  <c r="E228" i="48"/>
  <c r="E227" i="48"/>
  <c r="E226" i="48"/>
  <c r="E225" i="48"/>
  <c r="E224" i="48"/>
  <c r="E223" i="48"/>
  <c r="E222" i="48"/>
  <c r="E221" i="48"/>
  <c r="E220" i="48"/>
  <c r="E219" i="48"/>
  <c r="E218" i="48"/>
  <c r="E217" i="48"/>
  <c r="E216" i="48"/>
  <c r="E215" i="48"/>
  <c r="E214" i="48"/>
  <c r="E213" i="48"/>
  <c r="E212" i="48"/>
  <c r="E211" i="48"/>
  <c r="E210" i="48"/>
  <c r="E209" i="48"/>
  <c r="E208" i="48"/>
  <c r="E207" i="48"/>
  <c r="E206" i="48"/>
  <c r="E205" i="48"/>
  <c r="E204" i="48"/>
  <c r="E203" i="48"/>
  <c r="E202" i="48"/>
  <c r="E201" i="48"/>
  <c r="E200" i="48"/>
  <c r="E199" i="48"/>
  <c r="E198" i="48"/>
  <c r="E197" i="48"/>
  <c r="E196" i="48"/>
  <c r="E195" i="48"/>
  <c r="E194" i="48"/>
  <c r="E193" i="48"/>
  <c r="E192" i="48"/>
  <c r="E191" i="48"/>
  <c r="E190" i="48"/>
  <c r="E189" i="48"/>
  <c r="E188" i="48"/>
  <c r="E187" i="48"/>
  <c r="E186" i="48"/>
  <c r="E185" i="48"/>
  <c r="E184" i="48"/>
  <c r="E183" i="48"/>
  <c r="E182" i="48"/>
  <c r="E181" i="48"/>
  <c r="E180" i="48"/>
  <c r="E179" i="48"/>
  <c r="E178" i="48"/>
  <c r="E177" i="48"/>
  <c r="E176" i="48"/>
  <c r="E175" i="48"/>
  <c r="E174" i="48"/>
  <c r="E173" i="48"/>
  <c r="E172" i="48"/>
  <c r="E171" i="48"/>
  <c r="E170" i="48"/>
  <c r="E169" i="48"/>
  <c r="E168" i="48"/>
  <c r="E167" i="48"/>
  <c r="E166" i="48"/>
  <c r="E165" i="48"/>
  <c r="E164" i="48"/>
  <c r="E163" i="48"/>
  <c r="E162" i="48"/>
  <c r="E161" i="48"/>
  <c r="E160" i="48"/>
  <c r="E159" i="48"/>
  <c r="E158" i="48"/>
  <c r="E157" i="48"/>
  <c r="E156" i="48"/>
  <c r="E155" i="48"/>
  <c r="E154" i="48"/>
  <c r="E153" i="48"/>
  <c r="E152" i="48"/>
  <c r="E151" i="48"/>
  <c r="E150" i="48"/>
  <c r="E149" i="48"/>
  <c r="E148" i="48"/>
  <c r="E147" i="48"/>
  <c r="E146" i="48"/>
  <c r="E145" i="48"/>
  <c r="E144" i="48"/>
  <c r="E143" i="48"/>
  <c r="E142" i="48"/>
  <c r="E141" i="48"/>
  <c r="E140" i="48"/>
  <c r="E139" i="48"/>
  <c r="E138" i="48"/>
  <c r="E137" i="48"/>
  <c r="E136" i="48"/>
  <c r="E135" i="48"/>
  <c r="E134" i="48"/>
  <c r="E133" i="48"/>
  <c r="E132" i="48"/>
  <c r="E131" i="48"/>
  <c r="E130" i="48"/>
  <c r="E129" i="48"/>
  <c r="E128" i="48"/>
  <c r="E127" i="48"/>
  <c r="E126" i="48"/>
  <c r="E125" i="48"/>
  <c r="E124" i="48"/>
  <c r="E123" i="48"/>
  <c r="E122" i="48"/>
  <c r="E121" i="48"/>
  <c r="E120" i="48"/>
  <c r="E119" i="48"/>
  <c r="E118" i="48"/>
  <c r="E117" i="48"/>
  <c r="E116" i="48"/>
  <c r="E115" i="48"/>
  <c r="E114" i="48"/>
  <c r="E113" i="48"/>
  <c r="E112" i="48"/>
  <c r="E111" i="48"/>
  <c r="E110" i="48"/>
  <c r="E109" i="48"/>
  <c r="E108" i="48"/>
  <c r="E107" i="48"/>
  <c r="E106" i="48"/>
  <c r="E105" i="48"/>
  <c r="E104" i="48"/>
  <c r="E103" i="48"/>
  <c r="E102" i="48"/>
  <c r="E101" i="48"/>
  <c r="E100" i="48"/>
  <c r="E99" i="48"/>
  <c r="E98" i="48"/>
  <c r="E97" i="48"/>
  <c r="E96" i="48"/>
  <c r="E95" i="48"/>
  <c r="E94" i="48"/>
  <c r="E93" i="48"/>
  <c r="E92" i="48"/>
  <c r="E91" i="48"/>
  <c r="E90" i="48"/>
  <c r="E89" i="48"/>
  <c r="E88" i="48"/>
  <c r="E87" i="48"/>
  <c r="E86" i="48"/>
  <c r="E85" i="48"/>
  <c r="E84" i="48"/>
  <c r="E83" i="48"/>
  <c r="E82" i="48"/>
  <c r="E81" i="48"/>
  <c r="E80" i="48"/>
  <c r="E79" i="48"/>
  <c r="E78" i="48"/>
  <c r="E77" i="48"/>
  <c r="E76" i="48"/>
  <c r="E75" i="48"/>
  <c r="E74" i="48"/>
  <c r="E73" i="48"/>
  <c r="E72" i="48"/>
  <c r="E71" i="48"/>
  <c r="E70" i="48"/>
  <c r="E69" i="48"/>
  <c r="E68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E742" i="47"/>
  <c r="E741" i="47"/>
  <c r="E740" i="47"/>
  <c r="E739" i="47"/>
  <c r="E738" i="47"/>
  <c r="E737" i="47"/>
  <c r="E736" i="47"/>
  <c r="E735" i="47"/>
  <c r="E734" i="47"/>
  <c r="E733" i="47"/>
  <c r="E732" i="47"/>
  <c r="E731" i="47"/>
  <c r="E730" i="47"/>
  <c r="E729" i="47"/>
  <c r="E728" i="47"/>
  <c r="E727" i="47"/>
  <c r="E726" i="47"/>
  <c r="E725" i="47"/>
  <c r="E724" i="47"/>
  <c r="E723" i="47"/>
  <c r="E722" i="47"/>
  <c r="E721" i="47"/>
  <c r="E720" i="47"/>
  <c r="E719" i="47"/>
  <c r="E718" i="47"/>
  <c r="E717" i="47"/>
  <c r="E716" i="47"/>
  <c r="E715" i="47"/>
  <c r="E714" i="47"/>
  <c r="E713" i="47"/>
  <c r="E712" i="47"/>
  <c r="E711" i="47"/>
  <c r="E710" i="47"/>
  <c r="E709" i="47"/>
  <c r="E708" i="47"/>
  <c r="E707" i="47"/>
  <c r="E706" i="47"/>
  <c r="E705" i="47"/>
  <c r="E704" i="47"/>
  <c r="E703" i="47"/>
  <c r="E702" i="47"/>
  <c r="E701" i="47"/>
  <c r="E700" i="47"/>
  <c r="E699" i="47"/>
  <c r="E698" i="47"/>
  <c r="E697" i="47"/>
  <c r="E696" i="47"/>
  <c r="E695" i="47"/>
  <c r="E694" i="47"/>
  <c r="E693" i="47"/>
  <c r="E692" i="47"/>
  <c r="E691" i="47"/>
  <c r="E690" i="47"/>
  <c r="E689" i="47"/>
  <c r="E688" i="47"/>
  <c r="E687" i="47"/>
  <c r="E686" i="47"/>
  <c r="E685" i="47"/>
  <c r="E684" i="47"/>
  <c r="E683" i="47"/>
  <c r="E682" i="47"/>
  <c r="E681" i="47"/>
  <c r="E680" i="47"/>
  <c r="E679" i="47"/>
  <c r="E678" i="47"/>
  <c r="E677" i="47"/>
  <c r="E676" i="47"/>
  <c r="E675" i="47"/>
  <c r="E674" i="47"/>
  <c r="E673" i="47"/>
  <c r="E672" i="47"/>
  <c r="E671" i="47"/>
  <c r="E670" i="47"/>
  <c r="E669" i="47"/>
  <c r="E668" i="47"/>
  <c r="E667" i="47"/>
  <c r="E666" i="47"/>
  <c r="E665" i="47"/>
  <c r="E664" i="47"/>
  <c r="E663" i="47"/>
  <c r="E662" i="47"/>
  <c r="E661" i="47"/>
  <c r="E660" i="47"/>
  <c r="E659" i="47"/>
  <c r="E658" i="47"/>
  <c r="E657" i="47"/>
  <c r="E656" i="47"/>
  <c r="E655" i="47"/>
  <c r="E654" i="47"/>
  <c r="E653" i="47"/>
  <c r="E652" i="47"/>
  <c r="E651" i="47"/>
  <c r="E650" i="47"/>
  <c r="E649" i="47"/>
  <c r="E648" i="47"/>
  <c r="E647" i="47"/>
  <c r="E646" i="47"/>
  <c r="E645" i="47"/>
  <c r="E644" i="47"/>
  <c r="E643" i="47"/>
  <c r="E642" i="47"/>
  <c r="E641" i="47"/>
  <c r="E640" i="47"/>
  <c r="E639" i="47"/>
  <c r="E638" i="47"/>
  <c r="E637" i="47"/>
  <c r="E636" i="47"/>
  <c r="E635" i="47"/>
  <c r="E634" i="47"/>
  <c r="E633" i="47"/>
  <c r="E632" i="47"/>
  <c r="E631" i="47"/>
  <c r="E630" i="47"/>
  <c r="E629" i="47"/>
  <c r="E628" i="47"/>
  <c r="E627" i="47"/>
  <c r="E626" i="47"/>
  <c r="E625" i="47"/>
  <c r="E624" i="47"/>
  <c r="E623" i="47"/>
  <c r="E622" i="47"/>
  <c r="E621" i="47"/>
  <c r="E620" i="47"/>
  <c r="E619" i="47"/>
  <c r="E618" i="47"/>
  <c r="E617" i="47"/>
  <c r="E616" i="47"/>
  <c r="E615" i="47"/>
  <c r="E614" i="47"/>
  <c r="E613" i="47"/>
  <c r="E612" i="47"/>
  <c r="E611" i="47"/>
  <c r="E610" i="47"/>
  <c r="E609" i="47"/>
  <c r="E608" i="47"/>
  <c r="E607" i="47"/>
  <c r="E606" i="47"/>
  <c r="E605" i="47"/>
  <c r="E604" i="47"/>
  <c r="E603" i="47"/>
  <c r="E602" i="47"/>
  <c r="E601" i="47"/>
  <c r="E600" i="47"/>
  <c r="E599" i="47"/>
  <c r="E598" i="47"/>
  <c r="E597" i="47"/>
  <c r="E596" i="47"/>
  <c r="E595" i="47"/>
  <c r="E594" i="47"/>
  <c r="E593" i="47"/>
  <c r="E592" i="47"/>
  <c r="E591" i="47"/>
  <c r="E590" i="47"/>
  <c r="E589" i="47"/>
  <c r="E588" i="47"/>
  <c r="E587" i="47"/>
  <c r="E586" i="47"/>
  <c r="E585" i="47"/>
  <c r="E584" i="47"/>
  <c r="E583" i="47"/>
  <c r="E582" i="47"/>
  <c r="E581" i="47"/>
  <c r="E580" i="47"/>
  <c r="E579" i="47"/>
  <c r="E578" i="47"/>
  <c r="E577" i="47"/>
  <c r="E576" i="47"/>
  <c r="E575" i="47"/>
  <c r="E574" i="47"/>
  <c r="E573" i="47"/>
  <c r="E572" i="47"/>
  <c r="E571" i="47"/>
  <c r="E570" i="47"/>
  <c r="E569" i="47"/>
  <c r="E568" i="47"/>
  <c r="E567" i="47"/>
  <c r="E566" i="47"/>
  <c r="E565" i="47"/>
  <c r="E564" i="47"/>
  <c r="E563" i="47"/>
  <c r="E562" i="47"/>
  <c r="E561" i="47"/>
  <c r="E560" i="47"/>
  <c r="E559" i="47"/>
  <c r="E558" i="47"/>
  <c r="E557" i="47"/>
  <c r="E556" i="47"/>
  <c r="E555" i="47"/>
  <c r="E554" i="47"/>
  <c r="E553" i="47"/>
  <c r="E552" i="47"/>
  <c r="E551" i="47"/>
  <c r="E550" i="47"/>
  <c r="E549" i="47"/>
  <c r="E548" i="47"/>
  <c r="E547" i="47"/>
  <c r="E546" i="47"/>
  <c r="E545" i="47"/>
  <c r="E544" i="47"/>
  <c r="E543" i="47"/>
  <c r="E542" i="47"/>
  <c r="E541" i="47"/>
  <c r="E540" i="47"/>
  <c r="E539" i="47"/>
  <c r="E538" i="47"/>
  <c r="E537" i="47"/>
  <c r="E536" i="47"/>
  <c r="E535" i="47"/>
  <c r="E534" i="47"/>
  <c r="E533" i="47"/>
  <c r="E532" i="47"/>
  <c r="E531" i="47"/>
  <c r="E530" i="47"/>
  <c r="E529" i="47"/>
  <c r="E528" i="47"/>
  <c r="E527" i="47"/>
  <c r="E526" i="47"/>
  <c r="E525" i="47"/>
  <c r="E524" i="47"/>
  <c r="E523" i="47"/>
  <c r="E522" i="47"/>
  <c r="E521" i="47"/>
  <c r="E520" i="47"/>
  <c r="E519" i="47"/>
  <c r="E518" i="47"/>
  <c r="E517" i="47"/>
  <c r="E516" i="47"/>
  <c r="E515" i="47"/>
  <c r="E514" i="47"/>
  <c r="E513" i="47"/>
  <c r="E512" i="47"/>
  <c r="E511" i="47"/>
  <c r="E510" i="47"/>
  <c r="E509" i="47"/>
  <c r="E508" i="47"/>
  <c r="E507" i="47"/>
  <c r="E506" i="47"/>
  <c r="E505" i="47"/>
  <c r="E504" i="47"/>
  <c r="E503" i="47"/>
  <c r="E502" i="47"/>
  <c r="E501" i="47"/>
  <c r="E500" i="47"/>
  <c r="E499" i="47"/>
  <c r="E498" i="47"/>
  <c r="E497" i="47"/>
  <c r="E496" i="47"/>
  <c r="E495" i="47"/>
  <c r="E494" i="47"/>
  <c r="E493" i="47"/>
  <c r="E492" i="47"/>
  <c r="E491" i="47"/>
  <c r="E490" i="47"/>
  <c r="E489" i="47"/>
  <c r="E488" i="47"/>
  <c r="E487" i="47"/>
  <c r="E486" i="47"/>
  <c r="E485" i="47"/>
  <c r="E484" i="47"/>
  <c r="E483" i="47"/>
  <c r="E482" i="47"/>
  <c r="E481" i="47"/>
  <c r="E480" i="47"/>
  <c r="E479" i="47"/>
  <c r="E478" i="47"/>
  <c r="E477" i="47"/>
  <c r="E476" i="47"/>
  <c r="E475" i="47"/>
  <c r="E474" i="47"/>
  <c r="E473" i="47"/>
  <c r="E472" i="47"/>
  <c r="E471" i="47"/>
  <c r="E470" i="47"/>
  <c r="E469" i="47"/>
  <c r="E468" i="47"/>
  <c r="E467" i="47"/>
  <c r="E466" i="47"/>
  <c r="E465" i="47"/>
  <c r="E464" i="47"/>
  <c r="E463" i="47"/>
  <c r="E462" i="47"/>
  <c r="E461" i="47"/>
  <c r="E460" i="47"/>
  <c r="E459" i="47"/>
  <c r="E458" i="47"/>
  <c r="E457" i="47"/>
  <c r="E456" i="47"/>
  <c r="E455" i="47"/>
  <c r="E454" i="47"/>
  <c r="E453" i="47"/>
  <c r="E452" i="47"/>
  <c r="E451" i="47"/>
  <c r="E450" i="47"/>
  <c r="E449" i="47"/>
  <c r="E448" i="47"/>
  <c r="E447" i="47"/>
  <c r="E446" i="47"/>
  <c r="E445" i="47"/>
  <c r="E444" i="47"/>
  <c r="E443" i="47"/>
  <c r="E442" i="47"/>
  <c r="E441" i="47"/>
  <c r="E440" i="47"/>
  <c r="E439" i="47"/>
  <c r="E438" i="47"/>
  <c r="E437" i="47"/>
  <c r="E436" i="47"/>
  <c r="E435" i="47"/>
  <c r="E434" i="47"/>
  <c r="E433" i="47"/>
  <c r="E432" i="47"/>
  <c r="E431" i="47"/>
  <c r="E430" i="47"/>
  <c r="E429" i="47"/>
  <c r="E428" i="47"/>
  <c r="E427" i="47"/>
  <c r="E426" i="47"/>
  <c r="E425" i="47"/>
  <c r="E424" i="47"/>
  <c r="E423" i="47"/>
  <c r="E422" i="47"/>
  <c r="E421" i="47"/>
  <c r="E420" i="47"/>
  <c r="E419" i="47"/>
  <c r="E418" i="47"/>
  <c r="E417" i="47"/>
  <c r="E416" i="47"/>
  <c r="E415" i="47"/>
  <c r="E414" i="47"/>
  <c r="E413" i="47"/>
  <c r="E412" i="47"/>
  <c r="E411" i="47"/>
  <c r="E410" i="47"/>
  <c r="E409" i="47"/>
  <c r="E408" i="47"/>
  <c r="E407" i="47"/>
  <c r="E406" i="47"/>
  <c r="E405" i="47"/>
  <c r="E404" i="47"/>
  <c r="E403" i="47"/>
  <c r="E402" i="47"/>
  <c r="E401" i="47"/>
  <c r="E400" i="47"/>
  <c r="E399" i="47"/>
  <c r="E398" i="47"/>
  <c r="E397" i="47"/>
  <c r="E396" i="47"/>
  <c r="E395" i="47"/>
  <c r="E394" i="47"/>
  <c r="E393" i="47"/>
  <c r="E392" i="47"/>
  <c r="E391" i="47"/>
  <c r="E390" i="47"/>
  <c r="E389" i="47"/>
  <c r="E388" i="47"/>
  <c r="E387" i="47"/>
  <c r="E386" i="47"/>
  <c r="E385" i="47"/>
  <c r="E384" i="47"/>
  <c r="E383" i="47"/>
  <c r="E382" i="47"/>
  <c r="E381" i="47"/>
  <c r="E380" i="47"/>
  <c r="E379" i="47"/>
  <c r="E378" i="47"/>
  <c r="E377" i="47"/>
  <c r="E376" i="47"/>
  <c r="E375" i="47"/>
  <c r="E374" i="47"/>
  <c r="E373" i="47"/>
  <c r="E372" i="47"/>
  <c r="E371" i="47"/>
  <c r="E370" i="47"/>
  <c r="E369" i="47"/>
  <c r="E368" i="47"/>
  <c r="E367" i="47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8" i="4"/>
  <c r="E567" i="4"/>
  <c r="E566" i="4"/>
  <c r="E565" i="4"/>
  <c r="E564" i="4"/>
  <c r="E563" i="4"/>
  <c r="E562" i="4"/>
  <c r="E561" i="4"/>
  <c r="E560" i="4"/>
  <c r="E559" i="4"/>
  <c r="E558" i="4"/>
  <c r="E557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37" i="4"/>
  <c r="E536" i="4"/>
  <c r="E535" i="4"/>
  <c r="E534" i="4"/>
  <c r="E533" i="4"/>
  <c r="E532" i="4"/>
  <c r="E531" i="4"/>
  <c r="E530" i="4"/>
  <c r="E529" i="4"/>
  <c r="E528" i="4"/>
  <c r="E527" i="4"/>
  <c r="E526" i="4"/>
  <c r="E525" i="4"/>
  <c r="E524" i="4"/>
  <c r="E523" i="4"/>
  <c r="E522" i="4"/>
  <c r="E521" i="4"/>
  <c r="E520" i="4"/>
  <c r="E519" i="4"/>
  <c r="E518" i="4"/>
  <c r="E517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3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8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I2" i="4" l="1"/>
  <c r="F742" i="41" l="1"/>
  <c r="F741" i="41"/>
  <c r="F740" i="41"/>
  <c r="F739" i="41"/>
  <c r="F738" i="41"/>
  <c r="F737" i="41"/>
  <c r="F736" i="41"/>
  <c r="F735" i="41"/>
  <c r="F734" i="41"/>
  <c r="F733" i="41"/>
  <c r="F732" i="41"/>
  <c r="F731" i="41"/>
  <c r="F730" i="41"/>
  <c r="F729" i="41"/>
  <c r="F728" i="41"/>
  <c r="F727" i="41"/>
  <c r="F726" i="41"/>
  <c r="F725" i="41"/>
  <c r="F724" i="41"/>
  <c r="F723" i="41"/>
  <c r="F722" i="41"/>
  <c r="F721" i="41"/>
  <c r="F720" i="41"/>
  <c r="F719" i="41"/>
  <c r="F718" i="41"/>
  <c r="F717" i="41"/>
  <c r="F716" i="41"/>
  <c r="F715" i="41"/>
  <c r="F714" i="41"/>
  <c r="F713" i="41"/>
  <c r="F712" i="41"/>
  <c r="F711" i="41"/>
  <c r="F710" i="41"/>
  <c r="F709" i="41"/>
  <c r="F708" i="41"/>
  <c r="F707" i="41"/>
  <c r="F706" i="41"/>
  <c r="F705" i="41"/>
  <c r="F704" i="41"/>
  <c r="F703" i="41"/>
  <c r="F702" i="41"/>
  <c r="F701" i="41"/>
  <c r="F700" i="41"/>
  <c r="F699" i="41"/>
  <c r="F698" i="41"/>
  <c r="F697" i="41"/>
  <c r="F696" i="41"/>
  <c r="F695" i="41"/>
  <c r="F694" i="41"/>
  <c r="F693" i="41"/>
  <c r="F692" i="41"/>
  <c r="F691" i="41"/>
  <c r="F690" i="41"/>
  <c r="F689" i="41"/>
  <c r="F688" i="41"/>
  <c r="F687" i="41"/>
  <c r="F686" i="41"/>
  <c r="F685" i="41"/>
  <c r="F684" i="41"/>
  <c r="F683" i="41"/>
  <c r="F682" i="41"/>
  <c r="F681" i="41"/>
  <c r="F680" i="41"/>
  <c r="F679" i="41"/>
  <c r="F678" i="41"/>
  <c r="F677" i="41"/>
  <c r="F676" i="41"/>
  <c r="F675" i="41"/>
  <c r="F674" i="41"/>
  <c r="F673" i="41"/>
  <c r="F672" i="41"/>
  <c r="F671" i="41"/>
  <c r="F670" i="41"/>
  <c r="F669" i="41"/>
  <c r="F668" i="41"/>
  <c r="F667" i="41"/>
  <c r="F666" i="41"/>
  <c r="F665" i="41"/>
  <c r="F664" i="41"/>
  <c r="F663" i="41"/>
  <c r="F662" i="41"/>
  <c r="F661" i="41"/>
  <c r="F660" i="41"/>
  <c r="F659" i="41"/>
  <c r="F658" i="41"/>
  <c r="F657" i="41"/>
  <c r="F656" i="41"/>
  <c r="F655" i="41"/>
  <c r="F654" i="41"/>
  <c r="F653" i="41"/>
  <c r="F652" i="41"/>
  <c r="F651" i="41"/>
  <c r="F650" i="41"/>
  <c r="F649" i="41"/>
  <c r="F648" i="41"/>
  <c r="F647" i="41"/>
  <c r="F646" i="41"/>
  <c r="F645" i="41"/>
  <c r="F644" i="41"/>
  <c r="F643" i="41"/>
  <c r="F642" i="41"/>
  <c r="F641" i="41"/>
  <c r="F640" i="41"/>
  <c r="F639" i="41"/>
  <c r="F638" i="41"/>
  <c r="F637" i="41"/>
  <c r="F636" i="41"/>
  <c r="F635" i="41"/>
  <c r="F634" i="41"/>
  <c r="F633" i="41"/>
  <c r="F632" i="41"/>
  <c r="F631" i="41"/>
  <c r="F630" i="41"/>
  <c r="F629" i="41"/>
  <c r="F628" i="41"/>
  <c r="F627" i="41"/>
  <c r="F626" i="41"/>
  <c r="F625" i="41"/>
  <c r="F624" i="41"/>
  <c r="F623" i="41"/>
  <c r="F622" i="41"/>
  <c r="F621" i="41"/>
  <c r="F620" i="41"/>
  <c r="F619" i="41"/>
  <c r="F618" i="41"/>
  <c r="F617" i="41"/>
  <c r="F616" i="41"/>
  <c r="F615" i="41"/>
  <c r="F614" i="41"/>
  <c r="F613" i="41"/>
  <c r="F612" i="41"/>
  <c r="F611" i="41"/>
  <c r="F610" i="41"/>
  <c r="F609" i="41"/>
  <c r="F608" i="41"/>
  <c r="F607" i="41"/>
  <c r="F606" i="41"/>
  <c r="F605" i="41"/>
  <c r="F604" i="41"/>
  <c r="F603" i="41"/>
  <c r="F602" i="41"/>
  <c r="F601" i="41"/>
  <c r="F600" i="41"/>
  <c r="F599" i="41"/>
  <c r="F598" i="41"/>
  <c r="F597" i="41"/>
  <c r="F596" i="41"/>
  <c r="F595" i="41"/>
  <c r="F594" i="41"/>
  <c r="F593" i="41"/>
  <c r="F592" i="41"/>
  <c r="F591" i="41"/>
  <c r="F590" i="41"/>
  <c r="F589" i="41"/>
  <c r="F588" i="41"/>
  <c r="F587" i="41"/>
  <c r="F586" i="41"/>
  <c r="F585" i="41"/>
  <c r="F584" i="41"/>
  <c r="F583" i="41"/>
  <c r="F582" i="41"/>
  <c r="F581" i="41"/>
  <c r="F580" i="41"/>
  <c r="F579" i="41"/>
  <c r="F578" i="41"/>
  <c r="F577" i="41"/>
  <c r="F576" i="41"/>
  <c r="F575" i="41"/>
  <c r="F574" i="41"/>
  <c r="F573" i="41"/>
  <c r="F572" i="41"/>
  <c r="F571" i="41"/>
  <c r="F570" i="41"/>
  <c r="F569" i="41"/>
  <c r="F568" i="41"/>
  <c r="F567" i="41"/>
  <c r="F566" i="41"/>
  <c r="F565" i="41"/>
  <c r="F564" i="41"/>
  <c r="F563" i="41"/>
  <c r="F562" i="41"/>
  <c r="F561" i="41"/>
  <c r="F560" i="41"/>
  <c r="F559" i="41"/>
  <c r="F558" i="41"/>
  <c r="F557" i="41"/>
  <c r="F556" i="41"/>
  <c r="F555" i="41"/>
  <c r="F554" i="41"/>
  <c r="F553" i="41"/>
  <c r="F552" i="41"/>
  <c r="F551" i="41"/>
  <c r="F550" i="41"/>
  <c r="F549" i="41"/>
  <c r="F548" i="41"/>
  <c r="F547" i="41"/>
  <c r="F546" i="41"/>
  <c r="F545" i="41"/>
  <c r="F544" i="41"/>
  <c r="F543" i="41"/>
  <c r="F542" i="41"/>
  <c r="F541" i="41"/>
  <c r="F540" i="41"/>
  <c r="F539" i="41"/>
  <c r="F538" i="41"/>
  <c r="F537" i="41"/>
  <c r="F536" i="41"/>
  <c r="F535" i="41"/>
  <c r="F534" i="41"/>
  <c r="F533" i="41"/>
  <c r="F532" i="41"/>
  <c r="F531" i="41"/>
  <c r="F530" i="41"/>
  <c r="F529" i="41"/>
  <c r="F528" i="41"/>
  <c r="F527" i="41"/>
  <c r="F526" i="41"/>
  <c r="F525" i="41"/>
  <c r="F524" i="41"/>
  <c r="F523" i="41"/>
  <c r="F522" i="41"/>
  <c r="F521" i="41"/>
  <c r="F520" i="41"/>
  <c r="F519" i="41"/>
  <c r="F518" i="41"/>
  <c r="F517" i="41"/>
  <c r="F516" i="41"/>
  <c r="F515" i="41"/>
  <c r="F514" i="41"/>
  <c r="F513" i="41"/>
  <c r="F512" i="41"/>
  <c r="F511" i="41"/>
  <c r="F510" i="41"/>
  <c r="F509" i="41"/>
  <c r="F508" i="41"/>
  <c r="F507" i="41"/>
  <c r="F506" i="41"/>
  <c r="F505" i="41"/>
  <c r="F504" i="41"/>
  <c r="F503" i="41"/>
  <c r="F502" i="41"/>
  <c r="F501" i="41"/>
  <c r="F500" i="41"/>
  <c r="F499" i="41"/>
  <c r="F498" i="41"/>
  <c r="F497" i="41"/>
  <c r="F496" i="41"/>
  <c r="F495" i="41"/>
  <c r="F494" i="41"/>
  <c r="F493" i="41"/>
  <c r="F492" i="41"/>
  <c r="F491" i="41"/>
  <c r="F490" i="41"/>
  <c r="F489" i="41"/>
  <c r="F488" i="41"/>
  <c r="F487" i="41"/>
  <c r="F486" i="41"/>
  <c r="F485" i="41"/>
  <c r="F484" i="41"/>
  <c r="F483" i="41"/>
  <c r="F482" i="41"/>
  <c r="F481" i="41"/>
  <c r="F480" i="41"/>
  <c r="F479" i="41"/>
  <c r="F478" i="41"/>
  <c r="F477" i="41"/>
  <c r="F476" i="41"/>
  <c r="F475" i="41"/>
  <c r="F474" i="41"/>
  <c r="F473" i="41"/>
  <c r="F472" i="41"/>
  <c r="F471" i="41"/>
  <c r="F470" i="41"/>
  <c r="F469" i="41"/>
  <c r="F468" i="41"/>
  <c r="F467" i="41"/>
  <c r="F466" i="41"/>
  <c r="F465" i="41"/>
  <c r="F464" i="41"/>
  <c r="F463" i="41"/>
  <c r="F462" i="41"/>
  <c r="F461" i="41"/>
  <c r="F460" i="41"/>
  <c r="F459" i="41"/>
  <c r="F458" i="41"/>
  <c r="F457" i="41"/>
  <c r="F456" i="41"/>
  <c r="F455" i="41"/>
  <c r="F454" i="41"/>
  <c r="F453" i="41"/>
  <c r="F452" i="41"/>
  <c r="F451" i="41"/>
  <c r="F450" i="41"/>
  <c r="F449" i="41"/>
  <c r="F448" i="41"/>
  <c r="F447" i="41"/>
  <c r="F446" i="41"/>
  <c r="F445" i="41"/>
  <c r="F444" i="41"/>
  <c r="F443" i="41"/>
  <c r="F442" i="41"/>
  <c r="F441" i="41"/>
  <c r="F440" i="41"/>
  <c r="F439" i="41"/>
  <c r="F438" i="41"/>
  <c r="F437" i="41"/>
  <c r="F436" i="41"/>
  <c r="F435" i="41"/>
  <c r="F434" i="41"/>
  <c r="F433" i="41"/>
  <c r="F432" i="41"/>
  <c r="F431" i="41"/>
  <c r="F430" i="41"/>
  <c r="F429" i="41"/>
  <c r="F428" i="41"/>
  <c r="F427" i="41"/>
  <c r="F426" i="41"/>
  <c r="F425" i="41"/>
  <c r="F424" i="41"/>
  <c r="F423" i="41"/>
  <c r="F422" i="41"/>
  <c r="F421" i="41"/>
  <c r="F420" i="41"/>
  <c r="F419" i="41"/>
  <c r="F418" i="41"/>
  <c r="F417" i="41"/>
  <c r="F416" i="41"/>
  <c r="F415" i="41"/>
  <c r="F414" i="41"/>
  <c r="F413" i="41"/>
  <c r="F412" i="41"/>
  <c r="F411" i="41"/>
  <c r="F410" i="41"/>
  <c r="F409" i="41"/>
  <c r="F408" i="41"/>
  <c r="F407" i="41"/>
  <c r="F406" i="41"/>
  <c r="F405" i="41"/>
  <c r="F404" i="41"/>
  <c r="F403" i="41"/>
  <c r="F402" i="41"/>
  <c r="F401" i="41"/>
  <c r="F400" i="41"/>
  <c r="F399" i="41"/>
  <c r="F398" i="41"/>
  <c r="F397" i="41"/>
  <c r="F396" i="41"/>
  <c r="F395" i="41"/>
  <c r="F394" i="41"/>
  <c r="F393" i="41"/>
  <c r="F392" i="41"/>
  <c r="F391" i="41"/>
  <c r="F390" i="41"/>
  <c r="F389" i="41"/>
  <c r="F388" i="41"/>
  <c r="F387" i="41"/>
  <c r="F386" i="41"/>
  <c r="F385" i="41"/>
  <c r="F384" i="41"/>
  <c r="F383" i="41"/>
  <c r="F382" i="41"/>
  <c r="F381" i="41"/>
  <c r="F380" i="41"/>
  <c r="F379" i="41"/>
  <c r="F378" i="41"/>
  <c r="F377" i="41"/>
  <c r="F376" i="41"/>
  <c r="F375" i="41"/>
  <c r="F374" i="41"/>
  <c r="F373" i="41"/>
  <c r="F372" i="41"/>
  <c r="F371" i="41"/>
  <c r="F370" i="41"/>
  <c r="F369" i="41"/>
  <c r="F368" i="41"/>
  <c r="F367" i="41"/>
  <c r="F366" i="41"/>
  <c r="F365" i="41"/>
  <c r="F364" i="41"/>
  <c r="F363" i="41"/>
  <c r="F362" i="41"/>
  <c r="F361" i="41"/>
  <c r="F360" i="41"/>
  <c r="F359" i="41"/>
  <c r="F358" i="41"/>
  <c r="F357" i="41"/>
  <c r="F356" i="41"/>
  <c r="F355" i="41"/>
  <c r="F354" i="41"/>
  <c r="F353" i="41"/>
  <c r="F352" i="41"/>
  <c r="F351" i="41"/>
  <c r="F350" i="41"/>
  <c r="F349" i="41"/>
  <c r="F348" i="41"/>
  <c r="F347" i="41"/>
  <c r="F346" i="41"/>
  <c r="F345" i="41"/>
  <c r="F344" i="41"/>
  <c r="F343" i="41"/>
  <c r="F342" i="41"/>
  <c r="F341" i="41"/>
  <c r="F340" i="41"/>
  <c r="F339" i="41"/>
  <c r="F338" i="41"/>
  <c r="F337" i="41"/>
  <c r="F336" i="41"/>
  <c r="F335" i="41"/>
  <c r="F334" i="41"/>
  <c r="F333" i="41"/>
  <c r="F332" i="41"/>
  <c r="F331" i="41"/>
  <c r="F330" i="41"/>
  <c r="F329" i="41"/>
  <c r="F328" i="41"/>
  <c r="F327" i="41"/>
  <c r="F326" i="41"/>
  <c r="F325" i="41"/>
  <c r="F324" i="41"/>
  <c r="F323" i="41"/>
  <c r="F322" i="41"/>
  <c r="F321" i="41"/>
  <c r="F320" i="41"/>
  <c r="F319" i="41"/>
  <c r="F318" i="41"/>
  <c r="F317" i="41"/>
  <c r="F316" i="41"/>
  <c r="F315" i="41"/>
  <c r="F314" i="41"/>
  <c r="F313" i="41"/>
  <c r="F312" i="41"/>
  <c r="F311" i="41"/>
  <c r="F310" i="41"/>
  <c r="F309" i="41"/>
  <c r="F308" i="41"/>
  <c r="F307" i="41"/>
  <c r="F306" i="41"/>
  <c r="F305" i="41"/>
  <c r="F304" i="41"/>
  <c r="F303" i="41"/>
  <c r="F302" i="41"/>
  <c r="F301" i="41"/>
  <c r="F300" i="41"/>
  <c r="F299" i="41"/>
  <c r="F298" i="41"/>
  <c r="F297" i="41"/>
  <c r="F296" i="41"/>
  <c r="F295" i="41"/>
  <c r="F294" i="41"/>
  <c r="F293" i="41"/>
  <c r="F292" i="41"/>
  <c r="F291" i="41"/>
  <c r="F290" i="41"/>
  <c r="F289" i="41"/>
  <c r="F288" i="41"/>
  <c r="F287" i="41"/>
  <c r="F286" i="41"/>
  <c r="F285" i="41"/>
  <c r="F284" i="41"/>
  <c r="F283" i="41"/>
  <c r="F282" i="41"/>
  <c r="F281" i="41"/>
  <c r="F280" i="41"/>
  <c r="F279" i="41"/>
  <c r="F278" i="41"/>
  <c r="F277" i="41"/>
  <c r="F276" i="41"/>
  <c r="F275" i="41"/>
  <c r="F274" i="41"/>
  <c r="F273" i="41"/>
  <c r="F272" i="41"/>
  <c r="F271" i="41"/>
  <c r="F270" i="41"/>
  <c r="F269" i="41"/>
  <c r="F268" i="41"/>
  <c r="F267" i="41"/>
  <c r="F266" i="41"/>
  <c r="F265" i="41"/>
  <c r="F264" i="41"/>
  <c r="F263" i="41"/>
  <c r="F262" i="41"/>
  <c r="F261" i="41"/>
  <c r="F260" i="41"/>
  <c r="F259" i="41"/>
  <c r="F258" i="41"/>
  <c r="F257" i="41"/>
  <c r="F256" i="41"/>
  <c r="F255" i="41"/>
  <c r="F254" i="41"/>
  <c r="F253" i="41"/>
  <c r="F252" i="41"/>
  <c r="F251" i="41"/>
  <c r="F250" i="41"/>
  <c r="F249" i="41"/>
  <c r="F248" i="4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118" i="41"/>
  <c r="F117" i="41"/>
  <c r="F116" i="41"/>
  <c r="F115" i="41"/>
  <c r="F114" i="41"/>
  <c r="F113" i="41"/>
  <c r="F112" i="41"/>
  <c r="F111" i="41"/>
  <c r="F110" i="41"/>
  <c r="F109" i="41"/>
  <c r="F108" i="41"/>
  <c r="F107" i="41"/>
  <c r="F106" i="41"/>
  <c r="F105" i="41"/>
  <c r="F104" i="41"/>
  <c r="F103" i="41"/>
  <c r="F102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F15" i="41"/>
  <c r="F14" i="41"/>
  <c r="F13" i="41"/>
  <c r="F12" i="41"/>
  <c r="F11" i="41"/>
  <c r="F10" i="41"/>
  <c r="F9" i="41"/>
  <c r="F8" i="41"/>
  <c r="F7" i="41"/>
  <c r="F6" i="41"/>
  <c r="F5" i="41"/>
  <c r="F4" i="41"/>
  <c r="F3" i="41"/>
  <c r="F2" i="41"/>
  <c r="F742" i="39"/>
  <c r="F741" i="39"/>
  <c r="F740" i="39"/>
  <c r="F739" i="39"/>
  <c r="F738" i="39"/>
  <c r="F737" i="39"/>
  <c r="F736" i="39"/>
  <c r="F735" i="39"/>
  <c r="F734" i="39"/>
  <c r="F733" i="39"/>
  <c r="F732" i="39"/>
  <c r="F731" i="39"/>
  <c r="F730" i="39"/>
  <c r="F729" i="39"/>
  <c r="F728" i="39"/>
  <c r="F727" i="39"/>
  <c r="F726" i="39"/>
  <c r="F725" i="39"/>
  <c r="F724" i="39"/>
  <c r="F723" i="39"/>
  <c r="F722" i="39"/>
  <c r="F721" i="39"/>
  <c r="F720" i="39"/>
  <c r="F719" i="39"/>
  <c r="F718" i="39"/>
  <c r="F717" i="39"/>
  <c r="F716" i="39"/>
  <c r="F715" i="39"/>
  <c r="F714" i="39"/>
  <c r="F713" i="39"/>
  <c r="F712" i="39"/>
  <c r="F711" i="39"/>
  <c r="F710" i="39"/>
  <c r="F709" i="39"/>
  <c r="F708" i="39"/>
  <c r="F707" i="39"/>
  <c r="F706" i="39"/>
  <c r="F705" i="39"/>
  <c r="F704" i="39"/>
  <c r="F703" i="39"/>
  <c r="F702" i="39"/>
  <c r="F701" i="39"/>
  <c r="F700" i="39"/>
  <c r="F699" i="39"/>
  <c r="F698" i="39"/>
  <c r="F697" i="39"/>
  <c r="F696" i="39"/>
  <c r="F695" i="39"/>
  <c r="F694" i="39"/>
  <c r="F693" i="39"/>
  <c r="F692" i="39"/>
  <c r="F691" i="39"/>
  <c r="F690" i="39"/>
  <c r="F689" i="39"/>
  <c r="F688" i="39"/>
  <c r="F687" i="39"/>
  <c r="F686" i="39"/>
  <c r="F685" i="39"/>
  <c r="F684" i="39"/>
  <c r="F683" i="39"/>
  <c r="F682" i="39"/>
  <c r="F681" i="39"/>
  <c r="F680" i="39"/>
  <c r="F679" i="39"/>
  <c r="F678" i="39"/>
  <c r="F677" i="39"/>
  <c r="F676" i="39"/>
  <c r="F675" i="39"/>
  <c r="F674" i="39"/>
  <c r="F673" i="39"/>
  <c r="F672" i="39"/>
  <c r="F671" i="39"/>
  <c r="F670" i="39"/>
  <c r="F669" i="39"/>
  <c r="F668" i="39"/>
  <c r="F667" i="39"/>
  <c r="F666" i="39"/>
  <c r="F665" i="39"/>
  <c r="F664" i="39"/>
  <c r="F663" i="39"/>
  <c r="F662" i="39"/>
  <c r="F661" i="39"/>
  <c r="F660" i="39"/>
  <c r="F659" i="39"/>
  <c r="F658" i="39"/>
  <c r="F657" i="39"/>
  <c r="F656" i="39"/>
  <c r="F655" i="39"/>
  <c r="F654" i="39"/>
  <c r="F653" i="39"/>
  <c r="F652" i="39"/>
  <c r="F651" i="39"/>
  <c r="F650" i="39"/>
  <c r="F649" i="39"/>
  <c r="F648" i="39"/>
  <c r="F647" i="39"/>
  <c r="F646" i="39"/>
  <c r="F645" i="39"/>
  <c r="F644" i="39"/>
  <c r="F643" i="39"/>
  <c r="F642" i="39"/>
  <c r="F641" i="39"/>
  <c r="F640" i="39"/>
  <c r="F639" i="39"/>
  <c r="F638" i="39"/>
  <c r="F637" i="39"/>
  <c r="F636" i="39"/>
  <c r="F635" i="39"/>
  <c r="F634" i="39"/>
  <c r="F633" i="39"/>
  <c r="F632" i="39"/>
  <c r="F631" i="39"/>
  <c r="F630" i="39"/>
  <c r="F629" i="39"/>
  <c r="F628" i="39"/>
  <c r="F627" i="39"/>
  <c r="F626" i="39"/>
  <c r="F625" i="39"/>
  <c r="F624" i="39"/>
  <c r="F623" i="39"/>
  <c r="F622" i="39"/>
  <c r="F621" i="39"/>
  <c r="F620" i="39"/>
  <c r="F619" i="39"/>
  <c r="F618" i="39"/>
  <c r="F617" i="39"/>
  <c r="F616" i="39"/>
  <c r="F615" i="39"/>
  <c r="F614" i="39"/>
  <c r="F613" i="39"/>
  <c r="F612" i="39"/>
  <c r="F611" i="39"/>
  <c r="F610" i="39"/>
  <c r="F609" i="39"/>
  <c r="F608" i="39"/>
  <c r="F607" i="39"/>
  <c r="F606" i="39"/>
  <c r="F605" i="39"/>
  <c r="F604" i="39"/>
  <c r="F603" i="39"/>
  <c r="F602" i="39"/>
  <c r="F601" i="39"/>
  <c r="F600" i="39"/>
  <c r="F599" i="39"/>
  <c r="F598" i="39"/>
  <c r="F597" i="39"/>
  <c r="F596" i="39"/>
  <c r="F595" i="39"/>
  <c r="F594" i="39"/>
  <c r="F593" i="39"/>
  <c r="F592" i="39"/>
  <c r="F591" i="39"/>
  <c r="F590" i="39"/>
  <c r="F589" i="39"/>
  <c r="F588" i="39"/>
  <c r="F587" i="39"/>
  <c r="F586" i="39"/>
  <c r="F585" i="39"/>
  <c r="F584" i="39"/>
  <c r="F583" i="39"/>
  <c r="F582" i="39"/>
  <c r="F581" i="39"/>
  <c r="F580" i="39"/>
  <c r="F579" i="39"/>
  <c r="F578" i="39"/>
  <c r="F577" i="39"/>
  <c r="F576" i="39"/>
  <c r="F575" i="39"/>
  <c r="F574" i="39"/>
  <c r="F573" i="39"/>
  <c r="F572" i="39"/>
  <c r="F571" i="39"/>
  <c r="F570" i="39"/>
  <c r="F569" i="39"/>
  <c r="F568" i="39"/>
  <c r="F567" i="39"/>
  <c r="F566" i="39"/>
  <c r="F565" i="39"/>
  <c r="F564" i="39"/>
  <c r="F563" i="39"/>
  <c r="F562" i="39"/>
  <c r="F561" i="39"/>
  <c r="F560" i="39"/>
  <c r="F559" i="39"/>
  <c r="F558" i="39"/>
  <c r="F557" i="39"/>
  <c r="F556" i="39"/>
  <c r="F555" i="39"/>
  <c r="F554" i="39"/>
  <c r="F553" i="39"/>
  <c r="F552" i="39"/>
  <c r="F551" i="39"/>
  <c r="F550" i="39"/>
  <c r="F549" i="39"/>
  <c r="F548" i="39"/>
  <c r="F547" i="39"/>
  <c r="F546" i="39"/>
  <c r="F545" i="39"/>
  <c r="F544" i="39"/>
  <c r="F543" i="39"/>
  <c r="F542" i="39"/>
  <c r="F541" i="39"/>
  <c r="F540" i="39"/>
  <c r="F539" i="39"/>
  <c r="F538" i="39"/>
  <c r="F537" i="39"/>
  <c r="F536" i="39"/>
  <c r="F535" i="39"/>
  <c r="F534" i="39"/>
  <c r="F533" i="39"/>
  <c r="F532" i="39"/>
  <c r="F531" i="39"/>
  <c r="F530" i="39"/>
  <c r="F529" i="39"/>
  <c r="F528" i="39"/>
  <c r="F527" i="39"/>
  <c r="F526" i="39"/>
  <c r="F525" i="39"/>
  <c r="F524" i="39"/>
  <c r="F523" i="39"/>
  <c r="F522" i="39"/>
  <c r="F521" i="39"/>
  <c r="F520" i="39"/>
  <c r="F519" i="39"/>
  <c r="F518" i="39"/>
  <c r="F517" i="39"/>
  <c r="F516" i="39"/>
  <c r="F515" i="39"/>
  <c r="F514" i="39"/>
  <c r="F513" i="39"/>
  <c r="F512" i="39"/>
  <c r="F511" i="39"/>
  <c r="F510" i="39"/>
  <c r="F509" i="39"/>
  <c r="F508" i="39"/>
  <c r="F507" i="39"/>
  <c r="F506" i="39"/>
  <c r="F505" i="39"/>
  <c r="F504" i="39"/>
  <c r="F503" i="39"/>
  <c r="F502" i="39"/>
  <c r="F501" i="39"/>
  <c r="F500" i="39"/>
  <c r="F499" i="39"/>
  <c r="F498" i="39"/>
  <c r="F497" i="39"/>
  <c r="F496" i="39"/>
  <c r="F495" i="39"/>
  <c r="F494" i="39"/>
  <c r="F493" i="39"/>
  <c r="F492" i="39"/>
  <c r="F491" i="39"/>
  <c r="F490" i="39"/>
  <c r="F489" i="39"/>
  <c r="F488" i="39"/>
  <c r="F487" i="39"/>
  <c r="F486" i="39"/>
  <c r="F485" i="39"/>
  <c r="F484" i="39"/>
  <c r="F483" i="39"/>
  <c r="F482" i="39"/>
  <c r="F481" i="39"/>
  <c r="F480" i="39"/>
  <c r="F479" i="39"/>
  <c r="F478" i="39"/>
  <c r="F477" i="39"/>
  <c r="F476" i="39"/>
  <c r="F475" i="39"/>
  <c r="F474" i="39"/>
  <c r="F473" i="39"/>
  <c r="F472" i="39"/>
  <c r="F471" i="39"/>
  <c r="F470" i="39"/>
  <c r="F469" i="39"/>
  <c r="F468" i="39"/>
  <c r="F467" i="39"/>
  <c r="F466" i="39"/>
  <c r="F465" i="39"/>
  <c r="F464" i="39"/>
  <c r="F463" i="39"/>
  <c r="F462" i="39"/>
  <c r="F461" i="39"/>
  <c r="F460" i="39"/>
  <c r="F459" i="39"/>
  <c r="F458" i="39"/>
  <c r="F457" i="39"/>
  <c r="F456" i="39"/>
  <c r="F455" i="39"/>
  <c r="F454" i="39"/>
  <c r="F453" i="39"/>
  <c r="F452" i="39"/>
  <c r="F451" i="39"/>
  <c r="F450" i="39"/>
  <c r="F449" i="39"/>
  <c r="F448" i="39"/>
  <c r="F447" i="39"/>
  <c r="F446" i="39"/>
  <c r="F445" i="39"/>
  <c r="F444" i="39"/>
  <c r="F443" i="39"/>
  <c r="F442" i="39"/>
  <c r="F441" i="39"/>
  <c r="F440" i="39"/>
  <c r="F439" i="39"/>
  <c r="F438" i="39"/>
  <c r="F437" i="39"/>
  <c r="F436" i="39"/>
  <c r="F435" i="39"/>
  <c r="F434" i="39"/>
  <c r="F433" i="39"/>
  <c r="F432" i="39"/>
  <c r="F431" i="39"/>
  <c r="F430" i="39"/>
  <c r="F429" i="39"/>
  <c r="F428" i="39"/>
  <c r="F427" i="39"/>
  <c r="F426" i="39"/>
  <c r="F425" i="39"/>
  <c r="F424" i="39"/>
  <c r="F423" i="39"/>
  <c r="F422" i="39"/>
  <c r="F421" i="39"/>
  <c r="F420" i="39"/>
  <c r="F419" i="39"/>
  <c r="F418" i="39"/>
  <c r="F417" i="39"/>
  <c r="F416" i="39"/>
  <c r="F415" i="39"/>
  <c r="F414" i="39"/>
  <c r="F413" i="39"/>
  <c r="F412" i="39"/>
  <c r="F411" i="39"/>
  <c r="F410" i="39"/>
  <c r="F409" i="39"/>
  <c r="F408" i="39"/>
  <c r="F407" i="39"/>
  <c r="F406" i="39"/>
  <c r="F405" i="39"/>
  <c r="F404" i="39"/>
  <c r="F403" i="39"/>
  <c r="F402" i="39"/>
  <c r="F401" i="39"/>
  <c r="F400" i="39"/>
  <c r="F399" i="39"/>
  <c r="F398" i="39"/>
  <c r="F397" i="39"/>
  <c r="F396" i="39"/>
  <c r="F395" i="39"/>
  <c r="F394" i="39"/>
  <c r="F393" i="39"/>
  <c r="F392" i="39"/>
  <c r="F391" i="39"/>
  <c r="F390" i="39"/>
  <c r="F389" i="39"/>
  <c r="F388" i="39"/>
  <c r="F387" i="39"/>
  <c r="F386" i="39"/>
  <c r="F385" i="39"/>
  <c r="F384" i="39"/>
  <c r="F383" i="39"/>
  <c r="F382" i="39"/>
  <c r="F381" i="39"/>
  <c r="F380" i="39"/>
  <c r="F379" i="39"/>
  <c r="F378" i="39"/>
  <c r="F377" i="39"/>
  <c r="F376" i="39"/>
  <c r="F375" i="39"/>
  <c r="F374" i="39"/>
  <c r="F373" i="39"/>
  <c r="F372" i="39"/>
  <c r="F371" i="39"/>
  <c r="F370" i="39"/>
  <c r="F369" i="39"/>
  <c r="F368" i="39"/>
  <c r="F367" i="39"/>
  <c r="F366" i="39"/>
  <c r="F365" i="39"/>
  <c r="F364" i="39"/>
  <c r="F363" i="39"/>
  <c r="F362" i="39"/>
  <c r="F361" i="39"/>
  <c r="F360" i="39"/>
  <c r="F359" i="39"/>
  <c r="F358" i="39"/>
  <c r="F357" i="39"/>
  <c r="F356" i="39"/>
  <c r="F355" i="39"/>
  <c r="F354" i="39"/>
  <c r="F353" i="39"/>
  <c r="F352" i="39"/>
  <c r="F351" i="39"/>
  <c r="F350" i="39"/>
  <c r="F349" i="39"/>
  <c r="F348" i="39"/>
  <c r="F347" i="39"/>
  <c r="F346" i="39"/>
  <c r="F345" i="39"/>
  <c r="F344" i="39"/>
  <c r="F343" i="39"/>
  <c r="F342" i="39"/>
  <c r="F341" i="39"/>
  <c r="F340" i="39"/>
  <c r="F339" i="39"/>
  <c r="F338" i="39"/>
  <c r="F337" i="39"/>
  <c r="F336" i="39"/>
  <c r="F335" i="39"/>
  <c r="F334" i="39"/>
  <c r="F333" i="39"/>
  <c r="F332" i="39"/>
  <c r="F331" i="39"/>
  <c r="F330" i="39"/>
  <c r="F329" i="39"/>
  <c r="F328" i="39"/>
  <c r="F327" i="39"/>
  <c r="F326" i="39"/>
  <c r="F325" i="39"/>
  <c r="F324" i="39"/>
  <c r="F323" i="39"/>
  <c r="F322" i="39"/>
  <c r="F321" i="39"/>
  <c r="F320" i="39"/>
  <c r="F319" i="39"/>
  <c r="F318" i="39"/>
  <c r="F317" i="39"/>
  <c r="F316" i="39"/>
  <c r="F315" i="39"/>
  <c r="F314" i="39"/>
  <c r="F313" i="39"/>
  <c r="F312" i="39"/>
  <c r="F311" i="39"/>
  <c r="F310" i="39"/>
  <c r="F309" i="39"/>
  <c r="F308" i="39"/>
  <c r="F307" i="39"/>
  <c r="F306" i="39"/>
  <c r="F305" i="39"/>
  <c r="F304" i="39"/>
  <c r="F303" i="39"/>
  <c r="F302" i="39"/>
  <c r="F301" i="39"/>
  <c r="F300" i="39"/>
  <c r="F299" i="39"/>
  <c r="F298" i="39"/>
  <c r="F297" i="39"/>
  <c r="F296" i="39"/>
  <c r="F295" i="39"/>
  <c r="F294" i="39"/>
  <c r="F293" i="39"/>
  <c r="F292" i="39"/>
  <c r="F291" i="39"/>
  <c r="F290" i="39"/>
  <c r="F289" i="39"/>
  <c r="F288" i="39"/>
  <c r="F287" i="39"/>
  <c r="F286" i="39"/>
  <c r="F285" i="39"/>
  <c r="F284" i="39"/>
  <c r="F283" i="39"/>
  <c r="F282" i="39"/>
  <c r="F281" i="39"/>
  <c r="F280" i="39"/>
  <c r="F279" i="39"/>
  <c r="F278" i="39"/>
  <c r="F277" i="39"/>
  <c r="F276" i="39"/>
  <c r="F275" i="39"/>
  <c r="F274" i="39"/>
  <c r="F273" i="39"/>
  <c r="F272" i="39"/>
  <c r="F271" i="39"/>
  <c r="F270" i="39"/>
  <c r="F269" i="39"/>
  <c r="F268" i="39"/>
  <c r="F267" i="39"/>
  <c r="F266" i="39"/>
  <c r="F265" i="39"/>
  <c r="F264" i="39"/>
  <c r="F263" i="39"/>
  <c r="F262" i="39"/>
  <c r="F261" i="39"/>
  <c r="F260" i="39"/>
  <c r="F259" i="39"/>
  <c r="F258" i="39"/>
  <c r="F257" i="39"/>
  <c r="F256" i="39"/>
  <c r="F255" i="39"/>
  <c r="F254" i="39"/>
  <c r="F253" i="39"/>
  <c r="F252" i="39"/>
  <c r="F251" i="39"/>
  <c r="F250" i="39"/>
  <c r="F249" i="39"/>
  <c r="F248" i="39"/>
  <c r="F247" i="39"/>
  <c r="F246" i="39"/>
  <c r="F245" i="39"/>
  <c r="F244" i="39"/>
  <c r="F243" i="39"/>
  <c r="F242" i="39"/>
  <c r="F241" i="39"/>
  <c r="F240" i="39"/>
  <c r="F239" i="39"/>
  <c r="F238" i="39"/>
  <c r="F237" i="39"/>
  <c r="F236" i="39"/>
  <c r="F235" i="39"/>
  <c r="F234" i="39"/>
  <c r="F233" i="39"/>
  <c r="F232" i="39"/>
  <c r="F231" i="39"/>
  <c r="F230" i="39"/>
  <c r="F229" i="39"/>
  <c r="F228" i="39"/>
  <c r="F227" i="39"/>
  <c r="F226" i="39"/>
  <c r="F225" i="39"/>
  <c r="F224" i="39"/>
  <c r="F223" i="39"/>
  <c r="F222" i="39"/>
  <c r="F221" i="39"/>
  <c r="F220" i="39"/>
  <c r="F219" i="39"/>
  <c r="F218" i="39"/>
  <c r="F217" i="39"/>
  <c r="F216" i="39"/>
  <c r="F215" i="39"/>
  <c r="F214" i="39"/>
  <c r="F213" i="39"/>
  <c r="F212" i="39"/>
  <c r="F211" i="39"/>
  <c r="F210" i="39"/>
  <c r="F209" i="39"/>
  <c r="F208" i="39"/>
  <c r="F207" i="39"/>
  <c r="F206" i="39"/>
  <c r="F205" i="39"/>
  <c r="F204" i="39"/>
  <c r="F203" i="39"/>
  <c r="F202" i="39"/>
  <c r="F201" i="39"/>
  <c r="F200" i="39"/>
  <c r="F199" i="39"/>
  <c r="F198" i="39"/>
  <c r="F197" i="39"/>
  <c r="F196" i="39"/>
  <c r="F195" i="39"/>
  <c r="F194" i="39"/>
  <c r="F193" i="39"/>
  <c r="F192" i="39"/>
  <c r="F191" i="39"/>
  <c r="F190" i="39"/>
  <c r="F189" i="39"/>
  <c r="F188" i="39"/>
  <c r="F187" i="39"/>
  <c r="F186" i="39"/>
  <c r="F185" i="39"/>
  <c r="F184" i="39"/>
  <c r="F183" i="39"/>
  <c r="F182" i="39"/>
  <c r="F181" i="39"/>
  <c r="F180" i="39"/>
  <c r="F179" i="39"/>
  <c r="F178" i="39"/>
  <c r="F177" i="39"/>
  <c r="F176" i="39"/>
  <c r="F175" i="39"/>
  <c r="F174" i="39"/>
  <c r="F173" i="39"/>
  <c r="F172" i="39"/>
  <c r="F171" i="39"/>
  <c r="F170" i="39"/>
  <c r="F169" i="39"/>
  <c r="F168" i="39"/>
  <c r="F167" i="39"/>
  <c r="F166" i="39"/>
  <c r="F165" i="39"/>
  <c r="F164" i="39"/>
  <c r="F163" i="39"/>
  <c r="F162" i="39"/>
  <c r="F161" i="39"/>
  <c r="F160" i="39"/>
  <c r="F159" i="39"/>
  <c r="F158" i="39"/>
  <c r="F157" i="39"/>
  <c r="F156" i="39"/>
  <c r="F155" i="39"/>
  <c r="F154" i="39"/>
  <c r="F153" i="39"/>
  <c r="F152" i="39"/>
  <c r="F151" i="39"/>
  <c r="F150" i="39"/>
  <c r="F149" i="39"/>
  <c r="F148" i="39"/>
  <c r="F147" i="39"/>
  <c r="F146" i="39"/>
  <c r="F145" i="39"/>
  <c r="F144" i="39"/>
  <c r="F143" i="39"/>
  <c r="F142" i="39"/>
  <c r="F141" i="39"/>
  <c r="F140" i="39"/>
  <c r="F139" i="39"/>
  <c r="F138" i="39"/>
  <c r="F137" i="39"/>
  <c r="F136" i="39"/>
  <c r="F135" i="39"/>
  <c r="F134" i="39"/>
  <c r="F133" i="39"/>
  <c r="F132" i="39"/>
  <c r="F131" i="39"/>
  <c r="F130" i="39"/>
  <c r="F129" i="39"/>
  <c r="F128" i="39"/>
  <c r="F127" i="39"/>
  <c r="F126" i="39"/>
  <c r="F125" i="39"/>
  <c r="F124" i="39"/>
  <c r="F123" i="39"/>
  <c r="F122" i="39"/>
  <c r="F121" i="39"/>
  <c r="F120" i="39"/>
  <c r="F119" i="39"/>
  <c r="F118" i="39"/>
  <c r="F117" i="39"/>
  <c r="F116" i="39"/>
  <c r="F115" i="39"/>
  <c r="F114" i="39"/>
  <c r="F113" i="39"/>
  <c r="F112" i="39"/>
  <c r="F111" i="39"/>
  <c r="F110" i="39"/>
  <c r="F109" i="39"/>
  <c r="F108" i="39"/>
  <c r="F107" i="39"/>
  <c r="F106" i="39"/>
  <c r="F105" i="39"/>
  <c r="F104" i="39"/>
  <c r="F103" i="39"/>
  <c r="F102" i="39"/>
  <c r="F101" i="39"/>
  <c r="F100" i="39"/>
  <c r="F99" i="39"/>
  <c r="F98" i="39"/>
  <c r="F97" i="39"/>
  <c r="F96" i="39"/>
  <c r="F95" i="39"/>
  <c r="F94" i="39"/>
  <c r="F93" i="39"/>
  <c r="F92" i="39"/>
  <c r="F91" i="39"/>
  <c r="F90" i="39"/>
  <c r="F89" i="39"/>
  <c r="F88" i="39"/>
  <c r="F87" i="39"/>
  <c r="F86" i="39"/>
  <c r="F85" i="39"/>
  <c r="F84" i="39"/>
  <c r="F83" i="39"/>
  <c r="F82" i="39"/>
  <c r="F81" i="39"/>
  <c r="F80" i="39"/>
  <c r="F79" i="39"/>
  <c r="F78" i="39"/>
  <c r="F77" i="39"/>
  <c r="F76" i="39"/>
  <c r="F75" i="39"/>
  <c r="F74" i="39"/>
  <c r="F73" i="39"/>
  <c r="F72" i="39"/>
  <c r="F71" i="39"/>
  <c r="F70" i="39"/>
  <c r="F69" i="39"/>
  <c r="F68" i="39"/>
  <c r="F67" i="39"/>
  <c r="F66" i="39"/>
  <c r="F65" i="39"/>
  <c r="F64" i="39"/>
  <c r="F63" i="39"/>
  <c r="F62" i="39"/>
  <c r="F61" i="39"/>
  <c r="F60" i="39"/>
  <c r="F59" i="39"/>
  <c r="F58" i="39"/>
  <c r="F57" i="39"/>
  <c r="F56" i="39"/>
  <c r="F55" i="39"/>
  <c r="F54" i="39"/>
  <c r="F53" i="39"/>
  <c r="F52" i="39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F742" i="36" l="1"/>
  <c r="F741" i="36"/>
  <c r="F740" i="36"/>
  <c r="F739" i="36"/>
  <c r="F738" i="36"/>
  <c r="F737" i="36"/>
  <c r="F736" i="36"/>
  <c r="F735" i="36"/>
  <c r="F734" i="36"/>
  <c r="F733" i="36"/>
  <c r="F732" i="36"/>
  <c r="F731" i="36"/>
  <c r="F730" i="36"/>
  <c r="F729" i="36"/>
  <c r="F728" i="36"/>
  <c r="F727" i="36"/>
  <c r="F726" i="36"/>
  <c r="F725" i="36"/>
  <c r="F724" i="36"/>
  <c r="F723" i="36"/>
  <c r="F722" i="36"/>
  <c r="F721" i="36"/>
  <c r="F720" i="36"/>
  <c r="F719" i="36"/>
  <c r="F718" i="36"/>
  <c r="F717" i="36"/>
  <c r="F716" i="36"/>
  <c r="F715" i="36"/>
  <c r="F714" i="36"/>
  <c r="F713" i="36"/>
  <c r="F712" i="36"/>
  <c r="F711" i="36"/>
  <c r="F710" i="36"/>
  <c r="F709" i="36"/>
  <c r="F708" i="36"/>
  <c r="F707" i="36"/>
  <c r="F706" i="36"/>
  <c r="F705" i="36"/>
  <c r="F704" i="36"/>
  <c r="F703" i="36"/>
  <c r="F702" i="36"/>
  <c r="F701" i="36"/>
  <c r="F700" i="36"/>
  <c r="F699" i="36"/>
  <c r="F698" i="36"/>
  <c r="F697" i="36"/>
  <c r="F696" i="36"/>
  <c r="F695" i="36"/>
  <c r="F694" i="36"/>
  <c r="F693" i="36"/>
  <c r="F692" i="36"/>
  <c r="F691" i="36"/>
  <c r="F690" i="36"/>
  <c r="F689" i="36"/>
  <c r="F688" i="36"/>
  <c r="F687" i="36"/>
  <c r="F686" i="36"/>
  <c r="F685" i="36"/>
  <c r="F684" i="36"/>
  <c r="F683" i="36"/>
  <c r="F682" i="36"/>
  <c r="F681" i="36"/>
  <c r="F680" i="36"/>
  <c r="F679" i="36"/>
  <c r="F678" i="36"/>
  <c r="F677" i="36"/>
  <c r="F676" i="36"/>
  <c r="F675" i="36"/>
  <c r="F674" i="36"/>
  <c r="F673" i="36"/>
  <c r="F672" i="36"/>
  <c r="F671" i="36"/>
  <c r="F670" i="36"/>
  <c r="F669" i="36"/>
  <c r="F668" i="36"/>
  <c r="F667" i="36"/>
  <c r="F666" i="36"/>
  <c r="F665" i="36"/>
  <c r="F664" i="36"/>
  <c r="F663" i="36"/>
  <c r="F662" i="36"/>
  <c r="F661" i="36"/>
  <c r="F660" i="36"/>
  <c r="F659" i="36"/>
  <c r="F658" i="36"/>
  <c r="F657" i="36"/>
  <c r="F656" i="36"/>
  <c r="F655" i="36"/>
  <c r="F654" i="36"/>
  <c r="F653" i="36"/>
  <c r="F652" i="36"/>
  <c r="F651" i="36"/>
  <c r="F650" i="36"/>
  <c r="F649" i="36"/>
  <c r="F648" i="36"/>
  <c r="F647" i="36"/>
  <c r="F646" i="36"/>
  <c r="F645" i="36"/>
  <c r="F644" i="36"/>
  <c r="F643" i="36"/>
  <c r="F642" i="36"/>
  <c r="F641" i="36"/>
  <c r="F640" i="36"/>
  <c r="F639" i="36"/>
  <c r="F638" i="36"/>
  <c r="F637" i="36"/>
  <c r="F636" i="36"/>
  <c r="F635" i="36"/>
  <c r="F634" i="36"/>
  <c r="F633" i="36"/>
  <c r="F632" i="36"/>
  <c r="F631" i="36"/>
  <c r="F630" i="36"/>
  <c r="F629" i="36"/>
  <c r="F628" i="36"/>
  <c r="F627" i="36"/>
  <c r="F626" i="36"/>
  <c r="F625" i="36"/>
  <c r="F624" i="36"/>
  <c r="F623" i="36"/>
  <c r="F622" i="36"/>
  <c r="F621" i="36"/>
  <c r="F620" i="36"/>
  <c r="F619" i="36"/>
  <c r="F618" i="36"/>
  <c r="F617" i="36"/>
  <c r="F616" i="36"/>
  <c r="F615" i="36"/>
  <c r="F614" i="36"/>
  <c r="F613" i="36"/>
  <c r="F612" i="36"/>
  <c r="F611" i="36"/>
  <c r="F610" i="36"/>
  <c r="F609" i="36"/>
  <c r="F608" i="36"/>
  <c r="F607" i="36"/>
  <c r="F606" i="36"/>
  <c r="F605" i="36"/>
  <c r="F604" i="36"/>
  <c r="F603" i="36"/>
  <c r="F602" i="36"/>
  <c r="F601" i="36"/>
  <c r="F600" i="36"/>
  <c r="F599" i="36"/>
  <c r="F598" i="36"/>
  <c r="F597" i="36"/>
  <c r="F596" i="36"/>
  <c r="F595" i="36"/>
  <c r="F594" i="36"/>
  <c r="F593" i="36"/>
  <c r="F592" i="36"/>
  <c r="F591" i="36"/>
  <c r="F590" i="36"/>
  <c r="F589" i="36"/>
  <c r="F588" i="36"/>
  <c r="F587" i="36"/>
  <c r="F586" i="36"/>
  <c r="F585" i="36"/>
  <c r="F584" i="36"/>
  <c r="F583" i="36"/>
  <c r="F582" i="36"/>
  <c r="F581" i="36"/>
  <c r="F580" i="36"/>
  <c r="F579" i="36"/>
  <c r="F578" i="36"/>
  <c r="F577" i="36"/>
  <c r="F576" i="36"/>
  <c r="F575" i="36"/>
  <c r="F574" i="36"/>
  <c r="F573" i="36"/>
  <c r="F572" i="36"/>
  <c r="F571" i="36"/>
  <c r="F570" i="36"/>
  <c r="F569" i="36"/>
  <c r="F568" i="36"/>
  <c r="F567" i="36"/>
  <c r="F566" i="36"/>
  <c r="F565" i="36"/>
  <c r="F564" i="36"/>
  <c r="F563" i="36"/>
  <c r="F562" i="36"/>
  <c r="F561" i="36"/>
  <c r="F560" i="36"/>
  <c r="F559" i="36"/>
  <c r="F558" i="36"/>
  <c r="F557" i="36"/>
  <c r="F556" i="36"/>
  <c r="F555" i="36"/>
  <c r="F554" i="36"/>
  <c r="F553" i="36"/>
  <c r="F552" i="36"/>
  <c r="F551" i="36"/>
  <c r="F550" i="36"/>
  <c r="F549" i="36"/>
  <c r="F548" i="36"/>
  <c r="F547" i="36"/>
  <c r="F546" i="36"/>
  <c r="F545" i="36"/>
  <c r="F544" i="36"/>
  <c r="F543" i="36"/>
  <c r="F542" i="36"/>
  <c r="F541" i="36"/>
  <c r="F540" i="36"/>
  <c r="F539" i="36"/>
  <c r="F538" i="36"/>
  <c r="F537" i="36"/>
  <c r="F536" i="36"/>
  <c r="F535" i="36"/>
  <c r="F534" i="36"/>
  <c r="F533" i="36"/>
  <c r="F532" i="36"/>
  <c r="F531" i="36"/>
  <c r="F530" i="36"/>
  <c r="F529" i="36"/>
  <c r="F528" i="36"/>
  <c r="F527" i="36"/>
  <c r="F526" i="36"/>
  <c r="F525" i="36"/>
  <c r="F524" i="36"/>
  <c r="F523" i="36"/>
  <c r="F522" i="36"/>
  <c r="F521" i="36"/>
  <c r="F520" i="36"/>
  <c r="F519" i="36"/>
  <c r="F518" i="36"/>
  <c r="F517" i="36"/>
  <c r="F516" i="36"/>
  <c r="F515" i="36"/>
  <c r="F514" i="36"/>
  <c r="F513" i="36"/>
  <c r="F512" i="36"/>
  <c r="F511" i="36"/>
  <c r="F510" i="36"/>
  <c r="F509" i="36"/>
  <c r="F508" i="36"/>
  <c r="F507" i="36"/>
  <c r="F506" i="36"/>
  <c r="F505" i="36"/>
  <c r="F504" i="36"/>
  <c r="F503" i="36"/>
  <c r="F502" i="36"/>
  <c r="F501" i="36"/>
  <c r="F500" i="36"/>
  <c r="F499" i="36"/>
  <c r="F498" i="36"/>
  <c r="F497" i="36"/>
  <c r="F496" i="36"/>
  <c r="F495" i="36"/>
  <c r="F494" i="36"/>
  <c r="F493" i="36"/>
  <c r="F492" i="36"/>
  <c r="F491" i="36"/>
  <c r="F490" i="36"/>
  <c r="F489" i="36"/>
  <c r="F488" i="36"/>
  <c r="F487" i="36"/>
  <c r="F486" i="36"/>
  <c r="F485" i="36"/>
  <c r="F484" i="36"/>
  <c r="F483" i="36"/>
  <c r="F482" i="36"/>
  <c r="F481" i="36"/>
  <c r="F480" i="36"/>
  <c r="F479" i="36"/>
  <c r="F478" i="36"/>
  <c r="F477" i="36"/>
  <c r="F476" i="36"/>
  <c r="F475" i="36"/>
  <c r="F474" i="36"/>
  <c r="F473" i="36"/>
  <c r="F472" i="36"/>
  <c r="F471" i="36"/>
  <c r="F470" i="36"/>
  <c r="F469" i="36"/>
  <c r="F468" i="36"/>
  <c r="F467" i="36"/>
  <c r="F466" i="36"/>
  <c r="F465" i="36"/>
  <c r="F464" i="36"/>
  <c r="F463" i="36"/>
  <c r="F462" i="36"/>
  <c r="F461" i="36"/>
  <c r="F460" i="36"/>
  <c r="F459" i="36"/>
  <c r="F458" i="36"/>
  <c r="F457" i="36"/>
  <c r="F456" i="36"/>
  <c r="F455" i="36"/>
  <c r="F454" i="36"/>
  <c r="F453" i="36"/>
  <c r="F452" i="36"/>
  <c r="F451" i="36"/>
  <c r="F450" i="36"/>
  <c r="F449" i="36"/>
  <c r="F448" i="36"/>
  <c r="F447" i="36"/>
  <c r="F446" i="36"/>
  <c r="F445" i="36"/>
  <c r="F444" i="36"/>
  <c r="F443" i="36"/>
  <c r="F442" i="36"/>
  <c r="F441" i="36"/>
  <c r="F440" i="36"/>
  <c r="F439" i="36"/>
  <c r="F438" i="36"/>
  <c r="F437" i="36"/>
  <c r="F436" i="36"/>
  <c r="F435" i="36"/>
  <c r="F434" i="36"/>
  <c r="F433" i="36"/>
  <c r="F432" i="36"/>
  <c r="F431" i="36"/>
  <c r="F430" i="36"/>
  <c r="F429" i="36"/>
  <c r="F428" i="36"/>
  <c r="F427" i="36"/>
  <c r="F426" i="36"/>
  <c r="F425" i="36"/>
  <c r="F424" i="36"/>
  <c r="F423" i="36"/>
  <c r="F422" i="36"/>
  <c r="F421" i="36"/>
  <c r="F420" i="36"/>
  <c r="F419" i="36"/>
  <c r="F418" i="36"/>
  <c r="F417" i="36"/>
  <c r="F416" i="36"/>
  <c r="F415" i="36"/>
  <c r="F414" i="36"/>
  <c r="F413" i="36"/>
  <c r="F412" i="36"/>
  <c r="F411" i="36"/>
  <c r="F410" i="36"/>
  <c r="F409" i="36"/>
  <c r="F408" i="36"/>
  <c r="F407" i="36"/>
  <c r="F406" i="36"/>
  <c r="F405" i="36"/>
  <c r="F404" i="36"/>
  <c r="F403" i="36"/>
  <c r="F402" i="36"/>
  <c r="F401" i="36"/>
  <c r="F400" i="36"/>
  <c r="F399" i="36"/>
  <c r="F398" i="36"/>
  <c r="F397" i="36"/>
  <c r="F396" i="36"/>
  <c r="F395" i="36"/>
  <c r="F394" i="36"/>
  <c r="F393" i="36"/>
  <c r="F392" i="36"/>
  <c r="F391" i="36"/>
  <c r="F390" i="36"/>
  <c r="F389" i="36"/>
  <c r="F388" i="36"/>
  <c r="F387" i="36"/>
  <c r="F386" i="36"/>
  <c r="F385" i="36"/>
  <c r="F384" i="36"/>
  <c r="F383" i="36"/>
  <c r="F382" i="36"/>
  <c r="F381" i="36"/>
  <c r="F380" i="36"/>
  <c r="F379" i="36"/>
  <c r="F378" i="36"/>
  <c r="F377" i="36"/>
  <c r="F376" i="36"/>
  <c r="F375" i="36"/>
  <c r="F374" i="36"/>
  <c r="F373" i="36"/>
  <c r="F372" i="36"/>
  <c r="F371" i="36"/>
  <c r="F370" i="36"/>
  <c r="F369" i="36"/>
  <c r="F368" i="36"/>
  <c r="F367" i="36"/>
  <c r="F366" i="36"/>
  <c r="F365" i="36"/>
  <c r="F364" i="36"/>
  <c r="F363" i="36"/>
  <c r="F362" i="36"/>
  <c r="F361" i="36"/>
  <c r="F360" i="36"/>
  <c r="F359" i="36"/>
  <c r="F358" i="36"/>
  <c r="F357" i="36"/>
  <c r="F356" i="36"/>
  <c r="F355" i="36"/>
  <c r="F354" i="36"/>
  <c r="F353" i="36"/>
  <c r="F352" i="36"/>
  <c r="F351" i="36"/>
  <c r="F350" i="36"/>
  <c r="F349" i="36"/>
  <c r="F348" i="36"/>
  <c r="F347" i="36"/>
  <c r="F346" i="36"/>
  <c r="F345" i="36"/>
  <c r="F344" i="36"/>
  <c r="F343" i="36"/>
  <c r="F342" i="36"/>
  <c r="F341" i="36"/>
  <c r="F340" i="36"/>
  <c r="F339" i="36"/>
  <c r="F338" i="36"/>
  <c r="F337" i="36"/>
  <c r="F336" i="36"/>
  <c r="F335" i="36"/>
  <c r="F334" i="36"/>
  <c r="F333" i="36"/>
  <c r="F332" i="36"/>
  <c r="F331" i="36"/>
  <c r="F330" i="36"/>
  <c r="F329" i="36"/>
  <c r="F328" i="36"/>
  <c r="F327" i="36"/>
  <c r="F326" i="36"/>
  <c r="F325" i="36"/>
  <c r="F324" i="36"/>
  <c r="F323" i="36"/>
  <c r="F322" i="36"/>
  <c r="F321" i="36"/>
  <c r="F320" i="36"/>
  <c r="F319" i="36"/>
  <c r="F318" i="36"/>
  <c r="F317" i="36"/>
  <c r="F316" i="36"/>
  <c r="F315" i="36"/>
  <c r="F314" i="36"/>
  <c r="F313" i="36"/>
  <c r="F312" i="36"/>
  <c r="F311" i="36"/>
  <c r="F310" i="36"/>
  <c r="F309" i="36"/>
  <c r="F308" i="36"/>
  <c r="F307" i="36"/>
  <c r="F306" i="36"/>
  <c r="F305" i="36"/>
  <c r="F304" i="36"/>
  <c r="F303" i="36"/>
  <c r="F302" i="36"/>
  <c r="F301" i="36"/>
  <c r="F300" i="36"/>
  <c r="F299" i="36"/>
  <c r="F298" i="36"/>
  <c r="F297" i="36"/>
  <c r="F296" i="36"/>
  <c r="F295" i="36"/>
  <c r="F294" i="36"/>
  <c r="F293" i="36"/>
  <c r="F292" i="36"/>
  <c r="F291" i="36"/>
  <c r="F290" i="36"/>
  <c r="F289" i="36"/>
  <c r="F288" i="36"/>
  <c r="F287" i="36"/>
  <c r="F286" i="36"/>
  <c r="F285" i="36"/>
  <c r="F284" i="36"/>
  <c r="F283" i="36"/>
  <c r="F282" i="36"/>
  <c r="F281" i="36"/>
  <c r="F280" i="36"/>
  <c r="F279" i="36"/>
  <c r="F278" i="36"/>
  <c r="F277" i="36"/>
  <c r="F276" i="36"/>
  <c r="F275" i="36"/>
  <c r="F274" i="36"/>
  <c r="F273" i="36"/>
  <c r="F272" i="36"/>
  <c r="F271" i="36"/>
  <c r="F270" i="36"/>
  <c r="F269" i="36"/>
  <c r="F268" i="36"/>
  <c r="F267" i="36"/>
  <c r="F266" i="36"/>
  <c r="F265" i="36"/>
  <c r="F264" i="36"/>
  <c r="F263" i="36"/>
  <c r="F262" i="36"/>
  <c r="F261" i="36"/>
  <c r="F260" i="36"/>
  <c r="F259" i="36"/>
  <c r="F258" i="36"/>
  <c r="F257" i="36"/>
  <c r="F256" i="36"/>
  <c r="F255" i="36"/>
  <c r="F254" i="36"/>
  <c r="F253" i="36"/>
  <c r="F252" i="36"/>
  <c r="F251" i="36"/>
  <c r="F250" i="36"/>
  <c r="F249" i="36"/>
  <c r="F248" i="36"/>
  <c r="F247" i="36"/>
  <c r="F246" i="36"/>
  <c r="F245" i="36"/>
  <c r="F244" i="36"/>
  <c r="F243" i="36"/>
  <c r="F242" i="36"/>
  <c r="F241" i="36"/>
  <c r="F240" i="36"/>
  <c r="F239" i="36"/>
  <c r="F238" i="36"/>
  <c r="F237" i="36"/>
  <c r="F236" i="36"/>
  <c r="F235" i="36"/>
  <c r="F234" i="36"/>
  <c r="F233" i="36"/>
  <c r="F232" i="36"/>
  <c r="F231" i="36"/>
  <c r="F230" i="36"/>
  <c r="F229" i="36"/>
  <c r="F228" i="36"/>
  <c r="F227" i="36"/>
  <c r="F226" i="36"/>
  <c r="F225" i="36"/>
  <c r="F224" i="36"/>
  <c r="F223" i="36"/>
  <c r="F222" i="36"/>
  <c r="F221" i="36"/>
  <c r="F220" i="36"/>
  <c r="F219" i="36"/>
  <c r="F218" i="36"/>
  <c r="F217" i="36"/>
  <c r="F216" i="36"/>
  <c r="F215" i="36"/>
  <c r="F214" i="36"/>
  <c r="F213" i="36"/>
  <c r="F212" i="36"/>
  <c r="F211" i="36"/>
  <c r="F210" i="36"/>
  <c r="F209" i="36"/>
  <c r="F208" i="36"/>
  <c r="F207" i="36"/>
  <c r="F206" i="36"/>
  <c r="F205" i="36"/>
  <c r="F204" i="36"/>
  <c r="F203" i="36"/>
  <c r="F202" i="36"/>
  <c r="F201" i="36"/>
  <c r="F200" i="36"/>
  <c r="F199" i="36"/>
  <c r="F198" i="36"/>
  <c r="F197" i="36"/>
  <c r="F196" i="36"/>
  <c r="F195" i="36"/>
  <c r="F194" i="36"/>
  <c r="F193" i="36"/>
  <c r="F192" i="36"/>
  <c r="F191" i="36"/>
  <c r="F190" i="36"/>
  <c r="F189" i="36"/>
  <c r="F188" i="36"/>
  <c r="F187" i="36"/>
  <c r="F186" i="36"/>
  <c r="F185" i="36"/>
  <c r="F184" i="36"/>
  <c r="F183" i="36"/>
  <c r="F182" i="36"/>
  <c r="F181" i="36"/>
  <c r="F180" i="36"/>
  <c r="F179" i="36"/>
  <c r="F178" i="36"/>
  <c r="F177" i="36"/>
  <c r="F176" i="36"/>
  <c r="F175" i="36"/>
  <c r="F174" i="36"/>
  <c r="F173" i="36"/>
  <c r="F172" i="36"/>
  <c r="F171" i="36"/>
  <c r="F170" i="36"/>
  <c r="F169" i="36"/>
  <c r="F168" i="36"/>
  <c r="F167" i="36"/>
  <c r="F166" i="36"/>
  <c r="F165" i="36"/>
  <c r="F164" i="36"/>
  <c r="F163" i="36"/>
  <c r="F162" i="36"/>
  <c r="F161" i="36"/>
  <c r="F160" i="36"/>
  <c r="F159" i="36"/>
  <c r="F158" i="36"/>
  <c r="F157" i="36"/>
  <c r="F156" i="36"/>
  <c r="F155" i="36"/>
  <c r="F154" i="36"/>
  <c r="F153" i="36"/>
  <c r="F152" i="36"/>
  <c r="F151" i="36"/>
  <c r="F150" i="36"/>
  <c r="F149" i="36"/>
  <c r="F148" i="36"/>
  <c r="F147" i="36"/>
  <c r="F146" i="36"/>
  <c r="F145" i="36"/>
  <c r="F144" i="36"/>
  <c r="F143" i="36"/>
  <c r="F142" i="36"/>
  <c r="F141" i="36"/>
  <c r="F140" i="36"/>
  <c r="F139" i="36"/>
  <c r="F138" i="36"/>
  <c r="F137" i="36"/>
  <c r="F136" i="36"/>
  <c r="F135" i="36"/>
  <c r="F134" i="36"/>
  <c r="F133" i="36"/>
  <c r="F132" i="36"/>
  <c r="F131" i="36"/>
  <c r="F130" i="36"/>
  <c r="F129" i="36"/>
  <c r="F128" i="36"/>
  <c r="F127" i="36"/>
  <c r="F126" i="36"/>
  <c r="F125" i="36"/>
  <c r="F124" i="36"/>
  <c r="F123" i="36"/>
  <c r="F122" i="36"/>
  <c r="F121" i="36"/>
  <c r="F120" i="36"/>
  <c r="F119" i="36"/>
  <c r="F118" i="36"/>
  <c r="F117" i="36"/>
  <c r="F116" i="36"/>
  <c r="F115" i="36"/>
  <c r="F114" i="36"/>
  <c r="F113" i="36"/>
  <c r="F112" i="36"/>
  <c r="F111" i="36"/>
  <c r="F110" i="36"/>
  <c r="F109" i="36"/>
  <c r="F108" i="36"/>
  <c r="F107" i="36"/>
  <c r="F106" i="36"/>
  <c r="F105" i="36"/>
  <c r="F104" i="36"/>
  <c r="F103" i="36"/>
  <c r="F102" i="36"/>
  <c r="F101" i="36"/>
  <c r="F100" i="36"/>
  <c r="F99" i="36"/>
  <c r="F98" i="36"/>
  <c r="F97" i="36"/>
  <c r="F96" i="36"/>
  <c r="F95" i="36"/>
  <c r="F94" i="36"/>
  <c r="F93" i="36"/>
  <c r="F92" i="36"/>
  <c r="F91" i="36"/>
  <c r="F90" i="36"/>
  <c r="F89" i="36"/>
  <c r="F88" i="36"/>
  <c r="F87" i="36"/>
  <c r="F86" i="36"/>
  <c r="F85" i="36"/>
  <c r="F84" i="36"/>
  <c r="F83" i="36"/>
  <c r="F82" i="36"/>
  <c r="F81" i="36"/>
  <c r="F80" i="36"/>
  <c r="F79" i="36"/>
  <c r="F78" i="36"/>
  <c r="F77" i="36"/>
  <c r="F76" i="36"/>
  <c r="F75" i="36"/>
  <c r="F74" i="36"/>
  <c r="F73" i="36"/>
  <c r="F72" i="36"/>
  <c r="F71" i="36"/>
  <c r="F70" i="36"/>
  <c r="F69" i="36"/>
  <c r="F68" i="36"/>
  <c r="F67" i="36"/>
  <c r="F66" i="36"/>
  <c r="F65" i="36"/>
  <c r="F64" i="36"/>
  <c r="F63" i="36"/>
  <c r="F62" i="36"/>
  <c r="F61" i="36"/>
  <c r="F60" i="36"/>
  <c r="F59" i="36"/>
  <c r="F58" i="36"/>
  <c r="F57" i="36"/>
  <c r="F56" i="36"/>
  <c r="F55" i="36"/>
  <c r="F54" i="36"/>
  <c r="F53" i="36"/>
  <c r="F52" i="36"/>
  <c r="F51" i="36"/>
  <c r="F50" i="36"/>
  <c r="F49" i="36"/>
  <c r="F48" i="36"/>
  <c r="F47" i="36"/>
  <c r="F46" i="36"/>
  <c r="F45" i="36"/>
  <c r="F44" i="36"/>
  <c r="F43" i="36"/>
  <c r="F42" i="36"/>
  <c r="F41" i="36"/>
  <c r="F40" i="36"/>
  <c r="F39" i="36"/>
  <c r="F38" i="36"/>
  <c r="F37" i="36"/>
  <c r="F36" i="36"/>
  <c r="F35" i="36"/>
  <c r="F34" i="36"/>
  <c r="F33" i="36"/>
  <c r="F32" i="36"/>
  <c r="F31" i="36"/>
  <c r="F30" i="36"/>
  <c r="F29" i="36"/>
  <c r="F28" i="36"/>
  <c r="F27" i="36"/>
  <c r="F26" i="36"/>
  <c r="F25" i="36"/>
  <c r="F24" i="36"/>
  <c r="F23" i="36"/>
  <c r="F22" i="36"/>
  <c r="F21" i="36"/>
  <c r="F20" i="36"/>
  <c r="F19" i="36"/>
  <c r="F18" i="36"/>
  <c r="F17" i="36"/>
  <c r="F16" i="36"/>
  <c r="F15" i="36"/>
  <c r="F14" i="36"/>
  <c r="F13" i="36"/>
  <c r="F12" i="36"/>
  <c r="F11" i="36"/>
  <c r="F10" i="36"/>
  <c r="F9" i="36"/>
  <c r="F8" i="36"/>
  <c r="F7" i="36"/>
  <c r="F6" i="36"/>
  <c r="F5" i="36"/>
  <c r="F4" i="36"/>
  <c r="F3" i="36"/>
  <c r="F2" i="36"/>
  <c r="P2" i="35"/>
  <c r="M3" i="35"/>
  <c r="P3" i="35"/>
  <c r="P4" i="35"/>
  <c r="E5" i="35"/>
  <c r="I2" i="35" s="1"/>
  <c r="P5" i="35"/>
  <c r="M6" i="35"/>
  <c r="O6" i="35"/>
  <c r="P6" i="35" s="1"/>
  <c r="B7" i="35"/>
  <c r="G7" i="35" s="1"/>
  <c r="O7" i="35"/>
  <c r="O5" i="35" s="1"/>
  <c r="L9" i="35"/>
  <c r="L11" i="35" s="1"/>
  <c r="I10" i="35"/>
  <c r="L10" i="35"/>
  <c r="L12" i="35" s="1"/>
  <c r="I11" i="35"/>
  <c r="I12" i="35"/>
  <c r="I13" i="35"/>
  <c r="I14" i="35"/>
  <c r="I15" i="35"/>
  <c r="I16" i="35"/>
  <c r="B19" i="35"/>
  <c r="G19" i="35" s="1"/>
  <c r="E19" i="35"/>
  <c r="L23" i="35"/>
  <c r="B25" i="35"/>
  <c r="E25" i="35"/>
  <c r="B31" i="35"/>
  <c r="E31" i="35"/>
  <c r="B36" i="35"/>
  <c r="G36" i="35" s="1"/>
  <c r="E36" i="35"/>
  <c r="S9" i="35"/>
  <c r="S10" i="35"/>
  <c r="S11" i="35"/>
  <c r="S12" i="35"/>
  <c r="R13" i="35"/>
  <c r="S13" i="35" s="1"/>
  <c r="R14" i="35"/>
  <c r="R1" i="35" s="1"/>
  <c r="I7" i="35" l="1"/>
  <c r="G25" i="35"/>
  <c r="G26" i="35" s="1"/>
  <c r="K27" i="35" s="1"/>
  <c r="L27" i="35" s="1"/>
  <c r="B13" i="35"/>
  <c r="I9" i="35"/>
  <c r="F9" i="35"/>
  <c r="F10" i="35" s="1"/>
  <c r="F11" i="35" s="1"/>
  <c r="I8" i="35"/>
  <c r="G31" i="35"/>
  <c r="G37" i="35" s="1"/>
  <c r="I3" i="35"/>
  <c r="P7" i="35"/>
  <c r="G5" i="35"/>
  <c r="D13" i="35"/>
  <c r="E13" i="35" s="1"/>
  <c r="B10" i="35"/>
  <c r="I4" i="35"/>
  <c r="S14" i="35"/>
  <c r="I6" i="35"/>
  <c r="E6" i="35"/>
  <c r="J12" i="35" s="1"/>
  <c r="I5" i="35"/>
  <c r="L19" i="35" l="1"/>
  <c r="L20" i="35" s="1"/>
  <c r="J9" i="35"/>
  <c r="J8" i="35"/>
  <c r="J3" i="35"/>
  <c r="J5" i="35"/>
  <c r="J6" i="35"/>
  <c r="J11" i="35"/>
  <c r="J7" i="35"/>
  <c r="J10" i="35"/>
  <c r="J16" i="35"/>
  <c r="J15" i="35"/>
  <c r="J13" i="35"/>
  <c r="J4" i="35"/>
  <c r="J2" i="35"/>
  <c r="J14" i="35"/>
  <c r="L24" i="35" l="1"/>
  <c r="H4" i="17"/>
  <c r="I4" i="17"/>
  <c r="H5" i="17"/>
  <c r="I5" i="17"/>
  <c r="B6" i="17"/>
  <c r="C6" i="17"/>
  <c r="C14" i="17" s="1"/>
  <c r="D6" i="17"/>
  <c r="D15" i="17" s="1"/>
  <c r="E6" i="17"/>
  <c r="E15" i="17" s="1"/>
  <c r="F6" i="17"/>
  <c r="G6" i="17"/>
  <c r="G14" i="17" s="1"/>
  <c r="C9" i="17"/>
  <c r="D9" i="17"/>
  <c r="E9" i="17"/>
  <c r="F9" i="17"/>
  <c r="G9" i="17"/>
  <c r="H9" i="17"/>
  <c r="I9" i="17"/>
  <c r="G10" i="17"/>
  <c r="H10" i="17"/>
  <c r="I10" i="17"/>
  <c r="C11" i="17"/>
  <c r="D11" i="17"/>
  <c r="E11" i="17"/>
  <c r="F11" i="17"/>
  <c r="G11" i="17"/>
  <c r="H11" i="17"/>
  <c r="I11" i="17"/>
  <c r="B13" i="17"/>
  <c r="C13" i="17"/>
  <c r="D13" i="17"/>
  <c r="E13" i="17"/>
  <c r="F13" i="17"/>
  <c r="G13" i="17"/>
  <c r="H13" i="17"/>
  <c r="B14" i="17"/>
  <c r="F14" i="17"/>
  <c r="C15" i="17"/>
  <c r="F15" i="17"/>
  <c r="G15" i="17"/>
  <c r="C5" i="15"/>
  <c r="D5" i="15" s="1"/>
  <c r="C6" i="15"/>
  <c r="D6" i="15" s="1"/>
  <c r="F6" i="15" s="1"/>
  <c r="C10" i="15"/>
  <c r="D10" i="15" s="1"/>
  <c r="F10" i="15" s="1"/>
  <c r="C11" i="15"/>
  <c r="D11" i="15" s="1"/>
  <c r="F11" i="15" s="1"/>
  <c r="C12" i="15"/>
  <c r="C17" i="15"/>
  <c r="D17" i="15" s="1"/>
  <c r="C18" i="15"/>
  <c r="D18" i="15" s="1"/>
  <c r="F18" i="15" s="1"/>
  <c r="C19" i="15"/>
  <c r="D19" i="15" s="1"/>
  <c r="F19" i="15" s="1"/>
  <c r="C20" i="15"/>
  <c r="D20" i="15" s="1"/>
  <c r="F20" i="15" s="1"/>
  <c r="C21" i="15"/>
  <c r="D21" i="15" s="1"/>
  <c r="F21" i="15" s="1"/>
  <c r="C22" i="15"/>
  <c r="D22" i="15" s="1"/>
  <c r="F22" i="15" s="1"/>
  <c r="C23" i="15"/>
  <c r="D23" i="15" s="1"/>
  <c r="F23" i="15" s="1"/>
  <c r="C24" i="15"/>
  <c r="D24" i="15" s="1"/>
  <c r="F24" i="15" s="1"/>
  <c r="C25" i="15"/>
  <c r="D25" i="15" s="1"/>
  <c r="F25" i="15" s="1"/>
  <c r="C26" i="15"/>
  <c r="D26" i="15" s="1"/>
  <c r="F26" i="15" s="1"/>
  <c r="C27" i="15"/>
  <c r="D27" i="15" s="1"/>
  <c r="F27" i="15" s="1"/>
  <c r="C28" i="15"/>
  <c r="D28" i="15" s="1"/>
  <c r="F28" i="15" s="1"/>
  <c r="C29" i="15"/>
  <c r="D29" i="15" s="1"/>
  <c r="F29" i="15" s="1"/>
  <c r="C30" i="15"/>
  <c r="D30" i="15" s="1"/>
  <c r="F30" i="15" s="1"/>
  <c r="C31" i="15"/>
  <c r="D31" i="15" s="1"/>
  <c r="F31" i="15" s="1"/>
  <c r="C32" i="15"/>
  <c r="D32" i="15" s="1"/>
  <c r="F32" i="15" s="1"/>
  <c r="B7" i="15"/>
  <c r="C7" i="15"/>
  <c r="B13" i="15"/>
  <c r="B14" i="15" s="1"/>
  <c r="B35" i="15" s="1"/>
  <c r="B33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2" i="14"/>
  <c r="H163" i="9"/>
  <c r="H783" i="9"/>
  <c r="H880" i="9"/>
  <c r="H882" i="9"/>
  <c r="H911" i="9"/>
  <c r="H452" i="9"/>
  <c r="H308" i="9"/>
  <c r="H355" i="9"/>
  <c r="H279" i="9"/>
  <c r="H826" i="9"/>
  <c r="H817" i="9"/>
  <c r="H339" i="9"/>
  <c r="H555" i="9"/>
  <c r="H883" i="9"/>
  <c r="H889" i="9"/>
  <c r="H877" i="9"/>
  <c r="H34" i="9"/>
  <c r="H822" i="9"/>
  <c r="H398" i="9"/>
  <c r="H326" i="9"/>
  <c r="H111" i="9"/>
  <c r="H209" i="9"/>
  <c r="H418" i="9"/>
  <c r="H435" i="9"/>
  <c r="H252" i="9"/>
  <c r="H31" i="9"/>
  <c r="H391" i="9"/>
  <c r="H294" i="9"/>
  <c r="H256" i="9"/>
  <c r="H335" i="9"/>
  <c r="H473" i="9"/>
  <c r="H102" i="9"/>
  <c r="H282" i="9"/>
  <c r="H550" i="9"/>
  <c r="H250" i="9"/>
  <c r="H113" i="9"/>
  <c r="H472" i="9"/>
  <c r="H734" i="9"/>
  <c r="H585" i="9"/>
  <c r="H270" i="9"/>
  <c r="H666" i="9"/>
  <c r="H623" i="9"/>
  <c r="H789" i="9"/>
  <c r="H792" i="9"/>
  <c r="H302" i="9"/>
  <c r="H561" i="9"/>
  <c r="H170" i="9"/>
  <c r="H269" i="9"/>
  <c r="H167" i="9"/>
  <c r="H366" i="9"/>
  <c r="H208" i="9"/>
  <c r="H323" i="9"/>
  <c r="H96" i="9"/>
  <c r="H447" i="9"/>
  <c r="H536" i="9"/>
  <c r="H687" i="9"/>
  <c r="H120" i="9"/>
  <c r="H415" i="9"/>
  <c r="H798" i="9"/>
  <c r="H504" i="9"/>
  <c r="H770" i="9"/>
  <c r="H690" i="9"/>
  <c r="H843" i="9"/>
  <c r="H638" i="9"/>
  <c r="H30" i="9"/>
  <c r="H115" i="9"/>
  <c r="H539" i="9"/>
  <c r="H769" i="9"/>
  <c r="H740" i="9"/>
  <c r="H767" i="9"/>
  <c r="H568" i="9"/>
  <c r="H859" i="9"/>
  <c r="H108" i="9"/>
  <c r="H378" i="9"/>
  <c r="H148" i="9"/>
  <c r="H857" i="9"/>
  <c r="H757" i="9"/>
  <c r="H761" i="9"/>
  <c r="H654" i="9"/>
  <c r="H912" i="9"/>
  <c r="H591" i="9"/>
  <c r="H726" i="9"/>
  <c r="H74" i="9"/>
  <c r="H694" i="9"/>
  <c r="H144" i="9"/>
  <c r="H897" i="9"/>
  <c r="H652" i="9"/>
  <c r="H869" i="9"/>
  <c r="H27" i="9"/>
  <c r="H537" i="9"/>
  <c r="H327" i="9"/>
  <c r="H273" i="9"/>
  <c r="H356" i="9"/>
  <c r="H388" i="9"/>
  <c r="H446" i="9"/>
  <c r="H535" i="9"/>
  <c r="H81" i="9"/>
  <c r="H828" i="9"/>
  <c r="H490" i="9"/>
  <c r="H165" i="9"/>
  <c r="H312" i="9"/>
  <c r="H668" i="9"/>
  <c r="H806" i="9"/>
  <c r="H562" i="9"/>
  <c r="H589" i="9"/>
  <c r="H791" i="9"/>
  <c r="H579" i="9"/>
  <c r="H717" i="9"/>
  <c r="H262" i="9"/>
  <c r="H602" i="9"/>
  <c r="H332" i="9"/>
  <c r="H320" i="9"/>
  <c r="H907" i="9"/>
  <c r="H196" i="9"/>
  <c r="H576" i="9"/>
  <c r="H812" i="9"/>
  <c r="H481" i="9"/>
  <c r="H885" i="9"/>
  <c r="H587" i="9"/>
  <c r="H610" i="9"/>
  <c r="H343" i="9"/>
  <c r="H134" i="9"/>
  <c r="H830" i="9"/>
  <c r="H905" i="9"/>
  <c r="H778" i="9"/>
  <c r="H787" i="9"/>
  <c r="H894" i="9"/>
  <c r="H411" i="9"/>
  <c r="H593" i="9"/>
  <c r="H549" i="9"/>
  <c r="H795" i="9"/>
  <c r="H301" i="9"/>
  <c r="H872" i="9"/>
  <c r="H407" i="9"/>
  <c r="H396" i="9"/>
  <c r="H511" i="9"/>
  <c r="H402" i="9"/>
  <c r="H140" i="9"/>
  <c r="H663" i="9"/>
  <c r="H588" i="9"/>
  <c r="H626" i="9"/>
  <c r="H89" i="9"/>
  <c r="H123" i="9"/>
  <c r="H18" i="9"/>
  <c r="H583" i="9"/>
  <c r="H25" i="9"/>
  <c r="H876" i="9"/>
  <c r="H510" i="9"/>
  <c r="H400" i="9"/>
  <c r="H103" i="9"/>
  <c r="H397" i="9"/>
  <c r="H242" i="9"/>
  <c r="H431" i="9"/>
  <c r="H741" i="9"/>
  <c r="H840" i="9"/>
  <c r="H285" i="9"/>
  <c r="H303" i="9"/>
  <c r="H101" i="9"/>
  <c r="H455" i="9"/>
  <c r="H124" i="9"/>
  <c r="H54" i="9"/>
  <c r="H899" i="9"/>
  <c r="H53" i="9"/>
  <c r="H116" i="9"/>
  <c r="H132" i="9"/>
  <c r="H489" i="9"/>
  <c r="H364" i="9"/>
  <c r="H152" i="9"/>
  <c r="H516" i="9"/>
  <c r="H226" i="9"/>
  <c r="H261" i="9"/>
  <c r="H16" i="9"/>
  <c r="H903" i="9"/>
  <c r="H464" i="9"/>
  <c r="H498" i="9"/>
  <c r="H855" i="9"/>
  <c r="H451" i="9"/>
  <c r="H781" i="9"/>
  <c r="H752" i="9"/>
  <c r="H15" i="9"/>
  <c r="H280" i="9"/>
  <c r="H257" i="9"/>
  <c r="H8" i="9"/>
  <c r="H265" i="9"/>
  <c r="H77" i="9"/>
  <c r="H187" i="9"/>
  <c r="H98" i="9"/>
  <c r="H754" i="9"/>
  <c r="H417" i="9"/>
  <c r="H413" i="9"/>
  <c r="H229" i="9"/>
  <c r="H548" i="9"/>
  <c r="H558" i="9"/>
  <c r="H751" i="9"/>
  <c r="H450" i="9"/>
  <c r="H241" i="9"/>
  <c r="H346" i="9"/>
  <c r="H205" i="9"/>
  <c r="H130" i="9"/>
  <c r="H138" i="9"/>
  <c r="H718" i="9"/>
  <c r="H672" i="9"/>
  <c r="H246" i="9"/>
  <c r="H350" i="9"/>
  <c r="H466" i="9"/>
  <c r="H185" i="9"/>
  <c r="H11" i="9"/>
  <c r="H670" i="9"/>
  <c r="H21" i="9"/>
  <c r="H762" i="9"/>
  <c r="H739" i="9"/>
  <c r="H94" i="9"/>
  <c r="H26" i="9"/>
  <c r="H563" i="9"/>
  <c r="H784" i="9"/>
  <c r="H682" i="9"/>
  <c r="H383" i="9"/>
  <c r="H742" i="9"/>
  <c r="H711" i="9"/>
  <c r="H710" i="9"/>
  <c r="H729" i="9"/>
  <c r="H497" i="9"/>
  <c r="H438" i="9"/>
  <c r="H117" i="9"/>
  <c r="H293" i="9"/>
  <c r="H221" i="9"/>
  <c r="H180" i="9"/>
  <c r="H393" i="9"/>
  <c r="H28" i="9"/>
  <c r="H376" i="9"/>
  <c r="H129" i="9"/>
  <c r="H160" i="9"/>
  <c r="H399" i="9"/>
  <c r="H496" i="9"/>
  <c r="H59" i="9"/>
  <c r="H702" i="9"/>
  <c r="H373" i="9"/>
  <c r="H351" i="9"/>
  <c r="H616" i="9"/>
  <c r="H133" i="9"/>
  <c r="H422" i="9"/>
  <c r="H574" i="9"/>
  <c r="H518" i="9"/>
  <c r="H231" i="9"/>
  <c r="H139" i="9"/>
  <c r="H106" i="9"/>
  <c r="H608" i="9"/>
  <c r="H689" i="9"/>
  <c r="H657" i="9"/>
  <c r="H737" i="9"/>
  <c r="H419" i="9"/>
  <c r="H722" i="9"/>
  <c r="H456" i="9"/>
  <c r="H172" i="9"/>
  <c r="H565" i="9"/>
  <c r="H487" i="9"/>
  <c r="H671" i="9"/>
  <c r="H913" i="9"/>
  <c r="H188" i="9"/>
  <c r="H371" i="9"/>
  <c r="H797" i="9"/>
  <c r="H771" i="9"/>
  <c r="H782" i="9"/>
  <c r="H9" i="9"/>
  <c r="H216" i="9"/>
  <c r="H39" i="9"/>
  <c r="H283" i="9"/>
  <c r="H150" i="9"/>
  <c r="H287" i="9"/>
  <c r="H712" i="9"/>
  <c r="H156" i="9"/>
  <c r="H319" i="9"/>
  <c r="H286" i="9"/>
  <c r="H580" i="9"/>
  <c r="H92" i="9"/>
  <c r="H314" i="9"/>
  <c r="H305" i="9"/>
  <c r="H862" i="9"/>
  <c r="H79" i="9"/>
  <c r="H206" i="9"/>
  <c r="H564" i="9"/>
  <c r="H691" i="9"/>
  <c r="H424" i="9"/>
  <c r="H906" i="9"/>
  <c r="H182" i="9"/>
  <c r="H425" i="9"/>
  <c r="H881" i="9"/>
  <c r="H264" i="9"/>
  <c r="H700" i="9"/>
  <c r="H649" i="9"/>
  <c r="H842" i="9"/>
  <c r="H338" i="9"/>
  <c r="H505" i="9"/>
  <c r="H730" i="9"/>
  <c r="H832" i="9"/>
  <c r="H621" i="9"/>
  <c r="H756" i="9"/>
  <c r="H408" i="9"/>
  <c r="H433" i="9"/>
  <c r="H526" i="9"/>
  <c r="H540" i="9"/>
  <c r="H513" i="9"/>
  <c r="H554" i="9"/>
  <c r="H519" i="9"/>
  <c r="H758" i="9"/>
  <c r="H128" i="9"/>
  <c r="H284" i="9"/>
  <c r="H210" i="9"/>
  <c r="H127" i="9"/>
  <c r="H696" i="9"/>
  <c r="H137" i="9"/>
  <c r="H276" i="9"/>
  <c r="H382" i="9"/>
  <c r="H442" i="9"/>
  <c r="H639" i="9"/>
  <c r="H342" i="9"/>
  <c r="H454" i="9"/>
  <c r="H100" i="9"/>
  <c r="H65" i="9"/>
  <c r="H328" i="9"/>
  <c r="H632" i="9"/>
  <c r="H58" i="9"/>
  <c r="H278" i="9"/>
  <c r="H251" i="9"/>
  <c r="H625" i="9"/>
  <c r="H459" i="9"/>
  <c r="H243" i="9"/>
  <c r="H91" i="9"/>
  <c r="H750" i="9"/>
  <c r="H57" i="9"/>
  <c r="H693" i="9"/>
  <c r="H681" i="9"/>
  <c r="H199" i="9"/>
  <c r="H719" i="9"/>
  <c r="H808" i="9"/>
  <c r="H477" i="9"/>
  <c r="H813" i="9"/>
  <c r="H713" i="9"/>
  <c r="H114" i="9"/>
  <c r="H352" i="9"/>
  <c r="H805" i="9"/>
  <c r="H387" i="9"/>
  <c r="H597" i="9"/>
  <c r="H457" i="9"/>
  <c r="H745" i="9"/>
  <c r="H764" i="9"/>
  <c r="H888" i="9"/>
  <c r="H48" i="9"/>
  <c r="H238" i="9"/>
  <c r="H317" i="9"/>
  <c r="H461" i="9"/>
  <c r="H290" i="9"/>
  <c r="H78" i="9"/>
  <c r="H40" i="9"/>
  <c r="H604" i="9"/>
  <c r="H47" i="9"/>
  <c r="H618" i="9"/>
  <c r="H341" i="9"/>
  <c r="H468" i="9"/>
  <c r="H785" i="9"/>
  <c r="H445" i="9"/>
  <c r="H147" i="9"/>
  <c r="H851" i="9"/>
  <c r="H698" i="9"/>
  <c r="H627" i="9"/>
  <c r="H63" i="9"/>
  <c r="H500" i="9"/>
  <c r="H420" i="9"/>
  <c r="H715" i="9"/>
  <c r="H13" i="9"/>
  <c r="H728" i="9"/>
  <c r="H202" i="9"/>
  <c r="H599" i="9"/>
  <c r="H546" i="9"/>
  <c r="H685" i="9"/>
  <c r="H331" i="9"/>
  <c r="H340" i="9"/>
  <c r="H776" i="9"/>
  <c r="H228" i="9"/>
  <c r="H295" i="9"/>
  <c r="H528" i="9"/>
  <c r="H831" i="9"/>
  <c r="H486" i="9"/>
  <c r="H816" i="9"/>
  <c r="H107" i="9"/>
  <c r="H488" i="9"/>
  <c r="H890" i="9"/>
  <c r="H19" i="9"/>
  <c r="H80" i="9"/>
  <c r="H17" i="9"/>
  <c r="H799" i="9"/>
  <c r="H217" i="9"/>
  <c r="H479" i="9"/>
  <c r="H865" i="9"/>
  <c r="H118" i="9"/>
  <c r="H773" i="9"/>
  <c r="H330" i="9"/>
  <c r="H529" i="9"/>
  <c r="H849" i="9"/>
  <c r="H582" i="9"/>
  <c r="H590" i="9"/>
  <c r="H637" i="9"/>
  <c r="H900" i="9"/>
  <c r="H458" i="9"/>
  <c r="H864" i="9"/>
  <c r="H612" i="9"/>
  <c r="H598" i="9"/>
  <c r="H263" i="9"/>
  <c r="H95" i="9"/>
  <c r="H61" i="9"/>
  <c r="H119" i="9"/>
  <c r="H175" i="9"/>
  <c r="H192" i="9"/>
  <c r="H207" i="9"/>
  <c r="H460" i="9"/>
  <c r="H395" i="9"/>
  <c r="H485" i="9"/>
  <c r="H552" i="9"/>
  <c r="H281" i="9"/>
  <c r="H619" i="9"/>
  <c r="H759" i="9"/>
  <c r="H720" i="9"/>
  <c r="H810" i="9"/>
  <c r="H255" i="9"/>
  <c r="H573" i="9"/>
  <c r="H765" i="9"/>
  <c r="H709" i="9"/>
  <c r="H135" i="9"/>
  <c r="H818" i="9"/>
  <c r="H359" i="9"/>
  <c r="H483" i="9"/>
  <c r="H372" i="9"/>
  <c r="H164" i="9"/>
  <c r="H506" i="9"/>
  <c r="H820" i="9"/>
  <c r="H291" i="9"/>
  <c r="H68" i="9"/>
  <c r="H239" i="9"/>
  <c r="H344" i="9"/>
  <c r="H779" i="9"/>
  <c r="H423" i="9"/>
  <c r="H735" i="9"/>
  <c r="H200" i="9"/>
  <c r="H714" i="9"/>
  <c r="H404" i="9"/>
  <c r="H829" i="9"/>
  <c r="H441" i="9"/>
  <c r="H462" i="9"/>
  <c r="H157" i="9"/>
  <c r="H520" i="9"/>
  <c r="H683" i="9"/>
  <c r="H288" i="9"/>
  <c r="H146" i="9"/>
  <c r="H600" i="9"/>
  <c r="H248" i="9"/>
  <c r="H24" i="9"/>
  <c r="H746" i="9"/>
  <c r="H708" i="9"/>
  <c r="H684" i="9"/>
  <c r="H629" i="9"/>
  <c r="H271" i="9"/>
  <c r="H835" i="9"/>
  <c r="H325" i="9"/>
  <c r="H274" i="9"/>
  <c r="H811" i="9"/>
  <c r="H790" i="9"/>
  <c r="H581" i="9"/>
  <c r="H412" i="9"/>
  <c r="H624" i="9"/>
  <c r="H414" i="9"/>
  <c r="H272" i="9"/>
  <c r="H814" i="9"/>
  <c r="H699" i="9"/>
  <c r="H721" i="9"/>
  <c r="H426" i="9"/>
  <c r="H777" i="9"/>
  <c r="H493" i="9"/>
  <c r="H658" i="9"/>
  <c r="H641" i="9"/>
  <c r="H836" i="9"/>
  <c r="H643" i="9"/>
  <c r="H852" i="9"/>
  <c r="H651" i="9"/>
  <c r="H444" i="9"/>
  <c r="H367" i="9"/>
  <c r="H453" i="9"/>
  <c r="H440" i="9"/>
  <c r="H547" i="9"/>
  <c r="H896" i="9"/>
  <c r="H168" i="9"/>
  <c r="H368" i="9"/>
  <c r="H449" i="9"/>
  <c r="H470" i="9"/>
  <c r="H786" i="9"/>
  <c r="H724" i="9"/>
  <c r="H360" i="9"/>
  <c r="H222" i="9"/>
  <c r="H636" i="9"/>
  <c r="H56" i="9"/>
  <c r="H517" i="9"/>
  <c r="H436" i="9"/>
  <c r="H848" i="9"/>
  <c r="H819" i="9"/>
  <c r="H55" i="9"/>
  <c r="H695" i="9"/>
  <c r="H898" i="9"/>
  <c r="H846" i="9"/>
  <c r="H524" i="9"/>
  <c r="H856" i="9"/>
  <c r="H662" i="9"/>
  <c r="H796" i="9"/>
  <c r="H334" i="9"/>
  <c r="H389" i="9"/>
  <c r="H409" i="9"/>
  <c r="H874" i="9"/>
  <c r="H183" i="9"/>
  <c r="H701" i="9"/>
  <c r="H83" i="9"/>
  <c r="H158" i="9"/>
  <c r="H126" i="9"/>
  <c r="H766" i="9"/>
  <c r="H375" i="9"/>
  <c r="H802" i="9"/>
  <c r="H169" i="9"/>
  <c r="H533" i="9"/>
  <c r="H615" i="9"/>
  <c r="H793" i="9"/>
  <c r="H173" i="9"/>
  <c r="H191" i="9"/>
  <c r="H909" i="9"/>
  <c r="H377" i="9"/>
  <c r="H650" i="9"/>
  <c r="H884" i="9"/>
  <c r="H467" i="9"/>
  <c r="H780" i="9"/>
  <c r="H512" i="9"/>
  <c r="H860" i="9"/>
  <c r="H914" i="9"/>
  <c r="H249" i="9"/>
  <c r="H329" i="9"/>
  <c r="H895" i="9"/>
  <c r="H482" i="9"/>
  <c r="H892" i="9"/>
  <c r="H321" i="9"/>
  <c r="H300" i="9"/>
  <c r="H76" i="9"/>
  <c r="H10" i="9"/>
  <c r="H478" i="9"/>
  <c r="H258" i="9"/>
  <c r="H421" i="9"/>
  <c r="H381" i="9"/>
  <c r="H178" i="9"/>
  <c r="H534" i="9"/>
  <c r="H112" i="9"/>
  <c r="H642" i="9"/>
  <c r="H569" i="9"/>
  <c r="H749" i="9"/>
  <c r="H385" i="9"/>
  <c r="H471" i="9"/>
  <c r="H660" i="9"/>
  <c r="H515" i="9"/>
  <c r="H349" i="9"/>
  <c r="H910" i="9"/>
  <c r="H845" i="9"/>
  <c r="H374" i="9"/>
  <c r="H508" i="9"/>
  <c r="H525" i="9"/>
  <c r="H244" i="9"/>
  <c r="H839" i="9"/>
  <c r="H871" i="9"/>
  <c r="H850" i="9"/>
  <c r="H584" i="9"/>
  <c r="H847" i="9"/>
  <c r="H704" i="9"/>
  <c r="H354" i="9"/>
  <c r="H71" i="9"/>
  <c r="H622" i="9"/>
  <c r="H827" i="9"/>
  <c r="H23" i="9"/>
  <c r="H556" i="9"/>
  <c r="H736" i="9"/>
  <c r="H775" i="9"/>
  <c r="H901" i="9"/>
  <c r="H723" i="9"/>
  <c r="H544" i="9"/>
  <c r="H646" i="9"/>
  <c r="H592" i="9"/>
  <c r="H333" i="9"/>
  <c r="H155" i="9"/>
  <c r="H93" i="9"/>
  <c r="H289" i="9"/>
  <c r="H430" i="9"/>
  <c r="H203" i="9"/>
  <c r="H362" i="9"/>
  <c r="H110" i="9"/>
  <c r="H495" i="9"/>
  <c r="H292" i="9"/>
  <c r="H394" i="9"/>
  <c r="H73" i="9"/>
  <c r="H42" i="9"/>
  <c r="H181" i="9"/>
  <c r="H463" i="9"/>
  <c r="H136" i="9"/>
  <c r="H768" i="9"/>
  <c r="H531" i="9"/>
  <c r="H41" i="9"/>
  <c r="H370" i="9"/>
  <c r="H406" i="9"/>
  <c r="H29" i="9"/>
  <c r="H324" i="9"/>
  <c r="H595" i="9"/>
  <c r="H902" i="9"/>
  <c r="H522" i="9"/>
  <c r="H630" i="9"/>
  <c r="H523" i="9"/>
  <c r="H656" i="9"/>
  <c r="H384" i="9"/>
  <c r="H35" i="9"/>
  <c r="H733" i="9"/>
  <c r="H633" i="9"/>
  <c r="H20" i="9"/>
  <c r="H821" i="9"/>
  <c r="H86" i="9"/>
  <c r="H760" i="9"/>
  <c r="H166" i="9"/>
  <c r="H70" i="9"/>
  <c r="H215" i="9"/>
  <c r="H219" i="9"/>
  <c r="H234" i="9"/>
  <c r="H521" i="9"/>
  <c r="H337" i="9"/>
  <c r="H628" i="9"/>
  <c r="H530" i="9"/>
  <c r="H386" i="9"/>
  <c r="H824" i="9"/>
  <c r="H801" i="9"/>
  <c r="H50" i="9"/>
  <c r="H176" i="9"/>
  <c r="H49" i="9"/>
  <c r="H738" i="9"/>
  <c r="H193" i="9"/>
  <c r="H613" i="9"/>
  <c r="H705" i="9"/>
  <c r="H727" i="9"/>
  <c r="H706" i="9"/>
  <c r="H190" i="9"/>
  <c r="H545" i="9"/>
  <c r="H553" i="9"/>
  <c r="H674" i="9"/>
  <c r="H410" i="9"/>
  <c r="H267" i="9"/>
  <c r="H254" i="9"/>
  <c r="H575" i="9"/>
  <c r="H617" i="9"/>
  <c r="H105" i="9"/>
  <c r="H121" i="9"/>
  <c r="H635" i="9"/>
  <c r="H866" i="9"/>
  <c r="H474" i="9"/>
  <c r="H675" i="9"/>
  <c r="H227" i="9"/>
  <c r="H358" i="9"/>
  <c r="H465" i="9"/>
  <c r="H578" i="9"/>
  <c r="H179" i="9"/>
  <c r="H716" i="9"/>
  <c r="H661" i="9"/>
  <c r="H614" i="9"/>
  <c r="H46" i="9"/>
  <c r="H45" i="9"/>
  <c r="H915" i="9"/>
  <c r="H237" i="9"/>
  <c r="H494" i="9"/>
  <c r="H543" i="9"/>
  <c r="H644" i="9"/>
  <c r="H620" i="9"/>
  <c r="H253" i="9"/>
  <c r="H7" i="9"/>
  <c r="H879" i="9"/>
  <c r="H501" i="9"/>
  <c r="H392" i="9"/>
  <c r="H145" i="9"/>
  <c r="H774" i="9"/>
  <c r="H747" i="9"/>
  <c r="H697" i="9"/>
  <c r="H84" i="9"/>
  <c r="H38" i="9"/>
  <c r="H109" i="9"/>
  <c r="H379" i="9"/>
  <c r="H586" i="9"/>
  <c r="H570" i="9"/>
  <c r="H753" i="9"/>
  <c r="H448" i="9"/>
  <c r="H230" i="9"/>
  <c r="H688" i="9"/>
  <c r="H567" i="9"/>
  <c r="H85" i="9"/>
  <c r="H893" i="9"/>
  <c r="H891" i="9"/>
  <c r="H87" i="9"/>
  <c r="H159" i="9"/>
  <c r="H213" i="9"/>
  <c r="H427" i="9"/>
  <c r="H492" i="9"/>
  <c r="H858" i="9"/>
  <c r="H316" i="9"/>
  <c r="H743" i="9"/>
  <c r="H240" i="9"/>
  <c r="H665" i="9"/>
  <c r="H336" i="9"/>
  <c r="H560" i="9"/>
  <c r="H232" i="9"/>
  <c r="H541" i="9"/>
  <c r="H174" i="9"/>
  <c r="H184" i="9"/>
  <c r="H161" i="9"/>
  <c r="H44" i="9"/>
  <c r="H43" i="9"/>
  <c r="H223" i="9"/>
  <c r="H307" i="9"/>
  <c r="H572" i="9"/>
  <c r="H345" i="9"/>
  <c r="H686" i="9"/>
  <c r="H162" i="9"/>
  <c r="H299" i="9"/>
  <c r="H357" i="9"/>
  <c r="H432" i="9"/>
  <c r="H815" i="9"/>
  <c r="H211" i="9"/>
  <c r="H887" i="9"/>
  <c r="H833" i="9"/>
  <c r="H429" i="9"/>
  <c r="H154" i="9"/>
  <c r="H369" i="9"/>
  <c r="H475" i="9"/>
  <c r="H348" i="9"/>
  <c r="H225" i="9"/>
  <c r="H443" i="9"/>
  <c r="H861" i="9"/>
  <c r="H503" i="9"/>
  <c r="H631" i="9"/>
  <c r="H634" i="9"/>
  <c r="H841" i="9"/>
  <c r="H416" i="9"/>
  <c r="H803" i="9"/>
  <c r="H532" i="9"/>
  <c r="H763" i="9"/>
  <c r="H659" i="9"/>
  <c r="H692" i="9"/>
  <c r="H838" i="9"/>
  <c r="H886" i="9"/>
  <c r="H648" i="9"/>
  <c r="H67" i="9"/>
  <c r="H220" i="9"/>
  <c r="H69" i="9"/>
  <c r="H401" i="9"/>
  <c r="H313" i="9"/>
  <c r="H306" i="9"/>
  <c r="H247" i="9"/>
  <c r="H97" i="9"/>
  <c r="H66" i="9"/>
  <c r="H235" i="9"/>
  <c r="H141" i="9"/>
  <c r="H809" i="9"/>
  <c r="H542" i="9"/>
  <c r="H755" i="9"/>
  <c r="H596" i="9"/>
  <c r="H311" i="9"/>
  <c r="H275" i="9"/>
  <c r="H667" i="9"/>
  <c r="H189" i="9"/>
  <c r="H557" i="9"/>
  <c r="H309" i="9"/>
  <c r="H131" i="9"/>
  <c r="H82" i="9"/>
  <c r="H484" i="9"/>
  <c r="H198" i="9"/>
  <c r="H732" i="9"/>
  <c r="H122" i="9"/>
  <c r="H245" i="9"/>
  <c r="H669" i="9"/>
  <c r="H678" i="9"/>
  <c r="H655" i="9"/>
  <c r="H437" i="9"/>
  <c r="H607" i="9"/>
  <c r="H214" i="9"/>
  <c r="H153" i="9"/>
  <c r="H476" i="9"/>
  <c r="H707" i="9"/>
  <c r="H125" i="9"/>
  <c r="H491" i="9"/>
  <c r="H322" i="9"/>
  <c r="H36" i="9"/>
  <c r="H390" i="9"/>
  <c r="H218" i="9"/>
  <c r="H853" i="9"/>
  <c r="H469" i="9"/>
  <c r="H72" i="9"/>
  <c r="H514" i="9"/>
  <c r="H878" i="9"/>
  <c r="H64" i="9"/>
  <c r="H772" i="9"/>
  <c r="H12" i="9"/>
  <c r="H577" i="9"/>
  <c r="H52" i="9"/>
  <c r="H310" i="9"/>
  <c r="H315" i="9"/>
  <c r="H594" i="9"/>
  <c r="H361" i="9"/>
  <c r="H75" i="9"/>
  <c r="H142" i="9"/>
  <c r="H680" i="9"/>
  <c r="H99" i="9"/>
  <c r="H88" i="9"/>
  <c r="H837" i="9"/>
  <c r="H37" i="9"/>
  <c r="H640" i="9"/>
  <c r="H260" i="9"/>
  <c r="H177" i="9"/>
  <c r="H318" i="9"/>
  <c r="H51" i="9"/>
  <c r="H353" i="9"/>
  <c r="H611" i="9"/>
  <c r="H236" i="9"/>
  <c r="H434" i="9"/>
  <c r="H603" i="9"/>
  <c r="H725" i="9"/>
  <c r="H502" i="9"/>
  <c r="H804" i="9"/>
  <c r="H403" i="9"/>
  <c r="H298" i="9"/>
  <c r="H677" i="9"/>
  <c r="H480" i="9"/>
  <c r="H197" i="9"/>
  <c r="H825" i="9"/>
  <c r="H788" i="9"/>
  <c r="H266" i="9"/>
  <c r="H807" i="9"/>
  <c r="H653" i="9"/>
  <c r="H559" i="9"/>
  <c r="H527" i="9"/>
  <c r="H151" i="9"/>
  <c r="H647" i="9"/>
  <c r="H380" i="9"/>
  <c r="H507" i="9"/>
  <c r="H268" i="9"/>
  <c r="H195" i="9"/>
  <c r="H679" i="9"/>
  <c r="H748" i="9"/>
  <c r="H405" i="9"/>
  <c r="H744" i="9"/>
  <c r="H605" i="9"/>
  <c r="H171" i="9"/>
  <c r="H870" i="9"/>
  <c r="H867" i="9"/>
  <c r="H32" i="9"/>
  <c r="H908" i="9"/>
  <c r="H33" i="9"/>
  <c r="H731" i="9"/>
  <c r="H104" i="9"/>
  <c r="H428" i="9"/>
  <c r="H873" i="9"/>
  <c r="H834" i="9"/>
  <c r="H296" i="9"/>
  <c r="H277" i="9"/>
  <c r="H194" i="9"/>
  <c r="H904" i="9"/>
  <c r="H823" i="9"/>
  <c r="H499" i="9"/>
  <c r="H844" i="9"/>
  <c r="H673" i="9"/>
  <c r="H212" i="9"/>
  <c r="H800" i="9"/>
  <c r="H297" i="9"/>
  <c r="H551" i="9"/>
  <c r="H509" i="9"/>
  <c r="H566" i="9"/>
  <c r="H365" i="9"/>
  <c r="H62" i="9"/>
  <c r="H149" i="9"/>
  <c r="H868" i="9"/>
  <c r="H60" i="9"/>
  <c r="H645" i="9"/>
  <c r="H794" i="9"/>
  <c r="H875" i="9"/>
  <c r="H304" i="9"/>
  <c r="H347" i="9"/>
  <c r="H609" i="9"/>
  <c r="H606" i="9"/>
  <c r="H571" i="9"/>
  <c r="H854" i="9"/>
  <c r="H703" i="9"/>
  <c r="H538" i="9"/>
  <c r="H863" i="9"/>
  <c r="H14" i="9"/>
  <c r="H201" i="9"/>
  <c r="H224" i="9"/>
  <c r="H233" i="9"/>
  <c r="H676" i="9"/>
  <c r="H90" i="9"/>
  <c r="H204" i="9"/>
  <c r="H259" i="9"/>
  <c r="H439" i="9"/>
  <c r="H22" i="9"/>
  <c r="H601" i="9"/>
  <c r="H363" i="9"/>
  <c r="H664" i="9"/>
  <c r="H186" i="9"/>
  <c r="H143" i="9"/>
  <c r="F5" i="15" l="1"/>
  <c r="E5" i="15"/>
  <c r="E11" i="15"/>
  <c r="H6" i="17"/>
  <c r="C7" i="17"/>
  <c r="D7" i="17" s="1"/>
  <c r="E7" i="17" s="1"/>
  <c r="F7" i="17" s="1"/>
  <c r="G7" i="17" s="1"/>
  <c r="E10" i="15"/>
  <c r="B7" i="17"/>
  <c r="E6" i="15"/>
  <c r="B15" i="17"/>
  <c r="D12" i="15"/>
  <c r="F12" i="15" s="1"/>
  <c r="G23" i="15"/>
  <c r="H23" i="15" s="1"/>
  <c r="J23" i="15" s="1"/>
  <c r="G30" i="15"/>
  <c r="H30" i="15" s="1"/>
  <c r="J30" i="15" s="1"/>
  <c r="I30" i="15"/>
  <c r="G22" i="15"/>
  <c r="H22" i="15" s="1"/>
  <c r="J22" i="15" s="1"/>
  <c r="G11" i="15"/>
  <c r="H11" i="15" s="1"/>
  <c r="J11" i="15" s="1"/>
  <c r="G5" i="15"/>
  <c r="F7" i="15"/>
  <c r="G29" i="15"/>
  <c r="H29" i="15" s="1"/>
  <c r="J29" i="15" s="1"/>
  <c r="G21" i="15"/>
  <c r="H21" i="15" s="1"/>
  <c r="J21" i="15" s="1"/>
  <c r="H15" i="17"/>
  <c r="H14" i="17"/>
  <c r="G28" i="15"/>
  <c r="H28" i="15" s="1"/>
  <c r="J28" i="15" s="1"/>
  <c r="G20" i="15"/>
  <c r="H20" i="15" s="1"/>
  <c r="J20" i="15" s="1"/>
  <c r="G10" i="15"/>
  <c r="F13" i="15"/>
  <c r="G27" i="15"/>
  <c r="H27" i="15" s="1"/>
  <c r="J27" i="15" s="1"/>
  <c r="G19" i="15"/>
  <c r="H19" i="15" s="1"/>
  <c r="J19" i="15" s="1"/>
  <c r="G26" i="15"/>
  <c r="H26" i="15" s="1"/>
  <c r="J26" i="15" s="1"/>
  <c r="G18" i="15"/>
  <c r="H18" i="15" s="1"/>
  <c r="J18" i="15" s="1"/>
  <c r="I18" i="15"/>
  <c r="G31" i="15"/>
  <c r="H31" i="15" s="1"/>
  <c r="J31" i="15" s="1"/>
  <c r="G25" i="15"/>
  <c r="H25" i="15" s="1"/>
  <c r="J25" i="15" s="1"/>
  <c r="I25" i="15"/>
  <c r="F17" i="15"/>
  <c r="D33" i="15"/>
  <c r="G6" i="15"/>
  <c r="H6" i="15" s="1"/>
  <c r="J6" i="15" s="1"/>
  <c r="G32" i="15"/>
  <c r="H32" i="15" s="1"/>
  <c r="J32" i="15" s="1"/>
  <c r="I32" i="15"/>
  <c r="G24" i="15"/>
  <c r="H24" i="15" s="1"/>
  <c r="J24" i="15" s="1"/>
  <c r="G12" i="15"/>
  <c r="H12" i="15" s="1"/>
  <c r="J12" i="15" s="1"/>
  <c r="E7" i="15"/>
  <c r="D13" i="15"/>
  <c r="D7" i="15"/>
  <c r="F10" i="17"/>
  <c r="C33" i="15"/>
  <c r="C13" i="15"/>
  <c r="C14" i="15" s="1"/>
  <c r="E10" i="17"/>
  <c r="I6" i="17"/>
  <c r="D10" i="17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4" i="17"/>
  <c r="C10" i="17"/>
  <c r="D14" i="17"/>
  <c r="C35" i="15" l="1"/>
  <c r="I24" i="15"/>
  <c r="I27" i="15"/>
  <c r="E12" i="15"/>
  <c r="E13" i="15" s="1"/>
  <c r="E14" i="15" s="1"/>
  <c r="E35" i="15" s="1"/>
  <c r="I31" i="15"/>
  <c r="I23" i="15"/>
  <c r="I20" i="15"/>
  <c r="I12" i="15"/>
  <c r="K21" i="15"/>
  <c r="L21" i="15" s="1"/>
  <c r="N21" i="15" s="1"/>
  <c r="K11" i="15"/>
  <c r="L11" i="15" s="1"/>
  <c r="N11" i="15" s="1"/>
  <c r="D14" i="15"/>
  <c r="D35" i="15" s="1"/>
  <c r="K32" i="15"/>
  <c r="L32" i="15" s="1"/>
  <c r="N32" i="15" s="1"/>
  <c r="K31" i="15"/>
  <c r="L31" i="15" s="1"/>
  <c r="N31" i="15" s="1"/>
  <c r="I19" i="15"/>
  <c r="K20" i="15"/>
  <c r="L20" i="15" s="1"/>
  <c r="N20" i="15" s="1"/>
  <c r="I29" i="15"/>
  <c r="I22" i="15"/>
  <c r="I6" i="15"/>
  <c r="K19" i="15"/>
  <c r="L19" i="15" s="1"/>
  <c r="N19" i="15" s="1"/>
  <c r="I28" i="15"/>
  <c r="K29" i="15"/>
  <c r="L29" i="15" s="1"/>
  <c r="N29" i="15" s="1"/>
  <c r="K22" i="15"/>
  <c r="L22" i="15" s="1"/>
  <c r="N22" i="15" s="1"/>
  <c r="E33" i="15"/>
  <c r="K6" i="15"/>
  <c r="L6" i="15" s="1"/>
  <c r="N6" i="15" s="1"/>
  <c r="K18" i="15"/>
  <c r="L18" i="15" s="1"/>
  <c r="N18" i="15" s="1"/>
  <c r="M18" i="15"/>
  <c r="K27" i="15"/>
  <c r="L27" i="15" s="1"/>
  <c r="N27" i="15" s="1"/>
  <c r="F14" i="15"/>
  <c r="K30" i="15"/>
  <c r="L30" i="15" s="1"/>
  <c r="N30" i="15" s="1"/>
  <c r="K28" i="15"/>
  <c r="L28" i="15" s="1"/>
  <c r="N28" i="15" s="1"/>
  <c r="K12" i="15"/>
  <c r="L12" i="15" s="1"/>
  <c r="N12" i="15" s="1"/>
  <c r="G17" i="15"/>
  <c r="F33" i="15"/>
  <c r="I26" i="15"/>
  <c r="K26" i="15"/>
  <c r="L26" i="15" s="1"/>
  <c r="N26" i="15" s="1"/>
  <c r="G7" i="15"/>
  <c r="H5" i="15"/>
  <c r="I5" i="15" s="1"/>
  <c r="K24" i="15"/>
  <c r="L24" i="15" s="1"/>
  <c r="N24" i="15" s="1"/>
  <c r="K25" i="15"/>
  <c r="L25" i="15" s="1"/>
  <c r="N25" i="15" s="1"/>
  <c r="M25" i="15"/>
  <c r="G13" i="15"/>
  <c r="H10" i="15"/>
  <c r="I21" i="15"/>
  <c r="I11" i="15"/>
  <c r="K23" i="15"/>
  <c r="L23" i="15" s="1"/>
  <c r="N23" i="15" s="1"/>
  <c r="M32" i="15" l="1"/>
  <c r="M26" i="15"/>
  <c r="M30" i="15"/>
  <c r="M22" i="15"/>
  <c r="M29" i="15"/>
  <c r="M12" i="15"/>
  <c r="M23" i="15"/>
  <c r="M24" i="15"/>
  <c r="M31" i="15"/>
  <c r="I7" i="15"/>
  <c r="O26" i="15"/>
  <c r="P26" i="15" s="1"/>
  <c r="O29" i="15"/>
  <c r="P29" i="15" s="1"/>
  <c r="O32" i="15"/>
  <c r="P32" i="15" s="1"/>
  <c r="F35" i="15"/>
  <c r="O23" i="15"/>
  <c r="P23" i="15" s="1"/>
  <c r="Q23" i="15"/>
  <c r="R23" i="15" s="1"/>
  <c r="O24" i="15"/>
  <c r="P24" i="15" s="1"/>
  <c r="Q24" i="15" s="1"/>
  <c r="R24" i="15" s="1"/>
  <c r="M27" i="15"/>
  <c r="M19" i="15"/>
  <c r="R19" i="15" s="1"/>
  <c r="M20" i="15"/>
  <c r="O25" i="15"/>
  <c r="P25" i="15" s="1"/>
  <c r="O30" i="15"/>
  <c r="P30" i="15" s="1"/>
  <c r="M6" i="15"/>
  <c r="M28" i="15"/>
  <c r="O27" i="15"/>
  <c r="P27" i="15" s="1"/>
  <c r="O19" i="15"/>
  <c r="P19" i="15" s="1"/>
  <c r="Q19" i="15"/>
  <c r="O20" i="15"/>
  <c r="P20" i="15" s="1"/>
  <c r="Q20" i="15"/>
  <c r="O6" i="15"/>
  <c r="P6" i="15" s="1"/>
  <c r="O28" i="15"/>
  <c r="P28" i="15" s="1"/>
  <c r="O11" i="15"/>
  <c r="P11" i="15" s="1"/>
  <c r="H13" i="15"/>
  <c r="J10" i="15"/>
  <c r="I10" i="15"/>
  <c r="H7" i="15"/>
  <c r="J5" i="15"/>
  <c r="G33" i="15"/>
  <c r="H17" i="15"/>
  <c r="O18" i="15"/>
  <c r="P18" i="15" s="1"/>
  <c r="Q18" i="15"/>
  <c r="R18" i="15" s="1"/>
  <c r="M11" i="15"/>
  <c r="G14" i="15"/>
  <c r="O12" i="15"/>
  <c r="P12" i="15" s="1"/>
  <c r="O22" i="15"/>
  <c r="P22" i="15" s="1"/>
  <c r="Q22" i="15"/>
  <c r="R22" i="15" s="1"/>
  <c r="O31" i="15"/>
  <c r="P31" i="15" s="1"/>
  <c r="M21" i="15"/>
  <c r="O21" i="15"/>
  <c r="P21" i="15" s="1"/>
  <c r="G35" i="15" l="1"/>
  <c r="Q31" i="15"/>
  <c r="R31" i="15" s="1"/>
  <c r="H33" i="15"/>
  <c r="J17" i="15"/>
  <c r="Q28" i="15"/>
  <c r="R28" i="15" s="1"/>
  <c r="Q25" i="15"/>
  <c r="R25" i="15" s="1"/>
  <c r="Q12" i="15"/>
  <c r="R12" i="15" s="1"/>
  <c r="J7" i="15"/>
  <c r="K5" i="15"/>
  <c r="Q27" i="15"/>
  <c r="R27" i="15" s="1"/>
  <c r="Q21" i="15"/>
  <c r="H14" i="15"/>
  <c r="Q6" i="15"/>
  <c r="R6" i="15" s="1"/>
  <c r="R20" i="15"/>
  <c r="Q32" i="15"/>
  <c r="R32" i="15" s="1"/>
  <c r="I13" i="15"/>
  <c r="I14" i="15" s="1"/>
  <c r="I17" i="15"/>
  <c r="R21" i="15"/>
  <c r="J13" i="15"/>
  <c r="K10" i="15"/>
  <c r="Q29" i="15"/>
  <c r="R29" i="15" s="1"/>
  <c r="Q11" i="15"/>
  <c r="R11" i="15" s="1"/>
  <c r="Q30" i="15"/>
  <c r="R30" i="15" s="1"/>
  <c r="Q26" i="15"/>
  <c r="R26" i="15" s="1"/>
  <c r="K13" i="15" l="1"/>
  <c r="L10" i="15"/>
  <c r="H35" i="15"/>
  <c r="I33" i="15"/>
  <c r="I35" i="15" s="1"/>
  <c r="K17" i="15"/>
  <c r="J33" i="15"/>
  <c r="K7" i="15"/>
  <c r="K14" i="15" s="1"/>
  <c r="L5" i="15"/>
  <c r="J14" i="15"/>
  <c r="J35" i="15" l="1"/>
  <c r="L17" i="15"/>
  <c r="M17" i="15" s="1"/>
  <c r="K33" i="15"/>
  <c r="K35" i="15" s="1"/>
  <c r="N5" i="15"/>
  <c r="L7" i="15"/>
  <c r="N10" i="15"/>
  <c r="L13" i="15"/>
  <c r="M10" i="15"/>
  <c r="M5" i="15"/>
  <c r="O10" i="15" l="1"/>
  <c r="N13" i="15"/>
  <c r="M13" i="15"/>
  <c r="L14" i="15"/>
  <c r="O5" i="15"/>
  <c r="N7" i="15"/>
  <c r="N14" i="15" s="1"/>
  <c r="M7" i="15"/>
  <c r="M33" i="15"/>
  <c r="N17" i="15"/>
  <c r="L33" i="15"/>
  <c r="O7" i="15" l="1"/>
  <c r="P5" i="15"/>
  <c r="P7" i="15" s="1"/>
  <c r="O17" i="15"/>
  <c r="N33" i="15"/>
  <c r="N35" i="15" s="1"/>
  <c r="L35" i="15"/>
  <c r="M14" i="15"/>
  <c r="M35" i="15" s="1"/>
  <c r="O13" i="15"/>
  <c r="P10" i="15"/>
  <c r="O33" i="15" l="1"/>
  <c r="P17" i="15"/>
  <c r="P33" i="15" s="1"/>
  <c r="P13" i="15"/>
  <c r="Q10" i="15"/>
  <c r="P14" i="15"/>
  <c r="O14" i="15"/>
  <c r="O35" i="15" s="1"/>
  <c r="Q5" i="15"/>
  <c r="Q7" i="15" l="1"/>
  <c r="R5" i="15"/>
  <c r="R7" i="15" s="1"/>
  <c r="P35" i="15"/>
  <c r="Q13" i="15"/>
  <c r="R10" i="15"/>
  <c r="R13" i="15" s="1"/>
  <c r="Q17" i="15"/>
  <c r="Q33" i="15" l="1"/>
  <c r="R17" i="15"/>
  <c r="R33" i="15" s="1"/>
  <c r="R14" i="15"/>
  <c r="Q14" i="15"/>
  <c r="Q35" i="15" s="1"/>
  <c r="R35" i="15" l="1"/>
  <c r="A2" i="15" s="1"/>
</calcChain>
</file>

<file path=xl/comments1.xml><?xml version="1.0" encoding="utf-8"?>
<comments xmlns="http://schemas.openxmlformats.org/spreadsheetml/2006/main">
  <authors>
    <author>Dennis Taylor</author>
  </authors>
  <commentList>
    <comment ref="I9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<sst xmlns="http://schemas.openxmlformats.org/spreadsheetml/2006/main" count="29617" uniqueCount="980">
  <si>
    <t>Hourly</t>
  </si>
  <si>
    <t>Research/Development</t>
  </si>
  <si>
    <t>Watson</t>
  </si>
  <si>
    <t>Flynn, Melissa</t>
  </si>
  <si>
    <t>R</t>
  </si>
  <si>
    <t>Full Time</t>
  </si>
  <si>
    <t>Quality Control</t>
  </si>
  <si>
    <t>Webster, David</t>
  </si>
  <si>
    <t>D</t>
  </si>
  <si>
    <t>South</t>
  </si>
  <si>
    <t>Bryan, Thomas</t>
  </si>
  <si>
    <t>Contract</t>
  </si>
  <si>
    <t>North</t>
  </si>
  <si>
    <t>Lester, Sherri</t>
  </si>
  <si>
    <t>Half-Time</t>
  </si>
  <si>
    <t>Environmental Health/Safety</t>
  </si>
  <si>
    <t>Main</t>
  </si>
  <si>
    <t>Hawkins, Douglas</t>
  </si>
  <si>
    <t>M</t>
  </si>
  <si>
    <t>Manufacturing</t>
  </si>
  <si>
    <t>Rhodes, Brenda</t>
  </si>
  <si>
    <t>Chang, Gabriel</t>
  </si>
  <si>
    <t>Thompson, John</t>
  </si>
  <si>
    <t>Guerra, Karen</t>
  </si>
  <si>
    <t>ADC</t>
  </si>
  <si>
    <t>Weber, Larry</t>
  </si>
  <si>
    <t>DMR</t>
  </si>
  <si>
    <t>Wells, Carlos</t>
  </si>
  <si>
    <t>DM</t>
  </si>
  <si>
    <t>Henderson, Anthony</t>
  </si>
  <si>
    <t>Bond, John</t>
  </si>
  <si>
    <t>Todd, Steven</t>
  </si>
  <si>
    <t>West</t>
  </si>
  <si>
    <t>Lewis, Frederick</t>
  </si>
  <si>
    <t>McClure, Gary</t>
  </si>
  <si>
    <t>Becker, Gretchen</t>
  </si>
  <si>
    <t>Haynes, Ernest</t>
  </si>
  <si>
    <t>Hutchinson, Robin</t>
  </si>
  <si>
    <t>Curry, Hunyen</t>
  </si>
  <si>
    <t>Martinez, Kathleen</t>
  </si>
  <si>
    <t>Moody, Matthew</t>
  </si>
  <si>
    <t>Meyer, Charles</t>
  </si>
  <si>
    <t>Major Mfg Projects</t>
  </si>
  <si>
    <t>Campos, Richard</t>
  </si>
  <si>
    <t>Quality Assurance</t>
  </si>
  <si>
    <t>Baldwin, Ray</t>
  </si>
  <si>
    <t>Clayton, Gregory</t>
  </si>
  <si>
    <t>Glover, Eugene</t>
  </si>
  <si>
    <t>Taft</t>
  </si>
  <si>
    <t>Wolf, Debbie</t>
  </si>
  <si>
    <t>Doyle, Leslie</t>
  </si>
  <si>
    <t>Hart, Richard</t>
  </si>
  <si>
    <t>Sellers, William</t>
  </si>
  <si>
    <t>Mack, Barry</t>
  </si>
  <si>
    <t>Velez, Letitia</t>
  </si>
  <si>
    <t>Avila, Jody</t>
  </si>
  <si>
    <t>Sweeney, Barbara</t>
  </si>
  <si>
    <t>Hodge, Craig</t>
  </si>
  <si>
    <t>Villarreal, Stephen</t>
  </si>
  <si>
    <t>Camacho, Stephanie</t>
  </si>
  <si>
    <t>Klein, Robert</t>
  </si>
  <si>
    <t>Garcia, Karen</t>
  </si>
  <si>
    <t>Solis, Daniel</t>
  </si>
  <si>
    <t>Padilla, Christopher</t>
  </si>
  <si>
    <t>Professional Training Group</t>
  </si>
  <si>
    <t>Hartman, Michael</t>
  </si>
  <si>
    <t>Ford, Matt</t>
  </si>
  <si>
    <t>Wong, Dennis</t>
  </si>
  <si>
    <t>Hammond, Robert</t>
  </si>
  <si>
    <t>Woodard, Charles</t>
  </si>
  <si>
    <t>Glass, John</t>
  </si>
  <si>
    <t>Gardner, Anthony</t>
  </si>
  <si>
    <t>Moore, Robert</t>
  </si>
  <si>
    <t>Holt, Robert</t>
  </si>
  <si>
    <t>Cohen, Bruce</t>
  </si>
  <si>
    <t>Dorsey, Matthew</t>
  </si>
  <si>
    <t>Jenkins, Scott</t>
  </si>
  <si>
    <t>Gallagher, Johnson</t>
  </si>
  <si>
    <t>Cummings, Jose</t>
  </si>
  <si>
    <t>Luna, Rodney</t>
  </si>
  <si>
    <t>Nash, Mark</t>
  </si>
  <si>
    <t>Wade, Kevin</t>
  </si>
  <si>
    <t>Reid, Elizabeth</t>
  </si>
  <si>
    <t>Booker, Judith</t>
  </si>
  <si>
    <t>Manufacturing Admin</t>
  </si>
  <si>
    <t>Roberts, Jackie</t>
  </si>
  <si>
    <t>Richard, Karen</t>
  </si>
  <si>
    <t>Flores, Angela</t>
  </si>
  <si>
    <t>Dominguez, Duane</t>
  </si>
  <si>
    <t>Douglas, Kenneth</t>
  </si>
  <si>
    <t>Day, David</t>
  </si>
  <si>
    <t>Hernandez, Glenn</t>
  </si>
  <si>
    <t>Heath, Deborah</t>
  </si>
  <si>
    <t>Jennings, Gary</t>
  </si>
  <si>
    <t>Gonzalez, David</t>
  </si>
  <si>
    <t>May, Steve</t>
  </si>
  <si>
    <t>Dean, Gayla</t>
  </si>
  <si>
    <t>Hudson, Lorna</t>
  </si>
  <si>
    <t>Franklin, Alicia</t>
  </si>
  <si>
    <t>Carson, Anthony</t>
  </si>
  <si>
    <t>Jensen, Kristina</t>
  </si>
  <si>
    <t>Barr, Jennifer</t>
  </si>
  <si>
    <t>Parrish, Debra</t>
  </si>
  <si>
    <t>Phillips, Liesl</t>
  </si>
  <si>
    <t>Figueroa, Leonard</t>
  </si>
  <si>
    <t>Phelps, Gretchen</t>
  </si>
  <si>
    <t>Christensen, Jill</t>
  </si>
  <si>
    <t>Yates, Doug</t>
  </si>
  <si>
    <t>Patrick, Wendy</t>
  </si>
  <si>
    <t>Hoover, Evangeline</t>
  </si>
  <si>
    <t>Coleman, Roque</t>
  </si>
  <si>
    <t>Watson, Christian</t>
  </si>
  <si>
    <t>Holloway, Chris</t>
  </si>
  <si>
    <t>York, Steven</t>
  </si>
  <si>
    <t>Walton, Benjamin</t>
  </si>
  <si>
    <t>Salinas, Jon</t>
  </si>
  <si>
    <t>Woods, Marcus</t>
  </si>
  <si>
    <t>Terry, Karin</t>
  </si>
  <si>
    <t>Lowe, Michelle</t>
  </si>
  <si>
    <t>Rose, Mark</t>
  </si>
  <si>
    <t>Obrien, Madelyn</t>
  </si>
  <si>
    <t>Hopkins, Lisa</t>
  </si>
  <si>
    <t>Wyatt, Kelly</t>
  </si>
  <si>
    <t>Monroe, Justin</t>
  </si>
  <si>
    <t>Craig, Alan</t>
  </si>
  <si>
    <t>Estes, Mary</t>
  </si>
  <si>
    <t>Nixon, Randy</t>
  </si>
  <si>
    <t>Maldonado, Robert</t>
  </si>
  <si>
    <t>Ashley, Michael</t>
  </si>
  <si>
    <t>Moss, Chan</t>
  </si>
  <si>
    <t>Reese, Marc</t>
  </si>
  <si>
    <t>Underwood, Todd</t>
  </si>
  <si>
    <t>Hines, Herb</t>
  </si>
  <si>
    <t>Blair, Sperry</t>
  </si>
  <si>
    <t>Harrison, Jonathan</t>
  </si>
  <si>
    <t>Cooper, Lisa</t>
  </si>
  <si>
    <t>Martin, Terry</t>
  </si>
  <si>
    <t>Marsh, Cynthia</t>
  </si>
  <si>
    <t>Stanley, Eric</t>
  </si>
  <si>
    <t>Shannon, Kevin</t>
  </si>
  <si>
    <t>Sims, Don</t>
  </si>
  <si>
    <t>Gray, Mark</t>
  </si>
  <si>
    <t>Manning, John</t>
  </si>
  <si>
    <t>Davidson, Jaime</t>
  </si>
  <si>
    <t>Fletcher, Brian</t>
  </si>
  <si>
    <t>Weeks, Troy</t>
  </si>
  <si>
    <t>Bryant, Douglas</t>
  </si>
  <si>
    <t>Goodwin, April</t>
  </si>
  <si>
    <t>Larsen, Lara</t>
  </si>
  <si>
    <t>Caldwell, Pete</t>
  </si>
  <si>
    <t>Diaz, David</t>
  </si>
  <si>
    <t>McLaughlin, Edward</t>
  </si>
  <si>
    <t>Waters, Alfred</t>
  </si>
  <si>
    <t>Moses, Mark</t>
  </si>
  <si>
    <t>Perry, Christopher</t>
  </si>
  <si>
    <t>Bowman, Michael</t>
  </si>
  <si>
    <t>Chapman, Jessica</t>
  </si>
  <si>
    <t>Pope, Duane</t>
  </si>
  <si>
    <t>Decker, Amy</t>
  </si>
  <si>
    <t>Chen, Jaime</t>
  </si>
  <si>
    <t>Massey, Mark</t>
  </si>
  <si>
    <t>Thomas, Shannon</t>
  </si>
  <si>
    <t>Miles, Kenneth</t>
  </si>
  <si>
    <t>McDowell, Scott</t>
  </si>
  <si>
    <t>McCormick, Hsi</t>
  </si>
  <si>
    <t>Burke, Michael</t>
  </si>
  <si>
    <t>Torres, Bruce</t>
  </si>
  <si>
    <t>Price, Diana</t>
  </si>
  <si>
    <t>Sanchez, Greg</t>
  </si>
  <si>
    <t>McGuire, Rebecca</t>
  </si>
  <si>
    <t>Benson, Troy</t>
  </si>
  <si>
    <t>Hatfield, Carl</t>
  </si>
  <si>
    <t>Peters, Robert</t>
  </si>
  <si>
    <t>Ayers, Douglas</t>
  </si>
  <si>
    <t>Lyons, Brian</t>
  </si>
  <si>
    <t>Cline, Rebecca</t>
  </si>
  <si>
    <t>Farrell, Laura</t>
  </si>
  <si>
    <t>Hunter, Lisa</t>
  </si>
  <si>
    <t>Orr, Jennifer</t>
  </si>
  <si>
    <t>Bell, David</t>
  </si>
  <si>
    <t>Ball, Kirk</t>
  </si>
  <si>
    <t>Poole, Tracy</t>
  </si>
  <si>
    <t>Harrington, Aron</t>
  </si>
  <si>
    <t>Peterson, Shaun</t>
  </si>
  <si>
    <t>Olson, Melanie</t>
  </si>
  <si>
    <t>Garza, Anthony</t>
  </si>
  <si>
    <t>Mullins, Angela</t>
  </si>
  <si>
    <t>Herrera, Shawn</t>
  </si>
  <si>
    <t>Mann, Lowell</t>
  </si>
  <si>
    <t>Bartlett, Julia</t>
  </si>
  <si>
    <t>Walls, Brian</t>
  </si>
  <si>
    <t>Watts, Curtis</t>
  </si>
  <si>
    <t>Cross, Marc</t>
  </si>
  <si>
    <t>Trujillo, Shawn</t>
  </si>
  <si>
    <t>Griffin, Debbi</t>
  </si>
  <si>
    <t>Delgado, Dale</t>
  </si>
  <si>
    <t>Porter, Rachel</t>
  </si>
  <si>
    <t>Johns, Chad</t>
  </si>
  <si>
    <t>Hughes, Kevin</t>
  </si>
  <si>
    <t>Branch, Brady</t>
  </si>
  <si>
    <t>Burton, Cam</t>
  </si>
  <si>
    <t>Bradley, David</t>
  </si>
  <si>
    <t>Drake, Kyle</t>
  </si>
  <si>
    <t>James, Lynn</t>
  </si>
  <si>
    <t>Paul, Michael</t>
  </si>
  <si>
    <t>Juarez, Neill</t>
  </si>
  <si>
    <t>Weaver, Eric</t>
  </si>
  <si>
    <t>Morton, Brian</t>
  </si>
  <si>
    <t>Snow, Desiree</t>
  </si>
  <si>
    <t>Gilmore, Terry</t>
  </si>
  <si>
    <t>Jimenez, Dominic</t>
  </si>
  <si>
    <t>Tucker, James</t>
  </si>
  <si>
    <t>Wilson, Jessica</t>
  </si>
  <si>
    <t>Johnston, Daniel</t>
  </si>
  <si>
    <t>Cameron, John</t>
  </si>
  <si>
    <t>Rowe, Ken</t>
  </si>
  <si>
    <t>McKinney, Chris</t>
  </si>
  <si>
    <t>Santiago, Michael</t>
  </si>
  <si>
    <t>Payne, Vicky</t>
  </si>
  <si>
    <t>Mathis, Shari</t>
  </si>
  <si>
    <t>Finley, James</t>
  </si>
  <si>
    <t>Collier, Dean</t>
  </si>
  <si>
    <t>Dennis, Paul</t>
  </si>
  <si>
    <t>Pena, Erik</t>
  </si>
  <si>
    <t>Mendoza, Bobby</t>
  </si>
  <si>
    <t>Cruz, Janene</t>
  </si>
  <si>
    <t>McCarthy, Ryan</t>
  </si>
  <si>
    <t>Washington, Phillip</t>
  </si>
  <si>
    <t>Castillo, Sheri</t>
  </si>
  <si>
    <t>Sloan, Cindy</t>
  </si>
  <si>
    <t>Fox, Ellen</t>
  </si>
  <si>
    <t>Ferguson, John</t>
  </si>
  <si>
    <t>Simon, Sheila</t>
  </si>
  <si>
    <t>Nguyen, Dennis</t>
  </si>
  <si>
    <t>Hall, Jenny</t>
  </si>
  <si>
    <t>Ramos, Jan</t>
  </si>
  <si>
    <t>Brock, Ensley</t>
  </si>
  <si>
    <t>Mendez, Max</t>
  </si>
  <si>
    <t>Ortiz, Cynthia</t>
  </si>
  <si>
    <t>Bush, Rena</t>
  </si>
  <si>
    <t>Richards, Richard</t>
  </si>
  <si>
    <t>Austin, William</t>
  </si>
  <si>
    <t>Wagner, Lynne</t>
  </si>
  <si>
    <t>Clarke, Dennis</t>
  </si>
  <si>
    <t>Walter, Michael</t>
  </si>
  <si>
    <t>Frank, William</t>
  </si>
  <si>
    <t>Lopez, Stephen</t>
  </si>
  <si>
    <t>Alvarado, Sonia</t>
  </si>
  <si>
    <t>Graham, David</t>
  </si>
  <si>
    <t>Holland, Donald</t>
  </si>
  <si>
    <t>Gibson, Janet</t>
  </si>
  <si>
    <t>Espinoza, Derrell</t>
  </si>
  <si>
    <t>Oliver, Francisco</t>
  </si>
  <si>
    <t>Walters, Ann</t>
  </si>
  <si>
    <t>Cannon, Jenny</t>
  </si>
  <si>
    <t>Wiley, Gustavo</t>
  </si>
  <si>
    <t>Sawyer, Catherine</t>
  </si>
  <si>
    <t>Gregory, Jon</t>
  </si>
  <si>
    <t>Estrada, Joan</t>
  </si>
  <si>
    <t>Anthony, Robert</t>
  </si>
  <si>
    <t>Townsend, Jerry</t>
  </si>
  <si>
    <t>Rivera, Timothy</t>
  </si>
  <si>
    <t>Murray, Rebecca</t>
  </si>
  <si>
    <t>Kemp, Holly</t>
  </si>
  <si>
    <t>Guerrero, Laura</t>
  </si>
  <si>
    <t>Barnett, Brenda</t>
  </si>
  <si>
    <t>Best, Lara</t>
  </si>
  <si>
    <t>Long, Gary</t>
  </si>
  <si>
    <t>Mueller, Philip</t>
  </si>
  <si>
    <t>Bauer, Chris</t>
  </si>
  <si>
    <t>Molina, Michael</t>
  </si>
  <si>
    <t>Alexander, Charles</t>
  </si>
  <si>
    <t>White, Daniel</t>
  </si>
  <si>
    <t>Vargas, Bryant</t>
  </si>
  <si>
    <t>Jones, John</t>
  </si>
  <si>
    <t>Howell, Douglas</t>
  </si>
  <si>
    <t>Anderson, Teason</t>
  </si>
  <si>
    <t>Conway, Brett</t>
  </si>
  <si>
    <t>Andrews, Diane</t>
  </si>
  <si>
    <t>Crawford, Ronald</t>
  </si>
  <si>
    <t>Middleton, Jen</t>
  </si>
  <si>
    <t>Parker, Carl</t>
  </si>
  <si>
    <t>Stafford, Rhonda</t>
  </si>
  <si>
    <t>Park, Timothy</t>
  </si>
  <si>
    <t>Wolfe, Keith</t>
  </si>
  <si>
    <t>Willis, Ralph</t>
  </si>
  <si>
    <t>Morrow, Richard</t>
  </si>
  <si>
    <t>Beard, Sandi</t>
  </si>
  <si>
    <t>Ramsey, Nathaniel</t>
  </si>
  <si>
    <t>Blevins, Carey</t>
  </si>
  <si>
    <t>Myers, Marc</t>
  </si>
  <si>
    <t>Gordon, Diane</t>
  </si>
  <si>
    <t>Wise, Ted</t>
  </si>
  <si>
    <t>Simmons, Robert</t>
  </si>
  <si>
    <t>Duran, Brian</t>
  </si>
  <si>
    <t>Carr, Susan</t>
  </si>
  <si>
    <t>Wilkins, Jesse</t>
  </si>
  <si>
    <t>Lloyd, John</t>
  </si>
  <si>
    <t>Snyder, Duane</t>
  </si>
  <si>
    <t>Mitchell, Shannon</t>
  </si>
  <si>
    <t>Goodman, Kuyler</t>
  </si>
  <si>
    <t>William, William</t>
  </si>
  <si>
    <t>Webb, Jim</t>
  </si>
  <si>
    <t>Hodges, Lisa</t>
  </si>
  <si>
    <t>Murphy, Jeff</t>
  </si>
  <si>
    <t>Rodriquez, Denise</t>
  </si>
  <si>
    <t>Dodson, David</t>
  </si>
  <si>
    <t>Ward, Williams</t>
  </si>
  <si>
    <t>Riley, David</t>
  </si>
  <si>
    <t>Short, Timothy</t>
  </si>
  <si>
    <t>Bennett, Chris</t>
  </si>
  <si>
    <t>Gonzales, David</t>
  </si>
  <si>
    <t>Wilkerson, Claudia</t>
  </si>
  <si>
    <t>McClain, Steven</t>
  </si>
  <si>
    <t>Cochran, Andrea</t>
  </si>
  <si>
    <t>Lowery, Charles</t>
  </si>
  <si>
    <t>Hess, Brian</t>
  </si>
  <si>
    <t>Elliott, Anthony</t>
  </si>
  <si>
    <t>Vega, Alexandra</t>
  </si>
  <si>
    <t>Collins, Michael</t>
  </si>
  <si>
    <t>Schmidt, Michael</t>
  </si>
  <si>
    <t>Byrd, Asa</t>
  </si>
  <si>
    <t>Clay, William</t>
  </si>
  <si>
    <t>Glenn, Christopher</t>
  </si>
  <si>
    <t>Davenport, Troy</t>
  </si>
  <si>
    <t>Lucas, John</t>
  </si>
  <si>
    <t>Salazar, Ruben</t>
  </si>
  <si>
    <t>Kennedy, Kimberly</t>
  </si>
  <si>
    <t>Warner, Stephen</t>
  </si>
  <si>
    <t>Research Center</t>
  </si>
  <si>
    <t>Leblanc, Jenny</t>
  </si>
  <si>
    <t>Marshall, Anita</t>
  </si>
  <si>
    <t>Huffman, Ignacio</t>
  </si>
  <si>
    <t>Ross, Janice</t>
  </si>
  <si>
    <t>Parks, Christopher</t>
  </si>
  <si>
    <t>Ruiz, Randall</t>
  </si>
  <si>
    <t>Moran, Carol</t>
  </si>
  <si>
    <t>Silva, Stephen</t>
  </si>
  <si>
    <t>Pearson, Cassy</t>
  </si>
  <si>
    <t>Copeland, Roger</t>
  </si>
  <si>
    <t>Wilkinson, Gregory</t>
  </si>
  <si>
    <t>Jacobs, Florianne</t>
  </si>
  <si>
    <t>Chambers, Richard</t>
  </si>
  <si>
    <t>Preston, Chris</t>
  </si>
  <si>
    <t>Santos, Garret</t>
  </si>
  <si>
    <t>Atkins, Kevin</t>
  </si>
  <si>
    <t>Ware, David</t>
  </si>
  <si>
    <t>Harper, Cynthia</t>
  </si>
  <si>
    <t>Harvey, Michael</t>
  </si>
  <si>
    <t>Stone, Brian</t>
  </si>
  <si>
    <t>Ingram, Matt</t>
  </si>
  <si>
    <t>Evans, Rolin</t>
  </si>
  <si>
    <t>Brown, Donald</t>
  </si>
  <si>
    <t>Morris, Richelle</t>
  </si>
  <si>
    <t>Summers, Harold</t>
  </si>
  <si>
    <t>Barron, Michael</t>
  </si>
  <si>
    <t>Buchanan, Dennis</t>
  </si>
  <si>
    <t>Bradshaw, Sheryl</t>
  </si>
  <si>
    <t>Bruce, Kevin</t>
  </si>
  <si>
    <t>Robles, Charles</t>
  </si>
  <si>
    <t>Lawson, Erin</t>
  </si>
  <si>
    <t>Schneider, Gay</t>
  </si>
  <si>
    <t>McKee, Michelle</t>
  </si>
  <si>
    <t>Miller, Jessica</t>
  </si>
  <si>
    <t>Rich, Brent</t>
  </si>
  <si>
    <t>Duncan, George</t>
  </si>
  <si>
    <t>Blake, Thomas</t>
  </si>
  <si>
    <t>Hubbard, Sandra</t>
  </si>
  <si>
    <t>Hampton, Catherine</t>
  </si>
  <si>
    <t>Walsh, Matthew</t>
  </si>
  <si>
    <t>Davis, Tonya</t>
  </si>
  <si>
    <t>Bowen, Kes</t>
  </si>
  <si>
    <t>Hickman, John</t>
  </si>
  <si>
    <t>Perkins, Donald</t>
  </si>
  <si>
    <t>Contreras, Dean</t>
  </si>
  <si>
    <t>Jordan, Mark</t>
  </si>
  <si>
    <t>Lane, Brandyn</t>
  </si>
  <si>
    <t>Noble, Michael</t>
  </si>
  <si>
    <t>Malone, Daniel</t>
  </si>
  <si>
    <t>Patterson, Robert</t>
  </si>
  <si>
    <t>Everett, Dan</t>
  </si>
  <si>
    <t>Horton, Cleatis</t>
  </si>
  <si>
    <t>Cook, Mark</t>
  </si>
  <si>
    <t>Livingston, Lynette</t>
  </si>
  <si>
    <t>Petersen, Timothy</t>
  </si>
  <si>
    <t>Garrett, Chris</t>
  </si>
  <si>
    <t>House, Paul</t>
  </si>
  <si>
    <t>Daniel, Robert</t>
  </si>
  <si>
    <t>Ryan, Ryan</t>
  </si>
  <si>
    <t>Velasquez, Clint</t>
  </si>
  <si>
    <t>Robbins, Suzanne</t>
  </si>
  <si>
    <t>Chase, Troy</t>
  </si>
  <si>
    <t>Munoz, Michael</t>
  </si>
  <si>
    <t>Hood, Renee</t>
  </si>
  <si>
    <t>Strickland, Rajean</t>
  </si>
  <si>
    <t>Rush, Lateef</t>
  </si>
  <si>
    <t>Little, Steve</t>
  </si>
  <si>
    <t>Bates, Verna</t>
  </si>
  <si>
    <t>Keith, Thomas</t>
  </si>
  <si>
    <t>Miranda, Elena</t>
  </si>
  <si>
    <t>Whitaker, Jessica</t>
  </si>
  <si>
    <t>Browning, Kathleen</t>
  </si>
  <si>
    <t>McLean, Richard</t>
  </si>
  <si>
    <t>Humphrey, Andrew</t>
  </si>
  <si>
    <t>Mosley, Michael</t>
  </si>
  <si>
    <t>Lindsey, Deborah</t>
  </si>
  <si>
    <t>Barber, Robbie</t>
  </si>
  <si>
    <t>Sheppard, Curtis</t>
  </si>
  <si>
    <t>Chandler, Diane</t>
  </si>
  <si>
    <t>Sullivan, Robert</t>
  </si>
  <si>
    <t>Gaines, Sheela</t>
  </si>
  <si>
    <t>Bradford, Raymond</t>
  </si>
  <si>
    <t>Russell, Mark</t>
  </si>
  <si>
    <t>Harding, Erin</t>
  </si>
  <si>
    <t>Owen, Robert</t>
  </si>
  <si>
    <t>Roberson, Eileen</t>
  </si>
  <si>
    <t>Jackson, Eric</t>
  </si>
  <si>
    <t>Newton, Leigh</t>
  </si>
  <si>
    <t>Sanders, Troy</t>
  </si>
  <si>
    <t>Osborne, Bill</t>
  </si>
  <si>
    <t>Spears, Melanie</t>
  </si>
  <si>
    <t>Bean, Deborah</t>
  </si>
  <si>
    <t>Fischer, David</t>
  </si>
  <si>
    <t>Floyd, Eric</t>
  </si>
  <si>
    <t>Cain, Lon</t>
  </si>
  <si>
    <t>Combs, Rick</t>
  </si>
  <si>
    <t>Ellison, Melyssa</t>
  </si>
  <si>
    <t>Stevenson, Michael</t>
  </si>
  <si>
    <t>Mills, Melissa</t>
  </si>
  <si>
    <t>English, David</t>
  </si>
  <si>
    <t>Buckel, Patricia</t>
  </si>
  <si>
    <t>Ortega, Jeffrey</t>
  </si>
  <si>
    <t>Hamilton, Theo</t>
  </si>
  <si>
    <t>Gross, Davin</t>
  </si>
  <si>
    <t>Roman, Teri</t>
  </si>
  <si>
    <t>Morales, Linda</t>
  </si>
  <si>
    <t>Hansen, Andrew</t>
  </si>
  <si>
    <t>Schwartz, Joseph</t>
  </si>
  <si>
    <t>Morrison, Julie</t>
  </si>
  <si>
    <t>Williamson, Sumed</t>
  </si>
  <si>
    <t>Savage, John</t>
  </si>
  <si>
    <t>Hill, Robin</t>
  </si>
  <si>
    <t>Morgan, Patricia</t>
  </si>
  <si>
    <t>Shepherd, Annie</t>
  </si>
  <si>
    <t>Valdez, Ann</t>
  </si>
  <si>
    <t>Morse, Michael</t>
  </si>
  <si>
    <t>Wood, Larry</t>
  </si>
  <si>
    <t>Vasquez, Michael</t>
  </si>
  <si>
    <t>Tanner, Timothy</t>
  </si>
  <si>
    <t>Colon, Donnie</t>
  </si>
  <si>
    <t>Nichols, Nathaniel</t>
  </si>
  <si>
    <t>Serrano, Al</t>
  </si>
  <si>
    <t>Randolph, Kristin</t>
  </si>
  <si>
    <t>Beasley, Timothy</t>
  </si>
  <si>
    <t>Campbell, Michael</t>
  </si>
  <si>
    <t>Hurst, Thomas</t>
  </si>
  <si>
    <t>Soto, Christopher</t>
  </si>
  <si>
    <t>Love, Danny</t>
  </si>
  <si>
    <t>Aguilar, Kevin</t>
  </si>
  <si>
    <t>Pittman, Bacardi</t>
  </si>
  <si>
    <t>Booth, Raquel</t>
  </si>
  <si>
    <t>Wallace, Timothy</t>
  </si>
  <si>
    <t>Gallegos, Rick</t>
  </si>
  <si>
    <t>Melton, Scott</t>
  </si>
  <si>
    <t>Burgess, Cherie</t>
  </si>
  <si>
    <t>Fields, Cathy</t>
  </si>
  <si>
    <t>Dudley, James</t>
  </si>
  <si>
    <t>Jefferson, Elaine</t>
  </si>
  <si>
    <t>Sandoval, James</t>
  </si>
  <si>
    <t>Marks, LaReina</t>
  </si>
  <si>
    <t>Kent, Angus</t>
  </si>
  <si>
    <t>Wall, John</t>
  </si>
  <si>
    <t>Fleming, Irv</t>
  </si>
  <si>
    <t>Deleon, Jaquelyn</t>
  </si>
  <si>
    <t>McBride, Grazyna</t>
  </si>
  <si>
    <t>Huff, Erik</t>
  </si>
  <si>
    <t>Powell, Juli</t>
  </si>
  <si>
    <t>Shelton, Donna</t>
  </si>
  <si>
    <t>Curtis, Patrick</t>
  </si>
  <si>
    <t>Flowers, Kathleen</t>
  </si>
  <si>
    <t>Grimes, Jeffrey</t>
  </si>
  <si>
    <t>Golden, Christine</t>
  </si>
  <si>
    <t>Shaw, Pat</t>
  </si>
  <si>
    <t>Whitehead, Carolyn</t>
  </si>
  <si>
    <t>Skinner, Jason</t>
  </si>
  <si>
    <t>Joseph, Christopher</t>
  </si>
  <si>
    <t>Richardson, Debbie</t>
  </si>
  <si>
    <t>McCullough, Scott</t>
  </si>
  <si>
    <t>Dalton, Carol</t>
  </si>
  <si>
    <t>Romero, Randy</t>
  </si>
  <si>
    <t>Lynch, Scott</t>
  </si>
  <si>
    <t>Casey, Ronald</t>
  </si>
  <si>
    <t>Hunt, Norman</t>
  </si>
  <si>
    <t>Brady, Traci</t>
  </si>
  <si>
    <t>Edwards, Phillip</t>
  </si>
  <si>
    <t>Hanson, Dennis</t>
  </si>
  <si>
    <t>Steele, Gerald</t>
  </si>
  <si>
    <t>Swanson, Vicki</t>
  </si>
  <si>
    <t>Eaton, Cris</t>
  </si>
  <si>
    <t>Kerr, Mihaela</t>
  </si>
  <si>
    <t>Vance, Cheryl</t>
  </si>
  <si>
    <t>Perez, Kim</t>
  </si>
  <si>
    <t>Merritt, Kevin</t>
  </si>
  <si>
    <t>Hobbs, Scott</t>
  </si>
  <si>
    <t>McGee, Carol</t>
  </si>
  <si>
    <t>Harris, Brian</t>
  </si>
  <si>
    <t>Dickerson, Lincoln</t>
  </si>
  <si>
    <t>Harmon, Paul</t>
  </si>
  <si>
    <t>Pennington, Gary</t>
  </si>
  <si>
    <t>Sherman, Karin</t>
  </si>
  <si>
    <t>Montoya, Lisa</t>
  </si>
  <si>
    <t>Lee, Charles</t>
  </si>
  <si>
    <t>Guzman, Don</t>
  </si>
  <si>
    <t>Sexton, John</t>
  </si>
  <si>
    <t>Pace, Joseph</t>
  </si>
  <si>
    <t>Welch, Michael</t>
  </si>
  <si>
    <t>Carroll, Lesa</t>
  </si>
  <si>
    <t>Wright, Brad</t>
  </si>
  <si>
    <t>Francis, Todd</t>
  </si>
  <si>
    <t>Winters, Shaun</t>
  </si>
  <si>
    <t>Montgomery, Chris</t>
  </si>
  <si>
    <t>Wiggins, Frank</t>
  </si>
  <si>
    <t>Garrison, Chris</t>
  </si>
  <si>
    <t>Lawrence, Ronald</t>
  </si>
  <si>
    <t>Henry, Craig</t>
  </si>
  <si>
    <t>Reed, Larry</t>
  </si>
  <si>
    <t>French, Robert</t>
  </si>
  <si>
    <t>Houston, Mark</t>
  </si>
  <si>
    <t>Freeman, Dennis</t>
  </si>
  <si>
    <t>Fernandez, Marie</t>
  </si>
  <si>
    <t>Herring, Joanna</t>
  </si>
  <si>
    <t>Neal, Sally</t>
  </si>
  <si>
    <t>Weiss, Marisa</t>
  </si>
  <si>
    <t>Smith, Koleen</t>
  </si>
  <si>
    <t>Medina, Warren</t>
  </si>
  <si>
    <t>Schroeder, Bennet</t>
  </si>
  <si>
    <t>Rivers, Douglas</t>
  </si>
  <si>
    <t>Roy, Margarita</t>
  </si>
  <si>
    <t>McConnell, Justin</t>
  </si>
  <si>
    <t>Vazquez, Kenneth</t>
  </si>
  <si>
    <t>Spencer, Boyd</t>
  </si>
  <si>
    <t>Callahan, Marilyn</t>
  </si>
  <si>
    <t>Randall, Yvonne</t>
  </si>
  <si>
    <t>Ayala, Polly</t>
  </si>
  <si>
    <t>Fuller, Brenda</t>
  </si>
  <si>
    <t>Greene, Alexander</t>
  </si>
  <si>
    <t>Beck, Craig</t>
  </si>
  <si>
    <t>Owens, Dwight</t>
  </si>
  <si>
    <t>Lara, Mark</t>
  </si>
  <si>
    <t>Prince, Robert</t>
  </si>
  <si>
    <t>Hogan, Daniel</t>
  </si>
  <si>
    <t>Parsons, Phillip</t>
  </si>
  <si>
    <t>Norris, Tamara</t>
  </si>
  <si>
    <t>Burnett, Kevin</t>
  </si>
  <si>
    <t>Greer, Brian</t>
  </si>
  <si>
    <t>Gibbs, Debra</t>
  </si>
  <si>
    <t>Boone, Eric</t>
  </si>
  <si>
    <t>Gates, Anne</t>
  </si>
  <si>
    <t>Scott, Todd</t>
  </si>
  <si>
    <t>Stokes, Jonathan</t>
  </si>
  <si>
    <t>Christian, Melissa</t>
  </si>
  <si>
    <t>Hale, Deon</t>
  </si>
  <si>
    <t>Blackburn, Kathryn</t>
  </si>
  <si>
    <t>Zimmerman, Julian</t>
  </si>
  <si>
    <t>Pacheco, Therese</t>
  </si>
  <si>
    <t>Newman, Aria</t>
  </si>
  <si>
    <t>Hull, Jeanne</t>
  </si>
  <si>
    <t>Tyler, Javier</t>
  </si>
  <si>
    <t>Landry, Linda</t>
  </si>
  <si>
    <t>Dawson, Jonathan</t>
  </si>
  <si>
    <t>Fowler, John</t>
  </si>
  <si>
    <t>Clark, William</t>
  </si>
  <si>
    <t>Gilbert, Shannon</t>
  </si>
  <si>
    <t>Hicks, Monica</t>
  </si>
  <si>
    <t>Watkins, Gary</t>
  </si>
  <si>
    <t>Robinson, John</t>
  </si>
  <si>
    <t>Potter, Dawn</t>
  </si>
  <si>
    <t>Banks, Ryan</t>
  </si>
  <si>
    <t>Atkinson, Danielle</t>
  </si>
  <si>
    <t>Bailey, Victor</t>
  </si>
  <si>
    <t>Stewart, Elizabeth</t>
  </si>
  <si>
    <t>Roth, Tony</t>
  </si>
  <si>
    <t>Larson, David</t>
  </si>
  <si>
    <t>Graves, Michael</t>
  </si>
  <si>
    <t>Daniels, Janet</t>
  </si>
  <si>
    <t>Boyd, Debra</t>
  </si>
  <si>
    <t>Matthews, Diane</t>
  </si>
  <si>
    <t>Cole, Elbert</t>
  </si>
  <si>
    <t>Foley, Peter</t>
  </si>
  <si>
    <t>Solomon, Michael</t>
  </si>
  <si>
    <t>Palmer, Terry</t>
  </si>
  <si>
    <t>Turner, Ray</t>
  </si>
  <si>
    <t>Barnes, Grant</t>
  </si>
  <si>
    <t>Chavez, Thomas</t>
  </si>
  <si>
    <t>Patton, Corey</t>
  </si>
  <si>
    <t>Allen, Thomas</t>
  </si>
  <si>
    <t>Kramer, Faye</t>
  </si>
  <si>
    <t>Stephens, Bonnie</t>
  </si>
  <si>
    <t>Nicholson, Lee</t>
  </si>
  <si>
    <t>Kim, Deborah</t>
  </si>
  <si>
    <t>Boyer, John</t>
  </si>
  <si>
    <t>Pruitt, Randy</t>
  </si>
  <si>
    <t>Shaffer, Nobuko</t>
  </si>
  <si>
    <t>Blankenship, Roger</t>
  </si>
  <si>
    <t>Sharp, Janine</t>
  </si>
  <si>
    <t>Barker, Heidi</t>
  </si>
  <si>
    <t>Bowers, Tammy</t>
  </si>
  <si>
    <t>Ray, ReAnnon</t>
  </si>
  <si>
    <t>Cobb, Nicole</t>
  </si>
  <si>
    <t>Ramirez, Keith</t>
  </si>
  <si>
    <t>Saunders, Corey</t>
  </si>
  <si>
    <t>Rice, Diane</t>
  </si>
  <si>
    <t>Woodward, Tim</t>
  </si>
  <si>
    <t>Hardy, Svetlana</t>
  </si>
  <si>
    <t>Stephenson, Matt</t>
  </si>
  <si>
    <t>Frazier, Chris</t>
  </si>
  <si>
    <t>Tran, Chad</t>
  </si>
  <si>
    <t>Koch, Danielle</t>
  </si>
  <si>
    <t>Oneal, William</t>
  </si>
  <si>
    <t>McIntosh, Jeremy</t>
  </si>
  <si>
    <t>Gill, Douglas</t>
  </si>
  <si>
    <t>Berry, Jacklyn</t>
  </si>
  <si>
    <t>Dyer, Carrie</t>
  </si>
  <si>
    <t>Leonard, Paul</t>
  </si>
  <si>
    <t>Pitts, Dana</t>
  </si>
  <si>
    <t>Higgins, Angela</t>
  </si>
  <si>
    <t>Lamb, John</t>
  </si>
  <si>
    <t>Holmes, Tito</t>
  </si>
  <si>
    <t>Leach, Jingwen</t>
  </si>
  <si>
    <t>McDonald, Debra</t>
  </si>
  <si>
    <t>Harrell, Cristin</t>
  </si>
  <si>
    <t>Bridges, Jeff</t>
  </si>
  <si>
    <t>Warren, Jean</t>
  </si>
  <si>
    <t>Shields, Robert</t>
  </si>
  <si>
    <t>Erickson, Ricky</t>
  </si>
  <si>
    <t>Lambert, Jody</t>
  </si>
  <si>
    <t>Henson, Debra</t>
  </si>
  <si>
    <t>Hardin, Gregory</t>
  </si>
  <si>
    <t>Nunez, Benning</t>
  </si>
  <si>
    <t>Cortez, Jack</t>
  </si>
  <si>
    <t>Carrillo, Robert</t>
  </si>
  <si>
    <t>Stevens, Andrew</t>
  </si>
  <si>
    <t>Durham, Troy</t>
  </si>
  <si>
    <t>Young, Benjamin</t>
  </si>
  <si>
    <t>Reynolds, Barbara</t>
  </si>
  <si>
    <t>Nelson, Shira</t>
  </si>
  <si>
    <t>Kelly, Icelita</t>
  </si>
  <si>
    <t>Green, Kim</t>
  </si>
  <si>
    <t>Carpenter, Ronald</t>
  </si>
  <si>
    <t>Kirby, Michael</t>
  </si>
  <si>
    <t>Oconnor, Kent</t>
  </si>
  <si>
    <t>Hoffman, Brian D</t>
  </si>
  <si>
    <t>Dunn, Matthew</t>
  </si>
  <si>
    <t>Reyes, Mary</t>
  </si>
  <si>
    <t>Butler, Roy</t>
  </si>
  <si>
    <t>McDaniel, Tamara</t>
  </si>
  <si>
    <t>Carter, Allan</t>
  </si>
  <si>
    <t>Blackwell, Brandon</t>
  </si>
  <si>
    <t>Marquez, Thomas</t>
  </si>
  <si>
    <t>Briggs, Bryan</t>
  </si>
  <si>
    <t>Pugh, Lawrence</t>
  </si>
  <si>
    <t>Navarro, Marc</t>
  </si>
  <si>
    <t>Walker, Mike</t>
  </si>
  <si>
    <t>Meyers, David</t>
  </si>
  <si>
    <t>Powers, Tia</t>
  </si>
  <si>
    <t>Garner, Terry</t>
  </si>
  <si>
    <t>Hensley, William</t>
  </si>
  <si>
    <t>Pratt, Erik</t>
  </si>
  <si>
    <t>Arnold, Cole</t>
  </si>
  <si>
    <t>Griffith, Michelle</t>
  </si>
  <si>
    <t>Robertson, Nathan</t>
  </si>
  <si>
    <t>Acosta, Robert</t>
  </si>
  <si>
    <t>Mathews, Marcia</t>
  </si>
  <si>
    <t>Hancock, Allen</t>
  </si>
  <si>
    <t>Mason, Suzanne</t>
  </si>
  <si>
    <t>Charles, Jeffrey</t>
  </si>
  <si>
    <t>Strong, Lisa</t>
  </si>
  <si>
    <t>Singleton, David</t>
  </si>
  <si>
    <t>Olsen, Ewan</t>
  </si>
  <si>
    <t>Fitzgerald, George</t>
  </si>
  <si>
    <t>Herman, Henrietta</t>
  </si>
  <si>
    <t>Sutton, Matthew</t>
  </si>
  <si>
    <t>Frost, Adam</t>
  </si>
  <si>
    <t>Reeves, Greg</t>
  </si>
  <si>
    <t>Taylor, Hector</t>
  </si>
  <si>
    <t>Williams, Scott</t>
  </si>
  <si>
    <t>Alvarez, Steven</t>
  </si>
  <si>
    <t>Gentry, John</t>
  </si>
  <si>
    <t>Lang, Dana</t>
  </si>
  <si>
    <t>Burns, Fiona</t>
  </si>
  <si>
    <t>Carey, Andrea</t>
  </si>
  <si>
    <t>Sparks, Terri</t>
  </si>
  <si>
    <t>Keller, Jason</t>
  </si>
  <si>
    <t>Howard, Lisa</t>
  </si>
  <si>
    <t>McCall, Keith</t>
  </si>
  <si>
    <t>Rojas, Charles</t>
  </si>
  <si>
    <t>Conner, Mark</t>
  </si>
  <si>
    <t>Moreno, Chris</t>
  </si>
  <si>
    <t>Cox, Stephanie</t>
  </si>
  <si>
    <t>Brooks, Richard</t>
  </si>
  <si>
    <t>Schultz, Norman</t>
  </si>
  <si>
    <t>Dixon, Richard</t>
  </si>
  <si>
    <t>Horn, George</t>
  </si>
  <si>
    <t>Vincent, Guy</t>
  </si>
  <si>
    <t>Conley, Mark</t>
  </si>
  <si>
    <t>Bishop, Juan</t>
  </si>
  <si>
    <t>Johnson, Mary Jo</t>
  </si>
  <si>
    <t>Bass, Justin</t>
  </si>
  <si>
    <t>Rodriguez, Scott</t>
  </si>
  <si>
    <t>Black, Cliff</t>
  </si>
  <si>
    <t>Quinn, Cinnamon</t>
  </si>
  <si>
    <t>Vaughn, Harlon</t>
  </si>
  <si>
    <t>Simpson, Jimmy</t>
  </si>
  <si>
    <t>Thornton, Charles</t>
  </si>
  <si>
    <t>Barrett, John</t>
  </si>
  <si>
    <t>Hayes, Edward</t>
  </si>
  <si>
    <t>Patel, Donald</t>
  </si>
  <si>
    <t>Kirk, Chris</t>
  </si>
  <si>
    <t>Abbott, James</t>
  </si>
  <si>
    <t>Gomez, Ed</t>
  </si>
  <si>
    <t>Mercado, David</t>
  </si>
  <si>
    <t>Maxwell, Jill</t>
  </si>
  <si>
    <t>Leon, Emily</t>
  </si>
  <si>
    <t>Page, Lisa</t>
  </si>
  <si>
    <t>Armstrong, David</t>
  </si>
  <si>
    <t>Grant, Leonard</t>
  </si>
  <si>
    <t>Farmer, Suzanne</t>
  </si>
  <si>
    <t>Baxter, Teresa</t>
  </si>
  <si>
    <t>Wilcox, Robert</t>
  </si>
  <si>
    <t>Tate, Zachary</t>
  </si>
  <si>
    <t>McKenzie, Michelle</t>
  </si>
  <si>
    <t>Rogers, Colleen</t>
  </si>
  <si>
    <t>Knight, Denise</t>
  </si>
  <si>
    <t>Logan, Karen</t>
  </si>
  <si>
    <t>Norton, Bruce</t>
  </si>
  <si>
    <t>Norman, Rita</t>
  </si>
  <si>
    <t>West, Jeffrey</t>
  </si>
  <si>
    <t>Cunningham, Denise</t>
  </si>
  <si>
    <t>Adams, David</t>
  </si>
  <si>
    <t>Calhoun, Dac Vinh</t>
  </si>
  <si>
    <t>Gutierrez, Regina</t>
  </si>
  <si>
    <t>Kelley, Nancy</t>
  </si>
  <si>
    <t>Ballard, Martin</t>
  </si>
  <si>
    <t>Foster, Blane</t>
  </si>
  <si>
    <t>McCoy, Preston</t>
  </si>
  <si>
    <t>Small, Athanasios</t>
  </si>
  <si>
    <t>Wheeler, Meegan</t>
  </si>
  <si>
    <t>Pierce, Karen</t>
  </si>
  <si>
    <t>Giles, Kathleen</t>
  </si>
  <si>
    <t>Rodgers, Daniel</t>
  </si>
  <si>
    <t>George, Jessica</t>
  </si>
  <si>
    <t>Castro, Christopher</t>
  </si>
  <si>
    <t>Ellis, Brenda</t>
  </si>
  <si>
    <t>Bullock, Greg</t>
  </si>
  <si>
    <t>Maynard, Susan</t>
  </si>
  <si>
    <t>DR</t>
  </si>
  <si>
    <t>Rios, Fredrick</t>
  </si>
  <si>
    <t>Allison, Timothy</t>
  </si>
  <si>
    <t>Knox, Lori</t>
  </si>
  <si>
    <t>Dec</t>
  </si>
  <si>
    <t>Jun</t>
  </si>
  <si>
    <t>Fisher, Maria</t>
  </si>
  <si>
    <t>Nov</t>
  </si>
  <si>
    <t>May</t>
  </si>
  <si>
    <t>Adkins, Michael</t>
  </si>
  <si>
    <t>Oct</t>
  </si>
  <si>
    <t>Apr</t>
  </si>
  <si>
    <t>King, Taslim</t>
  </si>
  <si>
    <t>Sep</t>
  </si>
  <si>
    <t>Mar</t>
  </si>
  <si>
    <t>Trevino, Gary</t>
  </si>
  <si>
    <t>Aug</t>
  </si>
  <si>
    <t>Feb</t>
  </si>
  <si>
    <t>Barton, Barry</t>
  </si>
  <si>
    <t>Jul</t>
  </si>
  <si>
    <t>Jan</t>
  </si>
  <si>
    <t>Baker, Barney</t>
  </si>
  <si>
    <t>IL</t>
  </si>
  <si>
    <t>FL</t>
  </si>
  <si>
    <t>NY</t>
  </si>
  <si>
    <t>TX</t>
  </si>
  <si>
    <t>CA</t>
  </si>
  <si>
    <t>TaxTable</t>
  </si>
  <si>
    <t>Tax Rate</t>
  </si>
  <si>
    <t>New Salary</t>
  </si>
  <si>
    <t>Job Rating</t>
  </si>
  <si>
    <t>Salary</t>
  </si>
  <si>
    <t>Benefits</t>
  </si>
  <si>
    <t>Years</t>
  </si>
  <si>
    <t>Hire Date</t>
  </si>
  <si>
    <t>Status</t>
  </si>
  <si>
    <t>Department</t>
  </si>
  <si>
    <t>Building</t>
  </si>
  <si>
    <t>Employee Name</t>
  </si>
  <si>
    <t>Date</t>
  </si>
  <si>
    <t>Home USA</t>
  </si>
  <si>
    <t>NE</t>
  </si>
  <si>
    <t>Home Emporium</t>
  </si>
  <si>
    <t>SE</t>
  </si>
  <si>
    <t>NW</t>
  </si>
  <si>
    <t>SW</t>
  </si>
  <si>
    <t>Customer</t>
  </si>
  <si>
    <t>Region</t>
  </si>
  <si>
    <t>Product</t>
  </si>
  <si>
    <t>Salesperson</t>
  </si>
  <si>
    <t>Training</t>
  </si>
  <si>
    <t>Environmental Compliance</t>
  </si>
  <si>
    <t>Facilities/Engineering</t>
  </si>
  <si>
    <t>Green Building</t>
  </si>
  <si>
    <t>Creative</t>
  </si>
  <si>
    <t>Product Development</t>
  </si>
  <si>
    <t>Human Resources</t>
  </si>
  <si>
    <t>Marketing</t>
  </si>
  <si>
    <t>Sales</t>
  </si>
  <si>
    <t>IT</t>
  </si>
  <si>
    <t>Account Management</t>
  </si>
  <si>
    <t>Item Cost</t>
  </si>
  <si>
    <t>Total Cost</t>
  </si>
  <si>
    <t>No.Items</t>
  </si>
  <si>
    <t>Chameleon Couch</t>
  </si>
  <si>
    <t>Captain Recliner</t>
  </si>
  <si>
    <t>Bamboo Coffee Table</t>
  </si>
  <si>
    <t>Bamboo End Table</t>
  </si>
  <si>
    <t>Media Armoire</t>
  </si>
  <si>
    <t>Ellington Designs</t>
  </si>
  <si>
    <t>B&amp;B Spaces</t>
  </si>
  <si>
    <t>Fabulous Homes</t>
  </si>
  <si>
    <t>No Obstacles HOME</t>
  </si>
  <si>
    <t>Furniture Sales - 2010 and 2011</t>
  </si>
  <si>
    <t>Net Profit</t>
  </si>
  <si>
    <t>Total Expenses</t>
  </si>
  <si>
    <t>Water</t>
  </si>
  <si>
    <t>Utilities</t>
  </si>
  <si>
    <t>Travel</t>
  </si>
  <si>
    <t>Telephone</t>
  </si>
  <si>
    <t>Taxes</t>
  </si>
  <si>
    <t>Salaries</t>
  </si>
  <si>
    <t>Rent</t>
  </si>
  <si>
    <t>Office Supplies</t>
  </si>
  <si>
    <t>Legal Services</t>
  </si>
  <si>
    <t>Interest</t>
  </si>
  <si>
    <t>Insurance</t>
  </si>
  <si>
    <t>Heat</t>
  </si>
  <si>
    <t>Food</t>
  </si>
  <si>
    <t>Electricity</t>
  </si>
  <si>
    <t>Advertising</t>
  </si>
  <si>
    <t>Expenses</t>
  </si>
  <si>
    <t>Gross Profit</t>
  </si>
  <si>
    <t>Cost of Goods Total</t>
  </si>
  <si>
    <t>Miscellaneous</t>
  </si>
  <si>
    <t>Freight</t>
  </si>
  <si>
    <t>Goods</t>
  </si>
  <si>
    <t>Cost of Goods Sold</t>
  </si>
  <si>
    <t>Gross Revenue</t>
  </si>
  <si>
    <t>Shipping</t>
  </si>
  <si>
    <t>TOTAL</t>
  </si>
  <si>
    <t>4th Q</t>
  </si>
  <si>
    <t>3rd Q</t>
  </si>
  <si>
    <t>2nd Q</t>
  </si>
  <si>
    <t>1st Q</t>
  </si>
  <si>
    <t>2014 Budget Projections</t>
  </si>
  <si>
    <t>Qty</t>
  </si>
  <si>
    <t>Item #</t>
  </si>
  <si>
    <t>O'Connor, Kent</t>
  </si>
  <si>
    <t>Expenses:Profits</t>
  </si>
  <si>
    <t>Sales:Profits</t>
  </si>
  <si>
    <t>Sales:Expenses</t>
  </si>
  <si>
    <t>% Expenses Change</t>
  </si>
  <si>
    <t>% Profits Change</t>
  </si>
  <si>
    <t>% Sales Change</t>
  </si>
  <si>
    <t>YTD Profits</t>
  </si>
  <si>
    <t>Profits</t>
  </si>
  <si>
    <t>Average</t>
  </si>
  <si>
    <t>Total</t>
  </si>
  <si>
    <t>(2013 - Thousands of Dollars)</t>
  </si>
  <si>
    <t>Sales and Profits - First Half</t>
  </si>
  <si>
    <t>Cabe, Max</t>
  </si>
  <si>
    <t>StorageSlots</t>
  </si>
  <si>
    <t>DiskDrives</t>
  </si>
  <si>
    <t xml:space="preserve">Total wt. </t>
  </si>
  <si>
    <t>(G+H)</t>
  </si>
  <si>
    <t>Lbs</t>
  </si>
  <si>
    <t xml:space="preserve">Net = </t>
  </si>
  <si>
    <t>Qty ?</t>
  </si>
  <si>
    <t>Length ?</t>
  </si>
  <si>
    <t>Wt/M ?</t>
  </si>
  <si>
    <t>Weight H</t>
  </si>
  <si>
    <t>Weight G</t>
  </si>
  <si>
    <t>(E+F)</t>
  </si>
  <si>
    <t>Weight F</t>
  </si>
  <si>
    <t>Weight E</t>
  </si>
  <si>
    <t>(C+D)</t>
  </si>
  <si>
    <t>weight per plt</t>
  </si>
  <si>
    <t>pcs</t>
  </si>
  <si>
    <t>pcs per plt</t>
  </si>
  <si>
    <t>plts</t>
  </si>
  <si>
    <t>enter pallet qty</t>
  </si>
  <si>
    <t>Weight D</t>
  </si>
  <si>
    <t>Weight C</t>
  </si>
  <si>
    <t>per 1000</t>
  </si>
  <si>
    <t>per piece</t>
  </si>
  <si>
    <t>(A+B)</t>
  </si>
  <si>
    <t>Weights</t>
  </si>
  <si>
    <t>Weight B</t>
  </si>
  <si>
    <t>Weight A</t>
  </si>
  <si>
    <t>Mixed/combination loads</t>
  </si>
  <si>
    <t xml:space="preserve">Pieces / skid = </t>
  </si>
  <si>
    <t>Gross</t>
  </si>
  <si>
    <t>$ Amt</t>
  </si>
  <si>
    <t>Gros Wt.</t>
  </si>
  <si>
    <t>Net Wt.</t>
  </si>
  <si>
    <t>Net</t>
  </si>
  <si>
    <t>Round QTY</t>
  </si>
  <si>
    <t># of plts ?</t>
  </si>
  <si>
    <t>TL's</t>
  </si>
  <si>
    <t>Round</t>
  </si>
  <si>
    <t>each</t>
  </si>
  <si>
    <t>Px</t>
  </si>
  <si>
    <t>Info</t>
  </si>
  <si>
    <t>Order Information</t>
  </si>
  <si>
    <t>Load</t>
  </si>
  <si>
    <t>Incl. freight</t>
  </si>
  <si>
    <t>C&amp;F =</t>
  </si>
  <si>
    <t xml:space="preserve">Qty per 40' cntr = </t>
  </si>
  <si>
    <t>cm</t>
  </si>
  <si>
    <t>inches</t>
  </si>
  <si>
    <t>Per unit freight cost</t>
  </si>
  <si>
    <t>Freight =</t>
  </si>
  <si>
    <t>Metric</t>
  </si>
  <si>
    <t>US</t>
  </si>
  <si>
    <t>Cntr cost</t>
  </si>
  <si>
    <t>Freight ?</t>
  </si>
  <si>
    <t>Per pound price</t>
  </si>
  <si>
    <t>in</t>
  </si>
  <si>
    <t>TL Cx</t>
  </si>
  <si>
    <t>USD</t>
  </si>
  <si>
    <t>PRICE</t>
  </si>
  <si>
    <t>Length (inches)  ?</t>
  </si>
  <si>
    <t>Conversions</t>
  </si>
  <si>
    <t>C&amp;F</t>
  </si>
  <si>
    <t>FOB</t>
  </si>
  <si>
    <t xml:space="preserve">% </t>
  </si>
  <si>
    <t xml:space="preserve"> ~
 `</t>
  </si>
  <si>
    <t>Weight / M ?</t>
  </si>
  <si>
    <t>Brewer, Kent</t>
  </si>
  <si>
    <t>West Total</t>
  </si>
  <si>
    <t>Mountain Total</t>
  </si>
  <si>
    <t>South Total</t>
  </si>
  <si>
    <t>Midwest Total</t>
  </si>
  <si>
    <t>East Total</t>
  </si>
  <si>
    <t>Seattle</t>
  </si>
  <si>
    <t>Los Angeles</t>
  </si>
  <si>
    <t>LasVegas</t>
  </si>
  <si>
    <t>Cincinnati</t>
  </si>
  <si>
    <t>Dallas</t>
  </si>
  <si>
    <t>Albuquerque</t>
  </si>
  <si>
    <t>Denver</t>
  </si>
  <si>
    <t>Houston</t>
  </si>
  <si>
    <t>Chicago</t>
  </si>
  <si>
    <t>Atlanta</t>
  </si>
  <si>
    <t>New York</t>
  </si>
  <si>
    <t>Boston</t>
  </si>
  <si>
    <t>74X47</t>
  </si>
  <si>
    <t>18Z66</t>
  </si>
  <si>
    <t>12Y27</t>
  </si>
  <si>
    <t>43P25</t>
  </si>
  <si>
    <t>21D08</t>
  </si>
  <si>
    <t>79S93</t>
  </si>
  <si>
    <t>96M37</t>
  </si>
  <si>
    <t>17Q30</t>
  </si>
  <si>
    <t>16W09</t>
  </si>
  <si>
    <t>61K94</t>
  </si>
  <si>
    <t>32H21</t>
  </si>
  <si>
    <t>31T79</t>
  </si>
  <si>
    <t>Sales First Quarter - by Item</t>
  </si>
  <si>
    <t>Bonus</t>
  </si>
  <si>
    <t>O'Neal, William</t>
  </si>
  <si>
    <t>O'Brien, Madelyn</t>
  </si>
  <si>
    <t>Compensation</t>
  </si>
  <si>
    <t>Half-time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</si>
</sst>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_);\(0\)"/>
    <numFmt numFmtId="167" formatCode="0.00%;\(0.00%\)"/>
    <numFmt numFmtId="168" formatCode="m/d/yy;@"/>
    <numFmt numFmtId="169" formatCode="m/d/yyyy;@"/>
    <numFmt numFmtId="170" formatCode="&quot;$&quot;#,##0"/>
    <numFmt numFmtId="171" formatCode="_(&quot;$&quot;* #,##0_);_(&quot;$&quot;* \(#,##0\);_(&quot;$&quot;* &quot;-&quot;??_);_(@_)"/>
    <numFmt numFmtId="172" formatCode="0.0%"/>
    <numFmt numFmtId="173" formatCode="0.0%;[Red]\-0.0%"/>
    <numFmt numFmtId="174" formatCode="_(&quot;$&quot;* #,##0.0000_);_(&quot;$&quot;* \(#,##0.0000\);_(&quot;$&quot;* &quot;-&quot;??_);_(@_)"/>
    <numFmt numFmtId="175" formatCode="_(* #,##0.000_);_(* \(#,##0.000\);_(* &quot;-&quot;??_);_(@_)"/>
    <numFmt numFmtId="176" formatCode="_(&quot;$&quot;* #,##0.000_);_(&quot;$&quot;* \(#,##0.000\);_(&quot;$&quot;* &quot;-&quot;??_);_(@_)"/>
    <numFmt numFmtId="177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i/>
      <sz val="11"/>
      <color indexed="10"/>
      <name val="Calibri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Trebuchet MS"/>
      <family val="2"/>
    </font>
    <font>
      <sz val="20"/>
      <name val="Trebuchet MS"/>
      <family val="2"/>
    </font>
    <font>
      <sz val="16"/>
      <name val="Trebuchet MS"/>
      <family val="2"/>
    </font>
    <font>
      <sz val="11"/>
      <color theme="1"/>
      <name val="Trebuchet MS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0"/>
      <name val="Arial"/>
      <family val="2"/>
    </font>
    <font>
      <b/>
      <sz val="10"/>
      <color indexed="17"/>
      <name val="Calibri"/>
      <family val="2"/>
    </font>
    <font>
      <b/>
      <sz val="10"/>
      <color indexed="12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2"/>
      <color theme="1"/>
      <name val="Trebuchet MS"/>
      <family val="2"/>
    </font>
    <font>
      <b/>
      <sz val="12"/>
      <color theme="1"/>
      <name val="Calibri"/>
      <family val="2"/>
      <scheme val="minor"/>
    </font>
    <font>
      <sz val="12"/>
      <name val="Trebuchet MS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2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23"/>
      </bottom>
      <diagonal/>
    </border>
    <border>
      <left style="thin">
        <color indexed="51"/>
      </left>
      <right style="thin">
        <color indexed="51"/>
      </right>
      <top style="thin">
        <color indexed="51"/>
      </top>
      <bottom style="thin">
        <color indexed="51"/>
      </bottom>
      <diagonal/>
    </border>
    <border>
      <left style="thin">
        <color indexed="23"/>
      </left>
      <right style="thin">
        <color indexed="51"/>
      </right>
      <top style="thin">
        <color indexed="51"/>
      </top>
      <bottom style="thin">
        <color indexed="51"/>
      </bottom>
      <diagonal/>
    </border>
  </borders>
  <cellStyleXfs count="140">
    <xf numFmtId="0" fontId="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4" borderId="3"/>
    <xf numFmtId="0" fontId="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28" fillId="7" borderId="0" applyNumberFormat="0" applyBorder="0" applyAlignment="0" applyProtection="0"/>
    <xf numFmtId="0" fontId="29" fillId="6" borderId="7" applyNumberFormat="0" applyAlignment="0" applyProtection="0"/>
    <xf numFmtId="0" fontId="30" fillId="8" borderId="0" applyNumberFormat="0" applyBorder="0" applyAlignment="0" applyProtection="0"/>
  </cellStyleXfs>
  <cellXfs count="334">
    <xf numFmtId="0" fontId="0" fillId="0" borderId="0" xfId="0"/>
    <xf numFmtId="0" fontId="12" fillId="0" borderId="0" xfId="7" applyFont="1" applyFill="1" applyBorder="1" applyAlignment="1">
      <alignment horizontal="center" vertical="center"/>
    </xf>
    <xf numFmtId="0" fontId="23" fillId="12" borderId="0" xfId="7" applyNumberFormat="1" applyFont="1" applyFill="1" applyBorder="1" applyAlignment="1">
      <alignment horizontal="center"/>
    </xf>
    <xf numFmtId="0" fontId="12" fillId="0" borderId="0" xfId="7" applyFont="1" applyAlignment="1">
      <alignment horizontal="center"/>
    </xf>
    <xf numFmtId="0" fontId="23" fillId="12" borderId="24" xfId="7" applyNumberFormat="1" applyFont="1" applyFill="1" applyBorder="1" applyAlignment="1">
      <alignment horizontal="center"/>
    </xf>
    <xf numFmtId="0" fontId="3" fillId="0" borderId="0" xfId="7" applyFont="1" applyProtection="1">
      <protection locked="0"/>
    </xf>
    <xf numFmtId="9" fontId="3" fillId="0" borderId="0" xfId="8" applyFont="1" applyProtection="1">
      <protection locked="0"/>
    </xf>
    <xf numFmtId="43" fontId="3" fillId="0" borderId="0" xfId="9" applyFont="1" applyProtection="1"/>
    <xf numFmtId="164" fontId="3" fillId="0" borderId="0" xfId="9" applyNumberFormat="1" applyFont="1" applyAlignment="1" applyProtection="1">
      <protection locked="0"/>
    </xf>
    <xf numFmtId="15" fontId="3" fillId="0" borderId="0" xfId="7" applyNumberFormat="1" applyFont="1" applyProtection="1">
      <protection locked="0"/>
    </xf>
    <xf numFmtId="0" fontId="3" fillId="0" borderId="0" xfId="7" applyNumberFormat="1" applyFont="1" applyProtection="1">
      <protection locked="0"/>
    </xf>
    <xf numFmtId="0" fontId="3" fillId="0" borderId="0" xfId="7" applyFont="1" applyAlignment="1" applyProtection="1">
      <alignment horizontal="center"/>
      <protection locked="0"/>
    </xf>
    <xf numFmtId="164" fontId="3" fillId="0" borderId="0" xfId="9" applyNumberFormat="1" applyFont="1" applyFill="1" applyAlignment="1" applyProtection="1">
      <protection locked="0"/>
    </xf>
    <xf numFmtId="164" fontId="3" fillId="0" borderId="0" xfId="9" applyNumberFormat="1" applyFont="1" applyProtection="1">
      <protection locked="0"/>
    </xf>
    <xf numFmtId="164" fontId="3" fillId="0" borderId="0" xfId="9" applyNumberFormat="1" applyFont="1" applyFill="1" applyProtection="1"/>
    <xf numFmtId="15" fontId="3" fillId="0" borderId="0" xfId="7" applyNumberFormat="1" applyFont="1" applyFill="1" applyProtection="1">
      <protection locked="0"/>
    </xf>
    <xf numFmtId="0" fontId="3" fillId="0" borderId="0" xfId="7" applyFont="1" applyFill="1" applyAlignment="1" applyProtection="1">
      <alignment horizontal="center"/>
      <protection locked="0"/>
    </xf>
    <xf numFmtId="15" fontId="3" fillId="0" borderId="0" xfId="9" applyNumberFormat="1" applyFont="1" applyProtection="1">
      <protection locked="0"/>
    </xf>
    <xf numFmtId="0" fontId="3" fillId="0" borderId="0" xfId="7" applyFont="1" applyFill="1" applyProtection="1">
      <protection locked="0"/>
    </xf>
    <xf numFmtId="9" fontId="3" fillId="0" borderId="0" xfId="8" applyFont="1" applyBorder="1" applyProtection="1">
      <protection locked="0"/>
    </xf>
    <xf numFmtId="15" fontId="3" fillId="0" borderId="0" xfId="7" applyNumberFormat="1" applyFont="1" applyBorder="1" applyProtection="1">
      <protection locked="0"/>
    </xf>
    <xf numFmtId="15" fontId="3" fillId="0" borderId="0" xfId="9" applyNumberFormat="1" applyFont="1" applyBorder="1" applyProtection="1">
      <protection locked="0"/>
    </xf>
    <xf numFmtId="43" fontId="3" fillId="0" borderId="0" xfId="9" applyFont="1" applyFill="1" applyProtection="1">
      <protection locked="0"/>
    </xf>
    <xf numFmtId="164" fontId="3" fillId="0" borderId="0" xfId="9" applyNumberFormat="1" applyFont="1" applyBorder="1" applyProtection="1">
      <protection locked="0"/>
    </xf>
    <xf numFmtId="164" fontId="3" fillId="0" borderId="0" xfId="7" applyNumberFormat="1" applyFont="1" applyProtection="1">
      <protection locked="0"/>
    </xf>
    <xf numFmtId="165" fontId="3" fillId="0" borderId="0" xfId="9" applyNumberFormat="1" applyFont="1" applyProtection="1">
      <protection locked="0"/>
    </xf>
    <xf numFmtId="0" fontId="4" fillId="0" borderId="0" xfId="7" applyFont="1" applyAlignment="1" applyProtection="1">
      <protection locked="0"/>
    </xf>
    <xf numFmtId="0" fontId="3" fillId="0" borderId="0" xfId="7" applyFont="1" applyBorder="1" applyProtection="1">
      <protection locked="0"/>
    </xf>
    <xf numFmtId="9" fontId="3" fillId="2" borderId="1" xfId="7" applyNumberFormat="1" applyFont="1" applyFill="1" applyBorder="1" applyProtection="1">
      <protection locked="0"/>
    </xf>
    <xf numFmtId="164" fontId="3" fillId="2" borderId="1" xfId="9" applyNumberFormat="1" applyFont="1" applyFill="1" applyBorder="1" applyProtection="1">
      <protection locked="0"/>
    </xf>
    <xf numFmtId="43" fontId="3" fillId="0" borderId="0" xfId="9" applyFont="1" applyProtection="1">
      <protection locked="0"/>
    </xf>
    <xf numFmtId="0" fontId="3" fillId="0" borderId="0" xfId="7" applyFont="1" applyAlignment="1" applyProtection="1">
      <alignment horizontal="right"/>
      <protection locked="0"/>
    </xf>
    <xf numFmtId="0" fontId="3" fillId="0" borderId="0" xfId="7" applyFont="1" applyAlignment="1" applyProtection="1">
      <protection locked="0"/>
    </xf>
    <xf numFmtId="0" fontId="4" fillId="0" borderId="0" xfId="7" applyFont="1" applyAlignment="1" applyProtection="1">
      <alignment horizontal="right"/>
      <protection locked="0"/>
    </xf>
    <xf numFmtId="164" fontId="3" fillId="0" borderId="0" xfId="9" applyNumberFormat="1" applyFont="1" applyProtection="1"/>
    <xf numFmtId="164" fontId="3" fillId="0" borderId="0" xfId="9" applyNumberFormat="1" applyFont="1" applyAlignment="1" applyProtection="1"/>
    <xf numFmtId="0" fontId="4" fillId="0" borderId="0" xfId="7" applyFont="1" applyAlignment="1" applyProtection="1"/>
    <xf numFmtId="0" fontId="3" fillId="2" borderId="1" xfId="7" applyFont="1" applyFill="1" applyBorder="1" applyProtection="1">
      <protection locked="0"/>
    </xf>
    <xf numFmtId="166" fontId="3" fillId="2" borderId="1" xfId="9" applyNumberFormat="1" applyFont="1" applyFill="1" applyBorder="1" applyProtection="1">
      <protection locked="0"/>
    </xf>
    <xf numFmtId="0" fontId="3" fillId="0" borderId="0" xfId="7" applyFont="1" applyAlignment="1" applyProtection="1">
      <alignment horizontal="right"/>
    </xf>
    <xf numFmtId="0" fontId="3" fillId="0" borderId="0" xfId="7" applyFont="1" applyAlignment="1" applyProtection="1"/>
    <xf numFmtId="0" fontId="3" fillId="0" borderId="0" xfId="7" applyFont="1" applyProtection="1"/>
    <xf numFmtId="0" fontId="4" fillId="0" borderId="0" xfId="7" applyFont="1" applyAlignment="1" applyProtection="1">
      <alignment horizontal="right"/>
    </xf>
    <xf numFmtId="0" fontId="5" fillId="0" borderId="2" xfId="7" applyFont="1" applyBorder="1" applyAlignment="1" applyProtection="1">
      <alignment vertical="center"/>
      <protection locked="0"/>
    </xf>
    <xf numFmtId="167" fontId="5" fillId="0" borderId="0" xfId="8" applyNumberFormat="1" applyFont="1" applyFill="1" applyBorder="1" applyAlignment="1" applyProtection="1">
      <alignment vertical="top" wrapText="1"/>
      <protection locked="0"/>
    </xf>
    <xf numFmtId="9" fontId="5" fillId="3" borderId="1" xfId="8" applyFont="1" applyFill="1" applyBorder="1" applyAlignment="1" applyProtection="1">
      <alignment vertical="top"/>
      <protection locked="0"/>
    </xf>
    <xf numFmtId="43" fontId="5" fillId="3" borderId="1" xfId="9" applyFont="1" applyFill="1" applyBorder="1" applyAlignment="1" applyProtection="1">
      <alignment horizontal="right" vertical="top"/>
    </xf>
    <xf numFmtId="0" fontId="5" fillId="3" borderId="1" xfId="7" applyFont="1" applyFill="1" applyBorder="1" applyAlignment="1" applyProtection="1">
      <alignment horizontal="center" vertical="top"/>
      <protection locked="0"/>
    </xf>
    <xf numFmtId="164" fontId="5" fillId="3" borderId="1" xfId="9" applyNumberFormat="1" applyFont="1" applyFill="1" applyBorder="1" applyAlignment="1" applyProtection="1">
      <alignment vertical="top"/>
      <protection locked="0"/>
    </xf>
    <xf numFmtId="0" fontId="5" fillId="3" borderId="1" xfId="7" applyFont="1" applyFill="1" applyBorder="1" applyAlignment="1" applyProtection="1">
      <alignment vertical="top"/>
      <protection locked="0"/>
    </xf>
    <xf numFmtId="0" fontId="5" fillId="3" borderId="1" xfId="7" applyFont="1" applyFill="1" applyBorder="1" applyAlignment="1" applyProtection="1">
      <alignment horizontal="right" vertical="top"/>
    </xf>
    <xf numFmtId="15" fontId="5" fillId="3" borderId="1" xfId="7" applyNumberFormat="1" applyFont="1" applyFill="1" applyBorder="1" applyAlignment="1" applyProtection="1">
      <alignment horizontal="right" vertical="top"/>
      <protection locked="0"/>
    </xf>
    <xf numFmtId="0" fontId="5" fillId="3" borderId="1" xfId="7" applyFont="1" applyFill="1" applyBorder="1" applyAlignment="1" applyProtection="1">
      <alignment horizontal="left" vertical="top"/>
      <protection locked="0"/>
    </xf>
    <xf numFmtId="0" fontId="10" fillId="0" borderId="0" xfId="7" applyFont="1" applyFill="1" applyBorder="1"/>
    <xf numFmtId="0" fontId="10" fillId="0" borderId="0" xfId="7" applyFont="1"/>
    <xf numFmtId="15" fontId="10" fillId="0" borderId="0" xfId="7" applyNumberFormat="1" applyFont="1"/>
    <xf numFmtId="0" fontId="10" fillId="0" borderId="0" xfId="7" applyFont="1" applyFill="1" applyBorder="1" applyAlignment="1"/>
    <xf numFmtId="164" fontId="10" fillId="0" borderId="0" xfId="9" applyNumberFormat="1" applyFont="1"/>
    <xf numFmtId="43" fontId="10" fillId="0" borderId="0" xfId="9" applyFont="1"/>
    <xf numFmtId="168" fontId="10" fillId="0" borderId="0" xfId="7" applyNumberFormat="1" applyFont="1"/>
    <xf numFmtId="0" fontId="11" fillId="0" borderId="0" xfId="7" applyFont="1" applyFill="1" applyBorder="1" applyAlignment="1">
      <alignment vertical="center"/>
    </xf>
    <xf numFmtId="0" fontId="13" fillId="5" borderId="5" xfId="7" applyFont="1" applyFill="1" applyBorder="1"/>
    <xf numFmtId="0" fontId="13" fillId="5" borderId="6" xfId="7" applyFont="1" applyFill="1" applyBorder="1"/>
    <xf numFmtId="0" fontId="14" fillId="3" borderId="1" xfId="7" applyFont="1" applyFill="1" applyBorder="1" applyAlignment="1" applyProtection="1">
      <alignment horizontal="left" vertical="top"/>
      <protection locked="0"/>
    </xf>
    <xf numFmtId="0" fontId="14" fillId="3" borderId="1" xfId="7" applyFont="1" applyFill="1" applyBorder="1" applyAlignment="1" applyProtection="1">
      <alignment horizontal="center" vertical="top"/>
      <protection locked="0"/>
    </xf>
    <xf numFmtId="0" fontId="14" fillId="3" borderId="1" xfId="7" applyFont="1" applyFill="1" applyBorder="1" applyAlignment="1" applyProtection="1">
      <alignment vertical="top"/>
      <protection locked="0"/>
    </xf>
    <xf numFmtId="15" fontId="14" fillId="3" borderId="1" xfId="7" applyNumberFormat="1" applyFont="1" applyFill="1" applyBorder="1" applyAlignment="1" applyProtection="1">
      <alignment horizontal="right" vertical="top"/>
      <protection locked="0"/>
    </xf>
    <xf numFmtId="0" fontId="14" fillId="3" borderId="1" xfId="7" applyFont="1" applyFill="1" applyBorder="1" applyAlignment="1" applyProtection="1">
      <alignment horizontal="right" vertical="top"/>
    </xf>
    <xf numFmtId="164" fontId="14" fillId="3" borderId="1" xfId="9" applyNumberFormat="1" applyFont="1" applyFill="1" applyBorder="1" applyAlignment="1" applyProtection="1">
      <alignment vertical="top"/>
      <protection locked="0"/>
    </xf>
    <xf numFmtId="43" fontId="14" fillId="3" borderId="1" xfId="9" applyFont="1" applyFill="1" applyBorder="1" applyAlignment="1" applyProtection="1">
      <alignment horizontal="right" vertical="top"/>
    </xf>
    <xf numFmtId="9" fontId="14" fillId="3" borderId="1" xfId="8" applyFont="1" applyFill="1" applyBorder="1" applyAlignment="1" applyProtection="1">
      <alignment vertical="top"/>
      <protection locked="0"/>
    </xf>
    <xf numFmtId="167" fontId="14" fillId="0" borderId="0" xfId="8" applyNumberFormat="1" applyFont="1" applyFill="1" applyBorder="1" applyAlignment="1" applyProtection="1">
      <alignment vertical="top" wrapText="1"/>
      <protection locked="0"/>
    </xf>
    <xf numFmtId="0" fontId="14" fillId="0" borderId="2" xfId="7" applyFont="1" applyBorder="1" applyAlignment="1" applyProtection="1">
      <alignment vertical="center"/>
      <protection locked="0"/>
    </xf>
    <xf numFmtId="0" fontId="15" fillId="0" borderId="0" xfId="7" applyFont="1" applyProtection="1">
      <protection locked="0"/>
    </xf>
    <xf numFmtId="0" fontId="16" fillId="0" borderId="0" xfId="7" applyFont="1" applyAlignment="1" applyProtection="1"/>
    <xf numFmtId="0" fontId="16" fillId="0" borderId="0" xfId="7" applyFont="1" applyAlignment="1" applyProtection="1">
      <alignment horizontal="right"/>
    </xf>
    <xf numFmtId="0" fontId="15" fillId="0" borderId="0" xfId="7" applyFont="1" applyProtection="1"/>
    <xf numFmtId="0" fontId="15" fillId="0" borderId="0" xfId="7" applyFont="1" applyAlignment="1" applyProtection="1"/>
    <xf numFmtId="0" fontId="15" fillId="0" borderId="0" xfId="7" applyFont="1" applyAlignment="1" applyProtection="1">
      <alignment horizontal="right"/>
    </xf>
    <xf numFmtId="0" fontId="15" fillId="0" borderId="0" xfId="7" applyFont="1" applyFill="1" applyProtection="1">
      <protection locked="0"/>
    </xf>
    <xf numFmtId="0" fontId="15" fillId="0" borderId="0" xfId="7" applyFont="1" applyFill="1" applyAlignment="1" applyProtection="1">
      <alignment horizontal="center"/>
      <protection locked="0"/>
    </xf>
    <xf numFmtId="15" fontId="15" fillId="0" borderId="0" xfId="7" applyNumberFormat="1" applyFont="1" applyFill="1" applyProtection="1">
      <protection locked="0"/>
    </xf>
    <xf numFmtId="164" fontId="15" fillId="0" borderId="0" xfId="9" applyNumberFormat="1" applyFont="1" applyFill="1" applyProtection="1"/>
    <xf numFmtId="164" fontId="15" fillId="0" borderId="0" xfId="9" applyNumberFormat="1" applyFont="1" applyProtection="1">
      <protection locked="0"/>
    </xf>
    <xf numFmtId="164" fontId="15" fillId="0" borderId="0" xfId="9" applyNumberFormat="1" applyFont="1" applyFill="1" applyAlignment="1" applyProtection="1">
      <protection locked="0"/>
    </xf>
    <xf numFmtId="0" fontId="15" fillId="0" borderId="0" xfId="7" applyFont="1" applyAlignment="1" applyProtection="1">
      <alignment horizontal="center"/>
      <protection locked="0"/>
    </xf>
    <xf numFmtId="43" fontId="15" fillId="0" borderId="0" xfId="9" applyFont="1" applyFill="1" applyProtection="1">
      <protection locked="0"/>
    </xf>
    <xf numFmtId="9" fontId="15" fillId="0" borderId="0" xfId="8" applyFont="1" applyBorder="1" applyProtection="1">
      <protection locked="0"/>
    </xf>
    <xf numFmtId="9" fontId="15" fillId="0" borderId="0" xfId="8" applyFont="1" applyProtection="1">
      <protection locked="0"/>
    </xf>
    <xf numFmtId="166" fontId="15" fillId="2" borderId="1" xfId="9" applyNumberFormat="1" applyFont="1" applyFill="1" applyBorder="1" applyProtection="1">
      <protection locked="0"/>
    </xf>
    <xf numFmtId="0" fontId="15" fillId="2" borderId="1" xfId="7" applyFont="1" applyFill="1" applyBorder="1" applyProtection="1">
      <protection locked="0"/>
    </xf>
    <xf numFmtId="164" fontId="15" fillId="0" borderId="0" xfId="9" applyNumberFormat="1" applyFont="1" applyProtection="1"/>
    <xf numFmtId="164" fontId="15" fillId="0" borderId="0" xfId="9" applyNumberFormat="1" applyFont="1" applyAlignment="1" applyProtection="1"/>
    <xf numFmtId="43" fontId="15" fillId="0" borderId="0" xfId="9" applyFont="1" applyProtection="1"/>
    <xf numFmtId="164" fontId="15" fillId="2" borderId="1" xfId="9" applyNumberFormat="1" applyFont="1" applyFill="1" applyBorder="1" applyProtection="1">
      <protection locked="0"/>
    </xf>
    <xf numFmtId="9" fontId="15" fillId="2" borderId="1" xfId="7" applyNumberFormat="1" applyFont="1" applyFill="1" applyBorder="1" applyProtection="1">
      <protection locked="0"/>
    </xf>
    <xf numFmtId="15" fontId="15" fillId="0" borderId="0" xfId="7" applyNumberFormat="1" applyFont="1" applyProtection="1">
      <protection locked="0"/>
    </xf>
    <xf numFmtId="0" fontId="16" fillId="0" borderId="0" xfId="7" applyFont="1" applyAlignment="1" applyProtection="1">
      <protection locked="0"/>
    </xf>
    <xf numFmtId="0" fontId="16" fillId="0" borderId="0" xfId="7" applyFont="1" applyAlignment="1" applyProtection="1">
      <alignment horizontal="right"/>
      <protection locked="0"/>
    </xf>
    <xf numFmtId="0" fontId="15" fillId="0" borderId="0" xfId="7" applyFont="1" applyAlignment="1" applyProtection="1">
      <protection locked="0"/>
    </xf>
    <xf numFmtId="0" fontId="15" fillId="0" borderId="0" xfId="7" applyFont="1" applyAlignment="1" applyProtection="1">
      <alignment horizontal="right"/>
      <protection locked="0"/>
    </xf>
    <xf numFmtId="165" fontId="15" fillId="0" borderId="0" xfId="9" applyNumberFormat="1" applyFont="1" applyProtection="1">
      <protection locked="0"/>
    </xf>
    <xf numFmtId="43" fontId="15" fillId="0" borderId="0" xfId="9" applyFont="1" applyProtection="1">
      <protection locked="0"/>
    </xf>
    <xf numFmtId="164" fontId="15" fillId="0" borderId="0" xfId="9" applyNumberFormat="1" applyFont="1" applyAlignment="1" applyProtection="1">
      <protection locked="0"/>
    </xf>
    <xf numFmtId="0" fontId="15" fillId="0" borderId="0" xfId="7" applyFont="1" applyBorder="1" applyProtection="1">
      <protection locked="0"/>
    </xf>
    <xf numFmtId="164" fontId="15" fillId="0" borderId="0" xfId="7" applyNumberFormat="1" applyFont="1" applyProtection="1">
      <protection locked="0"/>
    </xf>
    <xf numFmtId="0" fontId="15" fillId="0" borderId="0" xfId="7" applyNumberFormat="1" applyFont="1" applyProtection="1">
      <protection locked="0"/>
    </xf>
    <xf numFmtId="15" fontId="15" fillId="0" borderId="0" xfId="9" applyNumberFormat="1" applyFont="1" applyProtection="1">
      <protection locked="0"/>
    </xf>
    <xf numFmtId="164" fontId="15" fillId="0" borderId="0" xfId="9" applyNumberFormat="1" applyFont="1" applyFill="1" applyBorder="1" applyProtection="1"/>
    <xf numFmtId="164" fontId="15" fillId="0" borderId="0" xfId="9" applyNumberFormat="1" applyFont="1" applyBorder="1" applyProtection="1">
      <protection locked="0"/>
    </xf>
    <xf numFmtId="15" fontId="15" fillId="0" borderId="0" xfId="9" applyNumberFormat="1" applyFont="1" applyBorder="1" applyProtection="1">
      <protection locked="0"/>
    </xf>
    <xf numFmtId="15" fontId="15" fillId="0" borderId="0" xfId="7" applyNumberFormat="1" applyFont="1" applyBorder="1" applyProtection="1">
      <protection locked="0"/>
    </xf>
    <xf numFmtId="0" fontId="15" fillId="0" borderId="0" xfId="7" applyFont="1" applyFill="1" applyProtection="1"/>
    <xf numFmtId="0" fontId="17" fillId="0" borderId="0" xfId="7" applyFont="1"/>
    <xf numFmtId="171" fontId="19" fillId="9" borderId="1" xfId="1" applyNumberFormat="1" applyFont="1" applyFill="1" applyBorder="1" applyAlignment="1"/>
    <xf numFmtId="171" fontId="19" fillId="2" borderId="1" xfId="1" applyNumberFormat="1" applyFont="1" applyFill="1" applyBorder="1" applyAlignment="1"/>
    <xf numFmtId="171" fontId="19" fillId="0" borderId="1" xfId="1" applyNumberFormat="1" applyFont="1" applyFill="1" applyBorder="1" applyAlignment="1"/>
    <xf numFmtId="0" fontId="19" fillId="0" borderId="0" xfId="1" applyNumberFormat="1" applyFont="1" applyFill="1" applyBorder="1" applyAlignment="1">
      <alignment horizontal="left" indent="1"/>
    </xf>
    <xf numFmtId="171" fontId="19" fillId="0" borderId="8" xfId="2" applyNumberFormat="1" applyFont="1" applyFill="1" applyBorder="1" applyAlignment="1"/>
    <xf numFmtId="171" fontId="17" fillId="0" borderId="8" xfId="4" applyNumberFormat="1" applyFont="1" applyFill="1" applyBorder="1" applyAlignment="1"/>
    <xf numFmtId="171" fontId="17" fillId="0" borderId="0" xfId="136" applyNumberFormat="1" applyFont="1" applyFill="1" applyBorder="1" applyAlignment="1"/>
    <xf numFmtId="0" fontId="21" fillId="0" borderId="0" xfId="136" applyNumberFormat="1" applyFont="1" applyFill="1" applyBorder="1" applyAlignment="1">
      <alignment horizontal="left"/>
    </xf>
    <xf numFmtId="164" fontId="19" fillId="9" borderId="9" xfId="2" applyNumberFormat="1" applyFont="1" applyFill="1" applyBorder="1" applyAlignment="1"/>
    <xf numFmtId="164" fontId="17" fillId="2" borderId="9" xfId="3" applyNumberFormat="1" applyFont="1" applyFill="1" applyBorder="1" applyAlignment="1"/>
    <xf numFmtId="164" fontId="17" fillId="0" borderId="10" xfId="3" applyNumberFormat="1" applyFont="1" applyFill="1" applyBorder="1" applyAlignment="1"/>
    <xf numFmtId="0" fontId="19" fillId="0" borderId="0" xfId="3" applyNumberFormat="1" applyFont="1" applyFill="1" applyBorder="1" applyAlignment="1">
      <alignment horizontal="left" indent="1"/>
    </xf>
    <xf numFmtId="164" fontId="19" fillId="9" borderId="11" xfId="2" applyNumberFormat="1" applyFont="1" applyFill="1" applyBorder="1" applyAlignment="1"/>
    <xf numFmtId="164" fontId="17" fillId="2" borderId="11" xfId="4" applyNumberFormat="1" applyFont="1" applyFill="1" applyBorder="1" applyAlignment="1"/>
    <xf numFmtId="164" fontId="17" fillId="0" borderId="0" xfId="9" applyNumberFormat="1" applyFont="1" applyFill="1" applyBorder="1" applyAlignment="1"/>
    <xf numFmtId="164" fontId="17" fillId="0" borderId="0" xfId="9" applyNumberFormat="1" applyFont="1" applyFill="1" applyBorder="1"/>
    <xf numFmtId="0" fontId="17" fillId="0" borderId="0" xfId="136" applyNumberFormat="1" applyFont="1" applyFill="1" applyBorder="1" applyAlignment="1">
      <alignment horizontal="left"/>
    </xf>
    <xf numFmtId="164" fontId="19" fillId="9" borderId="1" xfId="2" applyNumberFormat="1" applyFont="1" applyFill="1" applyBorder="1" applyAlignment="1"/>
    <xf numFmtId="164" fontId="17" fillId="2" borderId="1" xfId="4" applyNumberFormat="1" applyFont="1" applyFill="1" applyBorder="1" applyAlignment="1"/>
    <xf numFmtId="171" fontId="19" fillId="9" borderId="1" xfId="2" applyNumberFormat="1" applyFont="1" applyFill="1" applyBorder="1" applyAlignment="1"/>
    <xf numFmtId="171" fontId="17" fillId="2" borderId="1" xfId="4" applyNumberFormat="1" applyFont="1" applyFill="1" applyBorder="1" applyAlignment="1"/>
    <xf numFmtId="171" fontId="17" fillId="0" borderId="0" xfId="136" applyNumberFormat="1" applyFont="1" applyFill="1" applyBorder="1"/>
    <xf numFmtId="171" fontId="19" fillId="0" borderId="1" xfId="2" applyNumberFormat="1" applyFont="1" applyFill="1" applyBorder="1" applyAlignment="1"/>
    <xf numFmtId="171" fontId="17" fillId="0" borderId="1" xfId="4" applyNumberFormat="1" applyFont="1" applyFill="1" applyBorder="1" applyAlignment="1"/>
    <xf numFmtId="0" fontId="22" fillId="0" borderId="0" xfId="136" applyNumberFormat="1" applyFont="1" applyFill="1" applyBorder="1" applyAlignment="1">
      <alignment horizontal="left"/>
    </xf>
    <xf numFmtId="171" fontId="19" fillId="0" borderId="12" xfId="2" applyNumberFormat="1" applyFont="1" applyFill="1" applyBorder="1" applyAlignment="1"/>
    <xf numFmtId="171" fontId="17" fillId="0" borderId="12" xfId="4" applyNumberFormat="1" applyFont="1" applyFill="1" applyBorder="1" applyAlignment="1"/>
    <xf numFmtId="0" fontId="19" fillId="0" borderId="0" xfId="7" applyNumberFormat="1" applyFont="1"/>
    <xf numFmtId="164" fontId="19" fillId="9" borderId="13" xfId="2" applyNumberFormat="1" applyFont="1" applyFill="1" applyBorder="1" applyAlignment="1"/>
    <xf numFmtId="164" fontId="17" fillId="2" borderId="13" xfId="3" applyNumberFormat="1" applyFont="1" applyFill="1" applyBorder="1" applyAlignment="1"/>
    <xf numFmtId="164" fontId="19" fillId="9" borderId="14" xfId="2" applyNumberFormat="1" applyFont="1" applyFill="1" applyBorder="1" applyAlignment="1"/>
    <xf numFmtId="164" fontId="17" fillId="2" borderId="15" xfId="4" applyNumberFormat="1" applyFont="1" applyFill="1" applyBorder="1" applyAlignment="1"/>
    <xf numFmtId="164" fontId="17" fillId="0" borderId="16" xfId="5" applyNumberFormat="1" applyFont="1" applyFill="1" applyBorder="1" applyAlignment="1"/>
    <xf numFmtId="0" fontId="19" fillId="0" borderId="0" xfId="5" applyNumberFormat="1" applyFont="1" applyFill="1" applyBorder="1" applyAlignment="1">
      <alignment horizontal="left" indent="1"/>
    </xf>
    <xf numFmtId="0" fontId="17" fillId="0" borderId="0" xfId="136" applyNumberFormat="1" applyFont="1" applyFill="1" applyBorder="1" applyAlignment="1">
      <alignment horizontal="left" indent="2"/>
    </xf>
    <xf numFmtId="164" fontId="19" fillId="0" borderId="17" xfId="2" applyNumberFormat="1" applyFont="1" applyFill="1" applyBorder="1" applyAlignment="1"/>
    <xf numFmtId="164" fontId="17" fillId="0" borderId="8" xfId="4" applyNumberFormat="1" applyFont="1" applyFill="1" applyBorder="1" applyAlignment="1"/>
    <xf numFmtId="164" fontId="17" fillId="0" borderId="0" xfId="7" applyNumberFormat="1" applyFont="1" applyFill="1" applyBorder="1" applyAlignment="1"/>
    <xf numFmtId="0" fontId="17" fillId="0" borderId="0" xfId="7" applyNumberFormat="1" applyFont="1" applyFill="1" applyBorder="1" applyAlignment="1">
      <alignment horizontal="left" indent="1"/>
    </xf>
    <xf numFmtId="0" fontId="19" fillId="0" borderId="1" xfId="2" applyFont="1" applyFill="1" applyBorder="1"/>
    <xf numFmtId="0" fontId="17" fillId="0" borderId="12" xfId="4" applyFont="1" applyFill="1" applyBorder="1" applyAlignment="1"/>
    <xf numFmtId="172" fontId="17" fillId="0" borderId="0" xfId="136" applyNumberFormat="1" applyFont="1" applyFill="1" applyBorder="1" applyAlignment="1"/>
    <xf numFmtId="172" fontId="17" fillId="0" borderId="0" xfId="7" applyNumberFormat="1" applyFont="1" applyFill="1" applyBorder="1"/>
    <xf numFmtId="0" fontId="19" fillId="3" borderId="18" xfId="2" applyFont="1" applyFill="1" applyBorder="1" applyAlignment="1">
      <alignment horizontal="right"/>
    </xf>
    <xf numFmtId="0" fontId="17" fillId="2" borderId="15" xfId="4" applyFont="1" applyFill="1" applyBorder="1" applyAlignment="1">
      <alignment horizontal="right"/>
    </xf>
    <xf numFmtId="44" fontId="19" fillId="0" borderId="18" xfId="136" applyFont="1" applyFill="1" applyBorder="1" applyAlignment="1">
      <alignment horizontal="right"/>
    </xf>
    <xf numFmtId="0" fontId="19" fillId="0" borderId="0" xfId="7" applyFont="1" applyFill="1" applyBorder="1" applyAlignment="1"/>
    <xf numFmtId="0" fontId="19" fillId="0" borderId="0" xfId="2" applyFont="1" applyFill="1" applyBorder="1"/>
    <xf numFmtId="0" fontId="17" fillId="0" borderId="0" xfId="4" applyFont="1" applyFill="1" applyBorder="1"/>
    <xf numFmtId="0" fontId="17" fillId="0" borderId="0" xfId="7" applyFont="1" applyFill="1" applyBorder="1"/>
    <xf numFmtId="171" fontId="23" fillId="10" borderId="19" xfId="136" applyNumberFormat="1" applyFont="1" applyFill="1" applyBorder="1" applyAlignment="1">
      <alignment horizontal="right"/>
    </xf>
    <xf numFmtId="0" fontId="24" fillId="0" borderId="0" xfId="7" applyNumberFormat="1" applyFont="1" applyFill="1" applyBorder="1" applyAlignment="1">
      <alignment vertical="top"/>
    </xf>
    <xf numFmtId="0" fontId="15" fillId="0" borderId="5" xfId="7" applyFont="1" applyBorder="1"/>
    <xf numFmtId="0" fontId="15" fillId="5" borderId="5" xfId="7" applyFont="1" applyFill="1" applyBorder="1"/>
    <xf numFmtId="169" fontId="15" fillId="5" borderId="5" xfId="9" applyNumberFormat="1" applyFont="1" applyFill="1" applyBorder="1"/>
    <xf numFmtId="170" fontId="15" fillId="0" borderId="5" xfId="9" applyNumberFormat="1" applyFont="1" applyBorder="1"/>
    <xf numFmtId="164" fontId="15" fillId="5" borderId="5" xfId="9" applyNumberFormat="1" applyFont="1" applyFill="1" applyBorder="1"/>
    <xf numFmtId="5" fontId="15" fillId="0" borderId="5" xfId="9" applyNumberFormat="1" applyFont="1" applyBorder="1"/>
    <xf numFmtId="0" fontId="15" fillId="0" borderId="5" xfId="7" applyFont="1" applyFill="1" applyBorder="1"/>
    <xf numFmtId="164" fontId="15" fillId="0" borderId="5" xfId="9" applyNumberFormat="1" applyFont="1" applyBorder="1"/>
    <xf numFmtId="0" fontId="15" fillId="0" borderId="6" xfId="7" applyFont="1" applyBorder="1"/>
    <xf numFmtId="0" fontId="15" fillId="5" borderId="6" xfId="7" applyFont="1" applyFill="1" applyBorder="1"/>
    <xf numFmtId="169" fontId="15" fillId="5" borderId="6" xfId="9" applyNumberFormat="1" applyFont="1" applyFill="1" applyBorder="1"/>
    <xf numFmtId="170" fontId="15" fillId="0" borderId="6" xfId="9" applyNumberFormat="1" applyFont="1" applyBorder="1"/>
    <xf numFmtId="164" fontId="15" fillId="5" borderId="6" xfId="9" applyNumberFormat="1" applyFont="1" applyFill="1" applyBorder="1"/>
    <xf numFmtId="5" fontId="15" fillId="0" borderId="6" xfId="9" applyNumberFormat="1" applyFont="1" applyBorder="1"/>
    <xf numFmtId="0" fontId="25" fillId="5" borderId="4" xfId="7" applyFont="1" applyFill="1" applyBorder="1" applyAlignment="1">
      <alignment horizontal="left" vertical="center"/>
    </xf>
    <xf numFmtId="0" fontId="26" fillId="0" borderId="4" xfId="7" applyFont="1" applyFill="1" applyBorder="1" applyAlignment="1">
      <alignment horizontal="left" vertical="center"/>
    </xf>
    <xf numFmtId="0" fontId="26" fillId="5" borderId="4" xfId="7" applyFont="1" applyFill="1" applyBorder="1" applyAlignment="1">
      <alignment horizontal="left" vertical="center"/>
    </xf>
    <xf numFmtId="0" fontId="26" fillId="5" borderId="4" xfId="7" applyFont="1" applyFill="1" applyBorder="1" applyAlignment="1">
      <alignment horizontal="center" vertical="center"/>
    </xf>
    <xf numFmtId="0" fontId="26" fillId="0" borderId="4" xfId="7" applyFont="1" applyFill="1" applyBorder="1" applyAlignment="1">
      <alignment horizontal="center" vertical="center"/>
    </xf>
    <xf numFmtId="164" fontId="26" fillId="5" borderId="4" xfId="9" applyNumberFormat="1" applyFont="1" applyFill="1" applyBorder="1" applyAlignment="1">
      <alignment horizontal="right" vertical="center"/>
    </xf>
    <xf numFmtId="164" fontId="26" fillId="0" borderId="4" xfId="9" applyNumberFormat="1" applyFont="1" applyFill="1" applyBorder="1" applyAlignment="1">
      <alignment horizontal="right" vertical="center"/>
    </xf>
    <xf numFmtId="0" fontId="27" fillId="0" borderId="0" xfId="7" applyFont="1" applyFill="1" applyBorder="1"/>
    <xf numFmtId="0" fontId="27" fillId="0" borderId="0" xfId="7" applyFont="1"/>
    <xf numFmtId="0" fontId="3" fillId="0" borderId="0" xfId="7" applyFont="1"/>
    <xf numFmtId="0" fontId="3" fillId="0" borderId="0" xfId="7" applyFont="1" applyFill="1" applyBorder="1"/>
    <xf numFmtId="165" fontId="3" fillId="0" borderId="0" xfId="9" applyNumberFormat="1" applyFont="1" applyFill="1" applyBorder="1"/>
    <xf numFmtId="0" fontId="3" fillId="0" borderId="0" xfId="7" applyFont="1" applyBorder="1"/>
    <xf numFmtId="0" fontId="3" fillId="0" borderId="0" xfId="7" applyFont="1" applyFill="1"/>
    <xf numFmtId="173" fontId="3" fillId="0" borderId="0" xfId="137" applyNumberFormat="1" applyFont="1" applyFill="1"/>
    <xf numFmtId="172" fontId="3" fillId="0" borderId="0" xfId="137" applyNumberFormat="1" applyFont="1" applyFill="1"/>
    <xf numFmtId="43" fontId="3" fillId="0" borderId="0" xfId="9" applyFont="1" applyFill="1" applyBorder="1"/>
    <xf numFmtId="44" fontId="3" fillId="0" borderId="0" xfId="136" applyFont="1" applyFill="1" applyBorder="1"/>
    <xf numFmtId="44" fontId="3" fillId="0" borderId="0" xfId="138" applyNumberFormat="1" applyFont="1" applyFill="1" applyBorder="1"/>
    <xf numFmtId="18" fontId="3" fillId="0" borderId="0" xfId="7" applyNumberFormat="1" applyFont="1" applyFill="1"/>
    <xf numFmtId="14" fontId="3" fillId="0" borderId="0" xfId="7" applyNumberFormat="1" applyFont="1" applyFill="1"/>
    <xf numFmtId="43" fontId="3" fillId="0" borderId="0" xfId="139" applyNumberFormat="1" applyFont="1" applyFill="1" applyBorder="1"/>
    <xf numFmtId="44" fontId="3" fillId="0" borderId="0" xfId="139" applyNumberFormat="1" applyFont="1" applyFill="1" applyBorder="1"/>
    <xf numFmtId="43" fontId="3" fillId="0" borderId="0" xfId="9" applyFont="1" applyFill="1"/>
    <xf numFmtId="0" fontId="3" fillId="0" borderId="0" xfId="7" applyFont="1" applyFill="1" applyBorder="1" applyAlignment="1">
      <alignment horizontal="center"/>
    </xf>
    <xf numFmtId="0" fontId="3" fillId="0" borderId="0" xfId="7" applyFont="1" applyFill="1" applyBorder="1" applyAlignment="1">
      <alignment horizontal="right"/>
    </xf>
    <xf numFmtId="0" fontId="3" fillId="0" borderId="0" xfId="7" applyFont="1" applyFill="1" applyAlignment="1"/>
    <xf numFmtId="0" fontId="33" fillId="0" borderId="0" xfId="7" applyFont="1" applyAlignment="1">
      <alignment vertical="center"/>
    </xf>
    <xf numFmtId="0" fontId="17" fillId="0" borderId="0" xfId="7" applyFont="1" applyFill="1" applyBorder="1" applyAlignment="1">
      <alignment horizontal="center"/>
    </xf>
    <xf numFmtId="174" fontId="17" fillId="0" borderId="0" xfId="7" applyNumberFormat="1" applyFont="1" applyFill="1" applyBorder="1"/>
    <xf numFmtId="170" fontId="19" fillId="0" borderId="0" xfId="7" applyNumberFormat="1" applyFont="1" applyFill="1" applyBorder="1" applyAlignment="1"/>
    <xf numFmtId="0" fontId="17" fillId="0" borderId="0" xfId="7" applyFont="1" applyFill="1" applyAlignment="1"/>
    <xf numFmtId="6" fontId="19" fillId="0" borderId="0" xfId="7" applyNumberFormat="1" applyFont="1" applyFill="1" applyBorder="1" applyAlignment="1"/>
    <xf numFmtId="170" fontId="17" fillId="0" borderId="0" xfId="7" applyNumberFormat="1" applyFont="1" applyFill="1" applyBorder="1" applyAlignment="1"/>
    <xf numFmtId="6" fontId="17" fillId="0" borderId="0" xfId="7" applyNumberFormat="1" applyFont="1" applyFill="1" applyBorder="1" applyAlignment="1"/>
    <xf numFmtId="0" fontId="17" fillId="0" borderId="0" xfId="7" applyFont="1" applyFill="1" applyBorder="1" applyAlignment="1"/>
    <xf numFmtId="3" fontId="17" fillId="0" borderId="0" xfId="7" applyNumberFormat="1" applyFont="1" applyFill="1" applyBorder="1" applyAlignment="1"/>
    <xf numFmtId="170" fontId="15" fillId="0" borderId="0" xfId="7" applyNumberFormat="1" applyFont="1" applyFill="1" applyBorder="1" applyAlignment="1"/>
    <xf numFmtId="0" fontId="14" fillId="0" borderId="0" xfId="7" applyFont="1" applyFill="1" applyBorder="1" applyAlignment="1"/>
    <xf numFmtId="0" fontId="15" fillId="0" borderId="0" xfId="7" applyFont="1" applyFill="1" applyAlignment="1"/>
    <xf numFmtId="0" fontId="14" fillId="0" borderId="3" xfId="7" applyFont="1" applyFill="1" applyBorder="1" applyAlignment="1"/>
    <xf numFmtId="170" fontId="15" fillId="0" borderId="0" xfId="7" applyNumberFormat="1" applyFont="1" applyFill="1" applyBorder="1" applyAlignment="1">
      <alignment vertical="center"/>
    </xf>
    <xf numFmtId="0" fontId="14" fillId="0" borderId="0" xfId="7" applyFont="1" applyFill="1" applyBorder="1" applyAlignment="1">
      <alignment vertical="center"/>
    </xf>
    <xf numFmtId="0" fontId="15" fillId="0" borderId="0" xfId="7" applyFont="1" applyFill="1" applyBorder="1"/>
    <xf numFmtId="164" fontId="19" fillId="0" borderId="0" xfId="7" applyNumberFormat="1" applyFont="1" applyFill="1" applyBorder="1"/>
    <xf numFmtId="0" fontId="19" fillId="0" borderId="0" xfId="7" applyFont="1" applyFill="1" applyBorder="1"/>
    <xf numFmtId="164" fontId="17" fillId="0" borderId="0" xfId="7" applyNumberFormat="1" applyFont="1" applyFill="1" applyBorder="1"/>
    <xf numFmtId="43" fontId="17" fillId="0" borderId="0" xfId="9" applyNumberFormat="1" applyFont="1" applyFill="1" applyBorder="1" applyAlignment="1">
      <alignment horizontal="center"/>
    </xf>
    <xf numFmtId="164" fontId="17" fillId="0" borderId="0" xfId="9" applyNumberFormat="1" applyFont="1" applyFill="1" applyBorder="1" applyAlignment="1">
      <alignment horizontal="center"/>
    </xf>
    <xf numFmtId="164" fontId="19" fillId="0" borderId="20" xfId="7" applyNumberFormat="1" applyFont="1" applyFill="1" applyBorder="1"/>
    <xf numFmtId="0" fontId="19" fillId="0" borderId="0" xfId="7" applyFont="1" applyFill="1" applyBorder="1" applyAlignment="1">
      <alignment horizontal="center"/>
    </xf>
    <xf numFmtId="0" fontId="17" fillId="0" borderId="21" xfId="7" applyFont="1" applyFill="1" applyBorder="1"/>
    <xf numFmtId="164" fontId="17" fillId="0" borderId="18" xfId="7" applyNumberFormat="1" applyFont="1" applyFill="1" applyBorder="1" applyAlignment="1">
      <alignment horizontal="right"/>
    </xf>
    <xf numFmtId="0" fontId="17" fillId="0" borderId="18" xfId="7" applyFont="1" applyFill="1" applyBorder="1" applyAlignment="1">
      <alignment horizontal="center"/>
    </xf>
    <xf numFmtId="0" fontId="17" fillId="0" borderId="22" xfId="7" applyFont="1" applyFill="1" applyBorder="1" applyAlignment="1">
      <alignment horizontal="left"/>
    </xf>
    <xf numFmtId="0" fontId="17" fillId="0" borderId="23" xfId="7" applyFont="1" applyFill="1" applyBorder="1"/>
    <xf numFmtId="164" fontId="17" fillId="0" borderId="0" xfId="7" applyNumberFormat="1" applyFont="1" applyFill="1" applyBorder="1" applyAlignment="1">
      <alignment horizontal="right"/>
    </xf>
    <xf numFmtId="0" fontId="17" fillId="0" borderId="24" xfId="7" applyFont="1" applyFill="1" applyBorder="1" applyAlignment="1">
      <alignment horizontal="left"/>
    </xf>
    <xf numFmtId="164" fontId="17" fillId="0" borderId="0" xfId="9" applyNumberFormat="1" applyFont="1" applyFill="1" applyBorder="1" applyAlignment="1">
      <alignment horizontal="right"/>
    </xf>
    <xf numFmtId="0" fontId="17" fillId="0" borderId="24" xfId="7" applyFont="1" applyFill="1" applyBorder="1"/>
    <xf numFmtId="0" fontId="17" fillId="0" borderId="0" xfId="7" applyFont="1" applyFill="1" applyBorder="1" applyAlignment="1">
      <alignment horizontal="right"/>
    </xf>
    <xf numFmtId="175" fontId="17" fillId="0" borderId="0" xfId="9" applyNumberFormat="1" applyFont="1" applyFill="1" applyBorder="1" applyAlignment="1">
      <alignment horizontal="right"/>
    </xf>
    <xf numFmtId="0" fontId="17" fillId="0" borderId="25" xfId="7" applyFont="1" applyFill="1" applyBorder="1"/>
    <xf numFmtId="0" fontId="17" fillId="0" borderId="26" xfId="7" applyFont="1" applyFill="1" applyBorder="1"/>
    <xf numFmtId="0" fontId="17" fillId="0" borderId="26" xfId="7" applyFont="1" applyFill="1" applyBorder="1" applyAlignment="1">
      <alignment horizontal="center"/>
    </xf>
    <xf numFmtId="0" fontId="17" fillId="0" borderId="27" xfId="7" applyFont="1" applyFill="1" applyBorder="1"/>
    <xf numFmtId="176" fontId="17" fillId="0" borderId="0" xfId="136" applyNumberFormat="1" applyFont="1" applyFill="1" applyBorder="1"/>
    <xf numFmtId="174" fontId="17" fillId="0" borderId="0" xfId="136" applyNumberFormat="1" applyFont="1" applyFill="1" applyBorder="1"/>
    <xf numFmtId="164" fontId="17" fillId="0" borderId="0" xfId="9" applyNumberFormat="1" applyFont="1" applyFill="1" applyBorder="1" applyAlignment="1">
      <alignment horizontal="left"/>
    </xf>
    <xf numFmtId="43" fontId="17" fillId="0" borderId="28" xfId="9" applyFont="1" applyFill="1" applyBorder="1" applyAlignment="1">
      <alignment horizontal="left"/>
    </xf>
    <xf numFmtId="0" fontId="17" fillId="0" borderId="0" xfId="7" applyFont="1" applyFill="1" applyBorder="1" applyAlignment="1">
      <alignment horizontal="left"/>
    </xf>
    <xf numFmtId="43" fontId="17" fillId="0" borderId="0" xfId="7" applyNumberFormat="1" applyFont="1" applyFill="1" applyBorder="1"/>
    <xf numFmtId="176" fontId="17" fillId="0" borderId="0" xfId="7" applyNumberFormat="1" applyFont="1" applyFill="1" applyBorder="1"/>
    <xf numFmtId="43" fontId="17" fillId="0" borderId="0" xfId="7" applyNumberFormat="1" applyFont="1" applyFill="1" applyBorder="1" applyAlignment="1">
      <alignment horizontal="right"/>
    </xf>
    <xf numFmtId="171" fontId="17" fillId="0" borderId="0" xfId="136" applyNumberFormat="1" applyFont="1" applyFill="1" applyBorder="1" applyAlignment="1">
      <alignment horizontal="right"/>
    </xf>
    <xf numFmtId="177" fontId="17" fillId="0" borderId="0" xfId="7" applyNumberFormat="1" applyFont="1" applyFill="1" applyBorder="1" applyAlignment="1">
      <alignment horizontal="center"/>
    </xf>
    <xf numFmtId="2" fontId="17" fillId="0" borderId="0" xfId="7" applyNumberFormat="1" applyFont="1" applyFill="1" applyBorder="1" applyAlignment="1">
      <alignment horizontal="center"/>
    </xf>
    <xf numFmtId="177" fontId="17" fillId="0" borderId="0" xfId="7" applyNumberFormat="1" applyFont="1" applyFill="1" applyBorder="1" applyAlignment="1">
      <alignment horizontal="left"/>
    </xf>
    <xf numFmtId="0" fontId="19" fillId="0" borderId="3" xfId="7" applyFont="1" applyFill="1" applyBorder="1" applyAlignment="1"/>
    <xf numFmtId="171" fontId="17" fillId="0" borderId="0" xfId="136" applyNumberFormat="1" applyFont="1" applyFill="1" applyBorder="1" applyAlignment="1">
      <alignment horizontal="center"/>
    </xf>
    <xf numFmtId="170" fontId="17" fillId="0" borderId="0" xfId="7" applyNumberFormat="1" applyFont="1" applyFill="1" applyBorder="1" applyAlignment="1">
      <alignment vertical="center"/>
    </xf>
    <xf numFmtId="0" fontId="19" fillId="0" borderId="0" xfId="7" applyFont="1" applyFill="1" applyBorder="1" applyAlignment="1">
      <alignment vertical="center"/>
    </xf>
    <xf numFmtId="176" fontId="17" fillId="0" borderId="0" xfId="136" applyNumberFormat="1" applyFont="1" applyFill="1" applyBorder="1" applyAlignment="1">
      <alignment horizontal="center"/>
    </xf>
    <xf numFmtId="2" fontId="17" fillId="0" borderId="28" xfId="7" applyNumberFormat="1" applyFont="1" applyFill="1" applyBorder="1" applyAlignment="1">
      <alignment horizontal="center"/>
    </xf>
    <xf numFmtId="171" fontId="17" fillId="0" borderId="0" xfId="7" applyNumberFormat="1" applyFont="1" applyFill="1" applyBorder="1"/>
    <xf numFmtId="0" fontId="17" fillId="0" borderId="0" xfId="7" applyFont="1" applyFill="1" applyBorder="1" applyAlignment="1">
      <alignment vertical="top"/>
    </xf>
    <xf numFmtId="0" fontId="17" fillId="0" borderId="0" xfId="7" applyFont="1" applyFill="1" applyBorder="1" applyAlignment="1">
      <alignment horizontal="center" vertical="top"/>
    </xf>
    <xf numFmtId="174" fontId="17" fillId="0" borderId="0" xfId="7" applyNumberFormat="1" applyFont="1" applyFill="1" applyBorder="1" applyAlignment="1">
      <alignment horizontal="center" vertical="top"/>
    </xf>
    <xf numFmtId="171" fontId="17" fillId="0" borderId="0" xfId="136" applyNumberFormat="1" applyFont="1" applyFill="1" applyBorder="1" applyAlignment="1">
      <alignment vertical="top"/>
    </xf>
    <xf numFmtId="0" fontId="5" fillId="0" borderId="0" xfId="7" applyFont="1" applyFill="1" applyBorder="1" applyAlignment="1">
      <alignment vertical="top" wrapText="1"/>
    </xf>
    <xf numFmtId="0" fontId="17" fillId="0" borderId="0" xfId="7" applyFont="1" applyAlignment="1">
      <alignment horizontal="left"/>
    </xf>
    <xf numFmtId="164" fontId="17" fillId="0" borderId="0" xfId="7" applyNumberFormat="1" applyFont="1"/>
    <xf numFmtId="164" fontId="17" fillId="0" borderId="0" xfId="9" applyNumberFormat="1" applyFont="1"/>
    <xf numFmtId="0" fontId="17" fillId="2" borderId="29" xfId="7" applyNumberFormat="1" applyFont="1" applyFill="1" applyBorder="1" applyAlignment="1">
      <alignment horizontal="left"/>
    </xf>
    <xf numFmtId="0" fontId="17" fillId="2" borderId="30" xfId="7" applyNumberFormat="1" applyFont="1" applyFill="1" applyBorder="1" applyAlignment="1">
      <alignment horizontal="left"/>
    </xf>
    <xf numFmtId="0" fontId="17" fillId="2" borderId="31" xfId="7" applyNumberFormat="1" applyFont="1" applyFill="1" applyBorder="1" applyAlignment="1">
      <alignment horizontal="left"/>
    </xf>
    <xf numFmtId="0" fontId="19" fillId="11" borderId="32" xfId="7" applyFont="1" applyFill="1" applyBorder="1" applyAlignment="1">
      <alignment horizontal="center"/>
    </xf>
    <xf numFmtId="0" fontId="19" fillId="0" borderId="33" xfId="7" applyNumberFormat="1" applyFont="1" applyFill="1" applyBorder="1" applyAlignment="1">
      <alignment horizontal="left"/>
    </xf>
    <xf numFmtId="165" fontId="14" fillId="3" borderId="1" xfId="6" applyNumberFormat="1" applyFont="1" applyFill="1" applyBorder="1" applyAlignment="1" applyProtection="1">
      <alignment vertical="top"/>
      <protection locked="0"/>
    </xf>
    <xf numFmtId="165" fontId="15" fillId="0" borderId="0" xfId="6" applyNumberFormat="1" applyFont="1" applyAlignment="1" applyProtection="1">
      <protection locked="0"/>
    </xf>
    <xf numFmtId="0" fontId="3" fillId="0" borderId="0" xfId="7" applyFont="1" applyFill="1" applyBorder="1" applyAlignment="1">
      <alignment vertical="top"/>
    </xf>
    <xf numFmtId="0" fontId="3" fillId="0" borderId="0" xfId="7" applyFont="1" applyFill="1" applyBorder="1" applyAlignment="1">
      <alignment horizontal="center" vertical="top"/>
    </xf>
    <xf numFmtId="171" fontId="3" fillId="0" borderId="0" xfId="136" applyNumberFormat="1" applyFont="1" applyFill="1" applyBorder="1" applyAlignment="1">
      <alignment vertical="top"/>
    </xf>
    <xf numFmtId="174" fontId="3" fillId="0" borderId="0" xfId="7" applyNumberFormat="1" applyFont="1" applyFill="1" applyBorder="1" applyAlignment="1">
      <alignment horizontal="center" vertical="top"/>
    </xf>
    <xf numFmtId="171" fontId="3" fillId="0" borderId="0" xfId="7" applyNumberFormat="1" applyFont="1" applyFill="1" applyBorder="1"/>
    <xf numFmtId="174" fontId="3" fillId="0" borderId="0" xfId="136" applyNumberFormat="1" applyFont="1" applyFill="1" applyBorder="1"/>
    <xf numFmtId="176" fontId="3" fillId="0" borderId="0" xfId="136" applyNumberFormat="1" applyFont="1" applyFill="1" applyBorder="1"/>
    <xf numFmtId="0" fontId="5" fillId="0" borderId="0" xfId="7" applyFont="1" applyFill="1" applyBorder="1" applyAlignment="1"/>
    <xf numFmtId="170" fontId="3" fillId="0" borderId="0" xfId="7" applyNumberFormat="1" applyFont="1" applyFill="1" applyBorder="1" applyAlignment="1"/>
    <xf numFmtId="2" fontId="3" fillId="0" borderId="28" xfId="7" applyNumberFormat="1" applyFont="1" applyFill="1" applyBorder="1" applyAlignment="1">
      <alignment horizontal="center"/>
    </xf>
    <xf numFmtId="2" fontId="3" fillId="0" borderId="0" xfId="7" applyNumberFormat="1" applyFont="1" applyFill="1" applyBorder="1" applyAlignment="1">
      <alignment horizontal="center"/>
    </xf>
    <xf numFmtId="176" fontId="3" fillId="0" borderId="0" xfId="136" applyNumberFormat="1" applyFont="1" applyFill="1" applyBorder="1" applyAlignment="1">
      <alignment horizontal="center"/>
    </xf>
    <xf numFmtId="0" fontId="5" fillId="0" borderId="0" xfId="7" applyFont="1" applyFill="1" applyBorder="1" applyAlignment="1">
      <alignment vertical="center"/>
    </xf>
    <xf numFmtId="170" fontId="3" fillId="0" borderId="0" xfId="7" applyNumberFormat="1" applyFont="1" applyFill="1" applyBorder="1" applyAlignment="1">
      <alignment vertical="center"/>
    </xf>
    <xf numFmtId="171" fontId="3" fillId="0" borderId="0" xfId="136" applyNumberFormat="1" applyFont="1" applyFill="1" applyBorder="1" applyAlignment="1">
      <alignment horizontal="center"/>
    </xf>
    <xf numFmtId="171" fontId="3" fillId="0" borderId="0" xfId="136" applyNumberFormat="1" applyFont="1" applyFill="1" applyBorder="1" applyAlignment="1">
      <alignment horizontal="right"/>
    </xf>
    <xf numFmtId="0" fontId="5" fillId="0" borderId="3" xfId="7" applyFont="1" applyFill="1" applyBorder="1" applyAlignment="1"/>
    <xf numFmtId="176" fontId="3" fillId="0" borderId="0" xfId="7" applyNumberFormat="1" applyFont="1" applyFill="1" applyBorder="1"/>
    <xf numFmtId="177" fontId="3" fillId="0" borderId="0" xfId="7" applyNumberFormat="1" applyFont="1" applyFill="1" applyBorder="1" applyAlignment="1">
      <alignment horizontal="left"/>
    </xf>
    <xf numFmtId="164" fontId="3" fillId="0" borderId="0" xfId="9" applyNumberFormat="1" applyFont="1" applyFill="1" applyBorder="1" applyAlignment="1">
      <alignment horizontal="center"/>
    </xf>
    <xf numFmtId="177" fontId="3" fillId="0" borderId="0" xfId="7" applyNumberFormat="1" applyFont="1" applyFill="1" applyBorder="1" applyAlignment="1">
      <alignment horizontal="center"/>
    </xf>
    <xf numFmtId="164" fontId="3" fillId="0" borderId="0" xfId="9" applyNumberFormat="1" applyFont="1" applyFill="1" applyBorder="1" applyAlignment="1">
      <alignment horizontal="right"/>
    </xf>
    <xf numFmtId="43" fontId="3" fillId="0" borderId="0" xfId="7" applyNumberFormat="1" applyFont="1" applyFill="1" applyBorder="1" applyAlignment="1">
      <alignment horizontal="right"/>
    </xf>
    <xf numFmtId="43" fontId="3" fillId="0" borderId="0" xfId="9" applyNumberFormat="1" applyFont="1" applyFill="1" applyBorder="1" applyAlignment="1">
      <alignment horizontal="center"/>
    </xf>
    <xf numFmtId="43" fontId="3" fillId="0" borderId="0" xfId="7" applyNumberFormat="1" applyFont="1" applyFill="1" applyBorder="1"/>
    <xf numFmtId="164" fontId="3" fillId="0" borderId="0" xfId="7" applyNumberFormat="1" applyFont="1" applyFill="1" applyBorder="1"/>
    <xf numFmtId="0" fontId="3" fillId="0" borderId="0" xfId="7" applyFont="1" applyFill="1" applyBorder="1" applyAlignment="1">
      <alignment horizontal="left"/>
    </xf>
    <xf numFmtId="171" fontId="3" fillId="0" borderId="0" xfId="136" applyNumberFormat="1" applyFont="1" applyFill="1" applyBorder="1"/>
    <xf numFmtId="43" fontId="3" fillId="0" borderId="28" xfId="9" applyFont="1" applyFill="1" applyBorder="1" applyAlignment="1">
      <alignment horizontal="left"/>
    </xf>
    <xf numFmtId="164" fontId="3" fillId="0" borderId="0" xfId="9" applyNumberFormat="1" applyFont="1" applyFill="1" applyBorder="1" applyAlignment="1">
      <alignment horizontal="left"/>
    </xf>
    <xf numFmtId="164" fontId="3" fillId="0" borderId="0" xfId="9" applyNumberFormat="1" applyFont="1" applyFill="1" applyBorder="1"/>
    <xf numFmtId="0" fontId="5" fillId="0" borderId="0" xfId="7" applyFont="1" applyFill="1" applyBorder="1"/>
    <xf numFmtId="174" fontId="3" fillId="0" borderId="0" xfId="7" applyNumberFormat="1" applyFont="1" applyFill="1" applyBorder="1"/>
    <xf numFmtId="0" fontId="3" fillId="0" borderId="27" xfId="7" applyFont="1" applyFill="1" applyBorder="1"/>
    <xf numFmtId="0" fontId="3" fillId="0" borderId="26" xfId="7" applyFont="1" applyFill="1" applyBorder="1" applyAlignment="1">
      <alignment horizontal="center"/>
    </xf>
    <xf numFmtId="0" fontId="3" fillId="0" borderId="26" xfId="7" applyFont="1" applyFill="1" applyBorder="1"/>
    <xf numFmtId="0" fontId="3" fillId="0" borderId="25" xfId="7" applyFont="1" applyFill="1" applyBorder="1"/>
    <xf numFmtId="0" fontId="3" fillId="0" borderId="24" xfId="7" applyFont="1" applyFill="1" applyBorder="1"/>
    <xf numFmtId="175" fontId="3" fillId="0" borderId="0" xfId="9" applyNumberFormat="1" applyFont="1" applyFill="1" applyBorder="1" applyAlignment="1">
      <alignment horizontal="right"/>
    </xf>
    <xf numFmtId="0" fontId="3" fillId="0" borderId="23" xfId="7" applyFont="1" applyFill="1" applyBorder="1"/>
    <xf numFmtId="0" fontId="3" fillId="0" borderId="24" xfId="7" applyFont="1" applyFill="1" applyBorder="1" applyAlignment="1">
      <alignment horizontal="left"/>
    </xf>
    <xf numFmtId="164" fontId="3" fillId="0" borderId="0" xfId="7" applyNumberFormat="1" applyFont="1" applyFill="1" applyBorder="1" applyAlignment="1">
      <alignment horizontal="right"/>
    </xf>
    <xf numFmtId="0" fontId="3" fillId="0" borderId="22" xfId="7" applyFont="1" applyFill="1" applyBorder="1" applyAlignment="1">
      <alignment horizontal="left"/>
    </xf>
    <xf numFmtId="0" fontId="3" fillId="0" borderId="18" xfId="7" applyFont="1" applyFill="1" applyBorder="1" applyAlignment="1">
      <alignment horizontal="center"/>
    </xf>
    <xf numFmtId="164" fontId="3" fillId="0" borderId="18" xfId="7" applyNumberFormat="1" applyFont="1" applyFill="1" applyBorder="1" applyAlignment="1">
      <alignment horizontal="right"/>
    </xf>
    <xf numFmtId="0" fontId="3" fillId="0" borderId="21" xfId="7" applyFont="1" applyFill="1" applyBorder="1"/>
    <xf numFmtId="164" fontId="5" fillId="0" borderId="0" xfId="7" applyNumberFormat="1" applyFont="1" applyFill="1" applyBorder="1"/>
    <xf numFmtId="0" fontId="5" fillId="0" borderId="0" xfId="7" applyFont="1" applyFill="1" applyBorder="1" applyAlignment="1">
      <alignment horizontal="center"/>
    </xf>
    <xf numFmtId="164" fontId="5" fillId="0" borderId="20" xfId="7" applyNumberFormat="1" applyFont="1" applyFill="1" applyBorder="1"/>
    <xf numFmtId="0" fontId="14" fillId="13" borderId="3" xfId="7" applyFont="1" applyFill="1" applyBorder="1" applyAlignment="1"/>
    <xf numFmtId="0" fontId="14" fillId="3" borderId="1" xfId="7" applyNumberFormat="1" applyFont="1" applyFill="1" applyBorder="1" applyAlignment="1" applyProtection="1">
      <alignment vertical="top"/>
    </xf>
    <xf numFmtId="0" fontId="15" fillId="0" borderId="0" xfId="9" applyNumberFormat="1" applyFont="1" applyFill="1" applyAlignment="1" applyProtection="1"/>
    <xf numFmtId="0" fontId="15" fillId="0" borderId="0" xfId="9" applyNumberFormat="1" applyFont="1" applyFill="1" applyBorder="1" applyAlignment="1" applyProtection="1"/>
    <xf numFmtId="0" fontId="15" fillId="0" borderId="0" xfId="7" applyNumberFormat="1" applyFont="1" applyFill="1" applyAlignment="1" applyProtection="1"/>
  </cellXfs>
  <cellStyles count="140">
    <cellStyle name="40% - Accent1 2" xfId="137"/>
    <cellStyle name="60% - Accent4 2" xfId="139"/>
    <cellStyle name="Check Cell 2" xfId="138"/>
    <cellStyle name="ColLevel_1" xfId="2" builtinId="2" iLevel="0"/>
    <cellStyle name="ColLevel_2" xfId="4" builtinId="2" iLevel="1"/>
    <cellStyle name="Comma" xfId="6" builtinId="3"/>
    <cellStyle name="Comma 2" xfId="9"/>
    <cellStyle name="Currency 2" xfId="136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MyBlue" xfId="10"/>
    <cellStyle name="Normal" xfId="0" builtinId="0"/>
    <cellStyle name="Normal 2" xfId="7"/>
    <cellStyle name="Normal 3" xfId="11"/>
    <cellStyle name="Percent 2" xfId="8"/>
    <cellStyle name="RowLevel_1" xfId="1" builtinId="1" iLevel="0"/>
    <cellStyle name="RowLevel_2" xfId="3" builtinId="1" iLevel="1"/>
    <cellStyle name="RowLevel_3" xfId="5" builtinId="1" iLevel="2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20" formatCode="d\-mmm\-yy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protection locked="0" hidden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  <c:extLst>
            <c:ext xmlns:c16="http://schemas.microsoft.com/office/drawing/2014/chart" uri="{C3380CC4-5D6E-409C-BE32-E72D297353CC}">
              <c16:uniqueId val="{00000000-424A-4354-A382-F4891CDE1E81}"/>
            </c:ext>
          </c:extLst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1-424A-4354-A382-F4891CDE1E81}"/>
            </c:ext>
          </c:extLst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  <c:extLst>
            <c:ext xmlns:c16="http://schemas.microsoft.com/office/drawing/2014/chart" uri="{C3380CC4-5D6E-409C-BE32-E72D297353CC}">
              <c16:uniqueId val="{00000002-424A-4354-A382-F4891CDE1E81}"/>
            </c:ext>
          </c:extLst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3-424A-4354-A382-F4891CDE1E81}"/>
            </c:ext>
          </c:extLst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4-424A-4354-A382-F4891CDE1E81}"/>
            </c:ext>
          </c:extLst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5-424A-4354-A382-F4891CDE1E81}"/>
            </c:ext>
          </c:extLst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  <c:extLst>
            <c:ext xmlns:c16="http://schemas.microsoft.com/office/drawing/2014/chart" uri="{C3380CC4-5D6E-409C-BE32-E72D297353CC}">
              <c16:uniqueId val="{00000006-424A-4354-A382-F4891CDE1E81}"/>
            </c:ext>
          </c:extLst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  <c:extLst>
            <c:ext xmlns:c16="http://schemas.microsoft.com/office/drawing/2014/chart" uri="{C3380CC4-5D6E-409C-BE32-E72D297353CC}">
              <c16:uniqueId val="{00000007-424A-4354-A382-F4891CDE1E81}"/>
            </c:ext>
          </c:extLst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  <c:extLst>
            <c:ext xmlns:c16="http://schemas.microsoft.com/office/drawing/2014/chart" uri="{C3380CC4-5D6E-409C-BE32-E72D297353CC}">
              <c16:uniqueId val="{00000008-424A-4354-A382-F4891CDE1E81}"/>
            </c:ext>
          </c:extLst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9-424A-4354-A382-F4891CDE1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2544"/>
        <c:axId val="207566016"/>
      </c:barChart>
      <c:catAx>
        <c:axId val="20757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66016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566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  <c:extLst>
            <c:ext xmlns:c16="http://schemas.microsoft.com/office/drawing/2014/chart" uri="{C3380CC4-5D6E-409C-BE32-E72D297353CC}">
              <c16:uniqueId val="{00000000-F5E1-42C3-9FA8-B8DA7AA6A017}"/>
            </c:ext>
          </c:extLst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  <c:extLst>
            <c:ext xmlns:c16="http://schemas.microsoft.com/office/drawing/2014/chart" uri="{C3380CC4-5D6E-409C-BE32-E72D297353CC}">
              <c16:uniqueId val="{00000001-F5E1-42C3-9FA8-B8DA7AA6A017}"/>
            </c:ext>
          </c:extLst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  <c:extLst>
            <c:ext xmlns:c16="http://schemas.microsoft.com/office/drawing/2014/chart" uri="{C3380CC4-5D6E-409C-BE32-E72D297353CC}">
              <c16:uniqueId val="{00000002-F5E1-42C3-9FA8-B8DA7AA6A017}"/>
            </c:ext>
          </c:extLst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  <c:extLst>
            <c:ext xmlns:c16="http://schemas.microsoft.com/office/drawing/2014/chart" uri="{C3380CC4-5D6E-409C-BE32-E72D297353CC}">
              <c16:uniqueId val="{00000003-F5E1-42C3-9FA8-B8DA7AA6A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571456"/>
        <c:axId val="207575264"/>
      </c:barChart>
      <c:catAx>
        <c:axId val="2075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5264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207575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571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" r="0.75000000000000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886</xdr:row>
      <xdr:rowOff>0</xdr:rowOff>
    </xdr:from>
    <xdr:to>
      <xdr:col>8</xdr:col>
      <xdr:colOff>0</xdr:colOff>
      <xdr:row>886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6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770964</xdr:colOff>
      <xdr:row>4</xdr:row>
      <xdr:rowOff>87606</xdr:rowOff>
    </xdr:to>
    <xdr:pic>
      <xdr:nvPicPr>
        <xdr:cNvPr id="4" name="Picture 3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15670" cy="10557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66675</xdr:rowOff>
    </xdr:from>
    <xdr:to>
      <xdr:col>2</xdr:col>
      <xdr:colOff>216631</xdr:colOff>
      <xdr:row>0</xdr:row>
      <xdr:rowOff>828675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6675"/>
          <a:ext cx="2035906" cy="76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</xdr:colOff>
      <xdr:row>0</xdr:row>
      <xdr:rowOff>83820</xdr:rowOff>
    </xdr:from>
    <xdr:to>
      <xdr:col>2</xdr:col>
      <xdr:colOff>245469</xdr:colOff>
      <xdr:row>0</xdr:row>
      <xdr:rowOff>845820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" y="83820"/>
          <a:ext cx="2089509" cy="7620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K742" totalsRowShown="0">
  <autoFilter ref="A1:K742"/>
  <tableColumns count="11">
    <tableColumn id="1" name="Employee Name" dataDxfId="10" dataCellStyle="Normal 2"/>
    <tableColumn id="2" name="Building" dataDxfId="9" dataCellStyle="Normal 2"/>
    <tableColumn id="3" name="Department" dataDxfId="8" dataCellStyle="Normal 2"/>
    <tableColumn id="4" name="Status" dataDxfId="7" dataCellStyle="Normal 2"/>
    <tableColumn id="5" name="Hire Date" dataDxfId="6" dataCellStyle="Normal 2"/>
    <tableColumn id="6" name="Years" dataDxfId="5" dataCellStyle="Normal 2">
      <calculatedColumnFormula>DATEDIF(E2,TODAY(),"y")</calculatedColumnFormula>
    </tableColumn>
    <tableColumn id="8" name="Benefits" dataDxfId="4" dataCellStyle="Comma 2"/>
    <tableColumn id="9" name="Salary" dataDxfId="3" dataCellStyle="Comma 2"/>
    <tableColumn id="10" name="Job Rating" dataDxfId="2" dataCellStyle="Normal 2"/>
    <tableColumn id="11" name="New Salary" dataDxfId="1" dataCellStyle="Comma 2"/>
    <tableColumn id="12" name="Tax Rate" dataDxfId="0" dataCellStyle="Percent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0"/>
  </sheetPr>
  <dimension ref="A1:M21"/>
  <sheetViews>
    <sheetView zoomScale="130" zoomScaleNormal="130" zoomScalePageLayoutView="130" workbookViewId="0">
      <selection activeCell="G8" sqref="G8"/>
    </sheetView>
  </sheetViews>
  <sheetFormatPr defaultColWidth="8.85546875" defaultRowHeight="12.75" x14ac:dyDescent="0.2"/>
  <cols>
    <col min="1" max="1" width="12.140625" style="270" customWidth="1"/>
    <col min="2" max="2" width="10" style="113" bestFit="1" customWidth="1"/>
    <col min="3" max="13" width="7.42578125" style="113" bestFit="1" customWidth="1"/>
    <col min="14" max="16384" width="8.85546875" style="113"/>
  </cols>
  <sheetData>
    <row r="1" spans="1:13" ht="15.75" x14ac:dyDescent="0.25">
      <c r="A1" s="4" t="s">
        <v>974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3" spans="1:13" x14ac:dyDescent="0.2">
      <c r="A3" s="277" t="s">
        <v>862</v>
      </c>
      <c r="B3" s="276" t="s">
        <v>973</v>
      </c>
      <c r="C3" s="276" t="s">
        <v>972</v>
      </c>
      <c r="D3" s="276" t="s">
        <v>971</v>
      </c>
      <c r="E3" s="276" t="s">
        <v>970</v>
      </c>
      <c r="F3" s="276" t="s">
        <v>969</v>
      </c>
      <c r="G3" s="276" t="s">
        <v>968</v>
      </c>
      <c r="H3" s="276" t="s">
        <v>967</v>
      </c>
      <c r="I3" s="276" t="s">
        <v>966</v>
      </c>
      <c r="J3" s="276" t="s">
        <v>965</v>
      </c>
      <c r="K3" s="276" t="s">
        <v>964</v>
      </c>
      <c r="L3" s="276" t="s">
        <v>963</v>
      </c>
      <c r="M3" s="276" t="s">
        <v>962</v>
      </c>
    </row>
    <row r="4" spans="1:13" x14ac:dyDescent="0.2">
      <c r="A4" s="275" t="s">
        <v>961</v>
      </c>
      <c r="B4" s="272">
        <v>50140</v>
      </c>
      <c r="C4" s="272">
        <v>38830</v>
      </c>
      <c r="D4" s="272">
        <v>81600</v>
      </c>
      <c r="E4" s="272">
        <v>57380</v>
      </c>
      <c r="F4" s="272">
        <v>47920</v>
      </c>
      <c r="G4" s="272">
        <v>42180</v>
      </c>
      <c r="H4" s="272">
        <v>44040</v>
      </c>
      <c r="I4" s="272">
        <v>59090</v>
      </c>
      <c r="J4" s="272">
        <v>66130</v>
      </c>
      <c r="K4" s="272">
        <v>62190</v>
      </c>
      <c r="L4" s="272">
        <v>64990</v>
      </c>
      <c r="M4" s="272">
        <v>42240</v>
      </c>
    </row>
    <row r="5" spans="1:13" x14ac:dyDescent="0.2">
      <c r="A5" s="274" t="s">
        <v>960</v>
      </c>
      <c r="B5" s="272">
        <v>31480</v>
      </c>
      <c r="C5" s="272">
        <v>47830</v>
      </c>
      <c r="D5" s="272">
        <v>76310</v>
      </c>
      <c r="E5" s="272">
        <v>59810</v>
      </c>
      <c r="F5" s="272">
        <v>54760</v>
      </c>
      <c r="G5" s="272">
        <v>48020</v>
      </c>
      <c r="H5" s="272">
        <v>35510</v>
      </c>
      <c r="I5" s="272">
        <v>35120</v>
      </c>
      <c r="J5" s="272">
        <v>68540</v>
      </c>
      <c r="K5" s="272">
        <v>55860</v>
      </c>
      <c r="L5" s="272">
        <v>24640</v>
      </c>
      <c r="M5" s="272">
        <v>58220</v>
      </c>
    </row>
    <row r="6" spans="1:13" x14ac:dyDescent="0.2">
      <c r="A6" s="274" t="s">
        <v>959</v>
      </c>
      <c r="B6" s="272">
        <v>30740</v>
      </c>
      <c r="C6" s="272">
        <v>36620</v>
      </c>
      <c r="D6" s="272">
        <v>76920</v>
      </c>
      <c r="E6" s="272">
        <v>78690</v>
      </c>
      <c r="F6" s="272">
        <v>53670</v>
      </c>
      <c r="G6" s="272">
        <v>49660</v>
      </c>
      <c r="H6" s="272">
        <v>47920</v>
      </c>
      <c r="I6" s="272">
        <v>87950</v>
      </c>
      <c r="J6" s="272">
        <v>81640</v>
      </c>
      <c r="K6" s="272">
        <v>54810</v>
      </c>
      <c r="L6" s="272">
        <v>55600</v>
      </c>
      <c r="M6" s="272">
        <v>45490</v>
      </c>
    </row>
    <row r="7" spans="1:13" x14ac:dyDescent="0.2">
      <c r="A7" s="274" t="s">
        <v>958</v>
      </c>
      <c r="B7" s="272">
        <v>40190</v>
      </c>
      <c r="C7" s="272">
        <v>57190</v>
      </c>
      <c r="D7" s="272">
        <v>57110</v>
      </c>
      <c r="E7" s="272">
        <v>65430</v>
      </c>
      <c r="F7" s="272">
        <v>52390</v>
      </c>
      <c r="G7" s="272">
        <v>32860</v>
      </c>
      <c r="H7" s="272">
        <v>37680</v>
      </c>
      <c r="I7" s="272">
        <v>68750</v>
      </c>
      <c r="J7" s="272">
        <v>81310</v>
      </c>
      <c r="K7" s="272">
        <v>57810</v>
      </c>
      <c r="L7" s="272">
        <v>82200</v>
      </c>
      <c r="M7" s="272">
        <v>35570</v>
      </c>
    </row>
    <row r="8" spans="1:13" x14ac:dyDescent="0.2">
      <c r="A8" s="274" t="s">
        <v>957</v>
      </c>
      <c r="B8" s="272">
        <v>41240</v>
      </c>
      <c r="C8" s="272">
        <v>64070</v>
      </c>
      <c r="D8" s="272">
        <v>48750</v>
      </c>
      <c r="E8" s="272">
        <v>48400</v>
      </c>
      <c r="F8" s="272">
        <v>47450</v>
      </c>
      <c r="G8" s="272">
        <v>56910</v>
      </c>
      <c r="H8" s="272">
        <v>58660</v>
      </c>
      <c r="I8" s="272">
        <v>46070</v>
      </c>
      <c r="J8" s="272">
        <v>61700</v>
      </c>
      <c r="K8" s="272">
        <v>49570</v>
      </c>
      <c r="L8" s="272">
        <v>53150</v>
      </c>
      <c r="M8" s="272">
        <v>69580</v>
      </c>
    </row>
    <row r="9" spans="1:13" x14ac:dyDescent="0.2">
      <c r="A9" s="274" t="s">
        <v>956</v>
      </c>
      <c r="B9" s="272">
        <v>45260</v>
      </c>
      <c r="C9" s="272">
        <v>56930</v>
      </c>
      <c r="D9" s="272">
        <v>70990</v>
      </c>
      <c r="E9" s="272">
        <v>78850</v>
      </c>
      <c r="F9" s="272">
        <v>48320</v>
      </c>
      <c r="G9" s="272">
        <v>33430</v>
      </c>
      <c r="H9" s="272">
        <v>39510</v>
      </c>
      <c r="I9" s="272">
        <v>29670</v>
      </c>
      <c r="J9" s="272">
        <v>85780</v>
      </c>
      <c r="K9" s="272">
        <v>54220</v>
      </c>
      <c r="L9" s="272">
        <v>52210</v>
      </c>
      <c r="M9" s="272">
        <v>33610</v>
      </c>
    </row>
    <row r="10" spans="1:13" x14ac:dyDescent="0.2">
      <c r="A10" s="274" t="s">
        <v>955</v>
      </c>
      <c r="B10" s="272">
        <v>28925</v>
      </c>
      <c r="C10" s="272">
        <v>23322</v>
      </c>
      <c r="D10" s="272">
        <v>27350</v>
      </c>
      <c r="E10" s="272">
        <v>28064</v>
      </c>
      <c r="F10" s="272">
        <v>18881</v>
      </c>
      <c r="G10" s="272">
        <v>28811</v>
      </c>
      <c r="H10" s="272">
        <v>21452</v>
      </c>
      <c r="I10" s="272">
        <v>24110</v>
      </c>
      <c r="J10" s="272">
        <v>21530</v>
      </c>
      <c r="K10" s="272">
        <v>22241</v>
      </c>
      <c r="L10" s="272">
        <v>26303</v>
      </c>
      <c r="M10" s="272">
        <v>18714</v>
      </c>
    </row>
    <row r="11" spans="1:13" x14ac:dyDescent="0.2">
      <c r="A11" s="274" t="s">
        <v>954</v>
      </c>
      <c r="B11" s="272">
        <v>47291</v>
      </c>
      <c r="C11" s="272">
        <v>44876</v>
      </c>
      <c r="D11" s="272">
        <v>27490</v>
      </c>
      <c r="E11" s="272">
        <v>45109</v>
      </c>
      <c r="F11" s="272">
        <v>49582</v>
      </c>
      <c r="G11" s="272">
        <v>26641</v>
      </c>
      <c r="H11" s="272">
        <v>43764</v>
      </c>
      <c r="I11" s="272">
        <v>43795</v>
      </c>
      <c r="J11" s="272">
        <v>46280</v>
      </c>
      <c r="K11" s="272">
        <v>50576</v>
      </c>
      <c r="L11" s="272">
        <v>27918</v>
      </c>
      <c r="M11" s="272">
        <v>25338</v>
      </c>
    </row>
    <row r="12" spans="1:13" x14ac:dyDescent="0.2">
      <c r="A12" s="274" t="s">
        <v>953</v>
      </c>
      <c r="B12" s="272">
        <v>71131</v>
      </c>
      <c r="C12" s="272">
        <v>78460</v>
      </c>
      <c r="D12" s="272">
        <v>69602</v>
      </c>
      <c r="E12" s="272">
        <v>62960</v>
      </c>
      <c r="F12" s="272">
        <v>57386</v>
      </c>
      <c r="G12" s="272">
        <v>56574</v>
      </c>
      <c r="H12" s="272">
        <v>79891</v>
      </c>
      <c r="I12" s="272">
        <v>58691</v>
      </c>
      <c r="J12" s="272">
        <v>65578</v>
      </c>
      <c r="K12" s="272">
        <v>68072</v>
      </c>
      <c r="L12" s="272">
        <v>69637</v>
      </c>
      <c r="M12" s="272">
        <v>72311</v>
      </c>
    </row>
    <row r="13" spans="1:13" x14ac:dyDescent="0.2">
      <c r="A13" s="274" t="s">
        <v>952</v>
      </c>
      <c r="B13" s="272">
        <v>39194</v>
      </c>
      <c r="C13" s="272">
        <v>33293</v>
      </c>
      <c r="D13" s="272">
        <v>44795</v>
      </c>
      <c r="E13" s="272">
        <v>33410</v>
      </c>
      <c r="F13" s="272">
        <v>47494</v>
      </c>
      <c r="G13" s="272">
        <v>23965</v>
      </c>
      <c r="H13" s="272">
        <v>22399</v>
      </c>
      <c r="I13" s="272">
        <v>45438</v>
      </c>
      <c r="J13" s="272">
        <v>34716</v>
      </c>
      <c r="K13" s="272">
        <v>47804</v>
      </c>
      <c r="L13" s="272">
        <v>27472</v>
      </c>
      <c r="M13" s="272">
        <v>29641</v>
      </c>
    </row>
    <row r="14" spans="1:13" x14ac:dyDescent="0.2">
      <c r="A14" s="274" t="s">
        <v>951</v>
      </c>
      <c r="B14" s="272">
        <v>40420</v>
      </c>
      <c r="C14" s="272">
        <v>65590</v>
      </c>
      <c r="D14" s="272">
        <v>53080</v>
      </c>
      <c r="E14" s="272">
        <v>62920</v>
      </c>
      <c r="F14" s="272">
        <v>48840</v>
      </c>
      <c r="G14" s="272">
        <v>38740</v>
      </c>
      <c r="H14" s="272">
        <v>49620</v>
      </c>
      <c r="I14" s="272">
        <v>35320</v>
      </c>
      <c r="J14" s="272">
        <v>38850</v>
      </c>
      <c r="K14" s="272">
        <v>49130</v>
      </c>
      <c r="L14" s="272">
        <v>36620</v>
      </c>
      <c r="M14" s="272">
        <v>81260</v>
      </c>
    </row>
    <row r="15" spans="1:13" x14ac:dyDescent="0.2">
      <c r="A15" s="273" t="s">
        <v>950</v>
      </c>
      <c r="B15" s="271">
        <v>39556</v>
      </c>
      <c r="C15" s="271">
        <v>65770</v>
      </c>
      <c r="D15" s="271">
        <v>45200</v>
      </c>
      <c r="E15" s="271">
        <v>45296</v>
      </c>
      <c r="F15" s="271">
        <v>52867</v>
      </c>
      <c r="G15" s="271">
        <v>26836</v>
      </c>
      <c r="H15" s="271">
        <v>21810</v>
      </c>
      <c r="I15" s="271">
        <v>59406</v>
      </c>
      <c r="J15" s="271">
        <v>46747</v>
      </c>
      <c r="K15" s="271">
        <v>22500</v>
      </c>
      <c r="L15" s="271">
        <v>27598</v>
      </c>
      <c r="M15" s="271">
        <v>81443</v>
      </c>
    </row>
    <row r="17" spans="1:2" x14ac:dyDescent="0.2">
      <c r="A17" s="270" t="s">
        <v>949</v>
      </c>
      <c r="B17" s="272"/>
    </row>
    <row r="18" spans="1:2" x14ac:dyDescent="0.2">
      <c r="A18" s="270" t="s">
        <v>948</v>
      </c>
      <c r="B18" s="272"/>
    </row>
    <row r="19" spans="1:2" x14ac:dyDescent="0.2">
      <c r="A19" s="270" t="s">
        <v>947</v>
      </c>
      <c r="B19" s="272"/>
    </row>
    <row r="20" spans="1:2" x14ac:dyDescent="0.2">
      <c r="A20" s="270" t="s">
        <v>946</v>
      </c>
      <c r="B20" s="272"/>
    </row>
    <row r="21" spans="1:2" x14ac:dyDescent="0.2">
      <c r="A21" s="270" t="s">
        <v>945</v>
      </c>
      <c r="B21" s="271"/>
    </row>
  </sheetData>
  <mergeCells count="1">
    <mergeCell ref="A1:M1"/>
  </mergeCell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rgb="FFFFFF00"/>
    <pageSetUpPr autoPageBreaks="0"/>
  </sheetPr>
  <dimension ref="A1:K16"/>
  <sheetViews>
    <sheetView zoomScaleNormal="100" zoomScalePageLayoutView="190" workbookViewId="0">
      <selection activeCell="D22" sqref="D22"/>
    </sheetView>
  </sheetViews>
  <sheetFormatPr defaultColWidth="9.140625" defaultRowHeight="12.75" x14ac:dyDescent="0.2"/>
  <cols>
    <col min="1" max="1" width="17.42578125" style="113" customWidth="1"/>
    <col min="2" max="3" width="10.42578125" style="113" bestFit="1" customWidth="1"/>
    <col min="4" max="6" width="10.7109375" style="113" bestFit="1" customWidth="1"/>
    <col min="7" max="7" width="11.140625" style="113" customWidth="1"/>
    <col min="8" max="8" width="11.28515625" style="113" customWidth="1"/>
    <col min="9" max="9" width="10.7109375" style="113" bestFit="1" customWidth="1"/>
    <col min="10" max="10" width="9.140625" style="113"/>
    <col min="11" max="11" width="11.7109375" style="113" bestFit="1" customWidth="1"/>
    <col min="12" max="16384" width="9.140625" style="113"/>
  </cols>
  <sheetData>
    <row r="1" spans="1:11" ht="77.45" customHeight="1" x14ac:dyDescent="0.2">
      <c r="D1" s="207" t="s">
        <v>875</v>
      </c>
    </row>
    <row r="2" spans="1:11" s="189" customFormat="1" ht="15" x14ac:dyDescent="0.25">
      <c r="A2" s="206" t="s">
        <v>874</v>
      </c>
      <c r="B2" s="206"/>
      <c r="C2" s="206"/>
      <c r="D2" s="206"/>
      <c r="E2" s="206"/>
      <c r="F2" s="206"/>
      <c r="G2" s="206"/>
      <c r="H2" s="206"/>
      <c r="I2" s="206"/>
      <c r="J2" s="193"/>
      <c r="K2" s="205"/>
    </row>
    <row r="3" spans="1:11" s="189" customFormat="1" ht="15" x14ac:dyDescent="0.25">
      <c r="A3" s="190"/>
      <c r="B3" s="204" t="s">
        <v>775</v>
      </c>
      <c r="C3" s="204" t="s">
        <v>772</v>
      </c>
      <c r="D3" s="204" t="s">
        <v>769</v>
      </c>
      <c r="E3" s="204" t="s">
        <v>766</v>
      </c>
      <c r="F3" s="204" t="s">
        <v>763</v>
      </c>
      <c r="G3" s="204" t="s">
        <v>760</v>
      </c>
      <c r="H3" s="204" t="s">
        <v>873</v>
      </c>
      <c r="I3" s="204" t="s">
        <v>872</v>
      </c>
      <c r="J3" s="193"/>
      <c r="K3" s="203"/>
    </row>
    <row r="4" spans="1:11" s="189" customFormat="1" ht="15" x14ac:dyDescent="0.25">
      <c r="A4" s="190" t="s">
        <v>813</v>
      </c>
      <c r="B4" s="202">
        <v>120</v>
      </c>
      <c r="C4" s="202">
        <v>180</v>
      </c>
      <c r="D4" s="202">
        <v>260</v>
      </c>
      <c r="E4" s="202">
        <v>240</v>
      </c>
      <c r="F4" s="202">
        <v>300</v>
      </c>
      <c r="G4" s="202">
        <v>500</v>
      </c>
      <c r="H4" s="197">
        <f>SUM(B4:G4)</f>
        <v>1600</v>
      </c>
      <c r="I4" s="197">
        <f>AVERAGE(B4:G4)</f>
        <v>266.66666666666669</v>
      </c>
      <c r="J4" s="193"/>
      <c r="K4" s="193"/>
    </row>
    <row r="5" spans="1:11" s="189" customFormat="1" ht="15" x14ac:dyDescent="0.25">
      <c r="A5" s="190" t="s">
        <v>846</v>
      </c>
      <c r="B5" s="201">
        <v>100</v>
      </c>
      <c r="C5" s="201">
        <v>130</v>
      </c>
      <c r="D5" s="201">
        <v>120</v>
      </c>
      <c r="E5" s="201">
        <v>220</v>
      </c>
      <c r="F5" s="201">
        <v>260</v>
      </c>
      <c r="G5" s="201">
        <v>350</v>
      </c>
      <c r="H5" s="196">
        <f>SUM(B5:G5)</f>
        <v>1180</v>
      </c>
      <c r="I5" s="196">
        <f>AVERAGE(B5:G5)</f>
        <v>196.66666666666666</v>
      </c>
      <c r="J5" s="193"/>
      <c r="K5" s="200"/>
    </row>
    <row r="6" spans="1:11" s="189" customFormat="1" ht="15" x14ac:dyDescent="0.25">
      <c r="A6" s="190" t="s">
        <v>871</v>
      </c>
      <c r="B6" s="196">
        <f t="shared" ref="B6:G6" si="0">B4-B5</f>
        <v>20</v>
      </c>
      <c r="C6" s="196">
        <f t="shared" si="0"/>
        <v>50</v>
      </c>
      <c r="D6" s="196">
        <f t="shared" si="0"/>
        <v>140</v>
      </c>
      <c r="E6" s="196">
        <f t="shared" si="0"/>
        <v>20</v>
      </c>
      <c r="F6" s="196">
        <f t="shared" si="0"/>
        <v>40</v>
      </c>
      <c r="G6" s="196">
        <f t="shared" si="0"/>
        <v>150</v>
      </c>
      <c r="H6" s="196">
        <f>SUM(B6:G6)</f>
        <v>420</v>
      </c>
      <c r="I6" s="196">
        <f>AVERAGE(B6:G6)</f>
        <v>70</v>
      </c>
      <c r="J6" s="193"/>
      <c r="K6" s="199"/>
    </row>
    <row r="7" spans="1:11" s="189" customFormat="1" ht="15" x14ac:dyDescent="0.25">
      <c r="A7" s="190" t="s">
        <v>870</v>
      </c>
      <c r="B7" s="198">
        <f>B6</f>
        <v>20</v>
      </c>
      <c r="C7" s="198">
        <f>C6+B7</f>
        <v>70</v>
      </c>
      <c r="D7" s="198">
        <f>D6+C7</f>
        <v>210</v>
      </c>
      <c r="E7" s="198">
        <f>E6+D7</f>
        <v>230</v>
      </c>
      <c r="F7" s="198">
        <f>F6+E7</f>
        <v>270</v>
      </c>
      <c r="G7" s="197">
        <f>G6+F7</f>
        <v>420</v>
      </c>
      <c r="H7" s="196"/>
      <c r="I7" s="196"/>
      <c r="J7" s="193"/>
      <c r="K7" s="193"/>
    </row>
    <row r="8" spans="1:11" s="189" customFormat="1" ht="15" x14ac:dyDescent="0.25">
      <c r="A8" s="193"/>
      <c r="B8" s="193"/>
      <c r="C8" s="193"/>
      <c r="D8" s="193"/>
      <c r="E8" s="193"/>
      <c r="F8" s="193"/>
      <c r="G8" s="193"/>
      <c r="H8" s="193"/>
      <c r="I8" s="193"/>
      <c r="J8" s="193"/>
      <c r="K8" s="193"/>
    </row>
    <row r="9" spans="1:11" s="189" customFormat="1" ht="15" x14ac:dyDescent="0.25">
      <c r="A9" s="190" t="s">
        <v>869</v>
      </c>
      <c r="B9" s="193"/>
      <c r="C9" s="195">
        <f>(C4-B4)/B4</f>
        <v>0.5</v>
      </c>
      <c r="D9" s="195">
        <f>(D4-C4)/C4</f>
        <v>0.44444444444444442</v>
      </c>
      <c r="E9" s="195">
        <f>(E4-D4)/D4</f>
        <v>-7.6923076923076927E-2</v>
      </c>
      <c r="F9" s="195">
        <f>(F4-E4)/E4</f>
        <v>0.25</v>
      </c>
      <c r="G9" s="195">
        <f>(G4-F4)/F4</f>
        <v>0.66666666666666663</v>
      </c>
      <c r="H9" s="195">
        <f>(G4-B4)/B4</f>
        <v>3.1666666666666665</v>
      </c>
      <c r="I9" s="194">
        <f>(G4/B4)^(1/5)-1</f>
        <v>0.33032499713098584</v>
      </c>
      <c r="J9" s="193"/>
      <c r="K9" s="193"/>
    </row>
    <row r="10" spans="1:11" s="189" customFormat="1" ht="15" x14ac:dyDescent="0.25">
      <c r="A10" s="190" t="s">
        <v>868</v>
      </c>
      <c r="B10" s="193"/>
      <c r="C10" s="195">
        <f>(C6-B6)/B6</f>
        <v>1.5</v>
      </c>
      <c r="D10" s="195">
        <f>(D6-C6)/C6</f>
        <v>1.8</v>
      </c>
      <c r="E10" s="195">
        <f>(E6-D6)/D6</f>
        <v>-0.8571428571428571</v>
      </c>
      <c r="F10" s="195">
        <f>(F6-E6)/E6</f>
        <v>1</v>
      </c>
      <c r="G10" s="195">
        <f>(G6-F6)/F6</f>
        <v>2.75</v>
      </c>
      <c r="H10" s="195">
        <f>(G6-B6)/B6</f>
        <v>6.5</v>
      </c>
      <c r="I10" s="194">
        <f>(G6/B6)^(1/5)-1</f>
        <v>0.4962778697388448</v>
      </c>
      <c r="J10" s="193"/>
      <c r="K10" s="193"/>
    </row>
    <row r="11" spans="1:11" s="189" customFormat="1" ht="15" x14ac:dyDescent="0.25">
      <c r="A11" s="190" t="s">
        <v>867</v>
      </c>
      <c r="B11" s="193"/>
      <c r="C11" s="195">
        <f>(C5-B5)/B5</f>
        <v>0.3</v>
      </c>
      <c r="D11" s="195">
        <f>(D5-C5)/C5</f>
        <v>-7.6923076923076927E-2</v>
      </c>
      <c r="E11" s="195">
        <f>(E5-D5)/D5</f>
        <v>0.83333333333333337</v>
      </c>
      <c r="F11" s="195">
        <f>(F5-E5)/E5</f>
        <v>0.18181818181818182</v>
      </c>
      <c r="G11" s="195">
        <f>(G5-F5)/F5</f>
        <v>0.34615384615384615</v>
      </c>
      <c r="H11" s="195">
        <f>(G5-B5)/B5</f>
        <v>2.5</v>
      </c>
      <c r="I11" s="194">
        <f>(G5/B5)^(1/5)-1</f>
        <v>0.28473515712343933</v>
      </c>
      <c r="J11" s="193"/>
      <c r="K11" s="193"/>
    </row>
    <row r="12" spans="1:11" s="189" customFormat="1" ht="15" x14ac:dyDescent="0.25">
      <c r="A12" s="190"/>
      <c r="B12" s="190"/>
      <c r="C12" s="190"/>
      <c r="D12" s="190"/>
      <c r="E12" s="190"/>
      <c r="F12" s="190"/>
      <c r="G12" s="190"/>
      <c r="H12" s="190"/>
      <c r="I12" s="190"/>
      <c r="J12" s="193"/>
      <c r="K12" s="193"/>
    </row>
    <row r="13" spans="1:11" s="189" customFormat="1" ht="15" x14ac:dyDescent="0.25">
      <c r="A13" s="190" t="s">
        <v>866</v>
      </c>
      <c r="B13" s="191">
        <f t="shared" ref="B13:H13" si="1">B4/B5</f>
        <v>1.2</v>
      </c>
      <c r="C13" s="191">
        <f t="shared" si="1"/>
        <v>1.3846153846153846</v>
      </c>
      <c r="D13" s="191">
        <f t="shared" si="1"/>
        <v>2.1666666666666665</v>
      </c>
      <c r="E13" s="191">
        <f t="shared" si="1"/>
        <v>1.0909090909090908</v>
      </c>
      <c r="F13" s="191">
        <f t="shared" si="1"/>
        <v>1.1538461538461537</v>
      </c>
      <c r="G13" s="191">
        <f t="shared" si="1"/>
        <v>1.4285714285714286</v>
      </c>
      <c r="H13" s="191">
        <f t="shared" si="1"/>
        <v>1.3559322033898304</v>
      </c>
      <c r="I13" s="190"/>
      <c r="K13" s="193"/>
    </row>
    <row r="14" spans="1:11" s="189" customFormat="1" ht="15" x14ac:dyDescent="0.25">
      <c r="A14" s="190" t="s">
        <v>865</v>
      </c>
      <c r="B14" s="191">
        <f t="shared" ref="B14:H14" si="2">B4/B6</f>
        <v>6</v>
      </c>
      <c r="C14" s="191">
        <f t="shared" si="2"/>
        <v>3.6</v>
      </c>
      <c r="D14" s="191">
        <f t="shared" si="2"/>
        <v>1.8571428571428572</v>
      </c>
      <c r="E14" s="191">
        <f t="shared" si="2"/>
        <v>12</v>
      </c>
      <c r="F14" s="191">
        <f t="shared" si="2"/>
        <v>7.5</v>
      </c>
      <c r="G14" s="191">
        <f t="shared" si="2"/>
        <v>3.3333333333333335</v>
      </c>
      <c r="H14" s="191">
        <f t="shared" si="2"/>
        <v>3.8095238095238093</v>
      </c>
      <c r="I14" s="190"/>
      <c r="K14" s="193"/>
    </row>
    <row r="15" spans="1:11" s="189" customFormat="1" ht="15" x14ac:dyDescent="0.25">
      <c r="A15" s="192" t="s">
        <v>864</v>
      </c>
      <c r="B15" s="191">
        <f t="shared" ref="B15:H15" si="3">B5/B6</f>
        <v>5</v>
      </c>
      <c r="C15" s="191">
        <f t="shared" si="3"/>
        <v>2.6</v>
      </c>
      <c r="D15" s="191">
        <f t="shared" si="3"/>
        <v>0.8571428571428571</v>
      </c>
      <c r="E15" s="191">
        <f t="shared" si="3"/>
        <v>11</v>
      </c>
      <c r="F15" s="191">
        <f t="shared" si="3"/>
        <v>6.5</v>
      </c>
      <c r="G15" s="191">
        <f t="shared" si="3"/>
        <v>2.3333333333333335</v>
      </c>
      <c r="H15" s="191">
        <f t="shared" si="3"/>
        <v>2.8095238095238093</v>
      </c>
      <c r="I15" s="190"/>
    </row>
    <row r="16" spans="1:11" s="189" customFormat="1" ht="15" x14ac:dyDescent="0.25"/>
  </sheetData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11"/>
    <pageSetUpPr autoPageBreaks="0"/>
  </sheetPr>
  <dimension ref="A1:I742"/>
  <sheetViews>
    <sheetView tabSelected="1" zoomScale="145" zoomScaleNormal="145" zoomScaleSheetLayoutView="100" zoomScalePageLayoutView="115" workbookViewId="0"/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1.140625" style="73" customWidth="1"/>
    <col min="4" max="4" width="10.85546875" style="96" bestFit="1" customWidth="1"/>
    <col min="5" max="5" width="7.42578125" style="112" bestFit="1" customWidth="1"/>
    <col min="6" max="6" width="8.42578125" style="73" bestFit="1" customWidth="1"/>
    <col min="7" max="7" width="9.42578125" style="103" customWidth="1"/>
    <col min="8" max="8" width="10.140625" style="73" bestFit="1" customWidth="1"/>
    <col min="9" max="9" width="7.85546875" style="103" customWidth="1"/>
    <col min="10" max="16384" width="19.85546875" style="73"/>
  </cols>
  <sheetData>
    <row r="1" spans="1:9" x14ac:dyDescent="0.25">
      <c r="A1" s="63" t="s">
        <v>793</v>
      </c>
      <c r="B1" s="64" t="s">
        <v>792</v>
      </c>
      <c r="C1" s="65" t="s">
        <v>791</v>
      </c>
      <c r="D1" s="66" t="s">
        <v>789</v>
      </c>
      <c r="E1" s="67" t="s">
        <v>788</v>
      </c>
      <c r="F1" s="65" t="s">
        <v>787</v>
      </c>
      <c r="G1" s="68" t="s">
        <v>786</v>
      </c>
      <c r="H1" s="64" t="s">
        <v>785</v>
      </c>
      <c r="I1" s="68" t="s">
        <v>975</v>
      </c>
    </row>
    <row r="2" spans="1:9" x14ac:dyDescent="0.25">
      <c r="A2" s="79" t="s">
        <v>723</v>
      </c>
      <c r="B2" s="80" t="s">
        <v>32</v>
      </c>
      <c r="C2" s="79" t="s">
        <v>24</v>
      </c>
      <c r="D2" s="81">
        <v>37249</v>
      </c>
      <c r="E2" s="82">
        <f t="shared" ref="E2:E65" ca="1" si="0">DATEDIF(D2,TODAY(),"Y")</f>
        <v>14</v>
      </c>
      <c r="F2" s="83" t="s">
        <v>26</v>
      </c>
      <c r="G2" s="84">
        <v>60981</v>
      </c>
      <c r="H2" s="85">
        <v>1</v>
      </c>
      <c r="I2" s="84" t="str">
        <f>IF(H2&gt;=4,2000,"")</f>
        <v/>
      </c>
    </row>
    <row r="3" spans="1:9" x14ac:dyDescent="0.25">
      <c r="A3" s="79" t="s">
        <v>684</v>
      </c>
      <c r="B3" s="80" t="s">
        <v>32</v>
      </c>
      <c r="C3" s="79" t="s">
        <v>24</v>
      </c>
      <c r="D3" s="81">
        <v>41673</v>
      </c>
      <c r="E3" s="82">
        <f t="shared" ca="1" si="0"/>
        <v>2</v>
      </c>
      <c r="F3" s="83" t="s">
        <v>28</v>
      </c>
      <c r="G3" s="84">
        <v>60915</v>
      </c>
      <c r="H3" s="85">
        <v>4</v>
      </c>
      <c r="I3" s="84"/>
    </row>
    <row r="4" spans="1:9" x14ac:dyDescent="0.25">
      <c r="A4" s="79" t="s">
        <v>569</v>
      </c>
      <c r="B4" s="80" t="s">
        <v>32</v>
      </c>
      <c r="C4" s="79" t="s">
        <v>24</v>
      </c>
      <c r="D4" s="81">
        <v>40225</v>
      </c>
      <c r="E4" s="82">
        <f t="shared" ca="1" si="0"/>
        <v>6</v>
      </c>
      <c r="F4" s="83"/>
      <c r="G4" s="84">
        <v>97071</v>
      </c>
      <c r="H4" s="85">
        <v>5</v>
      </c>
      <c r="I4" s="84"/>
    </row>
    <row r="5" spans="1:9" x14ac:dyDescent="0.25">
      <c r="A5" s="79" t="s">
        <v>294</v>
      </c>
      <c r="B5" s="80" t="s">
        <v>48</v>
      </c>
      <c r="C5" s="79" t="s">
        <v>24</v>
      </c>
      <c r="D5" s="81">
        <v>42229</v>
      </c>
      <c r="E5" s="82">
        <f t="shared" ca="1" si="0"/>
        <v>0</v>
      </c>
      <c r="F5" s="83"/>
      <c r="G5" s="84">
        <v>115421</v>
      </c>
      <c r="H5" s="85">
        <v>3</v>
      </c>
      <c r="I5" s="84"/>
    </row>
    <row r="6" spans="1:9" x14ac:dyDescent="0.25">
      <c r="A6" s="79" t="s">
        <v>25</v>
      </c>
      <c r="B6" s="80" t="s">
        <v>2</v>
      </c>
      <c r="C6" s="79" t="s">
        <v>24</v>
      </c>
      <c r="D6" s="81">
        <v>40525</v>
      </c>
      <c r="E6" s="82">
        <f t="shared" ca="1" si="0"/>
        <v>5</v>
      </c>
      <c r="F6" s="83" t="s">
        <v>18</v>
      </c>
      <c r="G6" s="84">
        <v>115547</v>
      </c>
      <c r="H6" s="85">
        <v>4</v>
      </c>
      <c r="I6" s="84"/>
    </row>
    <row r="7" spans="1:9" x14ac:dyDescent="0.25">
      <c r="A7" s="73" t="s">
        <v>667</v>
      </c>
      <c r="B7" s="80" t="s">
        <v>12</v>
      </c>
      <c r="C7" s="73" t="s">
        <v>805</v>
      </c>
      <c r="D7" s="81">
        <v>39829</v>
      </c>
      <c r="E7" s="82">
        <f t="shared" ca="1" si="0"/>
        <v>7</v>
      </c>
      <c r="F7" s="83" t="s">
        <v>26</v>
      </c>
      <c r="G7" s="84">
        <v>69212</v>
      </c>
      <c r="H7" s="85">
        <v>2</v>
      </c>
      <c r="I7" s="84"/>
    </row>
    <row r="8" spans="1:9" x14ac:dyDescent="0.25">
      <c r="A8" s="79" t="s">
        <v>863</v>
      </c>
      <c r="B8" s="80" t="s">
        <v>48</v>
      </c>
      <c r="C8" s="79" t="s">
        <v>805</v>
      </c>
      <c r="D8" s="81">
        <v>37295</v>
      </c>
      <c r="E8" s="82">
        <f t="shared" ca="1" si="0"/>
        <v>14</v>
      </c>
      <c r="F8" s="83" t="s">
        <v>26</v>
      </c>
      <c r="G8" s="84">
        <v>120198</v>
      </c>
      <c r="H8" s="85">
        <v>1</v>
      </c>
      <c r="I8" s="84"/>
    </row>
    <row r="9" spans="1:9" x14ac:dyDescent="0.25">
      <c r="A9" s="73" t="s">
        <v>540</v>
      </c>
      <c r="B9" s="80" t="s">
        <v>16</v>
      </c>
      <c r="C9" s="73" t="s">
        <v>805</v>
      </c>
      <c r="D9" s="81">
        <v>40267</v>
      </c>
      <c r="E9" s="82">
        <f t="shared" ca="1" si="0"/>
        <v>5</v>
      </c>
      <c r="F9" s="83"/>
      <c r="G9" s="84">
        <v>107635</v>
      </c>
      <c r="H9" s="85">
        <v>5</v>
      </c>
      <c r="I9" s="84"/>
    </row>
    <row r="10" spans="1:9" x14ac:dyDescent="0.25">
      <c r="A10" s="73" t="s">
        <v>521</v>
      </c>
      <c r="B10" s="80" t="s">
        <v>12</v>
      </c>
      <c r="C10" s="73" t="s">
        <v>805</v>
      </c>
      <c r="D10" s="81">
        <v>37338</v>
      </c>
      <c r="E10" s="82">
        <f t="shared" ca="1" si="0"/>
        <v>13</v>
      </c>
      <c r="F10" s="83" t="s">
        <v>26</v>
      </c>
      <c r="G10" s="84">
        <v>113020</v>
      </c>
      <c r="H10" s="85">
        <v>1</v>
      </c>
      <c r="I10" s="84"/>
    </row>
    <row r="11" spans="1:9" x14ac:dyDescent="0.25">
      <c r="A11" s="73" t="s">
        <v>448</v>
      </c>
      <c r="B11" s="80" t="s">
        <v>48</v>
      </c>
      <c r="C11" s="73" t="s">
        <v>805</v>
      </c>
      <c r="D11" s="81">
        <v>38482</v>
      </c>
      <c r="E11" s="82">
        <f t="shared" ca="1" si="0"/>
        <v>10</v>
      </c>
      <c r="F11" s="83" t="s">
        <v>26</v>
      </c>
      <c r="G11" s="84">
        <v>82341</v>
      </c>
      <c r="H11" s="85">
        <v>4</v>
      </c>
      <c r="I11" s="84"/>
    </row>
    <row r="12" spans="1:9" x14ac:dyDescent="0.25">
      <c r="A12" s="73" t="s">
        <v>394</v>
      </c>
      <c r="B12" s="80" t="s">
        <v>16</v>
      </c>
      <c r="C12" s="73" t="s">
        <v>805</v>
      </c>
      <c r="D12" s="81">
        <v>38860</v>
      </c>
      <c r="E12" s="82">
        <f t="shared" ca="1" si="0"/>
        <v>9</v>
      </c>
      <c r="F12" s="83" t="s">
        <v>8</v>
      </c>
      <c r="G12" s="84">
        <v>98598</v>
      </c>
      <c r="H12" s="85">
        <v>3</v>
      </c>
      <c r="I12" s="84"/>
    </row>
    <row r="13" spans="1:9" x14ac:dyDescent="0.25">
      <c r="A13" s="79" t="s">
        <v>391</v>
      </c>
      <c r="B13" s="80" t="s">
        <v>16</v>
      </c>
      <c r="C13" s="79" t="s">
        <v>805</v>
      </c>
      <c r="D13" s="81">
        <v>39220</v>
      </c>
      <c r="E13" s="82">
        <f t="shared" ca="1" si="0"/>
        <v>8</v>
      </c>
      <c r="F13" s="83" t="s">
        <v>26</v>
      </c>
      <c r="G13" s="84">
        <v>46350</v>
      </c>
      <c r="H13" s="85">
        <v>4</v>
      </c>
      <c r="I13" s="84"/>
    </row>
    <row r="14" spans="1:9" x14ac:dyDescent="0.25">
      <c r="A14" s="79" t="s">
        <v>944</v>
      </c>
      <c r="B14" s="80" t="s">
        <v>16</v>
      </c>
      <c r="C14" s="79" t="s">
        <v>805</v>
      </c>
      <c r="D14" s="81">
        <v>41857</v>
      </c>
      <c r="E14" s="82">
        <f t="shared" ca="1" si="0"/>
        <v>1</v>
      </c>
      <c r="F14" s="83" t="s">
        <v>28</v>
      </c>
      <c r="G14" s="84">
        <v>61076</v>
      </c>
      <c r="H14" s="85">
        <v>1</v>
      </c>
      <c r="I14" s="84"/>
    </row>
    <row r="15" spans="1:9" x14ac:dyDescent="0.25">
      <c r="A15" s="73" t="s">
        <v>296</v>
      </c>
      <c r="B15" s="80" t="s">
        <v>12</v>
      </c>
      <c r="C15" s="73" t="s">
        <v>805</v>
      </c>
      <c r="D15" s="81">
        <v>42214</v>
      </c>
      <c r="E15" s="82">
        <f t="shared" ca="1" si="0"/>
        <v>0</v>
      </c>
      <c r="F15" s="83" t="s">
        <v>26</v>
      </c>
      <c r="G15" s="84">
        <v>107968</v>
      </c>
      <c r="H15" s="85">
        <v>5</v>
      </c>
      <c r="I15" s="84"/>
    </row>
    <row r="16" spans="1:9" x14ac:dyDescent="0.25">
      <c r="A16" s="73" t="s">
        <v>272</v>
      </c>
      <c r="B16" s="80" t="s">
        <v>2</v>
      </c>
      <c r="C16" s="73" t="s">
        <v>805</v>
      </c>
      <c r="D16" s="81">
        <v>37842</v>
      </c>
      <c r="E16" s="82">
        <f t="shared" ca="1" si="0"/>
        <v>12</v>
      </c>
      <c r="F16" s="83" t="s">
        <v>8</v>
      </c>
      <c r="G16" s="84">
        <v>102146</v>
      </c>
      <c r="H16" s="85">
        <v>4</v>
      </c>
      <c r="I16" s="84"/>
    </row>
    <row r="17" spans="1:9" x14ac:dyDescent="0.25">
      <c r="A17" s="79" t="s">
        <v>249</v>
      </c>
      <c r="B17" s="80" t="s">
        <v>9</v>
      </c>
      <c r="C17" s="79" t="s">
        <v>805</v>
      </c>
      <c r="D17" s="81">
        <v>41865</v>
      </c>
      <c r="E17" s="82">
        <f t="shared" ca="1" si="0"/>
        <v>1</v>
      </c>
      <c r="F17" s="83" t="s">
        <v>26</v>
      </c>
      <c r="G17" s="84">
        <v>46009</v>
      </c>
      <c r="H17" s="85">
        <v>3</v>
      </c>
      <c r="I17" s="84"/>
    </row>
    <row r="18" spans="1:9" x14ac:dyDescent="0.25">
      <c r="A18" s="73" t="s">
        <v>215</v>
      </c>
      <c r="B18" s="80" t="s">
        <v>32</v>
      </c>
      <c r="C18" s="73" t="s">
        <v>805</v>
      </c>
      <c r="D18" s="81">
        <v>37855</v>
      </c>
      <c r="E18" s="82">
        <f t="shared" ca="1" si="0"/>
        <v>12</v>
      </c>
      <c r="F18" s="83"/>
      <c r="G18" s="84">
        <v>53399</v>
      </c>
      <c r="H18" s="85">
        <v>3</v>
      </c>
      <c r="I18" s="84"/>
    </row>
    <row r="19" spans="1:9" x14ac:dyDescent="0.25">
      <c r="A19" s="79" t="s">
        <v>200</v>
      </c>
      <c r="B19" s="80" t="s">
        <v>32</v>
      </c>
      <c r="C19" s="79" t="s">
        <v>805</v>
      </c>
      <c r="D19" s="81">
        <v>40782</v>
      </c>
      <c r="E19" s="82">
        <f t="shared" ca="1" si="0"/>
        <v>4</v>
      </c>
      <c r="F19" s="83" t="s">
        <v>8</v>
      </c>
      <c r="G19" s="84">
        <v>45419</v>
      </c>
      <c r="H19" s="85">
        <v>5</v>
      </c>
      <c r="I19" s="84"/>
    </row>
    <row r="20" spans="1:9" x14ac:dyDescent="0.25">
      <c r="A20" s="79" t="s">
        <v>103</v>
      </c>
      <c r="B20" s="80" t="s">
        <v>9</v>
      </c>
      <c r="C20" s="79" t="s">
        <v>805</v>
      </c>
      <c r="D20" s="81">
        <v>40107</v>
      </c>
      <c r="E20" s="82">
        <f t="shared" ca="1" si="0"/>
        <v>6</v>
      </c>
      <c r="F20" s="83" t="s">
        <v>4</v>
      </c>
      <c r="G20" s="84">
        <v>69038</v>
      </c>
      <c r="H20" s="85">
        <v>2</v>
      </c>
      <c r="I20" s="84"/>
    </row>
    <row r="21" spans="1:9" x14ac:dyDescent="0.25">
      <c r="A21" s="79" t="s">
        <v>77</v>
      </c>
      <c r="B21" s="80" t="s">
        <v>32</v>
      </c>
      <c r="C21" s="79" t="s">
        <v>805</v>
      </c>
      <c r="D21" s="81">
        <v>41204</v>
      </c>
      <c r="E21" s="82">
        <f t="shared" ca="1" si="0"/>
        <v>3</v>
      </c>
      <c r="F21" s="83"/>
      <c r="G21" s="84">
        <v>46163</v>
      </c>
      <c r="H21" s="85">
        <v>4</v>
      </c>
      <c r="I21" s="84"/>
    </row>
    <row r="22" spans="1:9" x14ac:dyDescent="0.25">
      <c r="A22" s="73" t="s">
        <v>49</v>
      </c>
      <c r="B22" s="80" t="s">
        <v>48</v>
      </c>
      <c r="C22" s="73" t="s">
        <v>805</v>
      </c>
      <c r="D22" s="81">
        <v>37221</v>
      </c>
      <c r="E22" s="82">
        <f t="shared" ca="1" si="0"/>
        <v>14</v>
      </c>
      <c r="F22" s="83" t="s">
        <v>4</v>
      </c>
      <c r="G22" s="84">
        <v>70990</v>
      </c>
      <c r="H22" s="85">
        <v>5</v>
      </c>
      <c r="I22" s="84"/>
    </row>
    <row r="23" spans="1:9" x14ac:dyDescent="0.25">
      <c r="A23" s="73" t="s">
        <v>31</v>
      </c>
      <c r="B23" s="80" t="s">
        <v>2</v>
      </c>
      <c r="C23" s="73" t="s">
        <v>805</v>
      </c>
      <c r="D23" s="81">
        <v>40147</v>
      </c>
      <c r="E23" s="82">
        <f t="shared" ca="1" si="0"/>
        <v>6</v>
      </c>
      <c r="F23" s="83" t="s">
        <v>18</v>
      </c>
      <c r="G23" s="84">
        <v>45315</v>
      </c>
      <c r="H23" s="85">
        <v>3</v>
      </c>
      <c r="I23" s="84"/>
    </row>
    <row r="24" spans="1:9" x14ac:dyDescent="0.25">
      <c r="A24" s="73" t="s">
        <v>730</v>
      </c>
      <c r="B24" s="80" t="s">
        <v>16</v>
      </c>
      <c r="C24" s="73" t="s">
        <v>806</v>
      </c>
      <c r="D24" s="81">
        <v>39824</v>
      </c>
      <c r="E24" s="82">
        <f t="shared" ca="1" si="0"/>
        <v>7</v>
      </c>
      <c r="F24" s="83" t="s">
        <v>4</v>
      </c>
      <c r="G24" s="84">
        <v>102687</v>
      </c>
      <c r="H24" s="85">
        <v>2</v>
      </c>
      <c r="I24" s="84"/>
    </row>
    <row r="25" spans="1:9" x14ac:dyDescent="0.25">
      <c r="A25" s="73" t="s">
        <v>713</v>
      </c>
      <c r="B25" s="80" t="s">
        <v>32</v>
      </c>
      <c r="C25" s="73" t="s">
        <v>806</v>
      </c>
      <c r="D25" s="81">
        <v>37971</v>
      </c>
      <c r="E25" s="82">
        <f t="shared" ca="1" si="0"/>
        <v>12</v>
      </c>
      <c r="F25" s="83" t="s">
        <v>4</v>
      </c>
      <c r="G25" s="84">
        <v>121213</v>
      </c>
      <c r="H25" s="85">
        <v>3</v>
      </c>
      <c r="I25" s="84"/>
    </row>
    <row r="26" spans="1:9" x14ac:dyDescent="0.25">
      <c r="A26" s="73" t="s">
        <v>652</v>
      </c>
      <c r="B26" s="80" t="s">
        <v>12</v>
      </c>
      <c r="C26" s="73" t="s">
        <v>806</v>
      </c>
      <c r="D26" s="81">
        <v>37292</v>
      </c>
      <c r="E26" s="82">
        <f t="shared" ca="1" si="0"/>
        <v>14</v>
      </c>
      <c r="F26" s="83" t="s">
        <v>8</v>
      </c>
      <c r="G26" s="84">
        <v>74666</v>
      </c>
      <c r="H26" s="85">
        <v>1</v>
      </c>
      <c r="I26" s="84"/>
    </row>
    <row r="27" spans="1:9" x14ac:dyDescent="0.25">
      <c r="A27" s="73" t="s">
        <v>576</v>
      </c>
      <c r="B27" s="80" t="s">
        <v>48</v>
      </c>
      <c r="C27" s="73" t="s">
        <v>806</v>
      </c>
      <c r="D27" s="81">
        <v>39129</v>
      </c>
      <c r="E27" s="82">
        <f t="shared" ca="1" si="0"/>
        <v>9</v>
      </c>
      <c r="F27" s="83" t="s">
        <v>26</v>
      </c>
      <c r="G27" s="84">
        <v>90032</v>
      </c>
      <c r="H27" s="85">
        <v>1</v>
      </c>
      <c r="I27" s="84"/>
    </row>
    <row r="28" spans="1:9" x14ac:dyDescent="0.25">
      <c r="A28" s="73" t="s">
        <v>516</v>
      </c>
      <c r="B28" s="80" t="s">
        <v>32</v>
      </c>
      <c r="C28" s="73" t="s">
        <v>806</v>
      </c>
      <c r="D28" s="81">
        <v>37697</v>
      </c>
      <c r="E28" s="82">
        <f t="shared" ca="1" si="0"/>
        <v>12</v>
      </c>
      <c r="F28" s="83" t="s">
        <v>18</v>
      </c>
      <c r="G28" s="84">
        <v>43469</v>
      </c>
      <c r="H28" s="85">
        <v>1</v>
      </c>
      <c r="I28" s="84"/>
    </row>
    <row r="29" spans="1:9" x14ac:dyDescent="0.25">
      <c r="A29" s="73" t="s">
        <v>472</v>
      </c>
      <c r="B29" s="80" t="s">
        <v>32</v>
      </c>
      <c r="C29" s="73" t="s">
        <v>806</v>
      </c>
      <c r="D29" s="81">
        <v>39929</v>
      </c>
      <c r="E29" s="82">
        <f t="shared" ca="1" si="0"/>
        <v>6</v>
      </c>
      <c r="F29" s="83" t="s">
        <v>26</v>
      </c>
      <c r="G29" s="84">
        <v>68870</v>
      </c>
      <c r="H29" s="85">
        <v>1</v>
      </c>
      <c r="I29" s="84"/>
    </row>
    <row r="30" spans="1:9" x14ac:dyDescent="0.25">
      <c r="A30" s="73" t="s">
        <v>233</v>
      </c>
      <c r="B30" s="80" t="s">
        <v>16</v>
      </c>
      <c r="C30" s="73" t="s">
        <v>806</v>
      </c>
      <c r="D30" s="81">
        <v>40039</v>
      </c>
      <c r="E30" s="82">
        <f t="shared" ca="1" si="0"/>
        <v>6</v>
      </c>
      <c r="F30" s="83"/>
      <c r="G30" s="84">
        <v>113141</v>
      </c>
      <c r="H30" s="85">
        <v>4</v>
      </c>
      <c r="I30" s="84"/>
    </row>
    <row r="31" spans="1:9" x14ac:dyDescent="0.25">
      <c r="A31" s="73" t="s">
        <v>133</v>
      </c>
      <c r="B31" s="80" t="s">
        <v>32</v>
      </c>
      <c r="C31" s="73" t="s">
        <v>806</v>
      </c>
      <c r="D31" s="81">
        <v>41184</v>
      </c>
      <c r="E31" s="82">
        <f t="shared" ca="1" si="0"/>
        <v>3</v>
      </c>
      <c r="F31" s="83" t="s">
        <v>28</v>
      </c>
      <c r="G31" s="84">
        <v>104719</v>
      </c>
      <c r="H31" s="85">
        <v>3</v>
      </c>
      <c r="I31" s="84"/>
    </row>
    <row r="32" spans="1:9" x14ac:dyDescent="0.25">
      <c r="A32" s="73" t="s">
        <v>122</v>
      </c>
      <c r="B32" s="80" t="s">
        <v>32</v>
      </c>
      <c r="C32" s="73" t="s">
        <v>806</v>
      </c>
      <c r="D32" s="81">
        <v>41934</v>
      </c>
      <c r="E32" s="82">
        <f t="shared" ca="1" si="0"/>
        <v>1</v>
      </c>
      <c r="F32" s="83" t="s">
        <v>28</v>
      </c>
      <c r="G32" s="84">
        <v>61443</v>
      </c>
      <c r="H32" s="85">
        <v>2</v>
      </c>
      <c r="I32" s="84"/>
    </row>
    <row r="33" spans="1:9" x14ac:dyDescent="0.25">
      <c r="A33" s="73" t="s">
        <v>114</v>
      </c>
      <c r="B33" s="80" t="s">
        <v>12</v>
      </c>
      <c r="C33" s="73" t="s">
        <v>806</v>
      </c>
      <c r="D33" s="81">
        <v>40492</v>
      </c>
      <c r="E33" s="82">
        <f t="shared" ca="1" si="0"/>
        <v>5</v>
      </c>
      <c r="F33" s="83" t="s">
        <v>26</v>
      </c>
      <c r="G33" s="84">
        <v>115351</v>
      </c>
      <c r="H33" s="85">
        <v>1</v>
      </c>
      <c r="I33" s="84"/>
    </row>
    <row r="34" spans="1:9" x14ac:dyDescent="0.25">
      <c r="A34" s="73" t="s">
        <v>546</v>
      </c>
      <c r="B34" s="80" t="s">
        <v>12</v>
      </c>
      <c r="C34" s="73" t="s">
        <v>806</v>
      </c>
      <c r="D34" s="81">
        <v>42096</v>
      </c>
      <c r="E34" s="82">
        <f t="shared" ca="1" si="0"/>
        <v>0</v>
      </c>
      <c r="F34" s="83" t="s">
        <v>26</v>
      </c>
      <c r="G34" s="84">
        <v>71321</v>
      </c>
      <c r="H34" s="85">
        <v>3</v>
      </c>
      <c r="I34" s="84"/>
    </row>
    <row r="35" spans="1:9" x14ac:dyDescent="0.25">
      <c r="A35" s="73" t="s">
        <v>105</v>
      </c>
      <c r="B35" s="80" t="s">
        <v>9</v>
      </c>
      <c r="C35" s="73" t="s">
        <v>806</v>
      </c>
      <c r="D35" s="81">
        <v>41586</v>
      </c>
      <c r="E35" s="82">
        <f t="shared" ca="1" si="0"/>
        <v>2</v>
      </c>
      <c r="F35" s="83"/>
      <c r="G35" s="84">
        <v>124798</v>
      </c>
      <c r="H35" s="85">
        <v>2</v>
      </c>
      <c r="I35" s="84"/>
    </row>
    <row r="36" spans="1:9" x14ac:dyDescent="0.25">
      <c r="A36" s="73" t="s">
        <v>30</v>
      </c>
      <c r="B36" s="80" t="s">
        <v>12</v>
      </c>
      <c r="C36" s="73" t="s">
        <v>806</v>
      </c>
      <c r="D36" s="81">
        <v>40495</v>
      </c>
      <c r="E36" s="82">
        <f t="shared" ca="1" si="0"/>
        <v>5</v>
      </c>
      <c r="F36" s="83" t="s">
        <v>18</v>
      </c>
      <c r="G36" s="84">
        <v>96545</v>
      </c>
      <c r="H36" s="85">
        <v>3</v>
      </c>
      <c r="I36" s="84"/>
    </row>
    <row r="37" spans="1:9" x14ac:dyDescent="0.25">
      <c r="A37" s="73" t="s">
        <v>21</v>
      </c>
      <c r="B37" s="80" t="s">
        <v>16</v>
      </c>
      <c r="C37" s="73" t="s">
        <v>806</v>
      </c>
      <c r="D37" s="81">
        <v>41230</v>
      </c>
      <c r="E37" s="82">
        <f t="shared" ca="1" si="0"/>
        <v>3</v>
      </c>
      <c r="F37" s="83" t="s">
        <v>4</v>
      </c>
      <c r="G37" s="84">
        <v>98833</v>
      </c>
      <c r="H37" s="85">
        <v>1</v>
      </c>
      <c r="I37" s="84"/>
    </row>
    <row r="38" spans="1:9" x14ac:dyDescent="0.25">
      <c r="A38" s="73" t="s">
        <v>753</v>
      </c>
      <c r="B38" s="80" t="s">
        <v>12</v>
      </c>
      <c r="C38" s="73" t="s">
        <v>807</v>
      </c>
      <c r="D38" s="81">
        <v>42003</v>
      </c>
      <c r="E38" s="82">
        <f t="shared" ca="1" si="0"/>
        <v>1</v>
      </c>
      <c r="F38" s="83"/>
      <c r="G38" s="84">
        <v>124698</v>
      </c>
      <c r="H38" s="85">
        <v>3</v>
      </c>
      <c r="I38" s="84"/>
    </row>
    <row r="39" spans="1:9" x14ac:dyDescent="0.25">
      <c r="A39" s="73" t="s">
        <v>746</v>
      </c>
      <c r="B39" s="80" t="s">
        <v>32</v>
      </c>
      <c r="C39" s="73" t="s">
        <v>807</v>
      </c>
      <c r="D39" s="81">
        <v>40172</v>
      </c>
      <c r="E39" s="82">
        <f t="shared" ca="1" si="0"/>
        <v>6</v>
      </c>
      <c r="F39" s="83"/>
      <c r="G39" s="84">
        <v>106453</v>
      </c>
      <c r="H39" s="85">
        <v>4</v>
      </c>
      <c r="I39" s="84"/>
    </row>
    <row r="40" spans="1:9" x14ac:dyDescent="0.25">
      <c r="A40" s="73" t="s">
        <v>737</v>
      </c>
      <c r="B40" s="80" t="s">
        <v>16</v>
      </c>
      <c r="C40" s="73" t="s">
        <v>807</v>
      </c>
      <c r="D40" s="81">
        <v>41278</v>
      </c>
      <c r="E40" s="82">
        <f t="shared" ca="1" si="0"/>
        <v>3</v>
      </c>
      <c r="F40" s="83" t="s">
        <v>18</v>
      </c>
      <c r="G40" s="84">
        <v>88169</v>
      </c>
      <c r="H40" s="85">
        <v>5</v>
      </c>
      <c r="I40" s="84"/>
    </row>
    <row r="41" spans="1:9" x14ac:dyDescent="0.25">
      <c r="A41" s="73" t="s">
        <v>712</v>
      </c>
      <c r="B41" s="80" t="s">
        <v>2</v>
      </c>
      <c r="C41" s="73" t="s">
        <v>807</v>
      </c>
      <c r="D41" s="81">
        <v>37974</v>
      </c>
      <c r="E41" s="82">
        <f t="shared" ca="1" si="0"/>
        <v>12</v>
      </c>
      <c r="F41" s="83" t="s">
        <v>26</v>
      </c>
      <c r="G41" s="84">
        <v>83157</v>
      </c>
      <c r="H41" s="85">
        <v>3</v>
      </c>
      <c r="I41" s="84"/>
    </row>
    <row r="42" spans="1:9" x14ac:dyDescent="0.25">
      <c r="A42" s="73" t="s">
        <v>669</v>
      </c>
      <c r="B42" s="80" t="s">
        <v>9</v>
      </c>
      <c r="C42" s="73" t="s">
        <v>807</v>
      </c>
      <c r="D42" s="81">
        <v>41311</v>
      </c>
      <c r="E42" s="82">
        <f t="shared" ca="1" si="0"/>
        <v>3</v>
      </c>
      <c r="F42" s="83"/>
      <c r="G42" s="84">
        <v>71963</v>
      </c>
      <c r="H42" s="85">
        <v>2</v>
      </c>
      <c r="I42" s="84"/>
    </row>
    <row r="43" spans="1:9" x14ac:dyDescent="0.25">
      <c r="A43" s="73" t="s">
        <v>664</v>
      </c>
      <c r="B43" s="80" t="s">
        <v>12</v>
      </c>
      <c r="C43" s="73" t="s">
        <v>807</v>
      </c>
      <c r="D43" s="81">
        <v>36907</v>
      </c>
      <c r="E43" s="82">
        <f t="shared" ca="1" si="0"/>
        <v>15</v>
      </c>
      <c r="F43" s="83" t="s">
        <v>26</v>
      </c>
      <c r="G43" s="84">
        <v>84121</v>
      </c>
      <c r="H43" s="85">
        <v>3</v>
      </c>
      <c r="I43" s="84"/>
    </row>
    <row r="44" spans="1:9" x14ac:dyDescent="0.25">
      <c r="A44" s="73" t="s">
        <v>661</v>
      </c>
      <c r="B44" s="80" t="s">
        <v>16</v>
      </c>
      <c r="C44" s="73" t="s">
        <v>807</v>
      </c>
      <c r="D44" s="81">
        <v>36920</v>
      </c>
      <c r="E44" s="82">
        <f t="shared" ca="1" si="0"/>
        <v>15</v>
      </c>
      <c r="F44" s="83" t="s">
        <v>8</v>
      </c>
      <c r="G44" s="84">
        <v>73059</v>
      </c>
      <c r="H44" s="85">
        <v>4</v>
      </c>
      <c r="I44" s="84"/>
    </row>
    <row r="45" spans="1:9" x14ac:dyDescent="0.25">
      <c r="A45" s="73" t="s">
        <v>659</v>
      </c>
      <c r="B45" s="80" t="s">
        <v>16</v>
      </c>
      <c r="C45" s="73" t="s">
        <v>807</v>
      </c>
      <c r="D45" s="81">
        <v>36926</v>
      </c>
      <c r="E45" s="82">
        <f t="shared" ca="1" si="0"/>
        <v>15</v>
      </c>
      <c r="F45" s="83"/>
      <c r="G45" s="84">
        <v>115255</v>
      </c>
      <c r="H45" s="85">
        <v>5</v>
      </c>
      <c r="I45" s="84"/>
    </row>
    <row r="46" spans="1:9" x14ac:dyDescent="0.25">
      <c r="A46" s="73" t="s">
        <v>632</v>
      </c>
      <c r="B46" s="80" t="s">
        <v>48</v>
      </c>
      <c r="C46" s="73" t="s">
        <v>807</v>
      </c>
      <c r="D46" s="81">
        <v>41653</v>
      </c>
      <c r="E46" s="82">
        <f t="shared" ca="1" si="0"/>
        <v>2</v>
      </c>
      <c r="F46" s="83" t="s">
        <v>8</v>
      </c>
      <c r="G46" s="84">
        <v>75259</v>
      </c>
      <c r="H46" s="85">
        <v>2</v>
      </c>
      <c r="I46" s="84"/>
    </row>
    <row r="47" spans="1:9" x14ac:dyDescent="0.25">
      <c r="A47" s="73" t="s">
        <v>629</v>
      </c>
      <c r="B47" s="80" t="s">
        <v>12</v>
      </c>
      <c r="C47" s="73" t="s">
        <v>807</v>
      </c>
      <c r="D47" s="81">
        <v>41674</v>
      </c>
      <c r="E47" s="82">
        <f t="shared" ca="1" si="0"/>
        <v>2</v>
      </c>
      <c r="F47" s="83" t="s">
        <v>18</v>
      </c>
      <c r="G47" s="84">
        <v>104597</v>
      </c>
      <c r="H47" s="85">
        <v>5</v>
      </c>
      <c r="I47" s="84"/>
    </row>
    <row r="48" spans="1:9" x14ac:dyDescent="0.25">
      <c r="A48" s="73" t="s">
        <v>624</v>
      </c>
      <c r="B48" s="80" t="s">
        <v>48</v>
      </c>
      <c r="C48" s="73" t="s">
        <v>807</v>
      </c>
      <c r="D48" s="81">
        <v>42061</v>
      </c>
      <c r="E48" s="82">
        <f t="shared" ca="1" si="0"/>
        <v>1</v>
      </c>
      <c r="F48" s="83"/>
      <c r="G48" s="84">
        <v>124141</v>
      </c>
      <c r="H48" s="85">
        <v>1</v>
      </c>
      <c r="I48" s="84"/>
    </row>
    <row r="49" spans="1:9" x14ac:dyDescent="0.25">
      <c r="A49" s="73" t="s">
        <v>601</v>
      </c>
      <c r="B49" s="80" t="s">
        <v>16</v>
      </c>
      <c r="C49" s="73" t="s">
        <v>807</v>
      </c>
      <c r="D49" s="81">
        <v>39870</v>
      </c>
      <c r="E49" s="82">
        <f t="shared" ca="1" si="0"/>
        <v>7</v>
      </c>
      <c r="F49" s="83"/>
      <c r="G49" s="84">
        <v>119465</v>
      </c>
      <c r="H49" s="85">
        <v>5</v>
      </c>
      <c r="I49" s="84"/>
    </row>
    <row r="50" spans="1:9" x14ac:dyDescent="0.25">
      <c r="A50" s="73" t="s">
        <v>598</v>
      </c>
      <c r="B50" s="80" t="s">
        <v>32</v>
      </c>
      <c r="C50" s="73" t="s">
        <v>807</v>
      </c>
      <c r="D50" s="81">
        <v>39882</v>
      </c>
      <c r="E50" s="82">
        <f t="shared" ca="1" si="0"/>
        <v>6</v>
      </c>
      <c r="F50" s="83" t="s">
        <v>18</v>
      </c>
      <c r="G50" s="84">
        <v>51489</v>
      </c>
      <c r="H50" s="85">
        <v>4</v>
      </c>
      <c r="I50" s="84"/>
    </row>
    <row r="51" spans="1:9" x14ac:dyDescent="0.25">
      <c r="A51" s="73" t="s">
        <v>586</v>
      </c>
      <c r="B51" s="80" t="s">
        <v>12</v>
      </c>
      <c r="C51" s="73" t="s">
        <v>807</v>
      </c>
      <c r="D51" s="81">
        <v>37680</v>
      </c>
      <c r="E51" s="82">
        <f t="shared" ca="1" si="0"/>
        <v>13</v>
      </c>
      <c r="F51" s="83"/>
      <c r="G51" s="84">
        <v>46075</v>
      </c>
      <c r="H51" s="85">
        <v>3</v>
      </c>
      <c r="I51" s="84"/>
    </row>
    <row r="52" spans="1:9" x14ac:dyDescent="0.25">
      <c r="A52" s="73" t="s">
        <v>552</v>
      </c>
      <c r="B52" s="80" t="s">
        <v>32</v>
      </c>
      <c r="C52" s="73" t="s">
        <v>807</v>
      </c>
      <c r="D52" s="81">
        <v>41731</v>
      </c>
      <c r="E52" s="82">
        <f t="shared" ca="1" si="0"/>
        <v>1</v>
      </c>
      <c r="F52" s="83" t="s">
        <v>8</v>
      </c>
      <c r="G52" s="84">
        <v>102833</v>
      </c>
      <c r="H52" s="85">
        <v>2</v>
      </c>
      <c r="I52" s="84"/>
    </row>
    <row r="53" spans="1:9" x14ac:dyDescent="0.25">
      <c r="A53" s="73" t="s">
        <v>532</v>
      </c>
      <c r="B53" s="80" t="s">
        <v>32</v>
      </c>
      <c r="C53" s="73" t="s">
        <v>807</v>
      </c>
      <c r="D53" s="81">
        <v>41351</v>
      </c>
      <c r="E53" s="82">
        <f t="shared" ca="1" si="0"/>
        <v>2</v>
      </c>
      <c r="F53" s="83"/>
      <c r="G53" s="84">
        <v>65490</v>
      </c>
      <c r="H53" s="85">
        <v>2</v>
      </c>
      <c r="I53" s="84"/>
    </row>
    <row r="54" spans="1:9" x14ac:dyDescent="0.25">
      <c r="A54" s="73" t="s">
        <v>523</v>
      </c>
      <c r="B54" s="80" t="s">
        <v>16</v>
      </c>
      <c r="C54" s="73" t="s">
        <v>807</v>
      </c>
      <c r="D54" s="81">
        <v>36980</v>
      </c>
      <c r="E54" s="82">
        <f t="shared" ca="1" si="0"/>
        <v>14</v>
      </c>
      <c r="F54" s="83"/>
      <c r="G54" s="84">
        <v>109822</v>
      </c>
      <c r="H54" s="85">
        <v>3</v>
      </c>
      <c r="I54" s="84"/>
    </row>
    <row r="55" spans="1:9" x14ac:dyDescent="0.25">
      <c r="A55" s="73" t="s">
        <v>509</v>
      </c>
      <c r="B55" s="80" t="s">
        <v>12</v>
      </c>
      <c r="C55" s="73" t="s">
        <v>807</v>
      </c>
      <c r="D55" s="81">
        <v>38086</v>
      </c>
      <c r="E55" s="82">
        <f t="shared" ca="1" si="0"/>
        <v>11</v>
      </c>
      <c r="F55" s="83" t="s">
        <v>26</v>
      </c>
      <c r="G55" s="84">
        <v>93149</v>
      </c>
      <c r="H55" s="85">
        <v>4</v>
      </c>
      <c r="I55" s="84"/>
    </row>
    <row r="56" spans="1:9" x14ac:dyDescent="0.25">
      <c r="A56" s="73" t="s">
        <v>507</v>
      </c>
      <c r="B56" s="80" t="s">
        <v>12</v>
      </c>
      <c r="C56" s="73" t="s">
        <v>807</v>
      </c>
      <c r="D56" s="81">
        <v>38426</v>
      </c>
      <c r="E56" s="82">
        <f t="shared" ca="1" si="0"/>
        <v>10</v>
      </c>
      <c r="F56" s="83" t="s">
        <v>28</v>
      </c>
      <c r="G56" s="84">
        <v>79729</v>
      </c>
      <c r="H56" s="85">
        <v>3</v>
      </c>
      <c r="I56" s="84"/>
    </row>
    <row r="57" spans="1:9" x14ac:dyDescent="0.25">
      <c r="A57" s="73" t="s">
        <v>500</v>
      </c>
      <c r="B57" s="80" t="s">
        <v>9</v>
      </c>
      <c r="C57" s="73" t="s">
        <v>807</v>
      </c>
      <c r="D57" s="81">
        <v>41000</v>
      </c>
      <c r="E57" s="82">
        <f t="shared" ca="1" si="0"/>
        <v>3</v>
      </c>
      <c r="F57" s="83"/>
      <c r="G57" s="84">
        <v>54814</v>
      </c>
      <c r="H57" s="85">
        <v>3</v>
      </c>
      <c r="I57" s="84"/>
    </row>
    <row r="58" spans="1:9" x14ac:dyDescent="0.25">
      <c r="A58" s="73" t="s">
        <v>497</v>
      </c>
      <c r="B58" s="80" t="s">
        <v>16</v>
      </c>
      <c r="C58" s="73" t="s">
        <v>807</v>
      </c>
      <c r="D58" s="81">
        <v>41352</v>
      </c>
      <c r="E58" s="82">
        <f t="shared" ca="1" si="0"/>
        <v>2</v>
      </c>
      <c r="F58" s="83" t="s">
        <v>28</v>
      </c>
      <c r="G58" s="84">
        <v>96191</v>
      </c>
      <c r="H58" s="85">
        <v>1</v>
      </c>
      <c r="I58" s="84"/>
    </row>
    <row r="59" spans="1:9" x14ac:dyDescent="0.25">
      <c r="A59" s="73" t="s">
        <v>496</v>
      </c>
      <c r="B59" s="80" t="s">
        <v>32</v>
      </c>
      <c r="C59" s="73" t="s">
        <v>807</v>
      </c>
      <c r="D59" s="81">
        <v>41370</v>
      </c>
      <c r="E59" s="82">
        <f t="shared" ca="1" si="0"/>
        <v>2</v>
      </c>
      <c r="F59" s="83" t="s">
        <v>26</v>
      </c>
      <c r="G59" s="84">
        <v>112396</v>
      </c>
      <c r="H59" s="85">
        <v>1</v>
      </c>
      <c r="I59" s="84"/>
    </row>
    <row r="60" spans="1:9" x14ac:dyDescent="0.25">
      <c r="A60" s="73" t="s">
        <v>486</v>
      </c>
      <c r="B60" s="80" t="s">
        <v>12</v>
      </c>
      <c r="C60" s="73" t="s">
        <v>807</v>
      </c>
      <c r="D60" s="81">
        <v>42129</v>
      </c>
      <c r="E60" s="82">
        <f t="shared" ca="1" si="0"/>
        <v>0</v>
      </c>
      <c r="F60" s="83" t="s">
        <v>28</v>
      </c>
      <c r="G60" s="84">
        <v>118240</v>
      </c>
      <c r="H60" s="85">
        <v>3</v>
      </c>
      <c r="I60" s="84"/>
    </row>
    <row r="61" spans="1:9" x14ac:dyDescent="0.25">
      <c r="A61" s="73" t="s">
        <v>483</v>
      </c>
      <c r="B61" s="80" t="s">
        <v>12</v>
      </c>
      <c r="C61" s="73" t="s">
        <v>807</v>
      </c>
      <c r="D61" s="81">
        <v>40666</v>
      </c>
      <c r="E61" s="82">
        <f t="shared" ca="1" si="0"/>
        <v>4</v>
      </c>
      <c r="F61" s="83" t="s">
        <v>28</v>
      </c>
      <c r="G61" s="84">
        <v>114408</v>
      </c>
      <c r="H61" s="85">
        <v>5</v>
      </c>
      <c r="I61" s="84"/>
    </row>
    <row r="62" spans="1:9" x14ac:dyDescent="0.25">
      <c r="A62" s="73" t="s">
        <v>479</v>
      </c>
      <c r="B62" s="80" t="s">
        <v>16</v>
      </c>
      <c r="C62" s="73" t="s">
        <v>807</v>
      </c>
      <c r="D62" s="81">
        <v>40293</v>
      </c>
      <c r="E62" s="82">
        <f t="shared" ca="1" si="0"/>
        <v>5</v>
      </c>
      <c r="F62" s="83" t="s">
        <v>26</v>
      </c>
      <c r="G62" s="84">
        <v>104133</v>
      </c>
      <c r="H62" s="85">
        <v>5</v>
      </c>
      <c r="I62" s="84"/>
    </row>
    <row r="63" spans="1:9" x14ac:dyDescent="0.25">
      <c r="A63" s="73" t="s">
        <v>475</v>
      </c>
      <c r="B63" s="80" t="s">
        <v>48</v>
      </c>
      <c r="C63" s="73" t="s">
        <v>807</v>
      </c>
      <c r="D63" s="81">
        <v>41388</v>
      </c>
      <c r="E63" s="82">
        <f t="shared" ca="1" si="0"/>
        <v>2</v>
      </c>
      <c r="F63" s="83" t="s">
        <v>8</v>
      </c>
      <c r="G63" s="84">
        <v>99457</v>
      </c>
      <c r="H63" s="85">
        <v>5</v>
      </c>
      <c r="I63" s="84"/>
    </row>
    <row r="64" spans="1:9" x14ac:dyDescent="0.25">
      <c r="A64" s="73" t="s">
        <v>473</v>
      </c>
      <c r="B64" s="80" t="s">
        <v>12</v>
      </c>
      <c r="C64" s="73" t="s">
        <v>807</v>
      </c>
      <c r="D64" s="81">
        <v>41398</v>
      </c>
      <c r="E64" s="82">
        <f t="shared" ca="1" si="0"/>
        <v>2</v>
      </c>
      <c r="F64" s="83" t="s">
        <v>18</v>
      </c>
      <c r="G64" s="84">
        <v>49254</v>
      </c>
      <c r="H64" s="85">
        <v>3</v>
      </c>
      <c r="I64" s="84"/>
    </row>
    <row r="65" spans="1:9" x14ac:dyDescent="0.25">
      <c r="A65" s="73" t="s">
        <v>470</v>
      </c>
      <c r="B65" s="80" t="s">
        <v>12</v>
      </c>
      <c r="C65" s="73" t="s">
        <v>807</v>
      </c>
      <c r="D65" s="81">
        <v>39934</v>
      </c>
      <c r="E65" s="82">
        <f t="shared" ca="1" si="0"/>
        <v>6</v>
      </c>
      <c r="F65" s="83"/>
      <c r="G65" s="84">
        <v>126756</v>
      </c>
      <c r="H65" s="85">
        <v>2</v>
      </c>
      <c r="I65" s="84"/>
    </row>
    <row r="66" spans="1:9" x14ac:dyDescent="0.25">
      <c r="A66" s="73" t="s">
        <v>461</v>
      </c>
      <c r="B66" s="80" t="s">
        <v>2</v>
      </c>
      <c r="C66" s="73" t="s">
        <v>807</v>
      </c>
      <c r="D66" s="81">
        <v>37018</v>
      </c>
      <c r="E66" s="82">
        <f t="shared" ref="E66:E129" ca="1" si="1">DATEDIF(D66,TODAY(),"Y")</f>
        <v>14</v>
      </c>
      <c r="F66" s="83"/>
      <c r="G66" s="84">
        <v>115133</v>
      </c>
      <c r="H66" s="85">
        <v>5</v>
      </c>
      <c r="I66" s="84"/>
    </row>
    <row r="67" spans="1:9" x14ac:dyDescent="0.25">
      <c r="A67" s="73" t="s">
        <v>450</v>
      </c>
      <c r="B67" s="80" t="s">
        <v>12</v>
      </c>
      <c r="C67" s="73" t="s">
        <v>807</v>
      </c>
      <c r="D67" s="81">
        <v>38096</v>
      </c>
      <c r="E67" s="82">
        <f t="shared" ca="1" si="1"/>
        <v>11</v>
      </c>
      <c r="F67" s="83" t="s">
        <v>4</v>
      </c>
      <c r="G67" s="84">
        <v>101108</v>
      </c>
      <c r="H67" s="85">
        <v>4</v>
      </c>
      <c r="I67" s="84"/>
    </row>
    <row r="68" spans="1:9" x14ac:dyDescent="0.25">
      <c r="A68" s="73" t="s">
        <v>442</v>
      </c>
      <c r="B68" s="80" t="s">
        <v>12</v>
      </c>
      <c r="C68" s="73" t="s">
        <v>807</v>
      </c>
      <c r="D68" s="81">
        <v>41037</v>
      </c>
      <c r="E68" s="82">
        <f t="shared" ca="1" si="1"/>
        <v>3</v>
      </c>
      <c r="F68" s="83"/>
      <c r="G68" s="84">
        <v>62211</v>
      </c>
      <c r="H68" s="85">
        <v>5</v>
      </c>
      <c r="I68" s="84"/>
    </row>
    <row r="69" spans="1:9" x14ac:dyDescent="0.25">
      <c r="A69" s="73" t="s">
        <v>413</v>
      </c>
      <c r="B69" s="80" t="s">
        <v>32</v>
      </c>
      <c r="C69" s="73" t="s">
        <v>807</v>
      </c>
      <c r="D69" s="81">
        <v>37043</v>
      </c>
      <c r="E69" s="108">
        <f t="shared" ca="1" si="1"/>
        <v>14</v>
      </c>
      <c r="F69" s="109" t="s">
        <v>18</v>
      </c>
      <c r="G69" s="84">
        <v>70796</v>
      </c>
      <c r="H69" s="85">
        <v>4</v>
      </c>
      <c r="I69" s="84"/>
    </row>
    <row r="70" spans="1:9" x14ac:dyDescent="0.25">
      <c r="A70" s="73" t="s">
        <v>393</v>
      </c>
      <c r="B70" s="80" t="s">
        <v>12</v>
      </c>
      <c r="C70" s="73" t="s">
        <v>807</v>
      </c>
      <c r="D70" s="81">
        <v>38863</v>
      </c>
      <c r="E70" s="82">
        <f t="shared" ca="1" si="1"/>
        <v>9</v>
      </c>
      <c r="F70" s="83" t="s">
        <v>4</v>
      </c>
      <c r="G70" s="84">
        <v>67727</v>
      </c>
      <c r="H70" s="85">
        <v>4</v>
      </c>
      <c r="I70" s="84"/>
    </row>
    <row r="71" spans="1:9" x14ac:dyDescent="0.25">
      <c r="A71" s="73" t="s">
        <v>372</v>
      </c>
      <c r="B71" s="80" t="s">
        <v>32</v>
      </c>
      <c r="C71" s="73" t="s">
        <v>807</v>
      </c>
      <c r="D71" s="81">
        <v>42169</v>
      </c>
      <c r="E71" s="82">
        <f t="shared" ca="1" si="1"/>
        <v>0</v>
      </c>
      <c r="F71" s="83" t="s">
        <v>26</v>
      </c>
      <c r="G71" s="84">
        <v>109199</v>
      </c>
      <c r="H71" s="85">
        <v>2</v>
      </c>
      <c r="I71" s="84"/>
    </row>
    <row r="72" spans="1:9" x14ac:dyDescent="0.25">
      <c r="A72" s="73" t="s">
        <v>361</v>
      </c>
      <c r="B72" s="80" t="s">
        <v>16</v>
      </c>
      <c r="C72" s="73" t="s">
        <v>807</v>
      </c>
      <c r="D72" s="81">
        <v>40357</v>
      </c>
      <c r="E72" s="82">
        <f t="shared" ca="1" si="1"/>
        <v>5</v>
      </c>
      <c r="F72" s="83" t="s">
        <v>26</v>
      </c>
      <c r="G72" s="84">
        <v>119300</v>
      </c>
      <c r="H72" s="85">
        <v>3</v>
      </c>
      <c r="I72" s="84"/>
    </row>
    <row r="73" spans="1:9" x14ac:dyDescent="0.25">
      <c r="A73" s="73" t="s">
        <v>349</v>
      </c>
      <c r="B73" s="80" t="s">
        <v>12</v>
      </c>
      <c r="C73" s="73" t="s">
        <v>807</v>
      </c>
      <c r="D73" s="81">
        <v>41446</v>
      </c>
      <c r="E73" s="82">
        <f t="shared" ca="1" si="1"/>
        <v>2</v>
      </c>
      <c r="F73" s="83"/>
      <c r="G73" s="84">
        <v>124619</v>
      </c>
      <c r="H73" s="85">
        <v>5</v>
      </c>
      <c r="I73" s="84"/>
    </row>
    <row r="74" spans="1:9" x14ac:dyDescent="0.25">
      <c r="A74" s="73" t="s">
        <v>300</v>
      </c>
      <c r="B74" s="80" t="s">
        <v>12</v>
      </c>
      <c r="C74" s="73" t="s">
        <v>807</v>
      </c>
      <c r="D74" s="81">
        <v>41855</v>
      </c>
      <c r="E74" s="82">
        <f t="shared" ca="1" si="1"/>
        <v>1</v>
      </c>
      <c r="F74" s="83" t="s">
        <v>28</v>
      </c>
      <c r="G74" s="84">
        <v>62470</v>
      </c>
      <c r="H74" s="85">
        <v>3</v>
      </c>
      <c r="I74" s="84"/>
    </row>
    <row r="75" spans="1:9" x14ac:dyDescent="0.25">
      <c r="A75" s="73" t="s">
        <v>293</v>
      </c>
      <c r="B75" s="80" t="s">
        <v>12</v>
      </c>
      <c r="C75" s="73" t="s">
        <v>807</v>
      </c>
      <c r="D75" s="81">
        <v>40740</v>
      </c>
      <c r="E75" s="82">
        <f t="shared" ca="1" si="1"/>
        <v>4</v>
      </c>
      <c r="F75" s="83" t="s">
        <v>8</v>
      </c>
      <c r="G75" s="84">
        <v>53191</v>
      </c>
      <c r="H75" s="85">
        <v>4</v>
      </c>
      <c r="I75" s="84"/>
    </row>
    <row r="76" spans="1:9" x14ac:dyDescent="0.25">
      <c r="A76" s="73" t="s">
        <v>284</v>
      </c>
      <c r="B76" s="80" t="s">
        <v>32</v>
      </c>
      <c r="C76" s="73" t="s">
        <v>807</v>
      </c>
      <c r="D76" s="81">
        <v>40032</v>
      </c>
      <c r="E76" s="82">
        <f t="shared" ca="1" si="1"/>
        <v>6</v>
      </c>
      <c r="F76" s="83" t="s">
        <v>26</v>
      </c>
      <c r="G76" s="84">
        <v>45299</v>
      </c>
      <c r="H76" s="85">
        <v>4</v>
      </c>
      <c r="I76" s="84"/>
    </row>
    <row r="77" spans="1:9" x14ac:dyDescent="0.25">
      <c r="A77" s="73" t="s">
        <v>277</v>
      </c>
      <c r="B77" s="80" t="s">
        <v>9</v>
      </c>
      <c r="C77" s="73" t="s">
        <v>807</v>
      </c>
      <c r="D77" s="81">
        <v>37116</v>
      </c>
      <c r="E77" s="82">
        <f t="shared" ca="1" si="1"/>
        <v>14</v>
      </c>
      <c r="F77" s="83"/>
      <c r="G77" s="84">
        <v>118113</v>
      </c>
      <c r="H77" s="85">
        <v>3</v>
      </c>
      <c r="I77" s="84"/>
    </row>
    <row r="78" spans="1:9" x14ac:dyDescent="0.25">
      <c r="A78" s="73" t="s">
        <v>224</v>
      </c>
      <c r="B78" s="80" t="s">
        <v>32</v>
      </c>
      <c r="C78" s="73" t="s">
        <v>807</v>
      </c>
      <c r="D78" s="81">
        <v>37137</v>
      </c>
      <c r="E78" s="82">
        <f t="shared" ca="1" si="1"/>
        <v>14</v>
      </c>
      <c r="F78" s="83"/>
      <c r="G78" s="84">
        <v>112624</v>
      </c>
      <c r="H78" s="85">
        <v>5</v>
      </c>
      <c r="I78" s="84"/>
    </row>
    <row r="79" spans="1:9" x14ac:dyDescent="0.25">
      <c r="A79" s="73" t="s">
        <v>203</v>
      </c>
      <c r="B79" s="80" t="s">
        <v>32</v>
      </c>
      <c r="C79" s="73" t="s">
        <v>807</v>
      </c>
      <c r="D79" s="81">
        <v>40048</v>
      </c>
      <c r="E79" s="82">
        <f t="shared" ca="1" si="1"/>
        <v>6</v>
      </c>
      <c r="F79" s="83"/>
      <c r="G79" s="84">
        <v>105125</v>
      </c>
      <c r="H79" s="85">
        <v>3</v>
      </c>
      <c r="I79" s="84"/>
    </row>
    <row r="80" spans="1:9" x14ac:dyDescent="0.25">
      <c r="A80" s="73" t="s">
        <v>196</v>
      </c>
      <c r="B80" s="80" t="s">
        <v>16</v>
      </c>
      <c r="C80" s="73" t="s">
        <v>807</v>
      </c>
      <c r="D80" s="81">
        <v>41163</v>
      </c>
      <c r="E80" s="82">
        <f t="shared" ca="1" si="1"/>
        <v>3</v>
      </c>
      <c r="F80" s="83" t="s">
        <v>26</v>
      </c>
      <c r="G80" s="84">
        <v>51385</v>
      </c>
      <c r="H80" s="85">
        <v>5</v>
      </c>
      <c r="I80" s="84"/>
    </row>
    <row r="81" spans="1:9" x14ac:dyDescent="0.25">
      <c r="A81" s="73" t="s">
        <v>186</v>
      </c>
      <c r="B81" s="80" t="s">
        <v>16</v>
      </c>
      <c r="C81" s="73" t="s">
        <v>807</v>
      </c>
      <c r="D81" s="81">
        <v>41910</v>
      </c>
      <c r="E81" s="82">
        <f t="shared" ca="1" si="1"/>
        <v>1</v>
      </c>
      <c r="F81" s="83" t="s">
        <v>4</v>
      </c>
      <c r="G81" s="84">
        <v>82217</v>
      </c>
      <c r="H81" s="85">
        <v>4</v>
      </c>
      <c r="I81" s="84"/>
    </row>
    <row r="82" spans="1:9" x14ac:dyDescent="0.25">
      <c r="A82" s="73" t="s">
        <v>181</v>
      </c>
      <c r="B82" s="80" t="s">
        <v>12</v>
      </c>
      <c r="C82" s="73" t="s">
        <v>807</v>
      </c>
      <c r="D82" s="81">
        <v>42278</v>
      </c>
      <c r="E82" s="82">
        <f t="shared" ca="1" si="1"/>
        <v>0</v>
      </c>
      <c r="F82" s="83" t="s">
        <v>4</v>
      </c>
      <c r="G82" s="84">
        <v>95620</v>
      </c>
      <c r="H82" s="85">
        <v>4</v>
      </c>
      <c r="I82" s="84"/>
    </row>
    <row r="83" spans="1:9" x14ac:dyDescent="0.25">
      <c r="A83" s="73" t="s">
        <v>176</v>
      </c>
      <c r="B83" s="80" t="s">
        <v>2</v>
      </c>
      <c r="C83" s="73" t="s">
        <v>807</v>
      </c>
      <c r="D83" s="81">
        <v>40457</v>
      </c>
      <c r="E83" s="82">
        <f t="shared" ca="1" si="1"/>
        <v>5</v>
      </c>
      <c r="F83" s="83" t="s">
        <v>26</v>
      </c>
      <c r="G83" s="84">
        <v>47514</v>
      </c>
      <c r="H83" s="85">
        <v>5</v>
      </c>
      <c r="I83" s="84"/>
    </row>
    <row r="84" spans="1:9" x14ac:dyDescent="0.25">
      <c r="A84" s="73" t="s">
        <v>154</v>
      </c>
      <c r="B84" s="80" t="s">
        <v>32</v>
      </c>
      <c r="C84" s="73" t="s">
        <v>807</v>
      </c>
      <c r="D84" s="81">
        <v>37165</v>
      </c>
      <c r="E84" s="82">
        <f t="shared" ca="1" si="1"/>
        <v>14</v>
      </c>
      <c r="F84" s="83"/>
      <c r="G84" s="84">
        <v>105647</v>
      </c>
      <c r="H84" s="85">
        <v>1</v>
      </c>
      <c r="I84" s="84"/>
    </row>
    <row r="85" spans="1:9" x14ac:dyDescent="0.25">
      <c r="A85" s="73" t="s">
        <v>144</v>
      </c>
      <c r="B85" s="80" t="s">
        <v>16</v>
      </c>
      <c r="C85" s="73" t="s">
        <v>807</v>
      </c>
      <c r="D85" s="81">
        <v>38254</v>
      </c>
      <c r="E85" s="82">
        <f t="shared" ca="1" si="1"/>
        <v>11</v>
      </c>
      <c r="F85" s="83" t="s">
        <v>18</v>
      </c>
      <c r="G85" s="84">
        <v>125512</v>
      </c>
      <c r="H85" s="85">
        <v>2</v>
      </c>
      <c r="I85" s="84"/>
    </row>
    <row r="86" spans="1:9" x14ac:dyDescent="0.25">
      <c r="A86" s="73" t="s">
        <v>113</v>
      </c>
      <c r="B86" s="80" t="s">
        <v>12</v>
      </c>
      <c r="C86" s="73" t="s">
        <v>807</v>
      </c>
      <c r="D86" s="81">
        <v>40843</v>
      </c>
      <c r="E86" s="82">
        <f t="shared" ca="1" si="1"/>
        <v>4</v>
      </c>
      <c r="F86" s="83"/>
      <c r="G86" s="84">
        <v>45315</v>
      </c>
      <c r="H86" s="85">
        <v>3</v>
      </c>
      <c r="I86" s="84"/>
    </row>
    <row r="87" spans="1:9" x14ac:dyDescent="0.25">
      <c r="A87" s="73" t="s">
        <v>97</v>
      </c>
      <c r="B87" s="80" t="s">
        <v>32</v>
      </c>
      <c r="C87" s="73" t="s">
        <v>807</v>
      </c>
      <c r="D87" s="81">
        <v>37548</v>
      </c>
      <c r="E87" s="82">
        <f t="shared" ca="1" si="1"/>
        <v>13</v>
      </c>
      <c r="F87" s="83"/>
      <c r="G87" s="84">
        <v>52224</v>
      </c>
      <c r="H87" s="85">
        <v>3</v>
      </c>
      <c r="I87" s="84"/>
    </row>
    <row r="88" spans="1:9" x14ac:dyDescent="0.25">
      <c r="A88" s="73" t="s">
        <v>95</v>
      </c>
      <c r="B88" s="80" t="s">
        <v>32</v>
      </c>
      <c r="C88" s="73" t="s">
        <v>807</v>
      </c>
      <c r="D88" s="81">
        <v>37565</v>
      </c>
      <c r="E88" s="82">
        <f t="shared" ca="1" si="1"/>
        <v>13</v>
      </c>
      <c r="F88" s="83"/>
      <c r="G88" s="84">
        <v>110399</v>
      </c>
      <c r="H88" s="85">
        <v>5</v>
      </c>
      <c r="I88" s="84"/>
    </row>
    <row r="89" spans="1:9" x14ac:dyDescent="0.25">
      <c r="A89" s="73" t="s">
        <v>83</v>
      </c>
      <c r="B89" s="80" t="s">
        <v>32</v>
      </c>
      <c r="C89" s="73" t="s">
        <v>807</v>
      </c>
      <c r="D89" s="81">
        <v>40118</v>
      </c>
      <c r="E89" s="82">
        <f t="shared" ca="1" si="1"/>
        <v>6</v>
      </c>
      <c r="F89" s="83"/>
      <c r="G89" s="84">
        <v>88499</v>
      </c>
      <c r="H89" s="85">
        <v>4</v>
      </c>
      <c r="I89" s="84"/>
    </row>
    <row r="90" spans="1:9" x14ac:dyDescent="0.25">
      <c r="A90" s="73" t="s">
        <v>75</v>
      </c>
      <c r="B90" s="80" t="s">
        <v>16</v>
      </c>
      <c r="C90" s="73" t="s">
        <v>807</v>
      </c>
      <c r="D90" s="81">
        <v>41579</v>
      </c>
      <c r="E90" s="82">
        <f t="shared" ca="1" si="1"/>
        <v>2</v>
      </c>
      <c r="F90" s="83" t="s">
        <v>18</v>
      </c>
      <c r="G90" s="84">
        <v>104499</v>
      </c>
      <c r="H90" s="85">
        <v>3</v>
      </c>
      <c r="I90" s="84"/>
    </row>
    <row r="91" spans="1:9" x14ac:dyDescent="0.25">
      <c r="A91" s="73" t="s">
        <v>71</v>
      </c>
      <c r="B91" s="80" t="s">
        <v>16</v>
      </c>
      <c r="C91" s="73" t="s">
        <v>807</v>
      </c>
      <c r="D91" s="81">
        <v>40881</v>
      </c>
      <c r="E91" s="82">
        <f t="shared" ca="1" si="1"/>
        <v>4</v>
      </c>
      <c r="F91" s="83"/>
      <c r="G91" s="84">
        <v>108152</v>
      </c>
      <c r="H91" s="85">
        <v>1</v>
      </c>
      <c r="I91" s="84"/>
    </row>
    <row r="92" spans="1:9" x14ac:dyDescent="0.25">
      <c r="A92" s="73" t="s">
        <v>68</v>
      </c>
      <c r="B92" s="80" t="s">
        <v>16</v>
      </c>
      <c r="C92" s="73" t="s">
        <v>807</v>
      </c>
      <c r="D92" s="81">
        <v>41958</v>
      </c>
      <c r="E92" s="82">
        <f t="shared" ca="1" si="1"/>
        <v>1</v>
      </c>
      <c r="F92" s="83" t="s">
        <v>28</v>
      </c>
      <c r="G92" s="84">
        <v>126555</v>
      </c>
      <c r="H92" s="85">
        <v>5</v>
      </c>
      <c r="I92" s="84"/>
    </row>
    <row r="93" spans="1:9" x14ac:dyDescent="0.25">
      <c r="A93" s="73" t="s">
        <v>46</v>
      </c>
      <c r="B93" s="80" t="s">
        <v>12</v>
      </c>
      <c r="C93" s="73" t="s">
        <v>807</v>
      </c>
      <c r="D93" s="81">
        <v>37584</v>
      </c>
      <c r="E93" s="82">
        <f t="shared" ca="1" si="1"/>
        <v>13</v>
      </c>
      <c r="F93" s="83" t="s">
        <v>4</v>
      </c>
      <c r="G93" s="84">
        <v>57059</v>
      </c>
      <c r="H93" s="85">
        <v>1</v>
      </c>
      <c r="I93" s="84"/>
    </row>
    <row r="94" spans="1:9" x14ac:dyDescent="0.25">
      <c r="A94" s="73" t="s">
        <v>39</v>
      </c>
      <c r="B94" s="80" t="s">
        <v>16</v>
      </c>
      <c r="C94" s="73" t="s">
        <v>807</v>
      </c>
      <c r="D94" s="81">
        <v>38319</v>
      </c>
      <c r="E94" s="82">
        <f t="shared" ca="1" si="1"/>
        <v>11</v>
      </c>
      <c r="F94" s="83" t="s">
        <v>26</v>
      </c>
      <c r="G94" s="84">
        <v>123803</v>
      </c>
      <c r="H94" s="85">
        <v>5</v>
      </c>
      <c r="I94" s="84"/>
    </row>
    <row r="95" spans="1:9" x14ac:dyDescent="0.25">
      <c r="A95" s="73" t="s">
        <v>35</v>
      </c>
      <c r="B95" s="80" t="s">
        <v>32</v>
      </c>
      <c r="C95" s="73" t="s">
        <v>807</v>
      </c>
      <c r="D95" s="81">
        <v>39038</v>
      </c>
      <c r="E95" s="82">
        <f t="shared" ca="1" si="1"/>
        <v>9</v>
      </c>
      <c r="F95" s="83" t="s">
        <v>26</v>
      </c>
      <c r="G95" s="84">
        <v>85917</v>
      </c>
      <c r="H95" s="85">
        <v>5</v>
      </c>
      <c r="I95" s="84"/>
    </row>
    <row r="96" spans="1:9" x14ac:dyDescent="0.25">
      <c r="A96" s="73" t="s">
        <v>22</v>
      </c>
      <c r="B96" s="80" t="s">
        <v>2</v>
      </c>
      <c r="C96" s="73" t="s">
        <v>807</v>
      </c>
      <c r="D96" s="81">
        <v>40880</v>
      </c>
      <c r="E96" s="82">
        <f t="shared" ca="1" si="1"/>
        <v>4</v>
      </c>
      <c r="F96" s="83" t="s">
        <v>8</v>
      </c>
      <c r="G96" s="84">
        <v>53330</v>
      </c>
      <c r="H96" s="85">
        <v>3</v>
      </c>
      <c r="I96" s="84"/>
    </row>
    <row r="97" spans="1:9" x14ac:dyDescent="0.25">
      <c r="A97" s="73" t="s">
        <v>639</v>
      </c>
      <c r="B97" s="80" t="s">
        <v>16</v>
      </c>
      <c r="C97" s="73" t="s">
        <v>808</v>
      </c>
      <c r="D97" s="81">
        <v>40570</v>
      </c>
      <c r="E97" s="82">
        <f t="shared" ca="1" si="1"/>
        <v>5</v>
      </c>
      <c r="F97" s="83" t="s">
        <v>26</v>
      </c>
      <c r="G97" s="84">
        <v>73102</v>
      </c>
      <c r="H97" s="85">
        <v>4</v>
      </c>
      <c r="I97" s="84"/>
    </row>
    <row r="98" spans="1:9" x14ac:dyDescent="0.25">
      <c r="A98" s="73" t="s">
        <v>637</v>
      </c>
      <c r="B98" s="80" t="s">
        <v>12</v>
      </c>
      <c r="C98" s="73" t="s">
        <v>808</v>
      </c>
      <c r="D98" s="81">
        <v>39833</v>
      </c>
      <c r="E98" s="82">
        <f t="shared" ca="1" si="1"/>
        <v>7</v>
      </c>
      <c r="F98" s="83"/>
      <c r="G98" s="84">
        <v>112538</v>
      </c>
      <c r="H98" s="85">
        <v>2</v>
      </c>
      <c r="I98" s="84"/>
    </row>
    <row r="99" spans="1:9" x14ac:dyDescent="0.25">
      <c r="A99" s="73" t="s">
        <v>564</v>
      </c>
      <c r="B99" s="80" t="s">
        <v>16</v>
      </c>
      <c r="C99" s="73" t="s">
        <v>808</v>
      </c>
      <c r="D99" s="81">
        <v>40607</v>
      </c>
      <c r="E99" s="82">
        <f t="shared" ca="1" si="1"/>
        <v>4</v>
      </c>
      <c r="F99" s="83"/>
      <c r="G99" s="84">
        <v>43819</v>
      </c>
      <c r="H99" s="85">
        <v>4</v>
      </c>
      <c r="I99" s="84"/>
    </row>
    <row r="100" spans="1:9" x14ac:dyDescent="0.25">
      <c r="A100" s="73" t="s">
        <v>559</v>
      </c>
      <c r="B100" s="80" t="s">
        <v>12</v>
      </c>
      <c r="C100" s="73" t="s">
        <v>808</v>
      </c>
      <c r="D100" s="81">
        <v>41331</v>
      </c>
      <c r="E100" s="82">
        <f t="shared" ca="1" si="1"/>
        <v>3</v>
      </c>
      <c r="F100" s="83"/>
      <c r="G100" s="84">
        <v>85139</v>
      </c>
      <c r="H100" s="85">
        <v>5</v>
      </c>
      <c r="I100" s="84"/>
    </row>
    <row r="101" spans="1:9" x14ac:dyDescent="0.25">
      <c r="A101" s="73" t="s">
        <v>499</v>
      </c>
      <c r="B101" s="80" t="s">
        <v>12</v>
      </c>
      <c r="C101" s="73" t="s">
        <v>808</v>
      </c>
      <c r="D101" s="81">
        <v>41001</v>
      </c>
      <c r="E101" s="82">
        <f t="shared" ca="1" si="1"/>
        <v>3</v>
      </c>
      <c r="F101" s="83" t="s">
        <v>26</v>
      </c>
      <c r="G101" s="84">
        <v>82680</v>
      </c>
      <c r="H101" s="85">
        <v>3</v>
      </c>
      <c r="I101" s="84"/>
    </row>
    <row r="102" spans="1:9" x14ac:dyDescent="0.25">
      <c r="A102" s="73" t="s">
        <v>205</v>
      </c>
      <c r="B102" s="80" t="s">
        <v>12</v>
      </c>
      <c r="C102" s="73" t="s">
        <v>808</v>
      </c>
      <c r="D102" s="81">
        <v>38961</v>
      </c>
      <c r="E102" s="82">
        <f t="shared" ca="1" si="1"/>
        <v>9</v>
      </c>
      <c r="F102" s="83" t="s">
        <v>26</v>
      </c>
      <c r="G102" s="84">
        <v>103259</v>
      </c>
      <c r="H102" s="85">
        <v>1</v>
      </c>
      <c r="I102" s="84"/>
    </row>
    <row r="103" spans="1:9" x14ac:dyDescent="0.25">
      <c r="A103" s="73" t="s">
        <v>81</v>
      </c>
      <c r="B103" s="80" t="s">
        <v>9</v>
      </c>
      <c r="C103" s="73" t="s">
        <v>808</v>
      </c>
      <c r="D103" s="81">
        <v>40466</v>
      </c>
      <c r="E103" s="82">
        <f t="shared" ca="1" si="1"/>
        <v>5</v>
      </c>
      <c r="F103" s="83" t="s">
        <v>26</v>
      </c>
      <c r="G103" s="84">
        <v>71073</v>
      </c>
      <c r="H103" s="85">
        <v>4</v>
      </c>
      <c r="I103" s="84"/>
    </row>
    <row r="104" spans="1:9" x14ac:dyDescent="0.25">
      <c r="A104" s="73" t="s">
        <v>74</v>
      </c>
      <c r="B104" s="80" t="s">
        <v>48</v>
      </c>
      <c r="C104" s="73" t="s">
        <v>808</v>
      </c>
      <c r="D104" s="81">
        <v>41583</v>
      </c>
      <c r="E104" s="82">
        <f t="shared" ca="1" si="1"/>
        <v>2</v>
      </c>
      <c r="F104" s="83" t="s">
        <v>4</v>
      </c>
      <c r="G104" s="84">
        <v>70153</v>
      </c>
      <c r="H104" s="85">
        <v>2</v>
      </c>
      <c r="I104" s="84"/>
    </row>
    <row r="105" spans="1:9" x14ac:dyDescent="0.25">
      <c r="A105" s="73" t="s">
        <v>734</v>
      </c>
      <c r="B105" s="80" t="s">
        <v>16</v>
      </c>
      <c r="C105" s="73" t="s">
        <v>15</v>
      </c>
      <c r="D105" s="81">
        <v>39814</v>
      </c>
      <c r="E105" s="82">
        <f t="shared" ca="1" si="1"/>
        <v>7</v>
      </c>
      <c r="F105" s="83" t="s">
        <v>4</v>
      </c>
      <c r="G105" s="84">
        <v>53099</v>
      </c>
      <c r="H105" s="85">
        <v>3</v>
      </c>
      <c r="I105" s="84"/>
    </row>
    <row r="106" spans="1:9" x14ac:dyDescent="0.25">
      <c r="A106" s="73" t="s">
        <v>719</v>
      </c>
      <c r="B106" s="80" t="s">
        <v>9</v>
      </c>
      <c r="C106" s="73" t="s">
        <v>15</v>
      </c>
      <c r="D106" s="81">
        <v>37260</v>
      </c>
      <c r="E106" s="82">
        <f t="shared" ca="1" si="1"/>
        <v>14</v>
      </c>
      <c r="F106" s="83" t="s">
        <v>4</v>
      </c>
      <c r="G106" s="84">
        <v>52560</v>
      </c>
      <c r="H106" s="85">
        <v>5</v>
      </c>
      <c r="I106" s="84"/>
    </row>
    <row r="107" spans="1:9" x14ac:dyDescent="0.25">
      <c r="A107" s="73" t="s">
        <v>690</v>
      </c>
      <c r="B107" s="80" t="s">
        <v>12</v>
      </c>
      <c r="C107" s="73" t="s">
        <v>15</v>
      </c>
      <c r="D107" s="81">
        <v>41650</v>
      </c>
      <c r="E107" s="82">
        <f t="shared" ca="1" si="1"/>
        <v>2</v>
      </c>
      <c r="F107" s="83" t="s">
        <v>4</v>
      </c>
      <c r="G107" s="84">
        <v>46834</v>
      </c>
      <c r="H107" s="85">
        <v>4</v>
      </c>
      <c r="I107" s="84"/>
    </row>
    <row r="108" spans="1:9" x14ac:dyDescent="0.25">
      <c r="A108" s="73" t="s">
        <v>599</v>
      </c>
      <c r="B108" s="80" t="s">
        <v>2</v>
      </c>
      <c r="C108" s="73" t="s">
        <v>15</v>
      </c>
      <c r="D108" s="81">
        <v>39879</v>
      </c>
      <c r="E108" s="82">
        <f t="shared" ca="1" si="1"/>
        <v>6</v>
      </c>
      <c r="F108" s="83" t="s">
        <v>18</v>
      </c>
      <c r="G108" s="84">
        <v>97652</v>
      </c>
      <c r="H108" s="85">
        <v>1</v>
      </c>
      <c r="I108" s="84"/>
    </row>
    <row r="109" spans="1:9" x14ac:dyDescent="0.25">
      <c r="A109" s="73" t="s">
        <v>588</v>
      </c>
      <c r="B109" s="80" t="s">
        <v>16</v>
      </c>
      <c r="C109" s="73" t="s">
        <v>15</v>
      </c>
      <c r="D109" s="81">
        <v>37327</v>
      </c>
      <c r="E109" s="82">
        <f t="shared" ca="1" si="1"/>
        <v>13</v>
      </c>
      <c r="F109" s="83" t="s">
        <v>26</v>
      </c>
      <c r="G109" s="84">
        <v>44377</v>
      </c>
      <c r="H109" s="85">
        <v>2</v>
      </c>
      <c r="I109" s="84"/>
    </row>
    <row r="110" spans="1:9" x14ac:dyDescent="0.25">
      <c r="A110" s="73" t="s">
        <v>568</v>
      </c>
      <c r="B110" s="80" t="s">
        <v>12</v>
      </c>
      <c r="C110" s="73" t="s">
        <v>15</v>
      </c>
      <c r="D110" s="81">
        <v>40225</v>
      </c>
      <c r="E110" s="82">
        <f t="shared" ca="1" si="1"/>
        <v>6</v>
      </c>
      <c r="F110" s="83" t="s">
        <v>4</v>
      </c>
      <c r="G110" s="84">
        <v>84107</v>
      </c>
      <c r="H110" s="85">
        <v>5</v>
      </c>
      <c r="I110" s="84"/>
    </row>
    <row r="111" spans="1:9" x14ac:dyDescent="0.25">
      <c r="A111" s="73" t="s">
        <v>441</v>
      </c>
      <c r="B111" s="80" t="s">
        <v>16</v>
      </c>
      <c r="C111" s="73" t="s">
        <v>15</v>
      </c>
      <c r="D111" s="81">
        <v>41391</v>
      </c>
      <c r="E111" s="82">
        <f t="shared" ca="1" si="1"/>
        <v>2</v>
      </c>
      <c r="F111" s="83"/>
      <c r="G111" s="84">
        <v>64749</v>
      </c>
      <c r="H111" s="85">
        <v>4</v>
      </c>
      <c r="I111" s="84"/>
    </row>
    <row r="112" spans="1:9" x14ac:dyDescent="0.25">
      <c r="A112" s="73" t="s">
        <v>378</v>
      </c>
      <c r="B112" s="80" t="s">
        <v>12</v>
      </c>
      <c r="C112" s="73" t="s">
        <v>15</v>
      </c>
      <c r="D112" s="81">
        <v>40724</v>
      </c>
      <c r="E112" s="82">
        <f t="shared" ca="1" si="1"/>
        <v>4</v>
      </c>
      <c r="F112" s="83" t="s">
        <v>4</v>
      </c>
      <c r="G112" s="84">
        <v>96101</v>
      </c>
      <c r="H112" s="85">
        <v>1</v>
      </c>
      <c r="I112" s="84"/>
    </row>
    <row r="113" spans="1:9" x14ac:dyDescent="0.25">
      <c r="A113" s="73" t="s">
        <v>17</v>
      </c>
      <c r="B113" s="80" t="s">
        <v>16</v>
      </c>
      <c r="C113" s="73" t="s">
        <v>15</v>
      </c>
      <c r="D113" s="81">
        <v>41594</v>
      </c>
      <c r="E113" s="82">
        <f t="shared" ca="1" si="1"/>
        <v>2</v>
      </c>
      <c r="F113" s="83" t="s">
        <v>4</v>
      </c>
      <c r="G113" s="84">
        <v>60275</v>
      </c>
      <c r="H113" s="85">
        <v>1</v>
      </c>
      <c r="I113" s="84"/>
    </row>
    <row r="114" spans="1:9" x14ac:dyDescent="0.25">
      <c r="A114" s="73" t="s">
        <v>776</v>
      </c>
      <c r="B114" s="80" t="s">
        <v>48</v>
      </c>
      <c r="C114" s="73" t="s">
        <v>809</v>
      </c>
      <c r="D114" s="81">
        <v>41628</v>
      </c>
      <c r="E114" s="82">
        <f t="shared" ca="1" si="1"/>
        <v>2</v>
      </c>
      <c r="F114" s="83"/>
      <c r="G114" s="84">
        <v>65190</v>
      </c>
      <c r="H114" s="85">
        <v>2</v>
      </c>
      <c r="I114" s="84"/>
    </row>
    <row r="115" spans="1:9" x14ac:dyDescent="0.25">
      <c r="A115" s="73" t="s">
        <v>757</v>
      </c>
      <c r="B115" s="80" t="s">
        <v>16</v>
      </c>
      <c r="C115" s="73" t="s">
        <v>809</v>
      </c>
      <c r="D115" s="81">
        <v>41996</v>
      </c>
      <c r="E115" s="82">
        <f t="shared" ca="1" si="1"/>
        <v>1</v>
      </c>
      <c r="F115" s="83" t="s">
        <v>18</v>
      </c>
      <c r="G115" s="84">
        <v>121677</v>
      </c>
      <c r="H115" s="85">
        <v>5</v>
      </c>
      <c r="I115" s="84"/>
    </row>
    <row r="116" spans="1:9" x14ac:dyDescent="0.25">
      <c r="A116" s="73" t="s">
        <v>744</v>
      </c>
      <c r="B116" s="80" t="s">
        <v>12</v>
      </c>
      <c r="C116" s="73" t="s">
        <v>809</v>
      </c>
      <c r="D116" s="81">
        <v>40185</v>
      </c>
      <c r="E116" s="82">
        <f t="shared" ca="1" si="1"/>
        <v>6</v>
      </c>
      <c r="F116" s="83" t="s">
        <v>8</v>
      </c>
      <c r="G116" s="84">
        <v>54749</v>
      </c>
      <c r="H116" s="85">
        <v>4</v>
      </c>
      <c r="I116" s="84"/>
    </row>
    <row r="117" spans="1:9" x14ac:dyDescent="0.25">
      <c r="A117" s="73" t="s">
        <v>721</v>
      </c>
      <c r="B117" s="80" t="s">
        <v>48</v>
      </c>
      <c r="C117" s="73" t="s">
        <v>809</v>
      </c>
      <c r="D117" s="81">
        <v>37254</v>
      </c>
      <c r="E117" s="82">
        <f t="shared" ca="1" si="1"/>
        <v>14</v>
      </c>
      <c r="F117" s="83"/>
      <c r="G117" s="84">
        <v>74258</v>
      </c>
      <c r="H117" s="85">
        <v>5</v>
      </c>
      <c r="I117" s="84"/>
    </row>
    <row r="118" spans="1:9" x14ac:dyDescent="0.25">
      <c r="A118" s="73" t="s">
        <v>665</v>
      </c>
      <c r="B118" s="80" t="s">
        <v>2</v>
      </c>
      <c r="C118" s="73" t="s">
        <v>809</v>
      </c>
      <c r="D118" s="81">
        <v>39852</v>
      </c>
      <c r="E118" s="82">
        <f t="shared" ca="1" si="1"/>
        <v>7</v>
      </c>
      <c r="F118" s="83" t="s">
        <v>26</v>
      </c>
      <c r="G118" s="84">
        <v>108255</v>
      </c>
      <c r="H118" s="85">
        <v>4</v>
      </c>
      <c r="I118" s="84"/>
    </row>
    <row r="119" spans="1:9" x14ac:dyDescent="0.25">
      <c r="A119" s="73" t="s">
        <v>642</v>
      </c>
      <c r="B119" s="80" t="s">
        <v>9</v>
      </c>
      <c r="C119" s="73" t="s">
        <v>809</v>
      </c>
      <c r="D119" s="81">
        <v>38745</v>
      </c>
      <c r="E119" s="82">
        <f t="shared" ca="1" si="1"/>
        <v>10</v>
      </c>
      <c r="F119" s="83"/>
      <c r="G119" s="84">
        <v>121550</v>
      </c>
      <c r="H119" s="85">
        <v>2</v>
      </c>
      <c r="I119" s="84"/>
    </row>
    <row r="120" spans="1:9" x14ac:dyDescent="0.25">
      <c r="A120" s="73" t="s">
        <v>607</v>
      </c>
      <c r="B120" s="80" t="s">
        <v>32</v>
      </c>
      <c r="C120" s="73" t="s">
        <v>809</v>
      </c>
      <c r="D120" s="81">
        <v>41341</v>
      </c>
      <c r="E120" s="82">
        <f t="shared" ca="1" si="1"/>
        <v>2</v>
      </c>
      <c r="F120" s="83"/>
      <c r="G120" s="84">
        <v>105911</v>
      </c>
      <c r="H120" s="85">
        <v>2</v>
      </c>
      <c r="I120" s="84"/>
    </row>
    <row r="121" spans="1:9" x14ac:dyDescent="0.25">
      <c r="A121" s="73" t="s">
        <v>519</v>
      </c>
      <c r="B121" s="80" t="s">
        <v>12</v>
      </c>
      <c r="C121" s="73" t="s">
        <v>809</v>
      </c>
      <c r="D121" s="81">
        <v>37347</v>
      </c>
      <c r="E121" s="82">
        <f t="shared" ca="1" si="1"/>
        <v>13</v>
      </c>
      <c r="F121" s="83" t="s">
        <v>4</v>
      </c>
      <c r="G121" s="84">
        <v>42552</v>
      </c>
      <c r="H121" s="85">
        <v>1</v>
      </c>
      <c r="I121" s="84"/>
    </row>
    <row r="122" spans="1:9" x14ac:dyDescent="0.25">
      <c r="A122" s="73" t="s">
        <v>415</v>
      </c>
      <c r="B122" s="80" t="s">
        <v>16</v>
      </c>
      <c r="C122" s="73" t="s">
        <v>809</v>
      </c>
      <c r="D122" s="81">
        <v>37037</v>
      </c>
      <c r="E122" s="82">
        <f t="shared" ca="1" si="1"/>
        <v>14</v>
      </c>
      <c r="F122" s="83"/>
      <c r="G122" s="84">
        <v>103026</v>
      </c>
      <c r="H122" s="85">
        <v>3</v>
      </c>
      <c r="I122" s="84"/>
    </row>
    <row r="123" spans="1:9" x14ac:dyDescent="0.25">
      <c r="A123" s="73" t="s">
        <v>373</v>
      </c>
      <c r="B123" s="80" t="s">
        <v>32</v>
      </c>
      <c r="C123" s="73" t="s">
        <v>809</v>
      </c>
      <c r="D123" s="81">
        <v>41830</v>
      </c>
      <c r="E123" s="82">
        <f t="shared" ca="1" si="1"/>
        <v>1</v>
      </c>
      <c r="F123" s="83" t="s">
        <v>4</v>
      </c>
      <c r="G123" s="84">
        <v>57534</v>
      </c>
      <c r="H123" s="85">
        <v>5</v>
      </c>
      <c r="I123" s="84"/>
    </row>
    <row r="124" spans="1:9" x14ac:dyDescent="0.25">
      <c r="A124" s="73" t="s">
        <v>339</v>
      </c>
      <c r="B124" s="80" t="s">
        <v>2</v>
      </c>
      <c r="C124" s="73" t="s">
        <v>809</v>
      </c>
      <c r="D124" s="81">
        <v>37420</v>
      </c>
      <c r="E124" s="82">
        <f t="shared" ca="1" si="1"/>
        <v>13</v>
      </c>
      <c r="F124" s="83"/>
      <c r="G124" s="84">
        <v>72104</v>
      </c>
      <c r="H124" s="85">
        <v>4</v>
      </c>
      <c r="I124" s="84"/>
    </row>
    <row r="125" spans="1:9" x14ac:dyDescent="0.25">
      <c r="A125" s="73" t="s">
        <v>337</v>
      </c>
      <c r="B125" s="80" t="s">
        <v>16</v>
      </c>
      <c r="C125" s="73" t="s">
        <v>809</v>
      </c>
      <c r="D125" s="81">
        <v>37435</v>
      </c>
      <c r="E125" s="82">
        <f t="shared" ca="1" si="1"/>
        <v>13</v>
      </c>
      <c r="F125" s="83" t="s">
        <v>8</v>
      </c>
      <c r="G125" s="84">
        <v>64206</v>
      </c>
      <c r="H125" s="85">
        <v>1</v>
      </c>
      <c r="I125" s="84"/>
    </row>
    <row r="126" spans="1:9" x14ac:dyDescent="0.25">
      <c r="A126" s="73" t="s">
        <v>297</v>
      </c>
      <c r="B126" s="80" t="s">
        <v>12</v>
      </c>
      <c r="C126" s="73" t="s">
        <v>809</v>
      </c>
      <c r="D126" s="81">
        <v>42206</v>
      </c>
      <c r="E126" s="82">
        <f t="shared" ca="1" si="1"/>
        <v>0</v>
      </c>
      <c r="F126" s="83" t="s">
        <v>4</v>
      </c>
      <c r="G126" s="84">
        <v>73650</v>
      </c>
      <c r="H126" s="85">
        <v>4</v>
      </c>
      <c r="I126" s="84"/>
    </row>
    <row r="127" spans="1:9" x14ac:dyDescent="0.25">
      <c r="A127" s="73" t="s">
        <v>283</v>
      </c>
      <c r="B127" s="80" t="s">
        <v>12</v>
      </c>
      <c r="C127" s="73" t="s">
        <v>809</v>
      </c>
      <c r="D127" s="81">
        <v>40038</v>
      </c>
      <c r="E127" s="82">
        <f t="shared" ca="1" si="1"/>
        <v>6</v>
      </c>
      <c r="F127" s="83"/>
      <c r="G127" s="84">
        <v>67318</v>
      </c>
      <c r="H127" s="85">
        <v>2</v>
      </c>
      <c r="I127" s="84"/>
    </row>
    <row r="128" spans="1:9" x14ac:dyDescent="0.25">
      <c r="A128" s="73" t="s">
        <v>270</v>
      </c>
      <c r="B128" s="80" t="s">
        <v>16</v>
      </c>
      <c r="C128" s="73" t="s">
        <v>809</v>
      </c>
      <c r="D128" s="81">
        <v>38191</v>
      </c>
      <c r="E128" s="82">
        <f t="shared" ca="1" si="1"/>
        <v>11</v>
      </c>
      <c r="F128" s="83" t="s">
        <v>18</v>
      </c>
      <c r="G128" s="84">
        <v>76680</v>
      </c>
      <c r="H128" s="85">
        <v>4</v>
      </c>
      <c r="I128" s="84"/>
    </row>
    <row r="129" spans="1:9" x14ac:dyDescent="0.25">
      <c r="A129" s="73" t="s">
        <v>163</v>
      </c>
      <c r="B129" s="80" t="s">
        <v>16</v>
      </c>
      <c r="C129" s="73" t="s">
        <v>809</v>
      </c>
      <c r="D129" s="81">
        <v>37155</v>
      </c>
      <c r="E129" s="82">
        <f t="shared" ca="1" si="1"/>
        <v>14</v>
      </c>
      <c r="F129" s="83" t="s">
        <v>4</v>
      </c>
      <c r="G129" s="84">
        <v>120696</v>
      </c>
      <c r="H129" s="85">
        <v>1</v>
      </c>
      <c r="I129" s="84"/>
    </row>
    <row r="130" spans="1:9" x14ac:dyDescent="0.25">
      <c r="A130" s="73" t="s">
        <v>126</v>
      </c>
      <c r="B130" s="80" t="s">
        <v>12</v>
      </c>
      <c r="C130" s="73" t="s">
        <v>809</v>
      </c>
      <c r="D130" s="81">
        <v>40836</v>
      </c>
      <c r="E130" s="82">
        <f t="shared" ref="E130:E193" ca="1" si="2">DATEDIF(D130,TODAY(),"Y")</f>
        <v>4</v>
      </c>
      <c r="F130" s="83"/>
      <c r="G130" s="84">
        <v>114645</v>
      </c>
      <c r="H130" s="85">
        <v>5</v>
      </c>
      <c r="I130" s="84"/>
    </row>
    <row r="131" spans="1:9" x14ac:dyDescent="0.25">
      <c r="A131" s="73" t="s">
        <v>104</v>
      </c>
      <c r="B131" s="80" t="s">
        <v>16</v>
      </c>
      <c r="C131" s="73" t="s">
        <v>809</v>
      </c>
      <c r="D131" s="81">
        <v>40102</v>
      </c>
      <c r="E131" s="82">
        <f t="shared" ca="1" si="2"/>
        <v>6</v>
      </c>
      <c r="F131" s="83"/>
      <c r="G131" s="84">
        <v>50730</v>
      </c>
      <c r="H131" s="85">
        <v>1</v>
      </c>
      <c r="I131" s="84"/>
    </row>
    <row r="132" spans="1:9" x14ac:dyDescent="0.25">
      <c r="A132" s="73" t="s">
        <v>37</v>
      </c>
      <c r="B132" s="80" t="s">
        <v>2</v>
      </c>
      <c r="C132" s="73" t="s">
        <v>809</v>
      </c>
      <c r="D132" s="81">
        <v>38690</v>
      </c>
      <c r="E132" s="82">
        <f t="shared" ca="1" si="2"/>
        <v>10</v>
      </c>
      <c r="F132" s="83" t="s">
        <v>18</v>
      </c>
      <c r="G132" s="84">
        <v>99842</v>
      </c>
      <c r="H132" s="85">
        <v>1</v>
      </c>
      <c r="I132" s="84"/>
    </row>
    <row r="133" spans="1:9" x14ac:dyDescent="0.25">
      <c r="A133" s="73" t="s">
        <v>645</v>
      </c>
      <c r="B133" s="80" t="s">
        <v>32</v>
      </c>
      <c r="C133" s="73" t="s">
        <v>811</v>
      </c>
      <c r="D133" s="81">
        <v>37647</v>
      </c>
      <c r="E133" s="82">
        <f t="shared" ca="1" si="2"/>
        <v>13</v>
      </c>
      <c r="F133" s="83" t="s">
        <v>4</v>
      </c>
      <c r="G133" s="84">
        <v>51343</v>
      </c>
      <c r="H133" s="85">
        <v>5</v>
      </c>
      <c r="I133" s="84"/>
    </row>
    <row r="134" spans="1:9" x14ac:dyDescent="0.25">
      <c r="A134" s="73" t="s">
        <v>387</v>
      </c>
      <c r="B134" s="80" t="s">
        <v>12</v>
      </c>
      <c r="C134" s="73" t="s">
        <v>811</v>
      </c>
      <c r="D134" s="81">
        <v>40701</v>
      </c>
      <c r="E134" s="82">
        <f t="shared" ca="1" si="2"/>
        <v>4</v>
      </c>
      <c r="F134" s="83"/>
      <c r="G134" s="84">
        <v>104771</v>
      </c>
      <c r="H134" s="85">
        <v>2</v>
      </c>
      <c r="I134" s="84"/>
    </row>
    <row r="135" spans="1:9" x14ac:dyDescent="0.25">
      <c r="A135" s="73" t="s">
        <v>265</v>
      </c>
      <c r="B135" s="80" t="s">
        <v>12</v>
      </c>
      <c r="C135" s="73" t="s">
        <v>811</v>
      </c>
      <c r="D135" s="81">
        <v>40761</v>
      </c>
      <c r="E135" s="82">
        <f t="shared" ca="1" si="2"/>
        <v>4</v>
      </c>
      <c r="F135" s="83" t="s">
        <v>26</v>
      </c>
      <c r="G135" s="84">
        <v>51746</v>
      </c>
      <c r="H135" s="85">
        <v>5</v>
      </c>
      <c r="I135" s="84"/>
    </row>
    <row r="136" spans="1:9" x14ac:dyDescent="0.25">
      <c r="A136" s="73" t="s">
        <v>257</v>
      </c>
      <c r="B136" s="80" t="s">
        <v>32</v>
      </c>
      <c r="C136" s="73" t="s">
        <v>811</v>
      </c>
      <c r="D136" s="81">
        <v>41478</v>
      </c>
      <c r="E136" s="82">
        <f t="shared" ca="1" si="2"/>
        <v>2</v>
      </c>
      <c r="F136" s="83" t="s">
        <v>4</v>
      </c>
      <c r="G136" s="84">
        <v>46397</v>
      </c>
      <c r="H136" s="85">
        <v>2</v>
      </c>
      <c r="I136" s="84"/>
    </row>
    <row r="137" spans="1:9" x14ac:dyDescent="0.25">
      <c r="A137" s="73" t="s">
        <v>235</v>
      </c>
      <c r="B137" s="80" t="s">
        <v>16</v>
      </c>
      <c r="C137" s="73" t="s">
        <v>811</v>
      </c>
      <c r="D137" s="81">
        <v>41520</v>
      </c>
      <c r="E137" s="82">
        <f t="shared" ca="1" si="2"/>
        <v>2</v>
      </c>
      <c r="F137" s="83" t="s">
        <v>26</v>
      </c>
      <c r="G137" s="84">
        <v>52674</v>
      </c>
      <c r="H137" s="85">
        <v>2</v>
      </c>
      <c r="I137" s="84"/>
    </row>
    <row r="138" spans="1:9" x14ac:dyDescent="0.25">
      <c r="A138" s="73" t="s">
        <v>739</v>
      </c>
      <c r="B138" s="80" t="s">
        <v>12</v>
      </c>
      <c r="C138" s="73" t="s">
        <v>810</v>
      </c>
      <c r="D138" s="81">
        <v>41262</v>
      </c>
      <c r="E138" s="82">
        <f t="shared" ca="1" si="2"/>
        <v>3</v>
      </c>
      <c r="F138" s="83" t="s">
        <v>8</v>
      </c>
      <c r="G138" s="84">
        <v>117958</v>
      </c>
      <c r="H138" s="85">
        <v>3</v>
      </c>
      <c r="I138" s="84"/>
    </row>
    <row r="139" spans="1:9" x14ac:dyDescent="0.25">
      <c r="A139" s="73" t="s">
        <v>738</v>
      </c>
      <c r="B139" s="80" t="s">
        <v>16</v>
      </c>
      <c r="C139" s="73" t="s">
        <v>810</v>
      </c>
      <c r="D139" s="81">
        <v>41276</v>
      </c>
      <c r="E139" s="82">
        <f t="shared" ca="1" si="2"/>
        <v>3</v>
      </c>
      <c r="F139" s="83" t="s">
        <v>8</v>
      </c>
      <c r="G139" s="84">
        <v>55593</v>
      </c>
      <c r="H139" s="85">
        <v>3</v>
      </c>
      <c r="I139" s="84"/>
    </row>
    <row r="140" spans="1:9" x14ac:dyDescent="0.25">
      <c r="A140" s="73" t="s">
        <v>707</v>
      </c>
      <c r="B140" s="80" t="s">
        <v>12</v>
      </c>
      <c r="C140" s="73" t="s">
        <v>810</v>
      </c>
      <c r="D140" s="81">
        <v>38719</v>
      </c>
      <c r="E140" s="82">
        <f t="shared" ca="1" si="2"/>
        <v>10</v>
      </c>
      <c r="F140" s="83"/>
      <c r="G140" s="84">
        <v>46993</v>
      </c>
      <c r="H140" s="85">
        <v>5</v>
      </c>
      <c r="I140" s="84"/>
    </row>
    <row r="141" spans="1:9" x14ac:dyDescent="0.25">
      <c r="A141" s="73" t="s">
        <v>670</v>
      </c>
      <c r="B141" s="80" t="s">
        <v>12</v>
      </c>
      <c r="C141" s="73" t="s">
        <v>810</v>
      </c>
      <c r="D141" s="81">
        <v>40216</v>
      </c>
      <c r="E141" s="82">
        <f t="shared" ca="1" si="2"/>
        <v>6</v>
      </c>
      <c r="F141" s="83" t="s">
        <v>18</v>
      </c>
      <c r="G141" s="84">
        <v>91950</v>
      </c>
      <c r="H141" s="85">
        <v>4</v>
      </c>
      <c r="I141" s="84"/>
    </row>
    <row r="142" spans="1:9" x14ac:dyDescent="0.25">
      <c r="A142" s="73" t="s">
        <v>643</v>
      </c>
      <c r="B142" s="80" t="s">
        <v>16</v>
      </c>
      <c r="C142" s="73" t="s">
        <v>810</v>
      </c>
      <c r="D142" s="81">
        <v>38366</v>
      </c>
      <c r="E142" s="82">
        <f t="shared" ca="1" si="2"/>
        <v>11</v>
      </c>
      <c r="F142" s="83" t="s">
        <v>26</v>
      </c>
      <c r="G142" s="84">
        <v>96410</v>
      </c>
      <c r="H142" s="85">
        <v>3</v>
      </c>
      <c r="I142" s="84"/>
    </row>
    <row r="143" spans="1:9" x14ac:dyDescent="0.25">
      <c r="A143" s="73" t="s">
        <v>638</v>
      </c>
      <c r="B143" s="80" t="s">
        <v>12</v>
      </c>
      <c r="C143" s="73" t="s">
        <v>810</v>
      </c>
      <c r="D143" s="81">
        <v>39831</v>
      </c>
      <c r="E143" s="82">
        <f t="shared" ca="1" si="2"/>
        <v>7</v>
      </c>
      <c r="F143" s="83" t="s">
        <v>26</v>
      </c>
      <c r="G143" s="84">
        <v>103347</v>
      </c>
      <c r="H143" s="85">
        <v>4</v>
      </c>
      <c r="I143" s="84"/>
    </row>
    <row r="144" spans="1:9" x14ac:dyDescent="0.25">
      <c r="A144" s="73" t="s">
        <v>633</v>
      </c>
      <c r="B144" s="80" t="s">
        <v>16</v>
      </c>
      <c r="C144" s="73" t="s">
        <v>810</v>
      </c>
      <c r="D144" s="81">
        <v>41314</v>
      </c>
      <c r="E144" s="82">
        <f t="shared" ca="1" si="2"/>
        <v>3</v>
      </c>
      <c r="F144" s="83"/>
      <c r="G144" s="84">
        <v>118046</v>
      </c>
      <c r="H144" s="85">
        <v>4</v>
      </c>
      <c r="I144" s="84"/>
    </row>
    <row r="145" spans="1:9" x14ac:dyDescent="0.25">
      <c r="A145" s="73" t="s">
        <v>613</v>
      </c>
      <c r="B145" s="80" t="s">
        <v>32</v>
      </c>
      <c r="C145" s="73" t="s">
        <v>810</v>
      </c>
      <c r="D145" s="81">
        <v>40222</v>
      </c>
      <c r="E145" s="82">
        <f t="shared" ca="1" si="2"/>
        <v>6</v>
      </c>
      <c r="F145" s="83"/>
      <c r="G145" s="84">
        <v>50029</v>
      </c>
      <c r="H145" s="85">
        <v>5</v>
      </c>
      <c r="I145" s="84"/>
    </row>
    <row r="146" spans="1:9" x14ac:dyDescent="0.25">
      <c r="A146" s="73" t="s">
        <v>612</v>
      </c>
      <c r="B146" s="80" t="s">
        <v>16</v>
      </c>
      <c r="C146" s="73" t="s">
        <v>810</v>
      </c>
      <c r="D146" s="81">
        <v>40232</v>
      </c>
      <c r="E146" s="82">
        <f t="shared" ca="1" si="2"/>
        <v>6</v>
      </c>
      <c r="F146" s="83"/>
      <c r="G146" s="84">
        <v>63297</v>
      </c>
      <c r="H146" s="85">
        <v>4</v>
      </c>
      <c r="I146" s="84"/>
    </row>
    <row r="147" spans="1:9" x14ac:dyDescent="0.25">
      <c r="A147" s="73" t="s">
        <v>602</v>
      </c>
      <c r="B147" s="80" t="s">
        <v>12</v>
      </c>
      <c r="C147" s="73" t="s">
        <v>810</v>
      </c>
      <c r="D147" s="81">
        <v>39866</v>
      </c>
      <c r="E147" s="82">
        <f t="shared" ca="1" si="2"/>
        <v>7</v>
      </c>
      <c r="F147" s="83" t="s">
        <v>4</v>
      </c>
      <c r="G147" s="84">
        <v>93380</v>
      </c>
      <c r="H147" s="85">
        <v>5</v>
      </c>
      <c r="I147" s="84"/>
    </row>
    <row r="148" spans="1:9" x14ac:dyDescent="0.25">
      <c r="A148" s="73" t="s">
        <v>561</v>
      </c>
      <c r="B148" s="80" t="s">
        <v>16</v>
      </c>
      <c r="C148" s="73" t="s">
        <v>810</v>
      </c>
      <c r="D148" s="81">
        <v>40971</v>
      </c>
      <c r="E148" s="82">
        <f t="shared" ca="1" si="2"/>
        <v>3</v>
      </c>
      <c r="F148" s="83"/>
      <c r="G148" s="84">
        <v>100478</v>
      </c>
      <c r="H148" s="85">
        <v>3</v>
      </c>
      <c r="I148" s="84"/>
    </row>
    <row r="149" spans="1:9" x14ac:dyDescent="0.25">
      <c r="A149" s="73" t="s">
        <v>557</v>
      </c>
      <c r="B149" s="80" t="s">
        <v>2</v>
      </c>
      <c r="C149" s="73" t="s">
        <v>810</v>
      </c>
      <c r="D149" s="81">
        <v>41337</v>
      </c>
      <c r="E149" s="82">
        <f t="shared" ca="1" si="2"/>
        <v>2</v>
      </c>
      <c r="F149" s="83"/>
      <c r="G149" s="84">
        <v>96780</v>
      </c>
      <c r="H149" s="85">
        <v>3</v>
      </c>
      <c r="I149" s="84"/>
    </row>
    <row r="150" spans="1:9" x14ac:dyDescent="0.25">
      <c r="A150" s="73" t="s">
        <v>548</v>
      </c>
      <c r="B150" s="80" t="s">
        <v>32</v>
      </c>
      <c r="C150" s="73" t="s">
        <v>810</v>
      </c>
      <c r="D150" s="81">
        <v>42092</v>
      </c>
      <c r="E150" s="82">
        <f t="shared" ca="1" si="2"/>
        <v>0</v>
      </c>
      <c r="F150" s="83" t="s">
        <v>26</v>
      </c>
      <c r="G150" s="84">
        <v>51487</v>
      </c>
      <c r="H150" s="85">
        <v>4</v>
      </c>
      <c r="I150" s="84"/>
    </row>
    <row r="151" spans="1:9" x14ac:dyDescent="0.25">
      <c r="A151" s="73" t="s">
        <v>539</v>
      </c>
      <c r="B151" s="80" t="s">
        <v>12</v>
      </c>
      <c r="C151" s="73" t="s">
        <v>810</v>
      </c>
      <c r="D151" s="81">
        <v>40277</v>
      </c>
      <c r="E151" s="82">
        <f t="shared" ca="1" si="2"/>
        <v>5</v>
      </c>
      <c r="F151" s="83" t="s">
        <v>26</v>
      </c>
      <c r="G151" s="84">
        <v>44692</v>
      </c>
      <c r="H151" s="85">
        <v>1</v>
      </c>
      <c r="I151" s="84"/>
    </row>
    <row r="152" spans="1:9" x14ac:dyDescent="0.25">
      <c r="A152" s="73" t="s">
        <v>520</v>
      </c>
      <c r="B152" s="80" t="s">
        <v>9</v>
      </c>
      <c r="C152" s="73" t="s">
        <v>810</v>
      </c>
      <c r="D152" s="81">
        <v>37341</v>
      </c>
      <c r="E152" s="82">
        <f t="shared" ca="1" si="2"/>
        <v>13</v>
      </c>
      <c r="F152" s="83"/>
      <c r="G152" s="84">
        <v>114029</v>
      </c>
      <c r="H152" s="85">
        <v>4</v>
      </c>
      <c r="I152" s="84"/>
    </row>
    <row r="153" spans="1:9" x14ac:dyDescent="0.25">
      <c r="A153" s="73" t="s">
        <v>511</v>
      </c>
      <c r="B153" s="80" t="s">
        <v>32</v>
      </c>
      <c r="C153" s="73" t="s">
        <v>810</v>
      </c>
      <c r="D153" s="81">
        <v>37721</v>
      </c>
      <c r="E153" s="82">
        <f t="shared" ca="1" si="2"/>
        <v>12</v>
      </c>
      <c r="F153" s="83" t="s">
        <v>4</v>
      </c>
      <c r="G153" s="84">
        <v>101481</v>
      </c>
      <c r="H153" s="85">
        <v>2</v>
      </c>
      <c r="I153" s="84"/>
    </row>
    <row r="154" spans="1:9" x14ac:dyDescent="0.25">
      <c r="A154" s="73" t="s">
        <v>478</v>
      </c>
      <c r="B154" s="80" t="s">
        <v>12</v>
      </c>
      <c r="C154" s="73" t="s">
        <v>810</v>
      </c>
      <c r="D154" s="81">
        <v>41377</v>
      </c>
      <c r="E154" s="82">
        <f t="shared" ca="1" si="2"/>
        <v>2</v>
      </c>
      <c r="F154" s="83" t="s">
        <v>8</v>
      </c>
      <c r="G154" s="84">
        <v>113877</v>
      </c>
      <c r="H154" s="85">
        <v>2</v>
      </c>
      <c r="I154" s="84"/>
    </row>
    <row r="155" spans="1:9" x14ac:dyDescent="0.25">
      <c r="A155" s="73" t="s">
        <v>462</v>
      </c>
      <c r="B155" s="80" t="s">
        <v>16</v>
      </c>
      <c r="C155" s="73" t="s">
        <v>810</v>
      </c>
      <c r="D155" s="81">
        <v>37017</v>
      </c>
      <c r="E155" s="82">
        <f t="shared" ca="1" si="2"/>
        <v>14</v>
      </c>
      <c r="F155" s="83"/>
      <c r="G155" s="84">
        <v>75226</v>
      </c>
      <c r="H155" s="85">
        <v>5</v>
      </c>
      <c r="I155" s="84"/>
    </row>
    <row r="156" spans="1:9" x14ac:dyDescent="0.25">
      <c r="A156" s="73" t="s">
        <v>445</v>
      </c>
      <c r="B156" s="80" t="s">
        <v>12</v>
      </c>
      <c r="C156" s="73" t="s">
        <v>810</v>
      </c>
      <c r="D156" s="81">
        <v>39213</v>
      </c>
      <c r="E156" s="82">
        <f t="shared" ca="1" si="2"/>
        <v>8</v>
      </c>
      <c r="F156" s="83" t="s">
        <v>18</v>
      </c>
      <c r="G156" s="84">
        <v>62791</v>
      </c>
      <c r="H156" s="85">
        <v>1</v>
      </c>
      <c r="I156" s="84"/>
    </row>
    <row r="157" spans="1:9" x14ac:dyDescent="0.25">
      <c r="A157" s="73" t="s">
        <v>433</v>
      </c>
      <c r="B157" s="80" t="s">
        <v>16</v>
      </c>
      <c r="C157" s="73" t="s">
        <v>810</v>
      </c>
      <c r="D157" s="81">
        <v>41788</v>
      </c>
      <c r="E157" s="82">
        <f t="shared" ca="1" si="2"/>
        <v>1</v>
      </c>
      <c r="F157" s="83" t="s">
        <v>4</v>
      </c>
      <c r="G157" s="84">
        <v>86093</v>
      </c>
      <c r="H157" s="85">
        <v>2</v>
      </c>
      <c r="I157" s="84"/>
    </row>
    <row r="158" spans="1:9" x14ac:dyDescent="0.25">
      <c r="A158" s="73" t="s">
        <v>417</v>
      </c>
      <c r="B158" s="80" t="s">
        <v>16</v>
      </c>
      <c r="C158" s="73" t="s">
        <v>810</v>
      </c>
      <c r="D158" s="81">
        <v>39970</v>
      </c>
      <c r="E158" s="82">
        <f t="shared" ca="1" si="2"/>
        <v>6</v>
      </c>
      <c r="F158" s="83" t="s">
        <v>4</v>
      </c>
      <c r="G158" s="84">
        <v>49871</v>
      </c>
      <c r="H158" s="85">
        <v>1</v>
      </c>
      <c r="I158" s="84"/>
    </row>
    <row r="159" spans="1:9" x14ac:dyDescent="0.25">
      <c r="A159" s="73" t="s">
        <v>377</v>
      </c>
      <c r="B159" s="80" t="s">
        <v>9</v>
      </c>
      <c r="C159" s="73" t="s">
        <v>810</v>
      </c>
      <c r="D159" s="81">
        <v>40732</v>
      </c>
      <c r="E159" s="82">
        <f t="shared" ca="1" si="2"/>
        <v>4</v>
      </c>
      <c r="F159" s="83" t="s">
        <v>8</v>
      </c>
      <c r="G159" s="84">
        <v>80928</v>
      </c>
      <c r="H159" s="85">
        <v>4</v>
      </c>
      <c r="I159" s="84"/>
    </row>
    <row r="160" spans="1:9" x14ac:dyDescent="0.25">
      <c r="A160" s="73" t="s">
        <v>375</v>
      </c>
      <c r="B160" s="80" t="s">
        <v>12</v>
      </c>
      <c r="C160" s="73" t="s">
        <v>810</v>
      </c>
      <c r="D160" s="81">
        <v>41807</v>
      </c>
      <c r="E160" s="82">
        <f t="shared" ca="1" si="2"/>
        <v>1</v>
      </c>
      <c r="F160" s="83"/>
      <c r="G160" s="84">
        <v>90371</v>
      </c>
      <c r="H160" s="85">
        <v>2</v>
      </c>
      <c r="I160" s="84"/>
    </row>
    <row r="161" spans="1:9" x14ac:dyDescent="0.25">
      <c r="A161" s="73" t="s">
        <v>364</v>
      </c>
      <c r="B161" s="80" t="s">
        <v>32</v>
      </c>
      <c r="C161" s="73" t="s">
        <v>810</v>
      </c>
      <c r="D161" s="81">
        <v>40352</v>
      </c>
      <c r="E161" s="82">
        <f t="shared" ca="1" si="2"/>
        <v>5</v>
      </c>
      <c r="F161" s="83"/>
      <c r="G161" s="84">
        <v>59013</v>
      </c>
      <c r="H161" s="85">
        <v>2</v>
      </c>
      <c r="I161" s="84"/>
    </row>
    <row r="162" spans="1:9" x14ac:dyDescent="0.25">
      <c r="A162" s="73" t="s">
        <v>351</v>
      </c>
      <c r="B162" s="80" t="s">
        <v>12</v>
      </c>
      <c r="C162" s="73" t="s">
        <v>810</v>
      </c>
      <c r="D162" s="81">
        <v>41444</v>
      </c>
      <c r="E162" s="82">
        <f t="shared" ca="1" si="2"/>
        <v>2</v>
      </c>
      <c r="F162" s="83" t="s">
        <v>26</v>
      </c>
      <c r="G162" s="84">
        <v>76509</v>
      </c>
      <c r="H162" s="85">
        <v>5</v>
      </c>
      <c r="I162" s="84"/>
    </row>
    <row r="163" spans="1:9" x14ac:dyDescent="0.25">
      <c r="A163" s="73" t="s">
        <v>344</v>
      </c>
      <c r="B163" s="80" t="s">
        <v>48</v>
      </c>
      <c r="C163" s="73" t="s">
        <v>810</v>
      </c>
      <c r="D163" s="81">
        <v>37067</v>
      </c>
      <c r="E163" s="82">
        <f t="shared" ca="1" si="2"/>
        <v>14</v>
      </c>
      <c r="F163" s="83" t="s">
        <v>28</v>
      </c>
      <c r="G163" s="84">
        <v>116386</v>
      </c>
      <c r="H163" s="85">
        <v>5</v>
      </c>
      <c r="I163" s="84"/>
    </row>
    <row r="164" spans="1:9" x14ac:dyDescent="0.25">
      <c r="A164" s="73" t="s">
        <v>292</v>
      </c>
      <c r="B164" s="80" t="s">
        <v>12</v>
      </c>
      <c r="C164" s="73" t="s">
        <v>810</v>
      </c>
      <c r="D164" s="81">
        <v>40373</v>
      </c>
      <c r="E164" s="82">
        <f t="shared" ca="1" si="2"/>
        <v>5</v>
      </c>
      <c r="F164" s="83"/>
      <c r="G164" s="84">
        <v>69384</v>
      </c>
      <c r="H164" s="85">
        <v>5</v>
      </c>
      <c r="I164" s="84"/>
    </row>
    <row r="165" spans="1:9" x14ac:dyDescent="0.25">
      <c r="A165" s="73" t="s">
        <v>260</v>
      </c>
      <c r="B165" s="80" t="s">
        <v>48</v>
      </c>
      <c r="C165" s="73" t="s">
        <v>810</v>
      </c>
      <c r="D165" s="81">
        <v>41132</v>
      </c>
      <c r="E165" s="82">
        <f t="shared" ca="1" si="2"/>
        <v>3</v>
      </c>
      <c r="F165" s="83"/>
      <c r="G165" s="84">
        <v>123331</v>
      </c>
      <c r="H165" s="85">
        <v>4</v>
      </c>
      <c r="I165" s="84"/>
    </row>
    <row r="166" spans="1:9" x14ac:dyDescent="0.25">
      <c r="A166" s="73" t="s">
        <v>258</v>
      </c>
      <c r="B166" s="80" t="s">
        <v>16</v>
      </c>
      <c r="C166" s="73" t="s">
        <v>810</v>
      </c>
      <c r="D166" s="81">
        <v>41477</v>
      </c>
      <c r="E166" s="82">
        <f t="shared" ca="1" si="2"/>
        <v>2</v>
      </c>
      <c r="F166" s="83" t="s">
        <v>18</v>
      </c>
      <c r="G166" s="84">
        <v>55705</v>
      </c>
      <c r="H166" s="85">
        <v>4</v>
      </c>
      <c r="I166" s="84"/>
    </row>
    <row r="167" spans="1:9" x14ac:dyDescent="0.25">
      <c r="A167" s="73" t="s">
        <v>252</v>
      </c>
      <c r="B167" s="80" t="s">
        <v>16</v>
      </c>
      <c r="C167" s="73" t="s">
        <v>810</v>
      </c>
      <c r="D167" s="81">
        <v>40770</v>
      </c>
      <c r="E167" s="82">
        <f t="shared" ca="1" si="2"/>
        <v>4</v>
      </c>
      <c r="F167" s="83" t="s">
        <v>18</v>
      </c>
      <c r="G167" s="84">
        <v>72893</v>
      </c>
      <c r="H167" s="85">
        <v>5</v>
      </c>
      <c r="I167" s="84"/>
    </row>
    <row r="168" spans="1:9" x14ac:dyDescent="0.25">
      <c r="A168" s="73" t="s">
        <v>243</v>
      </c>
      <c r="B168" s="80" t="s">
        <v>9</v>
      </c>
      <c r="C168" s="73" t="s">
        <v>810</v>
      </c>
      <c r="D168" s="81">
        <v>42255</v>
      </c>
      <c r="E168" s="82">
        <f t="shared" ca="1" si="2"/>
        <v>0</v>
      </c>
      <c r="F168" s="83" t="s">
        <v>26</v>
      </c>
      <c r="G168" s="84">
        <v>63123</v>
      </c>
      <c r="H168" s="85">
        <v>3</v>
      </c>
      <c r="I168" s="84"/>
    </row>
    <row r="169" spans="1:9" x14ac:dyDescent="0.25">
      <c r="A169" s="73" t="s">
        <v>242</v>
      </c>
      <c r="B169" s="80" t="s">
        <v>16</v>
      </c>
      <c r="C169" s="73" t="s">
        <v>810</v>
      </c>
      <c r="D169" s="81">
        <v>40404</v>
      </c>
      <c r="E169" s="82">
        <f t="shared" ca="1" si="2"/>
        <v>5</v>
      </c>
      <c r="F169" s="83" t="s">
        <v>26</v>
      </c>
      <c r="G169" s="84">
        <v>64193</v>
      </c>
      <c r="H169" s="85">
        <v>3</v>
      </c>
      <c r="I169" s="84"/>
    </row>
    <row r="170" spans="1:9" x14ac:dyDescent="0.25">
      <c r="A170" s="73" t="s">
        <v>219</v>
      </c>
      <c r="B170" s="80" t="s">
        <v>9</v>
      </c>
      <c r="C170" s="73" t="s">
        <v>810</v>
      </c>
      <c r="D170" s="81">
        <v>37492</v>
      </c>
      <c r="E170" s="82">
        <f t="shared" ca="1" si="2"/>
        <v>13</v>
      </c>
      <c r="F170" s="83" t="s">
        <v>8</v>
      </c>
      <c r="G170" s="84">
        <v>111238</v>
      </c>
      <c r="H170" s="85">
        <v>5</v>
      </c>
      <c r="I170" s="84"/>
    </row>
    <row r="171" spans="1:9" x14ac:dyDescent="0.25">
      <c r="A171" s="73" t="s">
        <v>159</v>
      </c>
      <c r="B171" s="80" t="s">
        <v>48</v>
      </c>
      <c r="C171" s="73" t="s">
        <v>810</v>
      </c>
      <c r="D171" s="81">
        <v>37160</v>
      </c>
      <c r="E171" s="82">
        <f t="shared" ca="1" si="2"/>
        <v>14</v>
      </c>
      <c r="F171" s="83" t="s">
        <v>4</v>
      </c>
      <c r="G171" s="84">
        <v>62446</v>
      </c>
      <c r="H171" s="85">
        <v>2</v>
      </c>
      <c r="I171" s="84"/>
    </row>
    <row r="172" spans="1:9" x14ac:dyDescent="0.25">
      <c r="A172" s="73" t="s">
        <v>130</v>
      </c>
      <c r="B172" s="80" t="s">
        <v>12</v>
      </c>
      <c r="C172" s="73" t="s">
        <v>810</v>
      </c>
      <c r="D172" s="81">
        <v>41548</v>
      </c>
      <c r="E172" s="82">
        <f t="shared" ca="1" si="2"/>
        <v>2</v>
      </c>
      <c r="F172" s="83" t="s">
        <v>4</v>
      </c>
      <c r="G172" s="84">
        <v>71086</v>
      </c>
      <c r="H172" s="85">
        <v>3</v>
      </c>
      <c r="I172" s="84"/>
    </row>
    <row r="173" spans="1:9" x14ac:dyDescent="0.25">
      <c r="A173" s="73" t="s">
        <v>118</v>
      </c>
      <c r="B173" s="80" t="s">
        <v>48</v>
      </c>
      <c r="C173" s="73" t="s">
        <v>810</v>
      </c>
      <c r="D173" s="81">
        <v>42306</v>
      </c>
      <c r="E173" s="82">
        <f t="shared" ca="1" si="2"/>
        <v>0</v>
      </c>
      <c r="F173" s="83" t="s">
        <v>4</v>
      </c>
      <c r="G173" s="84">
        <v>69039</v>
      </c>
      <c r="H173" s="85">
        <v>5</v>
      </c>
      <c r="I173" s="84"/>
    </row>
    <row r="174" spans="1:9" x14ac:dyDescent="0.25">
      <c r="A174" s="73" t="s">
        <v>78</v>
      </c>
      <c r="B174" s="80" t="s">
        <v>16</v>
      </c>
      <c r="C174" s="73" t="s">
        <v>810</v>
      </c>
      <c r="D174" s="81">
        <v>40846</v>
      </c>
      <c r="E174" s="82">
        <f t="shared" ca="1" si="2"/>
        <v>4</v>
      </c>
      <c r="F174" s="83" t="s">
        <v>26</v>
      </c>
      <c r="G174" s="84">
        <v>79262</v>
      </c>
      <c r="H174" s="85">
        <v>5</v>
      </c>
      <c r="I174" s="84"/>
    </row>
    <row r="175" spans="1:9" x14ac:dyDescent="0.25">
      <c r="A175" s="73" t="s">
        <v>63</v>
      </c>
      <c r="B175" s="80" t="s">
        <v>16</v>
      </c>
      <c r="C175" s="73" t="s">
        <v>810</v>
      </c>
      <c r="D175" s="81">
        <v>42332</v>
      </c>
      <c r="E175" s="82">
        <f t="shared" ca="1" si="2"/>
        <v>0</v>
      </c>
      <c r="F175" s="83"/>
      <c r="G175" s="84">
        <v>55686</v>
      </c>
      <c r="H175" s="85">
        <v>5</v>
      </c>
      <c r="I175" s="84"/>
    </row>
    <row r="176" spans="1:9" x14ac:dyDescent="0.25">
      <c r="A176" s="73" t="s">
        <v>616</v>
      </c>
      <c r="B176" s="80" t="s">
        <v>16</v>
      </c>
      <c r="C176" s="73" t="s">
        <v>42</v>
      </c>
      <c r="D176" s="81">
        <v>40593</v>
      </c>
      <c r="E176" s="82">
        <f t="shared" ca="1" si="2"/>
        <v>5</v>
      </c>
      <c r="F176" s="83" t="s">
        <v>18</v>
      </c>
      <c r="G176" s="84">
        <v>48576</v>
      </c>
      <c r="H176" s="85">
        <v>4</v>
      </c>
      <c r="I176" s="84"/>
    </row>
    <row r="177" spans="1:9" x14ac:dyDescent="0.25">
      <c r="A177" s="73" t="s">
        <v>556</v>
      </c>
      <c r="B177" s="80" t="s">
        <v>48</v>
      </c>
      <c r="C177" s="73" t="s">
        <v>42</v>
      </c>
      <c r="D177" s="81">
        <v>41341</v>
      </c>
      <c r="E177" s="82">
        <f t="shared" ca="1" si="2"/>
        <v>2</v>
      </c>
      <c r="F177" s="83" t="s">
        <v>18</v>
      </c>
      <c r="G177" s="84">
        <v>56792</v>
      </c>
      <c r="H177" s="85">
        <v>4</v>
      </c>
      <c r="I177" s="84"/>
    </row>
    <row r="178" spans="1:9" x14ac:dyDescent="0.25">
      <c r="A178" s="73" t="s">
        <v>489</v>
      </c>
      <c r="B178" s="80" t="s">
        <v>16</v>
      </c>
      <c r="C178" s="73" t="s">
        <v>42</v>
      </c>
      <c r="D178" s="81">
        <v>41768</v>
      </c>
      <c r="E178" s="82">
        <f t="shared" ca="1" si="2"/>
        <v>1</v>
      </c>
      <c r="F178" s="83" t="s">
        <v>26</v>
      </c>
      <c r="G178" s="84">
        <v>103041</v>
      </c>
      <c r="H178" s="85">
        <v>1</v>
      </c>
      <c r="I178" s="84"/>
    </row>
    <row r="179" spans="1:9" x14ac:dyDescent="0.25">
      <c r="A179" s="73" t="s">
        <v>452</v>
      </c>
      <c r="B179" s="80" t="s">
        <v>9</v>
      </c>
      <c r="C179" s="73" t="s">
        <v>42</v>
      </c>
      <c r="D179" s="81">
        <v>37751</v>
      </c>
      <c r="E179" s="82">
        <f t="shared" ca="1" si="2"/>
        <v>12</v>
      </c>
      <c r="F179" s="83" t="s">
        <v>4</v>
      </c>
      <c r="G179" s="84">
        <v>114941</v>
      </c>
      <c r="H179" s="85">
        <v>4</v>
      </c>
      <c r="I179" s="84"/>
    </row>
    <row r="180" spans="1:9" x14ac:dyDescent="0.25">
      <c r="A180" s="73" t="s">
        <v>399</v>
      </c>
      <c r="B180" s="80" t="s">
        <v>9</v>
      </c>
      <c r="C180" s="73" t="s">
        <v>42</v>
      </c>
      <c r="D180" s="81">
        <v>38121</v>
      </c>
      <c r="E180" s="82">
        <f t="shared" ca="1" si="2"/>
        <v>11</v>
      </c>
      <c r="F180" s="83" t="s">
        <v>28</v>
      </c>
      <c r="G180" s="84">
        <v>47250</v>
      </c>
      <c r="H180" s="85">
        <v>1</v>
      </c>
      <c r="I180" s="84"/>
    </row>
    <row r="181" spans="1:9" x14ac:dyDescent="0.25">
      <c r="A181" s="73" t="s">
        <v>209</v>
      </c>
      <c r="B181" s="80" t="s">
        <v>12</v>
      </c>
      <c r="C181" s="73" t="s">
        <v>42</v>
      </c>
      <c r="D181" s="81">
        <v>38583</v>
      </c>
      <c r="E181" s="82">
        <f t="shared" ca="1" si="2"/>
        <v>10</v>
      </c>
      <c r="F181" s="83" t="s">
        <v>8</v>
      </c>
      <c r="G181" s="84">
        <v>88967</v>
      </c>
      <c r="H181" s="85">
        <v>1</v>
      </c>
      <c r="I181" s="84"/>
    </row>
    <row r="182" spans="1:9" x14ac:dyDescent="0.25">
      <c r="A182" s="73" t="s">
        <v>89</v>
      </c>
      <c r="B182" s="80" t="s">
        <v>12</v>
      </c>
      <c r="C182" s="73" t="s">
        <v>42</v>
      </c>
      <c r="D182" s="81">
        <v>39024</v>
      </c>
      <c r="E182" s="82">
        <f t="shared" ca="1" si="2"/>
        <v>9</v>
      </c>
      <c r="F182" s="83" t="s">
        <v>26</v>
      </c>
      <c r="G182" s="84">
        <v>56812</v>
      </c>
      <c r="H182" s="85">
        <v>5</v>
      </c>
      <c r="I182" s="84"/>
    </row>
    <row r="183" spans="1:9" x14ac:dyDescent="0.25">
      <c r="A183" s="73" t="s">
        <v>43</v>
      </c>
      <c r="B183" s="80" t="s">
        <v>16</v>
      </c>
      <c r="C183" s="73" t="s">
        <v>42</v>
      </c>
      <c r="D183" s="81">
        <v>37597</v>
      </c>
      <c r="E183" s="82">
        <f t="shared" ca="1" si="2"/>
        <v>13</v>
      </c>
      <c r="F183" s="83" t="s">
        <v>4</v>
      </c>
      <c r="G183" s="84">
        <v>79741</v>
      </c>
      <c r="H183" s="85">
        <v>5</v>
      </c>
      <c r="I183" s="84"/>
    </row>
    <row r="184" spans="1:9" x14ac:dyDescent="0.25">
      <c r="A184" s="73" t="s">
        <v>756</v>
      </c>
      <c r="B184" s="80" t="s">
        <v>12</v>
      </c>
      <c r="C184" s="73" t="s">
        <v>19</v>
      </c>
      <c r="D184" s="81">
        <v>41996</v>
      </c>
      <c r="E184" s="82">
        <f t="shared" ca="1" si="2"/>
        <v>1</v>
      </c>
      <c r="F184" s="83" t="s">
        <v>755</v>
      </c>
      <c r="G184" s="84">
        <v>42649</v>
      </c>
      <c r="H184" s="85">
        <v>5</v>
      </c>
      <c r="I184" s="84"/>
    </row>
    <row r="185" spans="1:9" x14ac:dyDescent="0.25">
      <c r="A185" s="73" t="s">
        <v>751</v>
      </c>
      <c r="B185" s="80" t="s">
        <v>16</v>
      </c>
      <c r="C185" s="73" t="s">
        <v>19</v>
      </c>
      <c r="D185" s="81">
        <v>42014</v>
      </c>
      <c r="E185" s="82">
        <f t="shared" ca="1" si="2"/>
        <v>1</v>
      </c>
      <c r="F185" s="83" t="s">
        <v>26</v>
      </c>
      <c r="G185" s="84">
        <v>96721</v>
      </c>
      <c r="H185" s="85">
        <v>4</v>
      </c>
      <c r="I185" s="84"/>
    </row>
    <row r="186" spans="1:9" x14ac:dyDescent="0.25">
      <c r="A186" s="73" t="s">
        <v>747</v>
      </c>
      <c r="B186" s="80" t="s">
        <v>16</v>
      </c>
      <c r="C186" s="73" t="s">
        <v>19</v>
      </c>
      <c r="D186" s="81">
        <v>40170</v>
      </c>
      <c r="E186" s="82">
        <f t="shared" ca="1" si="2"/>
        <v>6</v>
      </c>
      <c r="F186" s="83"/>
      <c r="G186" s="84">
        <v>92402</v>
      </c>
      <c r="H186" s="85">
        <v>3</v>
      </c>
      <c r="I186" s="84"/>
    </row>
    <row r="187" spans="1:9" x14ac:dyDescent="0.25">
      <c r="A187" s="73" t="s">
        <v>745</v>
      </c>
      <c r="B187" s="80" t="s">
        <v>16</v>
      </c>
      <c r="C187" s="73" t="s">
        <v>19</v>
      </c>
      <c r="D187" s="81">
        <v>40184</v>
      </c>
      <c r="E187" s="82">
        <f t="shared" ca="1" si="2"/>
        <v>6</v>
      </c>
      <c r="F187" s="83" t="s">
        <v>4</v>
      </c>
      <c r="G187" s="84">
        <v>110812</v>
      </c>
      <c r="H187" s="85">
        <v>3</v>
      </c>
      <c r="I187" s="84"/>
    </row>
    <row r="188" spans="1:9" x14ac:dyDescent="0.25">
      <c r="A188" s="73" t="s">
        <v>733</v>
      </c>
      <c r="B188" s="80" t="s">
        <v>16</v>
      </c>
      <c r="C188" s="73" t="s">
        <v>19</v>
      </c>
      <c r="D188" s="81">
        <v>39816</v>
      </c>
      <c r="E188" s="82">
        <f t="shared" ca="1" si="2"/>
        <v>7</v>
      </c>
      <c r="F188" s="83"/>
      <c r="G188" s="84">
        <v>89875</v>
      </c>
      <c r="H188" s="85">
        <v>5</v>
      </c>
      <c r="I188" s="84"/>
    </row>
    <row r="189" spans="1:9" x14ac:dyDescent="0.25">
      <c r="A189" s="73" t="s">
        <v>729</v>
      </c>
      <c r="B189" s="80" t="s">
        <v>48</v>
      </c>
      <c r="C189" s="73" t="s">
        <v>19</v>
      </c>
      <c r="D189" s="81">
        <v>36879</v>
      </c>
      <c r="E189" s="82">
        <f t="shared" ca="1" si="2"/>
        <v>15</v>
      </c>
      <c r="F189" s="83" t="s">
        <v>26</v>
      </c>
      <c r="G189" s="84">
        <v>81584</v>
      </c>
      <c r="H189" s="85">
        <v>1</v>
      </c>
      <c r="I189" s="84"/>
    </row>
    <row r="190" spans="1:9" x14ac:dyDescent="0.25">
      <c r="A190" s="73" t="s">
        <v>727</v>
      </c>
      <c r="B190" s="80" t="s">
        <v>48</v>
      </c>
      <c r="C190" s="73" t="s">
        <v>19</v>
      </c>
      <c r="D190" s="81">
        <v>36885</v>
      </c>
      <c r="E190" s="82">
        <f t="shared" ca="1" si="2"/>
        <v>15</v>
      </c>
      <c r="F190" s="83" t="s">
        <v>26</v>
      </c>
      <c r="G190" s="84">
        <v>74768</v>
      </c>
      <c r="H190" s="85">
        <v>5</v>
      </c>
      <c r="I190" s="84"/>
    </row>
    <row r="191" spans="1:9" x14ac:dyDescent="0.25">
      <c r="A191" s="73" t="s">
        <v>720</v>
      </c>
      <c r="B191" s="80" t="s">
        <v>16</v>
      </c>
      <c r="C191" s="73" t="s">
        <v>19</v>
      </c>
      <c r="D191" s="81">
        <v>37255</v>
      </c>
      <c r="E191" s="82">
        <f t="shared" ca="1" si="2"/>
        <v>14</v>
      </c>
      <c r="F191" s="83" t="s">
        <v>18</v>
      </c>
      <c r="G191" s="84">
        <v>104733</v>
      </c>
      <c r="H191" s="85">
        <v>2</v>
      </c>
      <c r="I191" s="84"/>
    </row>
    <row r="192" spans="1:9" x14ac:dyDescent="0.25">
      <c r="A192" s="73" t="s">
        <v>716</v>
      </c>
      <c r="B192" s="80" t="s">
        <v>16</v>
      </c>
      <c r="C192" s="73" t="s">
        <v>19</v>
      </c>
      <c r="D192" s="81">
        <v>37613</v>
      </c>
      <c r="E192" s="82">
        <f t="shared" ca="1" si="2"/>
        <v>13</v>
      </c>
      <c r="F192" s="83" t="s">
        <v>26</v>
      </c>
      <c r="G192" s="84">
        <v>80559</v>
      </c>
      <c r="H192" s="85">
        <v>4</v>
      </c>
      <c r="I192" s="84"/>
    </row>
    <row r="193" spans="1:9" x14ac:dyDescent="0.25">
      <c r="A193" s="73" t="s">
        <v>708</v>
      </c>
      <c r="B193" s="80" t="s">
        <v>12</v>
      </c>
      <c r="C193" s="73" t="s">
        <v>19</v>
      </c>
      <c r="D193" s="81">
        <v>38712</v>
      </c>
      <c r="E193" s="82">
        <f t="shared" ca="1" si="2"/>
        <v>10</v>
      </c>
      <c r="F193" s="83"/>
      <c r="G193" s="84">
        <v>69372</v>
      </c>
      <c r="H193" s="85">
        <v>3</v>
      </c>
      <c r="I193" s="84"/>
    </row>
    <row r="194" spans="1:9" x14ac:dyDescent="0.25">
      <c r="A194" s="73" t="s">
        <v>704</v>
      </c>
      <c r="B194" s="80" t="s">
        <v>9</v>
      </c>
      <c r="C194" s="73" t="s">
        <v>19</v>
      </c>
      <c r="D194" s="81">
        <v>40550</v>
      </c>
      <c r="E194" s="82">
        <f t="shared" ref="E194:E257" ca="1" si="3">DATEDIF(D194,TODAY(),"Y")</f>
        <v>5</v>
      </c>
      <c r="F194" s="83" t="s">
        <v>26</v>
      </c>
      <c r="G194" s="84">
        <v>84899</v>
      </c>
      <c r="H194" s="85">
        <v>3</v>
      </c>
      <c r="I194" s="84"/>
    </row>
    <row r="195" spans="1:9" x14ac:dyDescent="0.25">
      <c r="A195" s="73" t="s">
        <v>703</v>
      </c>
      <c r="B195" s="80" t="s">
        <v>12</v>
      </c>
      <c r="C195" s="73" t="s">
        <v>19</v>
      </c>
      <c r="D195" s="81">
        <v>40550</v>
      </c>
      <c r="E195" s="82">
        <f t="shared" ca="1" si="3"/>
        <v>5</v>
      </c>
      <c r="F195" s="83" t="s">
        <v>26</v>
      </c>
      <c r="G195" s="84">
        <v>71445</v>
      </c>
      <c r="H195" s="85">
        <v>1</v>
      </c>
      <c r="I195" s="84"/>
    </row>
    <row r="196" spans="1:9" x14ac:dyDescent="0.25">
      <c r="A196" s="73" t="s">
        <v>701</v>
      </c>
      <c r="B196" s="80" t="s">
        <v>32</v>
      </c>
      <c r="C196" s="73" t="s">
        <v>19</v>
      </c>
      <c r="D196" s="81">
        <v>39811</v>
      </c>
      <c r="E196" s="82">
        <f t="shared" ca="1" si="3"/>
        <v>7</v>
      </c>
      <c r="F196" s="83" t="s">
        <v>8</v>
      </c>
      <c r="G196" s="84">
        <v>57624</v>
      </c>
      <c r="H196" s="85">
        <v>4</v>
      </c>
      <c r="I196" s="84"/>
    </row>
    <row r="197" spans="1:9" x14ac:dyDescent="0.25">
      <c r="A197" s="73" t="s">
        <v>700</v>
      </c>
      <c r="B197" s="80" t="s">
        <v>32</v>
      </c>
      <c r="C197" s="73" t="s">
        <v>19</v>
      </c>
      <c r="D197" s="81">
        <v>40165</v>
      </c>
      <c r="E197" s="82">
        <f t="shared" ca="1" si="3"/>
        <v>6</v>
      </c>
      <c r="F197" s="83"/>
      <c r="G197" s="84">
        <v>118087</v>
      </c>
      <c r="H197" s="85">
        <v>4</v>
      </c>
      <c r="I197" s="84"/>
    </row>
    <row r="198" spans="1:9" x14ac:dyDescent="0.25">
      <c r="A198" s="73" t="s">
        <v>698</v>
      </c>
      <c r="B198" s="80" t="s">
        <v>2</v>
      </c>
      <c r="C198" s="73" t="s">
        <v>19</v>
      </c>
      <c r="D198" s="81">
        <v>40533</v>
      </c>
      <c r="E198" s="82">
        <f t="shared" ca="1" si="3"/>
        <v>5</v>
      </c>
      <c r="F198" s="83" t="s">
        <v>4</v>
      </c>
      <c r="G198" s="84">
        <v>46256</v>
      </c>
      <c r="H198" s="85">
        <v>4</v>
      </c>
      <c r="I198" s="84"/>
    </row>
    <row r="199" spans="1:9" x14ac:dyDescent="0.25">
      <c r="A199" s="73" t="s">
        <v>696</v>
      </c>
      <c r="B199" s="80" t="s">
        <v>32</v>
      </c>
      <c r="C199" s="73" t="s">
        <v>19</v>
      </c>
      <c r="D199" s="81">
        <v>40900</v>
      </c>
      <c r="E199" s="82">
        <f t="shared" ca="1" si="3"/>
        <v>4</v>
      </c>
      <c r="F199" s="83"/>
      <c r="G199" s="84">
        <v>43152</v>
      </c>
      <c r="H199" s="85">
        <v>5</v>
      </c>
      <c r="I199" s="84"/>
    </row>
    <row r="200" spans="1:9" x14ac:dyDescent="0.25">
      <c r="A200" s="73" t="s">
        <v>695</v>
      </c>
      <c r="B200" s="80" t="s">
        <v>32</v>
      </c>
      <c r="C200" s="73" t="s">
        <v>19</v>
      </c>
      <c r="D200" s="81">
        <v>40908</v>
      </c>
      <c r="E200" s="82">
        <f t="shared" ca="1" si="3"/>
        <v>4</v>
      </c>
      <c r="F200" s="83"/>
      <c r="G200" s="84">
        <v>79572</v>
      </c>
      <c r="H200" s="85">
        <v>4</v>
      </c>
      <c r="I200" s="84"/>
    </row>
    <row r="201" spans="1:9" x14ac:dyDescent="0.25">
      <c r="A201" s="73" t="s">
        <v>694</v>
      </c>
      <c r="B201" s="80" t="s">
        <v>12</v>
      </c>
      <c r="C201" s="73" t="s">
        <v>19</v>
      </c>
      <c r="D201" s="81">
        <v>41281</v>
      </c>
      <c r="E201" s="82">
        <f t="shared" ca="1" si="3"/>
        <v>3</v>
      </c>
      <c r="F201" s="83" t="s">
        <v>26</v>
      </c>
      <c r="G201" s="84">
        <v>119381</v>
      </c>
      <c r="H201" s="85">
        <v>5</v>
      </c>
      <c r="I201" s="84"/>
    </row>
    <row r="202" spans="1:9" x14ac:dyDescent="0.25">
      <c r="A202" s="73" t="s">
        <v>689</v>
      </c>
      <c r="B202" s="80" t="s">
        <v>16</v>
      </c>
      <c r="C202" s="73" t="s">
        <v>19</v>
      </c>
      <c r="D202" s="81">
        <v>41652</v>
      </c>
      <c r="E202" s="82">
        <f t="shared" ca="1" si="3"/>
        <v>2</v>
      </c>
      <c r="F202" s="83"/>
      <c r="G202" s="84">
        <v>77764</v>
      </c>
      <c r="H202" s="85">
        <v>4</v>
      </c>
      <c r="I202" s="84"/>
    </row>
    <row r="203" spans="1:9" x14ac:dyDescent="0.25">
      <c r="A203" s="73" t="s">
        <v>680</v>
      </c>
      <c r="B203" s="80" t="s">
        <v>16</v>
      </c>
      <c r="C203" s="73" t="s">
        <v>19</v>
      </c>
      <c r="D203" s="81">
        <v>42031</v>
      </c>
      <c r="E203" s="82">
        <f t="shared" ca="1" si="3"/>
        <v>1</v>
      </c>
      <c r="F203" s="83" t="s">
        <v>8</v>
      </c>
      <c r="G203" s="84">
        <v>116158</v>
      </c>
      <c r="H203" s="85">
        <v>4</v>
      </c>
      <c r="I203" s="84"/>
    </row>
    <row r="204" spans="1:9" x14ac:dyDescent="0.25">
      <c r="A204" s="73" t="s">
        <v>663</v>
      </c>
      <c r="B204" s="80" t="s">
        <v>32</v>
      </c>
      <c r="C204" s="73" t="s">
        <v>19</v>
      </c>
      <c r="D204" s="81">
        <v>36907</v>
      </c>
      <c r="E204" s="82">
        <f t="shared" ca="1" si="3"/>
        <v>15</v>
      </c>
      <c r="F204" s="83"/>
      <c r="G204" s="84">
        <v>85348</v>
      </c>
      <c r="H204" s="85">
        <v>3</v>
      </c>
      <c r="I204" s="84"/>
    </row>
    <row r="205" spans="1:9" x14ac:dyDescent="0.25">
      <c r="A205" s="73" t="s">
        <v>662</v>
      </c>
      <c r="B205" s="80" t="s">
        <v>2</v>
      </c>
      <c r="C205" s="73" t="s">
        <v>19</v>
      </c>
      <c r="D205" s="81">
        <v>36908</v>
      </c>
      <c r="E205" s="82">
        <f t="shared" ca="1" si="3"/>
        <v>15</v>
      </c>
      <c r="F205" s="83" t="s">
        <v>18</v>
      </c>
      <c r="G205" s="84">
        <v>98150</v>
      </c>
      <c r="H205" s="85">
        <v>5</v>
      </c>
      <c r="I205" s="84"/>
    </row>
    <row r="206" spans="1:9" x14ac:dyDescent="0.25">
      <c r="A206" s="73" t="s">
        <v>654</v>
      </c>
      <c r="B206" s="80" t="s">
        <v>48</v>
      </c>
      <c r="C206" s="73" t="s">
        <v>19</v>
      </c>
      <c r="D206" s="81">
        <v>37276</v>
      </c>
      <c r="E206" s="82">
        <f t="shared" ca="1" si="3"/>
        <v>14</v>
      </c>
      <c r="F206" s="83" t="s">
        <v>8</v>
      </c>
      <c r="G206" s="84">
        <v>85604</v>
      </c>
      <c r="H206" s="85">
        <v>2</v>
      </c>
      <c r="I206" s="84"/>
    </row>
    <row r="207" spans="1:9" x14ac:dyDescent="0.25">
      <c r="A207" s="73" t="s">
        <v>640</v>
      </c>
      <c r="B207" s="80" t="s">
        <v>12</v>
      </c>
      <c r="C207" s="73" t="s">
        <v>19</v>
      </c>
      <c r="D207" s="81">
        <v>39122</v>
      </c>
      <c r="E207" s="82">
        <f t="shared" ca="1" si="3"/>
        <v>9</v>
      </c>
      <c r="F207" s="83"/>
      <c r="G207" s="84">
        <v>44072</v>
      </c>
      <c r="H207" s="85">
        <v>2</v>
      </c>
      <c r="I207" s="84"/>
    </row>
    <row r="208" spans="1:9" x14ac:dyDescent="0.25">
      <c r="A208" s="73" t="s">
        <v>631</v>
      </c>
      <c r="B208" s="80" t="s">
        <v>32</v>
      </c>
      <c r="C208" s="73" t="s">
        <v>19</v>
      </c>
      <c r="D208" s="81">
        <v>41656</v>
      </c>
      <c r="E208" s="82">
        <f t="shared" ca="1" si="3"/>
        <v>2</v>
      </c>
      <c r="F208" s="83" t="s">
        <v>26</v>
      </c>
      <c r="G208" s="84">
        <v>49935</v>
      </c>
      <c r="H208" s="85">
        <v>2</v>
      </c>
      <c r="I208" s="84"/>
    </row>
    <row r="209" spans="1:9" x14ac:dyDescent="0.25">
      <c r="A209" s="73" t="s">
        <v>621</v>
      </c>
      <c r="B209" s="80" t="s">
        <v>48</v>
      </c>
      <c r="C209" s="73" t="s">
        <v>19</v>
      </c>
      <c r="D209" s="81">
        <v>40222</v>
      </c>
      <c r="E209" s="82">
        <f t="shared" ca="1" si="3"/>
        <v>6</v>
      </c>
      <c r="F209" s="83"/>
      <c r="G209" s="84">
        <v>59161</v>
      </c>
      <c r="H209" s="85">
        <v>4</v>
      </c>
      <c r="I209" s="84"/>
    </row>
    <row r="210" spans="1:9" x14ac:dyDescent="0.25">
      <c r="A210" s="73" t="s">
        <v>976</v>
      </c>
      <c r="B210" s="80" t="s">
        <v>32</v>
      </c>
      <c r="C210" s="73" t="s">
        <v>19</v>
      </c>
      <c r="D210" s="81">
        <v>40244</v>
      </c>
      <c r="E210" s="82">
        <f t="shared" ca="1" si="3"/>
        <v>5</v>
      </c>
      <c r="F210" s="83"/>
      <c r="G210" s="84">
        <v>49138</v>
      </c>
      <c r="H210" s="85">
        <v>4</v>
      </c>
      <c r="I210" s="84"/>
    </row>
    <row r="211" spans="1:9" x14ac:dyDescent="0.25">
      <c r="A211" s="73" t="s">
        <v>615</v>
      </c>
      <c r="B211" s="80" t="s">
        <v>16</v>
      </c>
      <c r="C211" s="73" t="s">
        <v>19</v>
      </c>
      <c r="D211" s="81">
        <v>40596</v>
      </c>
      <c r="E211" s="82">
        <f t="shared" ca="1" si="3"/>
        <v>5</v>
      </c>
      <c r="F211" s="83" t="s">
        <v>4</v>
      </c>
      <c r="G211" s="84">
        <v>110203</v>
      </c>
      <c r="H211" s="85">
        <v>2</v>
      </c>
      <c r="I211" s="84"/>
    </row>
    <row r="212" spans="1:9" x14ac:dyDescent="0.25">
      <c r="A212" s="73" t="s">
        <v>611</v>
      </c>
      <c r="B212" s="80" t="s">
        <v>48</v>
      </c>
      <c r="C212" s="73" t="s">
        <v>19</v>
      </c>
      <c r="D212" s="81">
        <v>40246</v>
      </c>
      <c r="E212" s="82">
        <f t="shared" ca="1" si="3"/>
        <v>5</v>
      </c>
      <c r="F212" s="83" t="s">
        <v>26</v>
      </c>
      <c r="G212" s="84">
        <v>74224</v>
      </c>
      <c r="H212" s="85">
        <v>3</v>
      </c>
      <c r="I212" s="84"/>
    </row>
    <row r="213" spans="1:9" x14ac:dyDescent="0.25">
      <c r="A213" s="73" t="s">
        <v>604</v>
      </c>
      <c r="B213" s="80" t="s">
        <v>32</v>
      </c>
      <c r="C213" s="73" t="s">
        <v>19</v>
      </c>
      <c r="D213" s="81">
        <v>39855</v>
      </c>
      <c r="E213" s="82">
        <f t="shared" ca="1" si="3"/>
        <v>7</v>
      </c>
      <c r="F213" s="83"/>
      <c r="G213" s="84">
        <v>91698</v>
      </c>
      <c r="H213" s="85">
        <v>1</v>
      </c>
      <c r="I213" s="84"/>
    </row>
    <row r="214" spans="1:9" x14ac:dyDescent="0.25">
      <c r="A214" s="73" t="s">
        <v>600</v>
      </c>
      <c r="B214" s="80" t="s">
        <v>32</v>
      </c>
      <c r="C214" s="73" t="s">
        <v>19</v>
      </c>
      <c r="D214" s="81">
        <v>39876</v>
      </c>
      <c r="E214" s="82">
        <f t="shared" ca="1" si="3"/>
        <v>6</v>
      </c>
      <c r="F214" s="83" t="s">
        <v>4</v>
      </c>
      <c r="G214" s="84">
        <v>75799</v>
      </c>
      <c r="H214" s="85">
        <v>5</v>
      </c>
      <c r="I214" s="84"/>
    </row>
    <row r="215" spans="1:9" x14ac:dyDescent="0.25">
      <c r="A215" s="73" t="s">
        <v>595</v>
      </c>
      <c r="B215" s="80" t="s">
        <v>16</v>
      </c>
      <c r="C215" s="73" t="s">
        <v>19</v>
      </c>
      <c r="D215" s="81">
        <v>39885</v>
      </c>
      <c r="E215" s="82">
        <f t="shared" ca="1" si="3"/>
        <v>6</v>
      </c>
      <c r="F215" s="83" t="s">
        <v>26</v>
      </c>
      <c r="G215" s="84">
        <v>99925</v>
      </c>
      <c r="H215" s="85">
        <v>2</v>
      </c>
      <c r="I215" s="84"/>
    </row>
    <row r="216" spans="1:9" x14ac:dyDescent="0.25">
      <c r="A216" s="73" t="s">
        <v>587</v>
      </c>
      <c r="B216" s="80" t="s">
        <v>9</v>
      </c>
      <c r="C216" s="73" t="s">
        <v>19</v>
      </c>
      <c r="D216" s="81">
        <v>37678</v>
      </c>
      <c r="E216" s="82">
        <f t="shared" ca="1" si="3"/>
        <v>13</v>
      </c>
      <c r="F216" s="83"/>
      <c r="G216" s="84">
        <v>108582</v>
      </c>
      <c r="H216" s="85">
        <v>2</v>
      </c>
      <c r="I216" s="84"/>
    </row>
    <row r="217" spans="1:9" x14ac:dyDescent="0.25">
      <c r="A217" s="73" t="s">
        <v>585</v>
      </c>
      <c r="B217" s="80" t="s">
        <v>12</v>
      </c>
      <c r="C217" s="73" t="s">
        <v>19</v>
      </c>
      <c r="D217" s="81">
        <v>37682</v>
      </c>
      <c r="E217" s="82">
        <f t="shared" ca="1" si="3"/>
        <v>12</v>
      </c>
      <c r="F217" s="83" t="s">
        <v>4</v>
      </c>
      <c r="G217" s="84">
        <v>45498</v>
      </c>
      <c r="H217" s="85">
        <v>3</v>
      </c>
      <c r="I217" s="84"/>
    </row>
    <row r="218" spans="1:9" x14ac:dyDescent="0.25">
      <c r="A218" s="73" t="s">
        <v>582</v>
      </c>
      <c r="B218" s="80" t="s">
        <v>12</v>
      </c>
      <c r="C218" s="73" t="s">
        <v>19</v>
      </c>
      <c r="D218" s="81">
        <v>38055</v>
      </c>
      <c r="E218" s="82">
        <f t="shared" ca="1" si="3"/>
        <v>11</v>
      </c>
      <c r="F218" s="83"/>
      <c r="G218" s="84">
        <v>55683</v>
      </c>
      <c r="H218" s="85">
        <v>5</v>
      </c>
      <c r="I218" s="84"/>
    </row>
    <row r="219" spans="1:9" x14ac:dyDescent="0.25">
      <c r="A219" s="73" t="s">
        <v>581</v>
      </c>
      <c r="B219" s="80" t="s">
        <v>48</v>
      </c>
      <c r="C219" s="73" t="s">
        <v>19</v>
      </c>
      <c r="D219" s="81">
        <v>38404</v>
      </c>
      <c r="E219" s="82">
        <f t="shared" ca="1" si="3"/>
        <v>11</v>
      </c>
      <c r="F219" s="83"/>
      <c r="G219" s="84">
        <v>63745</v>
      </c>
      <c r="H219" s="85">
        <v>2</v>
      </c>
      <c r="I219" s="84"/>
    </row>
    <row r="220" spans="1:9" x14ac:dyDescent="0.25">
      <c r="A220" s="73" t="s">
        <v>580</v>
      </c>
      <c r="B220" s="80" t="s">
        <v>16</v>
      </c>
      <c r="C220" s="73" t="s">
        <v>19</v>
      </c>
      <c r="D220" s="81">
        <v>38409</v>
      </c>
      <c r="E220" s="82">
        <f t="shared" ca="1" si="3"/>
        <v>11</v>
      </c>
      <c r="F220" s="83" t="s">
        <v>4</v>
      </c>
      <c r="G220" s="84">
        <v>77739</v>
      </c>
      <c r="H220" s="85">
        <v>3</v>
      </c>
      <c r="I220" s="84"/>
    </row>
    <row r="221" spans="1:9" x14ac:dyDescent="0.25">
      <c r="A221" s="73" t="s">
        <v>575</v>
      </c>
      <c r="B221" s="80" t="s">
        <v>12</v>
      </c>
      <c r="C221" s="73" t="s">
        <v>19</v>
      </c>
      <c r="D221" s="81">
        <v>39151</v>
      </c>
      <c r="E221" s="82">
        <f t="shared" ca="1" si="3"/>
        <v>8</v>
      </c>
      <c r="F221" s="83"/>
      <c r="G221" s="84">
        <v>55397</v>
      </c>
      <c r="H221" s="85">
        <v>2</v>
      </c>
      <c r="I221" s="84"/>
    </row>
    <row r="222" spans="1:9" x14ac:dyDescent="0.25">
      <c r="A222" s="73" t="s">
        <v>562</v>
      </c>
      <c r="B222" s="80" t="s">
        <v>32</v>
      </c>
      <c r="C222" s="73" t="s">
        <v>19</v>
      </c>
      <c r="D222" s="81">
        <v>40616</v>
      </c>
      <c r="E222" s="82">
        <f t="shared" ca="1" si="3"/>
        <v>4</v>
      </c>
      <c r="F222" s="83"/>
      <c r="G222" s="84">
        <v>43656</v>
      </c>
      <c r="H222" s="85">
        <v>4</v>
      </c>
      <c r="I222" s="84"/>
    </row>
    <row r="223" spans="1:9" x14ac:dyDescent="0.25">
      <c r="A223" s="73" t="s">
        <v>555</v>
      </c>
      <c r="B223" s="80" t="s">
        <v>12</v>
      </c>
      <c r="C223" s="73" t="s">
        <v>19</v>
      </c>
      <c r="D223" s="81">
        <v>41681</v>
      </c>
      <c r="E223" s="82">
        <f t="shared" ca="1" si="3"/>
        <v>2</v>
      </c>
      <c r="F223" s="83" t="s">
        <v>18</v>
      </c>
      <c r="G223" s="84">
        <v>80066</v>
      </c>
      <c r="H223" s="85">
        <v>1</v>
      </c>
      <c r="I223" s="84"/>
    </row>
    <row r="224" spans="1:9" x14ac:dyDescent="0.25">
      <c r="A224" s="73" t="s">
        <v>545</v>
      </c>
      <c r="B224" s="80" t="s">
        <v>32</v>
      </c>
      <c r="C224" s="73" t="s">
        <v>19</v>
      </c>
      <c r="D224" s="81">
        <v>42103</v>
      </c>
      <c r="E224" s="82">
        <f t="shared" ca="1" si="3"/>
        <v>0</v>
      </c>
      <c r="F224" s="83" t="s">
        <v>4</v>
      </c>
      <c r="G224" s="84">
        <v>54894</v>
      </c>
      <c r="H224" s="85">
        <v>1</v>
      </c>
      <c r="I224" s="84"/>
    </row>
    <row r="225" spans="1:9" x14ac:dyDescent="0.25">
      <c r="A225" s="73" t="s">
        <v>544</v>
      </c>
      <c r="B225" s="80" t="s">
        <v>16</v>
      </c>
      <c r="C225" s="73" t="s">
        <v>19</v>
      </c>
      <c r="D225" s="81">
        <v>42104</v>
      </c>
      <c r="E225" s="82">
        <f t="shared" ca="1" si="3"/>
        <v>0</v>
      </c>
      <c r="F225" s="83" t="s">
        <v>4</v>
      </c>
      <c r="G225" s="84">
        <v>80600</v>
      </c>
      <c r="H225" s="85">
        <v>5</v>
      </c>
      <c r="I225" s="84"/>
    </row>
    <row r="226" spans="1:9" x14ac:dyDescent="0.25">
      <c r="A226" s="73" t="s">
        <v>541</v>
      </c>
      <c r="B226" s="80" t="s">
        <v>9</v>
      </c>
      <c r="C226" s="73" t="s">
        <v>19</v>
      </c>
      <c r="D226" s="81">
        <v>40259</v>
      </c>
      <c r="E226" s="82">
        <f t="shared" ca="1" si="3"/>
        <v>5</v>
      </c>
      <c r="F226" s="83" t="s">
        <v>4</v>
      </c>
      <c r="G226" s="84">
        <v>108167</v>
      </c>
      <c r="H226" s="85">
        <v>4</v>
      </c>
      <c r="I226" s="84"/>
    </row>
    <row r="227" spans="1:9" x14ac:dyDescent="0.25">
      <c r="A227" s="73" t="s">
        <v>538</v>
      </c>
      <c r="B227" s="80" t="s">
        <v>16</v>
      </c>
      <c r="C227" s="73" t="s">
        <v>19</v>
      </c>
      <c r="D227" s="81">
        <v>40617</v>
      </c>
      <c r="E227" s="82">
        <f t="shared" ca="1" si="3"/>
        <v>4</v>
      </c>
      <c r="F227" s="83"/>
      <c r="G227" s="84">
        <v>124571</v>
      </c>
      <c r="H227" s="85">
        <v>3</v>
      </c>
      <c r="I227" s="84"/>
    </row>
    <row r="228" spans="1:9" x14ac:dyDescent="0.25">
      <c r="A228" s="73" t="s">
        <v>533</v>
      </c>
      <c r="B228" s="80" t="s">
        <v>16</v>
      </c>
      <c r="C228" s="73" t="s">
        <v>19</v>
      </c>
      <c r="D228" s="81">
        <v>41347</v>
      </c>
      <c r="E228" s="82">
        <f t="shared" ca="1" si="3"/>
        <v>2</v>
      </c>
      <c r="F228" s="83" t="s">
        <v>4</v>
      </c>
      <c r="G228" s="84">
        <v>60684</v>
      </c>
      <c r="H228" s="85">
        <v>3</v>
      </c>
      <c r="I228" s="84"/>
    </row>
    <row r="229" spans="1:9" x14ac:dyDescent="0.25">
      <c r="A229" s="73" t="s">
        <v>530</v>
      </c>
      <c r="B229" s="80" t="s">
        <v>12</v>
      </c>
      <c r="C229" s="73" t="s">
        <v>19</v>
      </c>
      <c r="D229" s="81">
        <v>41376</v>
      </c>
      <c r="E229" s="82">
        <f t="shared" ca="1" si="3"/>
        <v>2</v>
      </c>
      <c r="F229" s="83"/>
      <c r="G229" s="84">
        <v>89796</v>
      </c>
      <c r="H229" s="85">
        <v>3</v>
      </c>
      <c r="I229" s="84"/>
    </row>
    <row r="230" spans="1:9" x14ac:dyDescent="0.25">
      <c r="A230" s="73" t="s">
        <v>529</v>
      </c>
      <c r="B230" s="80" t="s">
        <v>12</v>
      </c>
      <c r="C230" s="73" t="s">
        <v>19</v>
      </c>
      <c r="D230" s="81">
        <v>39891</v>
      </c>
      <c r="E230" s="82">
        <f t="shared" ca="1" si="3"/>
        <v>6</v>
      </c>
      <c r="F230" s="83" t="s">
        <v>4</v>
      </c>
      <c r="G230" s="84">
        <v>101665</v>
      </c>
      <c r="H230" s="85">
        <v>2</v>
      </c>
      <c r="I230" s="84"/>
    </row>
    <row r="231" spans="1:9" x14ac:dyDescent="0.25">
      <c r="A231" s="73" t="s">
        <v>527</v>
      </c>
      <c r="B231" s="80" t="s">
        <v>9</v>
      </c>
      <c r="C231" s="73" t="s">
        <v>19</v>
      </c>
      <c r="D231" s="81">
        <v>39894</v>
      </c>
      <c r="E231" s="82">
        <f t="shared" ca="1" si="3"/>
        <v>6</v>
      </c>
      <c r="F231" s="83" t="s">
        <v>18</v>
      </c>
      <c r="G231" s="84">
        <v>103608</v>
      </c>
      <c r="H231" s="85">
        <v>1</v>
      </c>
      <c r="I231" s="84"/>
    </row>
    <row r="232" spans="1:9" x14ac:dyDescent="0.25">
      <c r="A232" s="73" t="s">
        <v>518</v>
      </c>
      <c r="B232" s="80" t="s">
        <v>16</v>
      </c>
      <c r="C232" s="73" t="s">
        <v>19</v>
      </c>
      <c r="D232" s="81">
        <v>37347</v>
      </c>
      <c r="E232" s="82">
        <f t="shared" ca="1" si="3"/>
        <v>13</v>
      </c>
      <c r="F232" s="83" t="s">
        <v>4</v>
      </c>
      <c r="G232" s="84">
        <v>95553</v>
      </c>
      <c r="H232" s="85">
        <v>1</v>
      </c>
      <c r="I232" s="84"/>
    </row>
    <row r="233" spans="1:9" x14ac:dyDescent="0.25">
      <c r="A233" s="73" t="s">
        <v>517</v>
      </c>
      <c r="B233" s="80" t="s">
        <v>16</v>
      </c>
      <c r="C233" s="73" t="s">
        <v>19</v>
      </c>
      <c r="D233" s="81">
        <v>37351</v>
      </c>
      <c r="E233" s="82">
        <f t="shared" ca="1" si="3"/>
        <v>13</v>
      </c>
      <c r="F233" s="83" t="s">
        <v>4</v>
      </c>
      <c r="G233" s="84">
        <v>60725</v>
      </c>
      <c r="H233" s="85">
        <v>4</v>
      </c>
      <c r="I233" s="84"/>
    </row>
    <row r="234" spans="1:9" x14ac:dyDescent="0.25">
      <c r="A234" s="73" t="s">
        <v>513</v>
      </c>
      <c r="B234" s="80" t="s">
        <v>16</v>
      </c>
      <c r="C234" s="73" t="s">
        <v>19</v>
      </c>
      <c r="D234" s="81">
        <v>37715</v>
      </c>
      <c r="E234" s="82">
        <f t="shared" ca="1" si="3"/>
        <v>12</v>
      </c>
      <c r="F234" s="83"/>
      <c r="G234" s="84">
        <v>95190</v>
      </c>
      <c r="H234" s="85">
        <v>3</v>
      </c>
      <c r="I234" s="84"/>
    </row>
    <row r="235" spans="1:9" x14ac:dyDescent="0.25">
      <c r="A235" s="73" t="s">
        <v>506</v>
      </c>
      <c r="B235" s="80" t="s">
        <v>12</v>
      </c>
      <c r="C235" s="73" t="s">
        <v>19</v>
      </c>
      <c r="D235" s="81">
        <v>38808</v>
      </c>
      <c r="E235" s="82">
        <f t="shared" ca="1" si="3"/>
        <v>9</v>
      </c>
      <c r="F235" s="83"/>
      <c r="G235" s="84">
        <v>120516</v>
      </c>
      <c r="H235" s="85">
        <v>1</v>
      </c>
      <c r="I235" s="84"/>
    </row>
    <row r="236" spans="1:9" x14ac:dyDescent="0.25">
      <c r="A236" s="73" t="s">
        <v>505</v>
      </c>
      <c r="B236" s="80" t="s">
        <v>32</v>
      </c>
      <c r="C236" s="73" t="s">
        <v>19</v>
      </c>
      <c r="D236" s="81">
        <v>39887</v>
      </c>
      <c r="E236" s="82">
        <f t="shared" ca="1" si="3"/>
        <v>6</v>
      </c>
      <c r="F236" s="83" t="s">
        <v>28</v>
      </c>
      <c r="G236" s="84">
        <v>82468</v>
      </c>
      <c r="H236" s="85">
        <v>1</v>
      </c>
      <c r="I236" s="84"/>
    </row>
    <row r="237" spans="1:9" x14ac:dyDescent="0.25">
      <c r="A237" s="73" t="s">
        <v>504</v>
      </c>
      <c r="B237" s="80" t="s">
        <v>12</v>
      </c>
      <c r="C237" s="73" t="s">
        <v>19</v>
      </c>
      <c r="D237" s="81">
        <v>39899</v>
      </c>
      <c r="E237" s="82">
        <f t="shared" ca="1" si="3"/>
        <v>6</v>
      </c>
      <c r="F237" s="83" t="s">
        <v>4</v>
      </c>
      <c r="G237" s="84">
        <v>47066</v>
      </c>
      <c r="H237" s="85">
        <v>1</v>
      </c>
      <c r="I237" s="84"/>
    </row>
    <row r="238" spans="1:9" x14ac:dyDescent="0.25">
      <c r="A238" s="73" t="s">
        <v>503</v>
      </c>
      <c r="B238" s="80" t="s">
        <v>12</v>
      </c>
      <c r="C238" s="73" t="s">
        <v>19</v>
      </c>
      <c r="D238" s="81">
        <v>39910</v>
      </c>
      <c r="E238" s="82">
        <f t="shared" ca="1" si="3"/>
        <v>6</v>
      </c>
      <c r="F238" s="83" t="s">
        <v>8</v>
      </c>
      <c r="G238" s="84">
        <v>75425</v>
      </c>
      <c r="H238" s="85">
        <v>5</v>
      </c>
      <c r="I238" s="84"/>
    </row>
    <row r="239" spans="1:9" x14ac:dyDescent="0.25">
      <c r="A239" s="73" t="s">
        <v>502</v>
      </c>
      <c r="B239" s="80" t="s">
        <v>12</v>
      </c>
      <c r="C239" s="73" t="s">
        <v>19</v>
      </c>
      <c r="D239" s="81">
        <v>40267</v>
      </c>
      <c r="E239" s="82">
        <f t="shared" ca="1" si="3"/>
        <v>5</v>
      </c>
      <c r="F239" s="83"/>
      <c r="G239" s="84">
        <v>62646</v>
      </c>
      <c r="H239" s="85">
        <v>2</v>
      </c>
      <c r="I239" s="84"/>
    </row>
    <row r="240" spans="1:9" x14ac:dyDescent="0.25">
      <c r="A240" s="73" t="s">
        <v>501</v>
      </c>
      <c r="B240" s="80" t="s">
        <v>16</v>
      </c>
      <c r="C240" s="73" t="s">
        <v>19</v>
      </c>
      <c r="D240" s="81">
        <v>40623</v>
      </c>
      <c r="E240" s="82">
        <f t="shared" ca="1" si="3"/>
        <v>4</v>
      </c>
      <c r="F240" s="83"/>
      <c r="G240" s="84">
        <v>102244</v>
      </c>
      <c r="H240" s="85">
        <v>2</v>
      </c>
      <c r="I240" s="84"/>
    </row>
    <row r="241" spans="1:9" x14ac:dyDescent="0.25">
      <c r="A241" s="73" t="s">
        <v>498</v>
      </c>
      <c r="B241" s="80" t="s">
        <v>16</v>
      </c>
      <c r="C241" s="73" t="s">
        <v>19</v>
      </c>
      <c r="D241" s="81">
        <v>41348</v>
      </c>
      <c r="E241" s="82">
        <f t="shared" ca="1" si="3"/>
        <v>2</v>
      </c>
      <c r="F241" s="83" t="s">
        <v>4</v>
      </c>
      <c r="G241" s="84">
        <v>124999</v>
      </c>
      <c r="H241" s="85">
        <v>5</v>
      </c>
      <c r="I241" s="84"/>
    </row>
    <row r="242" spans="1:9" x14ac:dyDescent="0.25">
      <c r="A242" s="73" t="s">
        <v>493</v>
      </c>
      <c r="B242" s="80" t="s">
        <v>16</v>
      </c>
      <c r="C242" s="73" t="s">
        <v>19</v>
      </c>
      <c r="D242" s="81">
        <v>41712</v>
      </c>
      <c r="E242" s="82">
        <f t="shared" ca="1" si="3"/>
        <v>1</v>
      </c>
      <c r="F242" s="83" t="s">
        <v>26</v>
      </c>
      <c r="G242" s="84">
        <v>114912</v>
      </c>
      <c r="H242" s="85">
        <v>3</v>
      </c>
      <c r="I242" s="84"/>
    </row>
    <row r="243" spans="1:9" x14ac:dyDescent="0.25">
      <c r="A243" s="73" t="s">
        <v>485</v>
      </c>
      <c r="B243" s="80" t="s">
        <v>9</v>
      </c>
      <c r="C243" s="73" t="s">
        <v>19</v>
      </c>
      <c r="D243" s="81">
        <v>42134</v>
      </c>
      <c r="E243" s="82">
        <f t="shared" ca="1" si="3"/>
        <v>0</v>
      </c>
      <c r="F243" s="83"/>
      <c r="G243" s="84">
        <v>51756</v>
      </c>
      <c r="H243" s="85">
        <v>4</v>
      </c>
      <c r="I243" s="84"/>
    </row>
    <row r="244" spans="1:9" x14ac:dyDescent="0.25">
      <c r="A244" s="73" t="s">
        <v>481</v>
      </c>
      <c r="B244" s="80" t="s">
        <v>48</v>
      </c>
      <c r="C244" s="73" t="s">
        <v>19</v>
      </c>
      <c r="D244" s="81">
        <v>40675</v>
      </c>
      <c r="E244" s="82">
        <f t="shared" ca="1" si="3"/>
        <v>4</v>
      </c>
      <c r="F244" s="83" t="s">
        <v>26</v>
      </c>
      <c r="G244" s="84">
        <v>85667</v>
      </c>
      <c r="H244" s="85">
        <v>4</v>
      </c>
      <c r="I244" s="84"/>
    </row>
    <row r="245" spans="1:9" x14ac:dyDescent="0.25">
      <c r="A245" s="73" t="s">
        <v>477</v>
      </c>
      <c r="B245" s="80" t="s">
        <v>16</v>
      </c>
      <c r="C245" s="73" t="s">
        <v>19</v>
      </c>
      <c r="D245" s="81">
        <v>41379</v>
      </c>
      <c r="E245" s="82">
        <f t="shared" ca="1" si="3"/>
        <v>2</v>
      </c>
      <c r="F245" s="83" t="s">
        <v>4</v>
      </c>
      <c r="G245" s="84">
        <v>76361</v>
      </c>
      <c r="H245" s="85">
        <v>2</v>
      </c>
      <c r="I245" s="84"/>
    </row>
    <row r="246" spans="1:9" x14ac:dyDescent="0.25">
      <c r="A246" s="73" t="s">
        <v>476</v>
      </c>
      <c r="B246" s="80" t="s">
        <v>12</v>
      </c>
      <c r="C246" s="73" t="s">
        <v>19</v>
      </c>
      <c r="D246" s="81">
        <v>41380</v>
      </c>
      <c r="E246" s="82">
        <f t="shared" ca="1" si="3"/>
        <v>2</v>
      </c>
      <c r="F246" s="83" t="s">
        <v>26</v>
      </c>
      <c r="G246" s="84">
        <v>42913</v>
      </c>
      <c r="H246" s="85">
        <v>5</v>
      </c>
      <c r="I246" s="84"/>
    </row>
    <row r="247" spans="1:9" x14ac:dyDescent="0.25">
      <c r="A247" s="73" t="s">
        <v>474</v>
      </c>
      <c r="B247" s="80" t="s">
        <v>12</v>
      </c>
      <c r="C247" s="73" t="s">
        <v>19</v>
      </c>
      <c r="D247" s="81">
        <v>41390</v>
      </c>
      <c r="E247" s="82">
        <f t="shared" ca="1" si="3"/>
        <v>2</v>
      </c>
      <c r="F247" s="83" t="s">
        <v>26</v>
      </c>
      <c r="G247" s="84">
        <v>99718</v>
      </c>
      <c r="H247" s="85">
        <v>3</v>
      </c>
      <c r="I247" s="84"/>
    </row>
    <row r="248" spans="1:9" x14ac:dyDescent="0.25">
      <c r="A248" s="73" t="s">
        <v>465</v>
      </c>
      <c r="B248" s="80" t="s">
        <v>48</v>
      </c>
      <c r="C248" s="73" t="s">
        <v>19</v>
      </c>
      <c r="D248" s="81">
        <v>37005</v>
      </c>
      <c r="E248" s="82">
        <f t="shared" ca="1" si="3"/>
        <v>14</v>
      </c>
      <c r="F248" s="83"/>
      <c r="G248" s="84">
        <v>62074</v>
      </c>
      <c r="H248" s="85">
        <v>1</v>
      </c>
      <c r="I248" s="84"/>
    </row>
    <row r="249" spans="1:9" x14ac:dyDescent="0.25">
      <c r="A249" s="73" t="s">
        <v>464</v>
      </c>
      <c r="B249" s="80" t="s">
        <v>12</v>
      </c>
      <c r="C249" s="73" t="s">
        <v>19</v>
      </c>
      <c r="D249" s="81">
        <v>37010</v>
      </c>
      <c r="E249" s="82">
        <f t="shared" ca="1" si="3"/>
        <v>14</v>
      </c>
      <c r="F249" s="83" t="s">
        <v>4</v>
      </c>
      <c r="G249" s="84">
        <v>97294</v>
      </c>
      <c r="H249" s="85">
        <v>5</v>
      </c>
      <c r="I249" s="84"/>
    </row>
    <row r="250" spans="1:9" x14ac:dyDescent="0.25">
      <c r="A250" s="73" t="s">
        <v>463</v>
      </c>
      <c r="B250" s="80" t="s">
        <v>32</v>
      </c>
      <c r="C250" s="73" t="s">
        <v>19</v>
      </c>
      <c r="D250" s="81">
        <v>37016</v>
      </c>
      <c r="E250" s="82">
        <f t="shared" ca="1" si="3"/>
        <v>14</v>
      </c>
      <c r="F250" s="83" t="s">
        <v>18</v>
      </c>
      <c r="G250" s="84">
        <v>91384</v>
      </c>
      <c r="H250" s="85">
        <v>5</v>
      </c>
      <c r="I250" s="84"/>
    </row>
    <row r="251" spans="1:9" x14ac:dyDescent="0.25">
      <c r="A251" s="73" t="s">
        <v>459</v>
      </c>
      <c r="B251" s="80" t="s">
        <v>9</v>
      </c>
      <c r="C251" s="73" t="s">
        <v>19</v>
      </c>
      <c r="D251" s="81">
        <v>37361</v>
      </c>
      <c r="E251" s="82">
        <f t="shared" ca="1" si="3"/>
        <v>13</v>
      </c>
      <c r="F251" s="83"/>
      <c r="G251" s="84">
        <v>121377</v>
      </c>
      <c r="H251" s="85">
        <v>5</v>
      </c>
      <c r="I251" s="84"/>
    </row>
    <row r="252" spans="1:9" x14ac:dyDescent="0.25">
      <c r="A252" s="73" t="s">
        <v>455</v>
      </c>
      <c r="B252" s="80" t="s">
        <v>16</v>
      </c>
      <c r="C252" s="73" t="s">
        <v>19</v>
      </c>
      <c r="D252" s="81">
        <v>37383</v>
      </c>
      <c r="E252" s="82">
        <f t="shared" ca="1" si="3"/>
        <v>13</v>
      </c>
      <c r="F252" s="83"/>
      <c r="G252" s="84">
        <v>117432</v>
      </c>
      <c r="H252" s="85">
        <v>4</v>
      </c>
      <c r="I252" s="84"/>
    </row>
    <row r="253" spans="1:9" x14ac:dyDescent="0.25">
      <c r="A253" s="73" t="s">
        <v>449</v>
      </c>
      <c r="B253" s="80" t="s">
        <v>12</v>
      </c>
      <c r="C253" s="73" t="s">
        <v>19</v>
      </c>
      <c r="D253" s="81">
        <v>38472</v>
      </c>
      <c r="E253" s="82">
        <f t="shared" ca="1" si="3"/>
        <v>10</v>
      </c>
      <c r="F253" s="83" t="s">
        <v>26</v>
      </c>
      <c r="G253" s="84">
        <v>104621</v>
      </c>
      <c r="H253" s="85">
        <v>3</v>
      </c>
      <c r="I253" s="84"/>
    </row>
    <row r="254" spans="1:9" x14ac:dyDescent="0.25">
      <c r="A254" s="73" t="s">
        <v>439</v>
      </c>
      <c r="B254" s="80" t="s">
        <v>16</v>
      </c>
      <c r="C254" s="73" t="s">
        <v>19</v>
      </c>
      <c r="D254" s="81">
        <v>41758</v>
      </c>
      <c r="E254" s="82">
        <f t="shared" ca="1" si="3"/>
        <v>1</v>
      </c>
      <c r="F254" s="83"/>
      <c r="G254" s="84">
        <v>85202</v>
      </c>
      <c r="H254" s="85">
        <v>3</v>
      </c>
      <c r="I254" s="84"/>
    </row>
    <row r="255" spans="1:9" x14ac:dyDescent="0.25">
      <c r="A255" s="73" t="s">
        <v>429</v>
      </c>
      <c r="B255" s="80" t="s">
        <v>12</v>
      </c>
      <c r="C255" s="73" t="s">
        <v>19</v>
      </c>
      <c r="D255" s="81">
        <v>42157</v>
      </c>
      <c r="E255" s="82">
        <f t="shared" ca="1" si="3"/>
        <v>0</v>
      </c>
      <c r="F255" s="83"/>
      <c r="G255" s="84">
        <v>42102</v>
      </c>
      <c r="H255" s="85">
        <v>3</v>
      </c>
      <c r="I255" s="84"/>
    </row>
    <row r="256" spans="1:9" x14ac:dyDescent="0.25">
      <c r="A256" s="73" t="s">
        <v>425</v>
      </c>
      <c r="B256" s="80" t="s">
        <v>16</v>
      </c>
      <c r="C256" s="73" t="s">
        <v>19</v>
      </c>
      <c r="D256" s="81">
        <v>40340</v>
      </c>
      <c r="E256" s="82">
        <f t="shared" ca="1" si="3"/>
        <v>5</v>
      </c>
      <c r="F256" s="83"/>
      <c r="G256" s="84">
        <v>66624</v>
      </c>
      <c r="H256" s="85">
        <v>5</v>
      </c>
      <c r="I256" s="84"/>
    </row>
    <row r="257" spans="1:9" x14ac:dyDescent="0.25">
      <c r="A257" s="73" t="s">
        <v>419</v>
      </c>
      <c r="B257" s="80" t="s">
        <v>16</v>
      </c>
      <c r="C257" s="73" t="s">
        <v>19</v>
      </c>
      <c r="D257" s="81">
        <v>39954</v>
      </c>
      <c r="E257" s="82">
        <f t="shared" ca="1" si="3"/>
        <v>6</v>
      </c>
      <c r="F257" s="83" t="s">
        <v>26</v>
      </c>
      <c r="G257" s="84">
        <v>64887</v>
      </c>
      <c r="H257" s="85">
        <v>1</v>
      </c>
      <c r="I257" s="84"/>
    </row>
    <row r="258" spans="1:9" x14ac:dyDescent="0.25">
      <c r="A258" s="73" t="s">
        <v>418</v>
      </c>
      <c r="B258" s="80" t="s">
        <v>48</v>
      </c>
      <c r="C258" s="73" t="s">
        <v>19</v>
      </c>
      <c r="D258" s="81">
        <v>39956</v>
      </c>
      <c r="E258" s="82">
        <f t="shared" ref="E258:E321" ca="1" si="4">DATEDIF(D258,TODAY(),"Y")</f>
        <v>6</v>
      </c>
      <c r="F258" s="83" t="s">
        <v>4</v>
      </c>
      <c r="G258" s="84">
        <v>44751</v>
      </c>
      <c r="H258" s="85">
        <v>2</v>
      </c>
      <c r="I258" s="84"/>
    </row>
    <row r="259" spans="1:9" x14ac:dyDescent="0.25">
      <c r="A259" s="73" t="s">
        <v>411</v>
      </c>
      <c r="B259" s="80" t="s">
        <v>12</v>
      </c>
      <c r="C259" s="73" t="s">
        <v>19</v>
      </c>
      <c r="D259" s="81">
        <v>37050</v>
      </c>
      <c r="E259" s="82">
        <f t="shared" ca="1" si="4"/>
        <v>14</v>
      </c>
      <c r="F259" s="83"/>
      <c r="G259" s="84">
        <v>42470</v>
      </c>
      <c r="H259" s="85">
        <v>5</v>
      </c>
      <c r="I259" s="84"/>
    </row>
    <row r="260" spans="1:9" x14ac:dyDescent="0.25">
      <c r="A260" s="73" t="s">
        <v>409</v>
      </c>
      <c r="B260" s="80" t="s">
        <v>12</v>
      </c>
      <c r="C260" s="73" t="s">
        <v>19</v>
      </c>
      <c r="D260" s="81">
        <v>37396</v>
      </c>
      <c r="E260" s="82">
        <f t="shared" ca="1" si="4"/>
        <v>13</v>
      </c>
      <c r="F260" s="83" t="s">
        <v>4</v>
      </c>
      <c r="G260" s="84">
        <v>90126</v>
      </c>
      <c r="H260" s="85">
        <v>1</v>
      </c>
      <c r="I260" s="84"/>
    </row>
    <row r="261" spans="1:9" x14ac:dyDescent="0.25">
      <c r="A261" s="73" t="s">
        <v>406</v>
      </c>
      <c r="B261" s="80" t="s">
        <v>12</v>
      </c>
      <c r="C261" s="73" t="s">
        <v>19</v>
      </c>
      <c r="D261" s="81">
        <v>37410</v>
      </c>
      <c r="E261" s="82">
        <f t="shared" ca="1" si="4"/>
        <v>13</v>
      </c>
      <c r="F261" s="83" t="s">
        <v>18</v>
      </c>
      <c r="G261" s="84">
        <v>47765</v>
      </c>
      <c r="H261" s="85">
        <v>2</v>
      </c>
      <c r="I261" s="84"/>
    </row>
    <row r="262" spans="1:9" x14ac:dyDescent="0.25">
      <c r="A262" s="73" t="s">
        <v>403</v>
      </c>
      <c r="B262" s="80" t="s">
        <v>32</v>
      </c>
      <c r="C262" s="73" t="s">
        <v>19</v>
      </c>
      <c r="D262" s="81">
        <v>37776</v>
      </c>
      <c r="E262" s="82">
        <f t="shared" ca="1" si="4"/>
        <v>12</v>
      </c>
      <c r="F262" s="83" t="s">
        <v>18</v>
      </c>
      <c r="G262" s="84">
        <v>65500</v>
      </c>
      <c r="H262" s="85">
        <v>1</v>
      </c>
      <c r="I262" s="84"/>
    </row>
    <row r="263" spans="1:9" x14ac:dyDescent="0.25">
      <c r="A263" s="73" t="s">
        <v>401</v>
      </c>
      <c r="B263" s="80" t="s">
        <v>9</v>
      </c>
      <c r="C263" s="73" t="s">
        <v>19</v>
      </c>
      <c r="D263" s="81">
        <v>37782</v>
      </c>
      <c r="E263" s="82">
        <f t="shared" ca="1" si="4"/>
        <v>12</v>
      </c>
      <c r="F263" s="83"/>
      <c r="G263" s="84">
        <v>42664</v>
      </c>
      <c r="H263" s="85">
        <v>3</v>
      </c>
      <c r="I263" s="84"/>
    </row>
    <row r="264" spans="1:9" x14ac:dyDescent="0.25">
      <c r="A264" s="73" t="s">
        <v>400</v>
      </c>
      <c r="B264" s="80" t="s">
        <v>12</v>
      </c>
      <c r="C264" s="73" t="s">
        <v>19</v>
      </c>
      <c r="D264" s="81">
        <v>37785</v>
      </c>
      <c r="E264" s="82">
        <f t="shared" ca="1" si="4"/>
        <v>12</v>
      </c>
      <c r="F264" s="83" t="s">
        <v>8</v>
      </c>
      <c r="G264" s="84">
        <v>97758</v>
      </c>
      <c r="H264" s="85">
        <v>2</v>
      </c>
      <c r="I264" s="84"/>
    </row>
    <row r="265" spans="1:9" x14ac:dyDescent="0.25">
      <c r="A265" s="73" t="s">
        <v>397</v>
      </c>
      <c r="B265" s="80" t="s">
        <v>12</v>
      </c>
      <c r="C265" s="73" t="s">
        <v>19</v>
      </c>
      <c r="D265" s="81">
        <v>38146</v>
      </c>
      <c r="E265" s="82">
        <f t="shared" ca="1" si="4"/>
        <v>11</v>
      </c>
      <c r="F265" s="83" t="s">
        <v>28</v>
      </c>
      <c r="G265" s="84">
        <v>88858</v>
      </c>
      <c r="H265" s="85">
        <v>5</v>
      </c>
      <c r="I265" s="84"/>
    </row>
    <row r="266" spans="1:9" x14ac:dyDescent="0.25">
      <c r="A266" s="73" t="s">
        <v>396</v>
      </c>
      <c r="B266" s="80" t="s">
        <v>16</v>
      </c>
      <c r="C266" s="73" t="s">
        <v>19</v>
      </c>
      <c r="D266" s="81">
        <v>38514</v>
      </c>
      <c r="E266" s="82">
        <f t="shared" ca="1" si="4"/>
        <v>10</v>
      </c>
      <c r="F266" s="83" t="s">
        <v>18</v>
      </c>
      <c r="G266" s="84">
        <v>92324</v>
      </c>
      <c r="H266" s="85">
        <v>1</v>
      </c>
      <c r="I266" s="84"/>
    </row>
    <row r="267" spans="1:9" x14ac:dyDescent="0.25">
      <c r="A267" s="73" t="s">
        <v>389</v>
      </c>
      <c r="B267" s="80" t="s">
        <v>32</v>
      </c>
      <c r="C267" s="73" t="s">
        <v>19</v>
      </c>
      <c r="D267" s="81">
        <v>39224</v>
      </c>
      <c r="E267" s="82">
        <f t="shared" ca="1" si="4"/>
        <v>8</v>
      </c>
      <c r="F267" s="83" t="s">
        <v>26</v>
      </c>
      <c r="G267" s="84">
        <v>102792</v>
      </c>
      <c r="H267" s="85">
        <v>2</v>
      </c>
      <c r="I267" s="84"/>
    </row>
    <row r="268" spans="1:9" x14ac:dyDescent="0.25">
      <c r="A268" s="73" t="s">
        <v>388</v>
      </c>
      <c r="B268" s="80" t="s">
        <v>12</v>
      </c>
      <c r="C268" s="73" t="s">
        <v>19</v>
      </c>
      <c r="D268" s="81">
        <v>40681</v>
      </c>
      <c r="E268" s="82">
        <f t="shared" ca="1" si="4"/>
        <v>4</v>
      </c>
      <c r="F268" s="83"/>
      <c r="G268" s="84">
        <v>69142</v>
      </c>
      <c r="H268" s="85">
        <v>2</v>
      </c>
      <c r="I268" s="84"/>
    </row>
    <row r="269" spans="1:9" x14ac:dyDescent="0.25">
      <c r="A269" s="73" t="s">
        <v>386</v>
      </c>
      <c r="B269" s="80" t="s">
        <v>9</v>
      </c>
      <c r="C269" s="73" t="s">
        <v>19</v>
      </c>
      <c r="D269" s="81">
        <v>39952</v>
      </c>
      <c r="E269" s="82">
        <f t="shared" ca="1" si="4"/>
        <v>6</v>
      </c>
      <c r="F269" s="83"/>
      <c r="G269" s="84">
        <v>95292</v>
      </c>
      <c r="H269" s="85">
        <v>4</v>
      </c>
      <c r="I269" s="84"/>
    </row>
    <row r="270" spans="1:9" x14ac:dyDescent="0.25">
      <c r="A270" s="73" t="s">
        <v>384</v>
      </c>
      <c r="B270" s="80" t="s">
        <v>9</v>
      </c>
      <c r="C270" s="73" t="s">
        <v>19</v>
      </c>
      <c r="D270" s="81">
        <v>41050</v>
      </c>
      <c r="E270" s="82">
        <f t="shared" ca="1" si="4"/>
        <v>3</v>
      </c>
      <c r="F270" s="83" t="s">
        <v>26</v>
      </c>
      <c r="G270" s="84">
        <v>65688</v>
      </c>
      <c r="H270" s="85">
        <v>5</v>
      </c>
      <c r="I270" s="84"/>
    </row>
    <row r="271" spans="1:9" x14ac:dyDescent="0.25">
      <c r="A271" s="73" t="s">
        <v>368</v>
      </c>
      <c r="B271" s="80" t="s">
        <v>16</v>
      </c>
      <c r="C271" s="73" t="s">
        <v>19</v>
      </c>
      <c r="D271" s="81">
        <v>40342</v>
      </c>
      <c r="E271" s="82">
        <f t="shared" ca="1" si="4"/>
        <v>5</v>
      </c>
      <c r="F271" s="83" t="s">
        <v>4</v>
      </c>
      <c r="G271" s="84">
        <v>87125</v>
      </c>
      <c r="H271" s="85">
        <v>2</v>
      </c>
      <c r="I271" s="84"/>
    </row>
    <row r="272" spans="1:9" x14ac:dyDescent="0.25">
      <c r="A272" s="73" t="s">
        <v>363</v>
      </c>
      <c r="B272" s="80" t="s">
        <v>32</v>
      </c>
      <c r="C272" s="73" t="s">
        <v>19</v>
      </c>
      <c r="D272" s="81">
        <v>40354</v>
      </c>
      <c r="E272" s="82">
        <f t="shared" ca="1" si="4"/>
        <v>5</v>
      </c>
      <c r="F272" s="83" t="s">
        <v>28</v>
      </c>
      <c r="G272" s="84">
        <v>95877</v>
      </c>
      <c r="H272" s="85">
        <v>4</v>
      </c>
      <c r="I272" s="84"/>
    </row>
    <row r="273" spans="1:9" x14ac:dyDescent="0.25">
      <c r="A273" s="73" t="s">
        <v>362</v>
      </c>
      <c r="B273" s="80" t="s">
        <v>9</v>
      </c>
      <c r="C273" s="73" t="s">
        <v>19</v>
      </c>
      <c r="D273" s="81">
        <v>40356</v>
      </c>
      <c r="E273" s="82">
        <f t="shared" ca="1" si="4"/>
        <v>5</v>
      </c>
      <c r="F273" s="83"/>
      <c r="G273" s="84">
        <v>104511</v>
      </c>
      <c r="H273" s="85">
        <v>1</v>
      </c>
      <c r="I273" s="84"/>
    </row>
    <row r="274" spans="1:9" x14ac:dyDescent="0.25">
      <c r="A274" s="73" t="s">
        <v>355</v>
      </c>
      <c r="B274" s="80" t="s">
        <v>32</v>
      </c>
      <c r="C274" s="73" t="s">
        <v>19</v>
      </c>
      <c r="D274" s="81">
        <v>40733</v>
      </c>
      <c r="E274" s="82">
        <f t="shared" ca="1" si="4"/>
        <v>4</v>
      </c>
      <c r="F274" s="83" t="s">
        <v>8</v>
      </c>
      <c r="G274" s="84">
        <v>53431</v>
      </c>
      <c r="H274" s="85">
        <v>3</v>
      </c>
      <c r="I274" s="84"/>
    </row>
    <row r="275" spans="1:9" x14ac:dyDescent="0.25">
      <c r="A275" s="73" t="s">
        <v>354</v>
      </c>
      <c r="B275" s="80" t="s">
        <v>12</v>
      </c>
      <c r="C275" s="73" t="s">
        <v>19</v>
      </c>
      <c r="D275" s="81">
        <v>40342</v>
      </c>
      <c r="E275" s="82">
        <f t="shared" ca="1" si="4"/>
        <v>5</v>
      </c>
      <c r="F275" s="83" t="s">
        <v>28</v>
      </c>
      <c r="G275" s="84">
        <v>54633</v>
      </c>
      <c r="H275" s="85">
        <v>1</v>
      </c>
      <c r="I275" s="84"/>
    </row>
    <row r="276" spans="1:9" x14ac:dyDescent="0.25">
      <c r="A276" s="73" t="s">
        <v>345</v>
      </c>
      <c r="B276" s="80" t="s">
        <v>12</v>
      </c>
      <c r="C276" s="73" t="s">
        <v>19</v>
      </c>
      <c r="D276" s="81">
        <v>37060</v>
      </c>
      <c r="E276" s="82">
        <f t="shared" ca="1" si="4"/>
        <v>14</v>
      </c>
      <c r="F276" s="83"/>
      <c r="G276" s="84">
        <v>62423</v>
      </c>
      <c r="H276" s="85">
        <v>3</v>
      </c>
      <c r="I276" s="84"/>
    </row>
    <row r="277" spans="1:9" x14ac:dyDescent="0.25">
      <c r="A277" s="73" t="s">
        <v>342</v>
      </c>
      <c r="B277" s="80" t="s">
        <v>16</v>
      </c>
      <c r="C277" s="73" t="s">
        <v>19</v>
      </c>
      <c r="D277" s="81">
        <v>37070</v>
      </c>
      <c r="E277" s="82">
        <f t="shared" ca="1" si="4"/>
        <v>14</v>
      </c>
      <c r="F277" s="83"/>
      <c r="G277" s="84">
        <v>107924</v>
      </c>
      <c r="H277" s="85">
        <v>5</v>
      </c>
      <c r="I277" s="84"/>
    </row>
    <row r="278" spans="1:9" x14ac:dyDescent="0.25">
      <c r="A278" s="73" t="s">
        <v>341</v>
      </c>
      <c r="B278" s="80" t="s">
        <v>16</v>
      </c>
      <c r="C278" s="73" t="s">
        <v>19</v>
      </c>
      <c r="D278" s="81">
        <v>37074</v>
      </c>
      <c r="E278" s="82">
        <f t="shared" ca="1" si="4"/>
        <v>14</v>
      </c>
      <c r="F278" s="83" t="s">
        <v>26</v>
      </c>
      <c r="G278" s="84">
        <v>50610</v>
      </c>
      <c r="H278" s="85">
        <v>2</v>
      </c>
      <c r="I278" s="84"/>
    </row>
    <row r="279" spans="1:9" x14ac:dyDescent="0.25">
      <c r="A279" s="73" t="s">
        <v>340</v>
      </c>
      <c r="B279" s="80" t="s">
        <v>12</v>
      </c>
      <c r="C279" s="73" t="s">
        <v>19</v>
      </c>
      <c r="D279" s="81">
        <v>37075</v>
      </c>
      <c r="E279" s="82">
        <f t="shared" ca="1" si="4"/>
        <v>14</v>
      </c>
      <c r="F279" s="83"/>
      <c r="G279" s="84">
        <v>85065</v>
      </c>
      <c r="H279" s="85">
        <v>3</v>
      </c>
      <c r="I279" s="84"/>
    </row>
    <row r="280" spans="1:9" x14ac:dyDescent="0.25">
      <c r="A280" s="73" t="s">
        <v>338</v>
      </c>
      <c r="B280" s="80" t="s">
        <v>2</v>
      </c>
      <c r="C280" s="73" t="s">
        <v>19</v>
      </c>
      <c r="D280" s="81">
        <v>37428</v>
      </c>
      <c r="E280" s="82">
        <f t="shared" ca="1" si="4"/>
        <v>13</v>
      </c>
      <c r="F280" s="83"/>
      <c r="G280" s="84">
        <v>58262</v>
      </c>
      <c r="H280" s="85">
        <v>3</v>
      </c>
      <c r="I280" s="84"/>
    </row>
    <row r="281" spans="1:9" x14ac:dyDescent="0.25">
      <c r="A281" s="73" t="s">
        <v>336</v>
      </c>
      <c r="B281" s="80" t="s">
        <v>12</v>
      </c>
      <c r="C281" s="73" t="s">
        <v>19</v>
      </c>
      <c r="D281" s="81">
        <v>37438</v>
      </c>
      <c r="E281" s="82">
        <f t="shared" ca="1" si="4"/>
        <v>13</v>
      </c>
      <c r="F281" s="83" t="s">
        <v>4</v>
      </c>
      <c r="G281" s="84">
        <v>100359</v>
      </c>
      <c r="H281" s="85">
        <v>1</v>
      </c>
      <c r="I281" s="84"/>
    </row>
    <row r="282" spans="1:9" x14ac:dyDescent="0.25">
      <c r="A282" s="73" t="s">
        <v>332</v>
      </c>
      <c r="B282" s="80" t="s">
        <v>12</v>
      </c>
      <c r="C282" s="73" t="s">
        <v>19</v>
      </c>
      <c r="D282" s="81">
        <v>37796</v>
      </c>
      <c r="E282" s="82">
        <f t="shared" ca="1" si="4"/>
        <v>12</v>
      </c>
      <c r="F282" s="83"/>
      <c r="G282" s="84">
        <v>108890</v>
      </c>
      <c r="H282" s="85">
        <v>5</v>
      </c>
      <c r="I282" s="84"/>
    </row>
    <row r="283" spans="1:9" x14ac:dyDescent="0.25">
      <c r="A283" s="73" t="s">
        <v>331</v>
      </c>
      <c r="B283" s="80" t="s">
        <v>12</v>
      </c>
      <c r="C283" s="73" t="s">
        <v>19</v>
      </c>
      <c r="D283" s="81">
        <v>37807</v>
      </c>
      <c r="E283" s="82">
        <f t="shared" ca="1" si="4"/>
        <v>12</v>
      </c>
      <c r="F283" s="83"/>
      <c r="G283" s="84">
        <v>51441</v>
      </c>
      <c r="H283" s="85">
        <v>1</v>
      </c>
      <c r="I283" s="84"/>
    </row>
    <row r="284" spans="1:9" x14ac:dyDescent="0.25">
      <c r="A284" s="73" t="s">
        <v>322</v>
      </c>
      <c r="B284" s="80" t="s">
        <v>2</v>
      </c>
      <c r="C284" s="73" t="s">
        <v>19</v>
      </c>
      <c r="D284" s="81">
        <v>38898</v>
      </c>
      <c r="E284" s="82">
        <f t="shared" ca="1" si="4"/>
        <v>9</v>
      </c>
      <c r="F284" s="83"/>
      <c r="G284" s="84">
        <v>43570</v>
      </c>
      <c r="H284" s="85">
        <v>1</v>
      </c>
      <c r="I284" s="84"/>
    </row>
    <row r="285" spans="1:9" x14ac:dyDescent="0.25">
      <c r="A285" s="73" t="s">
        <v>319</v>
      </c>
      <c r="B285" s="80" t="s">
        <v>32</v>
      </c>
      <c r="C285" s="73" t="s">
        <v>19</v>
      </c>
      <c r="D285" s="81">
        <v>40711</v>
      </c>
      <c r="E285" s="82">
        <f t="shared" ca="1" si="4"/>
        <v>4</v>
      </c>
      <c r="F285" s="83"/>
      <c r="G285" s="84">
        <v>121090</v>
      </c>
      <c r="H285" s="85">
        <v>1</v>
      </c>
      <c r="I285" s="84"/>
    </row>
    <row r="286" spans="1:9" x14ac:dyDescent="0.25">
      <c r="A286" s="73" t="s">
        <v>317</v>
      </c>
      <c r="B286" s="80" t="s">
        <v>48</v>
      </c>
      <c r="C286" s="73" t="s">
        <v>19</v>
      </c>
      <c r="D286" s="81">
        <v>39990</v>
      </c>
      <c r="E286" s="82">
        <f t="shared" ca="1" si="4"/>
        <v>6</v>
      </c>
      <c r="F286" s="83"/>
      <c r="G286" s="84">
        <v>54395</v>
      </c>
      <c r="H286" s="85">
        <v>4</v>
      </c>
      <c r="I286" s="84"/>
    </row>
    <row r="287" spans="1:9" x14ac:dyDescent="0.25">
      <c r="A287" s="73" t="s">
        <v>299</v>
      </c>
      <c r="B287" s="80" t="s">
        <v>16</v>
      </c>
      <c r="C287" s="73" t="s">
        <v>19</v>
      </c>
      <c r="D287" s="81">
        <v>42202</v>
      </c>
      <c r="E287" s="82">
        <f t="shared" ca="1" si="4"/>
        <v>0</v>
      </c>
      <c r="F287" s="83"/>
      <c r="G287" s="84">
        <v>102154</v>
      </c>
      <c r="H287" s="85">
        <v>2</v>
      </c>
      <c r="I287" s="84"/>
    </row>
    <row r="288" spans="1:9" x14ac:dyDescent="0.25">
      <c r="A288" s="73" t="s">
        <v>282</v>
      </c>
      <c r="B288" s="80" t="s">
        <v>16</v>
      </c>
      <c r="C288" s="73" t="s">
        <v>19</v>
      </c>
      <c r="D288" s="81">
        <v>37087</v>
      </c>
      <c r="E288" s="82">
        <f t="shared" ca="1" si="4"/>
        <v>14</v>
      </c>
      <c r="F288" s="83" t="s">
        <v>26</v>
      </c>
      <c r="G288" s="84">
        <v>61049</v>
      </c>
      <c r="H288" s="85">
        <v>5</v>
      </c>
      <c r="I288" s="84"/>
    </row>
    <row r="289" spans="1:9" x14ac:dyDescent="0.25">
      <c r="A289" s="73" t="s">
        <v>281</v>
      </c>
      <c r="B289" s="80" t="s">
        <v>9</v>
      </c>
      <c r="C289" s="73" t="s">
        <v>19</v>
      </c>
      <c r="D289" s="81">
        <v>37089</v>
      </c>
      <c r="E289" s="82">
        <f t="shared" ca="1" si="4"/>
        <v>14</v>
      </c>
      <c r="F289" s="83"/>
      <c r="G289" s="84">
        <v>72877</v>
      </c>
      <c r="H289" s="85">
        <v>1</v>
      </c>
      <c r="I289" s="84"/>
    </row>
    <row r="290" spans="1:9" x14ac:dyDescent="0.25">
      <c r="A290" s="73" t="s">
        <v>263</v>
      </c>
      <c r="B290" s="80" t="s">
        <v>2</v>
      </c>
      <c r="C290" s="73" t="s">
        <v>19</v>
      </c>
      <c r="D290" s="81">
        <v>40390</v>
      </c>
      <c r="E290" s="82">
        <f t="shared" ca="1" si="4"/>
        <v>5</v>
      </c>
      <c r="F290" s="83" t="s">
        <v>28</v>
      </c>
      <c r="G290" s="84">
        <v>86051</v>
      </c>
      <c r="H290" s="85">
        <v>3</v>
      </c>
      <c r="I290" s="84"/>
    </row>
    <row r="291" spans="1:9" x14ac:dyDescent="0.25">
      <c r="A291" s="73" t="s">
        <v>240</v>
      </c>
      <c r="B291" s="80" t="s">
        <v>48</v>
      </c>
      <c r="C291" s="73" t="s">
        <v>19</v>
      </c>
      <c r="D291" s="81">
        <v>40775</v>
      </c>
      <c r="E291" s="82">
        <f t="shared" ca="1" si="4"/>
        <v>4</v>
      </c>
      <c r="F291" s="83" t="s">
        <v>28</v>
      </c>
      <c r="G291" s="84">
        <v>113335</v>
      </c>
      <c r="H291" s="85">
        <v>2</v>
      </c>
      <c r="I291" s="84"/>
    </row>
    <row r="292" spans="1:9" x14ac:dyDescent="0.25">
      <c r="A292" s="73" t="s">
        <v>237</v>
      </c>
      <c r="B292" s="80" t="s">
        <v>12</v>
      </c>
      <c r="C292" s="73" t="s">
        <v>19</v>
      </c>
      <c r="D292" s="81">
        <v>40432</v>
      </c>
      <c r="E292" s="82">
        <f t="shared" ca="1" si="4"/>
        <v>5</v>
      </c>
      <c r="F292" s="83" t="s">
        <v>4</v>
      </c>
      <c r="G292" s="84">
        <v>55767</v>
      </c>
      <c r="H292" s="85">
        <v>4</v>
      </c>
      <c r="I292" s="84"/>
    </row>
    <row r="293" spans="1:9" x14ac:dyDescent="0.25">
      <c r="A293" s="73" t="s">
        <v>236</v>
      </c>
      <c r="B293" s="80" t="s">
        <v>48</v>
      </c>
      <c r="C293" s="73" t="s">
        <v>19</v>
      </c>
      <c r="D293" s="81">
        <v>41502</v>
      </c>
      <c r="E293" s="82">
        <f t="shared" ca="1" si="4"/>
        <v>2</v>
      </c>
      <c r="F293" s="83" t="s">
        <v>18</v>
      </c>
      <c r="G293" s="84">
        <v>56149</v>
      </c>
      <c r="H293" s="85">
        <v>5</v>
      </c>
      <c r="I293" s="84"/>
    </row>
    <row r="294" spans="1:9" x14ac:dyDescent="0.25">
      <c r="A294" s="73" t="s">
        <v>229</v>
      </c>
      <c r="B294" s="80" t="s">
        <v>16</v>
      </c>
      <c r="C294" s="73" t="s">
        <v>19</v>
      </c>
      <c r="D294" s="81">
        <v>40060</v>
      </c>
      <c r="E294" s="82">
        <f t="shared" ca="1" si="4"/>
        <v>6</v>
      </c>
      <c r="F294" s="83" t="s">
        <v>26</v>
      </c>
      <c r="G294" s="84">
        <v>54973</v>
      </c>
      <c r="H294" s="85">
        <v>1</v>
      </c>
      <c r="I294" s="84"/>
    </row>
    <row r="295" spans="1:9" x14ac:dyDescent="0.25">
      <c r="A295" s="73" t="s">
        <v>227</v>
      </c>
      <c r="B295" s="80" t="s">
        <v>12</v>
      </c>
      <c r="C295" s="73" t="s">
        <v>19</v>
      </c>
      <c r="D295" s="81">
        <v>40068</v>
      </c>
      <c r="E295" s="82">
        <f t="shared" ca="1" si="4"/>
        <v>6</v>
      </c>
      <c r="F295" s="83" t="s">
        <v>28</v>
      </c>
      <c r="G295" s="84">
        <v>119949</v>
      </c>
      <c r="H295" s="85">
        <v>2</v>
      </c>
      <c r="I295" s="84"/>
    </row>
    <row r="296" spans="1:9" x14ac:dyDescent="0.25">
      <c r="A296" s="73" t="s">
        <v>223</v>
      </c>
      <c r="B296" s="80" t="s">
        <v>9</v>
      </c>
      <c r="C296" s="73" t="s">
        <v>19</v>
      </c>
      <c r="D296" s="81">
        <v>37145</v>
      </c>
      <c r="E296" s="82">
        <f t="shared" ca="1" si="4"/>
        <v>14</v>
      </c>
      <c r="F296" s="83"/>
      <c r="G296" s="84">
        <v>49488</v>
      </c>
      <c r="H296" s="85">
        <v>4</v>
      </c>
      <c r="I296" s="84"/>
    </row>
    <row r="297" spans="1:9" x14ac:dyDescent="0.25">
      <c r="A297" s="73" t="s">
        <v>220</v>
      </c>
      <c r="B297" s="80" t="s">
        <v>9</v>
      </c>
      <c r="C297" s="73" t="s">
        <v>19</v>
      </c>
      <c r="D297" s="81">
        <v>37491</v>
      </c>
      <c r="E297" s="82">
        <f t="shared" ca="1" si="4"/>
        <v>13</v>
      </c>
      <c r="F297" s="83" t="s">
        <v>26</v>
      </c>
      <c r="G297" s="84">
        <v>43343</v>
      </c>
      <c r="H297" s="85">
        <v>3</v>
      </c>
      <c r="I297" s="84"/>
    </row>
    <row r="298" spans="1:9" x14ac:dyDescent="0.25">
      <c r="A298" s="73" t="s">
        <v>218</v>
      </c>
      <c r="B298" s="80" t="s">
        <v>12</v>
      </c>
      <c r="C298" s="73" t="s">
        <v>19</v>
      </c>
      <c r="D298" s="81">
        <v>37500</v>
      </c>
      <c r="E298" s="82">
        <f t="shared" ca="1" si="4"/>
        <v>13</v>
      </c>
      <c r="F298" s="83" t="s">
        <v>4</v>
      </c>
      <c r="G298" s="84">
        <v>58134</v>
      </c>
      <c r="H298" s="85">
        <v>5</v>
      </c>
      <c r="I298" s="84"/>
    </row>
    <row r="299" spans="1:9" x14ac:dyDescent="0.25">
      <c r="A299" s="73" t="s">
        <v>216</v>
      </c>
      <c r="B299" s="80" t="s">
        <v>12</v>
      </c>
      <c r="C299" s="73" t="s">
        <v>19</v>
      </c>
      <c r="D299" s="81">
        <v>37509</v>
      </c>
      <c r="E299" s="82">
        <f t="shared" ca="1" si="4"/>
        <v>13</v>
      </c>
      <c r="F299" s="83" t="s">
        <v>26</v>
      </c>
      <c r="G299" s="84">
        <v>55295</v>
      </c>
      <c r="H299" s="85">
        <v>2</v>
      </c>
      <c r="I299" s="84"/>
    </row>
    <row r="300" spans="1:9" x14ac:dyDescent="0.25">
      <c r="A300" s="73" t="s">
        <v>208</v>
      </c>
      <c r="B300" s="80" t="s">
        <v>16</v>
      </c>
      <c r="C300" s="73" t="s">
        <v>19</v>
      </c>
      <c r="D300" s="81">
        <v>38587</v>
      </c>
      <c r="E300" s="82">
        <f t="shared" ca="1" si="4"/>
        <v>10</v>
      </c>
      <c r="F300" s="83" t="s">
        <v>4</v>
      </c>
      <c r="G300" s="84">
        <v>104197</v>
      </c>
      <c r="H300" s="85">
        <v>3</v>
      </c>
      <c r="I300" s="84"/>
    </row>
    <row r="301" spans="1:9" x14ac:dyDescent="0.25">
      <c r="A301" s="73" t="s">
        <v>206</v>
      </c>
      <c r="B301" s="80" t="s">
        <v>12</v>
      </c>
      <c r="C301" s="73" t="s">
        <v>19</v>
      </c>
      <c r="D301" s="81">
        <v>38944</v>
      </c>
      <c r="E301" s="82">
        <f t="shared" ca="1" si="4"/>
        <v>9</v>
      </c>
      <c r="F301" s="83" t="s">
        <v>28</v>
      </c>
      <c r="G301" s="84">
        <v>46006</v>
      </c>
      <c r="H301" s="85">
        <v>5</v>
      </c>
      <c r="I301" s="84"/>
    </row>
    <row r="302" spans="1:9" x14ac:dyDescent="0.25">
      <c r="A302" s="73" t="s">
        <v>202</v>
      </c>
      <c r="B302" s="80" t="s">
        <v>9</v>
      </c>
      <c r="C302" s="73" t="s">
        <v>19</v>
      </c>
      <c r="D302" s="81">
        <v>40426</v>
      </c>
      <c r="E302" s="82">
        <f t="shared" ca="1" si="4"/>
        <v>5</v>
      </c>
      <c r="F302" s="83" t="s">
        <v>26</v>
      </c>
      <c r="G302" s="84">
        <v>105667</v>
      </c>
      <c r="H302" s="85">
        <v>2</v>
      </c>
      <c r="I302" s="84"/>
    </row>
    <row r="303" spans="1:9" x14ac:dyDescent="0.25">
      <c r="A303" s="73" t="s">
        <v>201</v>
      </c>
      <c r="B303" s="80" t="s">
        <v>16</v>
      </c>
      <c r="C303" s="73" t="s">
        <v>19</v>
      </c>
      <c r="D303" s="81">
        <v>40774</v>
      </c>
      <c r="E303" s="82">
        <f t="shared" ca="1" si="4"/>
        <v>4</v>
      </c>
      <c r="F303" s="83" t="s">
        <v>26</v>
      </c>
      <c r="G303" s="84">
        <v>50007</v>
      </c>
      <c r="H303" s="85">
        <v>3</v>
      </c>
      <c r="I303" s="84"/>
    </row>
    <row r="304" spans="1:9" x14ac:dyDescent="0.25">
      <c r="A304" s="73" t="s">
        <v>193</v>
      </c>
      <c r="B304" s="80" t="s">
        <v>12</v>
      </c>
      <c r="C304" s="73" t="s">
        <v>19</v>
      </c>
      <c r="D304" s="81">
        <v>41527</v>
      </c>
      <c r="E304" s="82">
        <f t="shared" ca="1" si="4"/>
        <v>2</v>
      </c>
      <c r="F304" s="83"/>
      <c r="G304" s="84">
        <v>77016</v>
      </c>
      <c r="H304" s="85">
        <v>5</v>
      </c>
      <c r="I304" s="84"/>
    </row>
    <row r="305" spans="1:9" x14ac:dyDescent="0.25">
      <c r="A305" s="73" t="s">
        <v>179</v>
      </c>
      <c r="B305" s="80" t="s">
        <v>9</v>
      </c>
      <c r="C305" s="73" t="s">
        <v>19</v>
      </c>
      <c r="D305" s="81">
        <v>40456</v>
      </c>
      <c r="E305" s="82">
        <f t="shared" ca="1" si="4"/>
        <v>5</v>
      </c>
      <c r="F305" s="83"/>
      <c r="G305" s="84">
        <v>125134</v>
      </c>
      <c r="H305" s="85">
        <v>3</v>
      </c>
      <c r="I305" s="84"/>
    </row>
    <row r="306" spans="1:9" x14ac:dyDescent="0.25">
      <c r="A306" s="73" t="s">
        <v>174</v>
      </c>
      <c r="B306" s="80" t="s">
        <v>48</v>
      </c>
      <c r="C306" s="73" t="s">
        <v>19</v>
      </c>
      <c r="D306" s="81">
        <v>41534</v>
      </c>
      <c r="E306" s="82">
        <f t="shared" ca="1" si="4"/>
        <v>2</v>
      </c>
      <c r="F306" s="83" t="s">
        <v>26</v>
      </c>
      <c r="G306" s="84">
        <v>65953</v>
      </c>
      <c r="H306" s="85">
        <v>5</v>
      </c>
      <c r="I306" s="84"/>
    </row>
    <row r="307" spans="1:9" x14ac:dyDescent="0.25">
      <c r="A307" s="73" t="s">
        <v>173</v>
      </c>
      <c r="B307" s="80" t="s">
        <v>16</v>
      </c>
      <c r="C307" s="73" t="s">
        <v>19</v>
      </c>
      <c r="D307" s="81">
        <v>41540</v>
      </c>
      <c r="E307" s="82">
        <f t="shared" ca="1" si="4"/>
        <v>2</v>
      </c>
      <c r="F307" s="83"/>
      <c r="G307" s="84">
        <v>84936</v>
      </c>
      <c r="H307" s="85">
        <v>4</v>
      </c>
      <c r="I307" s="84"/>
    </row>
    <row r="308" spans="1:9" x14ac:dyDescent="0.25">
      <c r="A308" s="73" t="s">
        <v>172</v>
      </c>
      <c r="B308" s="80" t="s">
        <v>16</v>
      </c>
      <c r="C308" s="73" t="s">
        <v>19</v>
      </c>
      <c r="D308" s="81">
        <v>41547</v>
      </c>
      <c r="E308" s="82">
        <f t="shared" ca="1" si="4"/>
        <v>2</v>
      </c>
      <c r="F308" s="83" t="s">
        <v>28</v>
      </c>
      <c r="G308" s="84">
        <v>42514</v>
      </c>
      <c r="H308" s="85">
        <v>4</v>
      </c>
      <c r="I308" s="84"/>
    </row>
    <row r="309" spans="1:9" x14ac:dyDescent="0.25">
      <c r="A309" s="73" t="s">
        <v>170</v>
      </c>
      <c r="B309" s="80" t="s">
        <v>2</v>
      </c>
      <c r="C309" s="73" t="s">
        <v>19</v>
      </c>
      <c r="D309" s="81">
        <v>41551</v>
      </c>
      <c r="E309" s="82">
        <f t="shared" ca="1" si="4"/>
        <v>2</v>
      </c>
      <c r="F309" s="83"/>
      <c r="G309" s="84">
        <v>68976</v>
      </c>
      <c r="H309" s="85">
        <v>5</v>
      </c>
      <c r="I309" s="84"/>
    </row>
    <row r="310" spans="1:9" x14ac:dyDescent="0.25">
      <c r="A310" s="73" t="s">
        <v>169</v>
      </c>
      <c r="B310" s="80" t="s">
        <v>2</v>
      </c>
      <c r="C310" s="73" t="s">
        <v>19</v>
      </c>
      <c r="D310" s="81">
        <v>41552</v>
      </c>
      <c r="E310" s="82">
        <f t="shared" ca="1" si="4"/>
        <v>2</v>
      </c>
      <c r="F310" s="83" t="s">
        <v>26</v>
      </c>
      <c r="G310" s="84">
        <v>100625</v>
      </c>
      <c r="H310" s="85">
        <v>4</v>
      </c>
      <c r="I310" s="84"/>
    </row>
    <row r="311" spans="1:9" x14ac:dyDescent="0.25">
      <c r="A311" s="73" t="s">
        <v>167</v>
      </c>
      <c r="B311" s="80" t="s">
        <v>32</v>
      </c>
      <c r="C311" s="73" t="s">
        <v>19</v>
      </c>
      <c r="D311" s="81">
        <v>40079</v>
      </c>
      <c r="E311" s="82">
        <f t="shared" ca="1" si="4"/>
        <v>6</v>
      </c>
      <c r="F311" s="83" t="s">
        <v>28</v>
      </c>
      <c r="G311" s="84">
        <v>71207</v>
      </c>
      <c r="H311" s="85">
        <v>3</v>
      </c>
      <c r="I311" s="84"/>
    </row>
    <row r="312" spans="1:9" x14ac:dyDescent="0.25">
      <c r="A312" s="73" t="s">
        <v>158</v>
      </c>
      <c r="B312" s="80" t="s">
        <v>9</v>
      </c>
      <c r="C312" s="73" t="s">
        <v>19</v>
      </c>
      <c r="D312" s="81">
        <v>37162</v>
      </c>
      <c r="E312" s="82">
        <f t="shared" ca="1" si="4"/>
        <v>14</v>
      </c>
      <c r="F312" s="83" t="s">
        <v>26</v>
      </c>
      <c r="G312" s="84">
        <v>74177</v>
      </c>
      <c r="H312" s="85">
        <v>4</v>
      </c>
      <c r="I312" s="84"/>
    </row>
    <row r="313" spans="1:9" x14ac:dyDescent="0.25">
      <c r="A313" s="73" t="s">
        <v>151</v>
      </c>
      <c r="B313" s="80" t="s">
        <v>32</v>
      </c>
      <c r="C313" s="73" t="s">
        <v>19</v>
      </c>
      <c r="D313" s="81">
        <v>37522</v>
      </c>
      <c r="E313" s="82">
        <f t="shared" ca="1" si="4"/>
        <v>13</v>
      </c>
      <c r="F313" s="83" t="s">
        <v>26</v>
      </c>
      <c r="G313" s="84">
        <v>110056</v>
      </c>
      <c r="H313" s="85">
        <v>3</v>
      </c>
      <c r="I313" s="84"/>
    </row>
    <row r="314" spans="1:9" x14ac:dyDescent="0.25">
      <c r="A314" s="73" t="s">
        <v>150</v>
      </c>
      <c r="B314" s="80" t="s">
        <v>16</v>
      </c>
      <c r="C314" s="73" t="s">
        <v>19</v>
      </c>
      <c r="D314" s="81">
        <v>37533</v>
      </c>
      <c r="E314" s="82">
        <f t="shared" ca="1" si="4"/>
        <v>13</v>
      </c>
      <c r="F314" s="83"/>
      <c r="G314" s="84">
        <v>123134</v>
      </c>
      <c r="H314" s="85">
        <v>4</v>
      </c>
      <c r="I314" s="84"/>
    </row>
    <row r="315" spans="1:9" x14ac:dyDescent="0.25">
      <c r="A315" s="73" t="s">
        <v>143</v>
      </c>
      <c r="B315" s="80" t="s">
        <v>2</v>
      </c>
      <c r="C315" s="73" t="s">
        <v>19</v>
      </c>
      <c r="D315" s="81">
        <v>38977</v>
      </c>
      <c r="E315" s="82">
        <f t="shared" ca="1" si="4"/>
        <v>9</v>
      </c>
      <c r="F315" s="83"/>
      <c r="G315" s="84">
        <v>57193</v>
      </c>
      <c r="H315" s="85">
        <v>5</v>
      </c>
      <c r="I315" s="84"/>
    </row>
    <row r="316" spans="1:9" x14ac:dyDescent="0.25">
      <c r="A316" s="73" t="s">
        <v>142</v>
      </c>
      <c r="B316" s="80" t="s">
        <v>32</v>
      </c>
      <c r="C316" s="73" t="s">
        <v>19</v>
      </c>
      <c r="D316" s="81">
        <v>39367</v>
      </c>
      <c r="E316" s="82">
        <f t="shared" ca="1" si="4"/>
        <v>8</v>
      </c>
      <c r="F316" s="83"/>
      <c r="G316" s="84">
        <v>48168</v>
      </c>
      <c r="H316" s="85">
        <v>3</v>
      </c>
      <c r="I316" s="84"/>
    </row>
    <row r="317" spans="1:9" x14ac:dyDescent="0.25">
      <c r="A317" s="73" t="s">
        <v>134</v>
      </c>
      <c r="B317" s="80" t="s">
        <v>2</v>
      </c>
      <c r="C317" s="73" t="s">
        <v>19</v>
      </c>
      <c r="D317" s="81">
        <v>40825</v>
      </c>
      <c r="E317" s="82">
        <f t="shared" ca="1" si="4"/>
        <v>4</v>
      </c>
      <c r="F317" s="83"/>
      <c r="G317" s="84">
        <v>118550</v>
      </c>
      <c r="H317" s="85">
        <v>4</v>
      </c>
      <c r="I317" s="84"/>
    </row>
    <row r="318" spans="1:9" x14ac:dyDescent="0.25">
      <c r="A318" s="73" t="s">
        <v>129</v>
      </c>
      <c r="B318" s="80" t="s">
        <v>16</v>
      </c>
      <c r="C318" s="73" t="s">
        <v>19</v>
      </c>
      <c r="D318" s="81">
        <v>41548</v>
      </c>
      <c r="E318" s="82">
        <f t="shared" ca="1" si="4"/>
        <v>2</v>
      </c>
      <c r="F318" s="83"/>
      <c r="G318" s="84">
        <v>56533</v>
      </c>
      <c r="H318" s="85">
        <v>1</v>
      </c>
      <c r="I318" s="84"/>
    </row>
    <row r="319" spans="1:9" x14ac:dyDescent="0.25">
      <c r="A319" s="73" t="s">
        <v>111</v>
      </c>
      <c r="B319" s="80" t="s">
        <v>32</v>
      </c>
      <c r="C319" s="73" t="s">
        <v>19</v>
      </c>
      <c r="D319" s="81">
        <v>40481</v>
      </c>
      <c r="E319" s="82">
        <f t="shared" ca="1" si="4"/>
        <v>5</v>
      </c>
      <c r="F319" s="83" t="s">
        <v>28</v>
      </c>
      <c r="G319" s="84">
        <v>113370</v>
      </c>
      <c r="H319" s="85">
        <v>2</v>
      </c>
      <c r="I319" s="84"/>
    </row>
    <row r="320" spans="1:9" x14ac:dyDescent="0.25">
      <c r="A320" s="73" t="s">
        <v>110</v>
      </c>
      <c r="B320" s="80" t="s">
        <v>12</v>
      </c>
      <c r="C320" s="73" t="s">
        <v>19</v>
      </c>
      <c r="D320" s="81">
        <v>40485</v>
      </c>
      <c r="E320" s="82">
        <f t="shared" ca="1" si="4"/>
        <v>5</v>
      </c>
      <c r="F320" s="83" t="s">
        <v>4</v>
      </c>
      <c r="G320" s="84">
        <v>42407</v>
      </c>
      <c r="H320" s="85">
        <v>5</v>
      </c>
      <c r="I320" s="84"/>
    </row>
    <row r="321" spans="1:9" x14ac:dyDescent="0.25">
      <c r="A321" s="73" t="s">
        <v>108</v>
      </c>
      <c r="B321" s="80" t="s">
        <v>16</v>
      </c>
      <c r="C321" s="73" t="s">
        <v>19</v>
      </c>
      <c r="D321" s="81">
        <v>41570</v>
      </c>
      <c r="E321" s="82">
        <f t="shared" ca="1" si="4"/>
        <v>2</v>
      </c>
      <c r="F321" s="83"/>
      <c r="G321" s="84">
        <v>47350</v>
      </c>
      <c r="H321" s="85">
        <v>2</v>
      </c>
      <c r="I321" s="84"/>
    </row>
    <row r="322" spans="1:9" x14ac:dyDescent="0.25">
      <c r="A322" s="73" t="s">
        <v>102</v>
      </c>
      <c r="B322" s="80" t="s">
        <v>16</v>
      </c>
      <c r="C322" s="73" t="s">
        <v>19</v>
      </c>
      <c r="D322" s="81">
        <v>37179</v>
      </c>
      <c r="E322" s="82">
        <f t="shared" ref="E322:E385" ca="1" si="5">DATEDIF(D322,TODAY(),"Y")</f>
        <v>14</v>
      </c>
      <c r="F322" s="83" t="s">
        <v>26</v>
      </c>
      <c r="G322" s="84">
        <v>43983</v>
      </c>
      <c r="H322" s="85">
        <v>5</v>
      </c>
      <c r="I322" s="84"/>
    </row>
    <row r="323" spans="1:9" x14ac:dyDescent="0.25">
      <c r="A323" s="73" t="s">
        <v>99</v>
      </c>
      <c r="B323" s="80" t="s">
        <v>32</v>
      </c>
      <c r="C323" s="73" t="s">
        <v>19</v>
      </c>
      <c r="D323" s="81">
        <v>37200</v>
      </c>
      <c r="E323" s="82">
        <f t="shared" ca="1" si="5"/>
        <v>14</v>
      </c>
      <c r="F323" s="83" t="s">
        <v>28</v>
      </c>
      <c r="G323" s="84">
        <v>123099</v>
      </c>
      <c r="H323" s="85">
        <v>2</v>
      </c>
      <c r="I323" s="84"/>
    </row>
    <row r="324" spans="1:9" x14ac:dyDescent="0.25">
      <c r="A324" s="73" t="s">
        <v>92</v>
      </c>
      <c r="B324" s="80" t="s">
        <v>2</v>
      </c>
      <c r="C324" s="73" t="s">
        <v>19</v>
      </c>
      <c r="D324" s="81">
        <v>39014</v>
      </c>
      <c r="E324" s="82">
        <f t="shared" ca="1" si="5"/>
        <v>9</v>
      </c>
      <c r="F324" s="83" t="s">
        <v>4</v>
      </c>
      <c r="G324" s="84">
        <v>95555</v>
      </c>
      <c r="H324" s="85">
        <v>5</v>
      </c>
      <c r="I324" s="84"/>
    </row>
    <row r="325" spans="1:9" x14ac:dyDescent="0.25">
      <c r="A325" s="73" t="s">
        <v>90</v>
      </c>
      <c r="B325" s="80" t="s">
        <v>16</v>
      </c>
      <c r="C325" s="73" t="s">
        <v>19</v>
      </c>
      <c r="D325" s="81">
        <v>39021</v>
      </c>
      <c r="E325" s="82">
        <f t="shared" ca="1" si="5"/>
        <v>9</v>
      </c>
      <c r="F325" s="83" t="s">
        <v>26</v>
      </c>
      <c r="G325" s="84">
        <v>69335</v>
      </c>
      <c r="H325" s="85">
        <v>3</v>
      </c>
      <c r="I325" s="84"/>
    </row>
    <row r="326" spans="1:9" x14ac:dyDescent="0.25">
      <c r="A326" s="73" t="s">
        <v>88</v>
      </c>
      <c r="B326" s="80" t="s">
        <v>12</v>
      </c>
      <c r="C326" s="73" t="s">
        <v>19</v>
      </c>
      <c r="D326" s="81">
        <v>39399</v>
      </c>
      <c r="E326" s="82">
        <f t="shared" ca="1" si="5"/>
        <v>8</v>
      </c>
      <c r="F326" s="83"/>
      <c r="G326" s="84">
        <v>45405</v>
      </c>
      <c r="H326" s="85">
        <v>4</v>
      </c>
      <c r="I326" s="84"/>
    </row>
    <row r="327" spans="1:9" x14ac:dyDescent="0.25">
      <c r="A327" s="73" t="s">
        <v>87</v>
      </c>
      <c r="B327" s="80" t="s">
        <v>2</v>
      </c>
      <c r="C327" s="73" t="s">
        <v>19</v>
      </c>
      <c r="D327" s="81">
        <v>39399</v>
      </c>
      <c r="E327" s="82">
        <f t="shared" ca="1" si="5"/>
        <v>8</v>
      </c>
      <c r="F327" s="83" t="s">
        <v>28</v>
      </c>
      <c r="G327" s="84">
        <v>45873</v>
      </c>
      <c r="H327" s="85">
        <v>1</v>
      </c>
      <c r="I327" s="84"/>
    </row>
    <row r="328" spans="1:9" x14ac:dyDescent="0.25">
      <c r="A328" s="73" t="s">
        <v>86</v>
      </c>
      <c r="B328" s="80" t="s">
        <v>12</v>
      </c>
      <c r="C328" s="73" t="s">
        <v>19</v>
      </c>
      <c r="D328" s="81">
        <v>40838</v>
      </c>
      <c r="E328" s="82">
        <f t="shared" ca="1" si="5"/>
        <v>4</v>
      </c>
      <c r="F328" s="83" t="s">
        <v>26</v>
      </c>
      <c r="G328" s="84">
        <v>117677</v>
      </c>
      <c r="H328" s="85">
        <v>5</v>
      </c>
      <c r="I328" s="84"/>
    </row>
    <row r="329" spans="1:9" x14ac:dyDescent="0.25">
      <c r="A329" s="73" t="s">
        <v>80</v>
      </c>
      <c r="B329" s="80" t="s">
        <v>16</v>
      </c>
      <c r="C329" s="73" t="s">
        <v>19</v>
      </c>
      <c r="D329" s="81">
        <v>40468</v>
      </c>
      <c r="E329" s="82">
        <f t="shared" ca="1" si="5"/>
        <v>5</v>
      </c>
      <c r="F329" s="83" t="s">
        <v>18</v>
      </c>
      <c r="G329" s="84">
        <v>49740</v>
      </c>
      <c r="H329" s="85">
        <v>5</v>
      </c>
      <c r="I329" s="84"/>
    </row>
    <row r="330" spans="1:9" x14ac:dyDescent="0.25">
      <c r="A330" s="73" t="s">
        <v>59</v>
      </c>
      <c r="B330" s="80" t="s">
        <v>2</v>
      </c>
      <c r="C330" s="73" t="s">
        <v>19</v>
      </c>
      <c r="D330" s="81">
        <v>40863</v>
      </c>
      <c r="E330" s="82">
        <f t="shared" ca="1" si="5"/>
        <v>4</v>
      </c>
      <c r="F330" s="83"/>
      <c r="G330" s="84">
        <v>83005</v>
      </c>
      <c r="H330" s="85">
        <v>3</v>
      </c>
      <c r="I330" s="84"/>
    </row>
    <row r="331" spans="1:9" x14ac:dyDescent="0.25">
      <c r="A331" s="73" t="s">
        <v>47</v>
      </c>
      <c r="B331" s="80" t="s">
        <v>16</v>
      </c>
      <c r="C331" s="73" t="s">
        <v>19</v>
      </c>
      <c r="D331" s="81">
        <v>37581</v>
      </c>
      <c r="E331" s="82">
        <f t="shared" ca="1" si="5"/>
        <v>13</v>
      </c>
      <c r="F331" s="83" t="s">
        <v>18</v>
      </c>
      <c r="G331" s="84">
        <v>59808</v>
      </c>
      <c r="H331" s="85">
        <v>1</v>
      </c>
      <c r="I331" s="84"/>
    </row>
    <row r="332" spans="1:9" x14ac:dyDescent="0.25">
      <c r="A332" s="73" t="s">
        <v>41</v>
      </c>
      <c r="B332" s="80" t="s">
        <v>9</v>
      </c>
      <c r="C332" s="73" t="s">
        <v>19</v>
      </c>
      <c r="D332" s="81">
        <v>38307</v>
      </c>
      <c r="E332" s="82">
        <f t="shared" ca="1" si="5"/>
        <v>11</v>
      </c>
      <c r="F332" s="83" t="s">
        <v>4</v>
      </c>
      <c r="G332" s="84">
        <v>74514</v>
      </c>
      <c r="H332" s="85">
        <v>4</v>
      </c>
      <c r="I332" s="84"/>
    </row>
    <row r="333" spans="1:9" x14ac:dyDescent="0.25">
      <c r="A333" s="73" t="s">
        <v>36</v>
      </c>
      <c r="B333" s="80" t="s">
        <v>32</v>
      </c>
      <c r="C333" s="73" t="s">
        <v>19</v>
      </c>
      <c r="D333" s="81">
        <v>38698</v>
      </c>
      <c r="E333" s="82">
        <f t="shared" ca="1" si="5"/>
        <v>10</v>
      </c>
      <c r="F333" s="83" t="s">
        <v>26</v>
      </c>
      <c r="G333" s="84">
        <v>103603</v>
      </c>
      <c r="H333" s="85">
        <v>1</v>
      </c>
      <c r="I333" s="84"/>
    </row>
    <row r="334" spans="1:9" x14ac:dyDescent="0.25">
      <c r="A334" s="73" t="s">
        <v>20</v>
      </c>
      <c r="B334" s="80" t="s">
        <v>2</v>
      </c>
      <c r="C334" s="73" t="s">
        <v>19</v>
      </c>
      <c r="D334" s="81">
        <v>41253</v>
      </c>
      <c r="E334" s="82">
        <f t="shared" ca="1" si="5"/>
        <v>3</v>
      </c>
      <c r="F334" s="83" t="s">
        <v>18</v>
      </c>
      <c r="G334" s="84">
        <v>126627</v>
      </c>
      <c r="H334" s="85">
        <v>2</v>
      </c>
      <c r="I334" s="84"/>
    </row>
    <row r="335" spans="1:9" x14ac:dyDescent="0.25">
      <c r="A335" s="73" t="s">
        <v>495</v>
      </c>
      <c r="B335" s="80" t="s">
        <v>2</v>
      </c>
      <c r="C335" s="73" t="s">
        <v>84</v>
      </c>
      <c r="D335" s="81">
        <v>41370</v>
      </c>
      <c r="E335" s="82">
        <f t="shared" ca="1" si="5"/>
        <v>2</v>
      </c>
      <c r="F335" s="83"/>
      <c r="G335" s="84">
        <v>110756</v>
      </c>
      <c r="H335" s="85">
        <v>2</v>
      </c>
      <c r="I335" s="84"/>
    </row>
    <row r="336" spans="1:9" x14ac:dyDescent="0.25">
      <c r="A336" s="73" t="s">
        <v>446</v>
      </c>
      <c r="B336" s="80" t="s">
        <v>48</v>
      </c>
      <c r="C336" s="73" t="s">
        <v>84</v>
      </c>
      <c r="D336" s="81">
        <v>38485</v>
      </c>
      <c r="E336" s="82">
        <f t="shared" ca="1" si="5"/>
        <v>10</v>
      </c>
      <c r="F336" s="83" t="s">
        <v>26</v>
      </c>
      <c r="G336" s="84">
        <v>103260</v>
      </c>
      <c r="H336" s="85">
        <v>5</v>
      </c>
      <c r="I336" s="84"/>
    </row>
    <row r="337" spans="1:9" x14ac:dyDescent="0.25">
      <c r="A337" s="73" t="s">
        <v>440</v>
      </c>
      <c r="B337" s="80" t="s">
        <v>2</v>
      </c>
      <c r="C337" s="73" t="s">
        <v>84</v>
      </c>
      <c r="D337" s="81">
        <v>41391</v>
      </c>
      <c r="E337" s="82">
        <f t="shared" ca="1" si="5"/>
        <v>2</v>
      </c>
      <c r="F337" s="83" t="s">
        <v>4</v>
      </c>
      <c r="G337" s="84">
        <v>61640</v>
      </c>
      <c r="H337" s="85">
        <v>5</v>
      </c>
      <c r="I337" s="84"/>
    </row>
    <row r="338" spans="1:9" x14ac:dyDescent="0.25">
      <c r="A338" s="73" t="s">
        <v>295</v>
      </c>
      <c r="B338" s="80" t="s">
        <v>9</v>
      </c>
      <c r="C338" s="73" t="s">
        <v>84</v>
      </c>
      <c r="D338" s="81">
        <v>42215</v>
      </c>
      <c r="E338" s="82">
        <f t="shared" ca="1" si="5"/>
        <v>0</v>
      </c>
      <c r="F338" s="83" t="s">
        <v>26</v>
      </c>
      <c r="G338" s="84">
        <v>111408</v>
      </c>
      <c r="H338" s="85">
        <v>3</v>
      </c>
      <c r="I338" s="84"/>
    </row>
    <row r="339" spans="1:9" x14ac:dyDescent="0.25">
      <c r="A339" s="73" t="s">
        <v>271</v>
      </c>
      <c r="B339" s="80" t="s">
        <v>32</v>
      </c>
      <c r="C339" s="73" t="s">
        <v>84</v>
      </c>
      <c r="D339" s="81">
        <v>37843</v>
      </c>
      <c r="E339" s="82">
        <f t="shared" ca="1" si="5"/>
        <v>12</v>
      </c>
      <c r="F339" s="83"/>
      <c r="G339" s="84">
        <v>44469</v>
      </c>
      <c r="H339" s="85">
        <v>4</v>
      </c>
      <c r="I339" s="84"/>
    </row>
    <row r="340" spans="1:9" x14ac:dyDescent="0.25">
      <c r="A340" s="73" t="s">
        <v>91</v>
      </c>
      <c r="B340" s="80" t="s">
        <v>12</v>
      </c>
      <c r="C340" s="73" t="s">
        <v>84</v>
      </c>
      <c r="D340" s="81">
        <v>39014</v>
      </c>
      <c r="E340" s="82">
        <f t="shared" ca="1" si="5"/>
        <v>9</v>
      </c>
      <c r="F340" s="83" t="s">
        <v>4</v>
      </c>
      <c r="G340" s="84">
        <v>115240</v>
      </c>
      <c r="H340" s="85">
        <v>2</v>
      </c>
      <c r="I340" s="84"/>
    </row>
    <row r="341" spans="1:9" x14ac:dyDescent="0.25">
      <c r="A341" s="73" t="s">
        <v>85</v>
      </c>
      <c r="B341" s="80" t="s">
        <v>32</v>
      </c>
      <c r="C341" s="73" t="s">
        <v>84</v>
      </c>
      <c r="D341" s="81">
        <v>40116</v>
      </c>
      <c r="E341" s="82">
        <f t="shared" ca="1" si="5"/>
        <v>6</v>
      </c>
      <c r="F341" s="83" t="s">
        <v>8</v>
      </c>
      <c r="G341" s="84">
        <v>93239</v>
      </c>
      <c r="H341" s="85">
        <v>4</v>
      </c>
      <c r="I341" s="84"/>
    </row>
    <row r="342" spans="1:9" x14ac:dyDescent="0.25">
      <c r="A342" s="73" t="s">
        <v>770</v>
      </c>
      <c r="B342" s="80" t="s">
        <v>9</v>
      </c>
      <c r="C342" s="73" t="s">
        <v>812</v>
      </c>
      <c r="D342" s="81">
        <v>41630</v>
      </c>
      <c r="E342" s="82">
        <f t="shared" ca="1" si="5"/>
        <v>2</v>
      </c>
      <c r="F342" s="83" t="s">
        <v>26</v>
      </c>
      <c r="G342" s="84">
        <v>123209</v>
      </c>
      <c r="H342" s="85">
        <v>4</v>
      </c>
      <c r="I342" s="84"/>
    </row>
    <row r="343" spans="1:9" x14ac:dyDescent="0.25">
      <c r="A343" s="73" t="s">
        <v>758</v>
      </c>
      <c r="B343" s="80" t="s">
        <v>12</v>
      </c>
      <c r="C343" s="73" t="s">
        <v>812</v>
      </c>
      <c r="D343" s="81">
        <v>41989</v>
      </c>
      <c r="E343" s="82">
        <f t="shared" ca="1" si="5"/>
        <v>1</v>
      </c>
      <c r="F343" s="83" t="s">
        <v>28</v>
      </c>
      <c r="G343" s="84">
        <v>105769</v>
      </c>
      <c r="H343" s="85">
        <v>3</v>
      </c>
      <c r="I343" s="84"/>
    </row>
    <row r="344" spans="1:9" x14ac:dyDescent="0.25">
      <c r="A344" s="73" t="s">
        <v>705</v>
      </c>
      <c r="B344" s="80" t="s">
        <v>12</v>
      </c>
      <c r="C344" s="73" t="s">
        <v>812</v>
      </c>
      <c r="D344" s="81">
        <v>40535</v>
      </c>
      <c r="E344" s="82">
        <f t="shared" ca="1" si="5"/>
        <v>5</v>
      </c>
      <c r="F344" s="83" t="s">
        <v>26</v>
      </c>
      <c r="G344" s="84">
        <v>86681</v>
      </c>
      <c r="H344" s="85">
        <v>5</v>
      </c>
      <c r="I344" s="84"/>
    </row>
    <row r="345" spans="1:9" x14ac:dyDescent="0.25">
      <c r="A345" s="73" t="s">
        <v>699</v>
      </c>
      <c r="B345" s="80" t="s">
        <v>32</v>
      </c>
      <c r="C345" s="73" t="s">
        <v>812</v>
      </c>
      <c r="D345" s="81">
        <v>40176</v>
      </c>
      <c r="E345" s="82">
        <f t="shared" ca="1" si="5"/>
        <v>6</v>
      </c>
      <c r="F345" s="83" t="s">
        <v>4</v>
      </c>
      <c r="G345" s="84">
        <v>81413</v>
      </c>
      <c r="H345" s="85">
        <v>5</v>
      </c>
      <c r="I345" s="84"/>
    </row>
    <row r="346" spans="1:9" x14ac:dyDescent="0.25">
      <c r="A346" s="73" t="s">
        <v>693</v>
      </c>
      <c r="B346" s="80" t="s">
        <v>16</v>
      </c>
      <c r="C346" s="73" t="s">
        <v>812</v>
      </c>
      <c r="D346" s="81">
        <v>41287</v>
      </c>
      <c r="E346" s="82">
        <f t="shared" ca="1" si="5"/>
        <v>3</v>
      </c>
      <c r="F346" s="83" t="s">
        <v>4</v>
      </c>
      <c r="G346" s="84">
        <v>78610</v>
      </c>
      <c r="H346" s="85">
        <v>4</v>
      </c>
      <c r="I346" s="84"/>
    </row>
    <row r="347" spans="1:9" x14ac:dyDescent="0.25">
      <c r="A347" s="73" t="s">
        <v>658</v>
      </c>
      <c r="B347" s="80" t="s">
        <v>32</v>
      </c>
      <c r="C347" s="73" t="s">
        <v>812</v>
      </c>
      <c r="D347" s="81">
        <v>37270</v>
      </c>
      <c r="E347" s="82">
        <f t="shared" ca="1" si="5"/>
        <v>14</v>
      </c>
      <c r="F347" s="83"/>
      <c r="G347" s="84">
        <v>116319</v>
      </c>
      <c r="H347" s="85">
        <v>5</v>
      </c>
      <c r="I347" s="84"/>
    </row>
    <row r="348" spans="1:9" x14ac:dyDescent="0.25">
      <c r="A348" s="73" t="s">
        <v>653</v>
      </c>
      <c r="B348" s="80" t="s">
        <v>48</v>
      </c>
      <c r="C348" s="73" t="s">
        <v>812</v>
      </c>
      <c r="D348" s="81">
        <v>37277</v>
      </c>
      <c r="E348" s="82">
        <f t="shared" ca="1" si="5"/>
        <v>14</v>
      </c>
      <c r="F348" s="83"/>
      <c r="G348" s="84">
        <v>65423</v>
      </c>
      <c r="H348" s="85">
        <v>5</v>
      </c>
      <c r="I348" s="84"/>
    </row>
    <row r="349" spans="1:9" x14ac:dyDescent="0.25">
      <c r="A349" s="73" t="s">
        <v>644</v>
      </c>
      <c r="B349" s="80" t="s">
        <v>32</v>
      </c>
      <c r="C349" s="73" t="s">
        <v>812</v>
      </c>
      <c r="D349" s="81">
        <v>38018</v>
      </c>
      <c r="E349" s="82">
        <f t="shared" ca="1" si="5"/>
        <v>12</v>
      </c>
      <c r="F349" s="83" t="s">
        <v>26</v>
      </c>
      <c r="G349" s="84">
        <v>54011</v>
      </c>
      <c r="H349" s="85">
        <v>5</v>
      </c>
      <c r="I349" s="84"/>
    </row>
    <row r="350" spans="1:9" x14ac:dyDescent="0.25">
      <c r="A350" s="73" t="s">
        <v>635</v>
      </c>
      <c r="B350" s="80" t="s">
        <v>32</v>
      </c>
      <c r="C350" s="73" t="s">
        <v>812</v>
      </c>
      <c r="D350" s="81">
        <v>40949</v>
      </c>
      <c r="E350" s="82">
        <f t="shared" ca="1" si="5"/>
        <v>4</v>
      </c>
      <c r="F350" s="83" t="s">
        <v>18</v>
      </c>
      <c r="G350" s="84">
        <v>56645</v>
      </c>
      <c r="H350" s="85">
        <v>2</v>
      </c>
      <c r="I350" s="84"/>
    </row>
    <row r="351" spans="1:9" x14ac:dyDescent="0.25">
      <c r="A351" s="73" t="s">
        <v>628</v>
      </c>
      <c r="B351" s="80" t="s">
        <v>12</v>
      </c>
      <c r="C351" s="73" t="s">
        <v>812</v>
      </c>
      <c r="D351" s="81">
        <v>41688</v>
      </c>
      <c r="E351" s="82">
        <f t="shared" ca="1" si="5"/>
        <v>2</v>
      </c>
      <c r="F351" s="83"/>
      <c r="G351" s="84">
        <v>112790</v>
      </c>
      <c r="H351" s="85">
        <v>4</v>
      </c>
      <c r="I351" s="84"/>
    </row>
    <row r="352" spans="1:9" x14ac:dyDescent="0.25">
      <c r="A352" s="73" t="s">
        <v>627</v>
      </c>
      <c r="B352" s="80" t="s">
        <v>16</v>
      </c>
      <c r="C352" s="73" t="s">
        <v>812</v>
      </c>
      <c r="D352" s="81">
        <v>41702</v>
      </c>
      <c r="E352" s="82">
        <f t="shared" ca="1" si="5"/>
        <v>1</v>
      </c>
      <c r="F352" s="83" t="s">
        <v>18</v>
      </c>
      <c r="G352" s="84">
        <v>125069</v>
      </c>
      <c r="H352" s="85">
        <v>4</v>
      </c>
      <c r="I352" s="84"/>
    </row>
    <row r="353" spans="1:9" x14ac:dyDescent="0.25">
      <c r="A353" s="73" t="s">
        <v>620</v>
      </c>
      <c r="B353" s="80" t="s">
        <v>12</v>
      </c>
      <c r="C353" s="73" t="s">
        <v>812</v>
      </c>
      <c r="D353" s="81">
        <v>40225</v>
      </c>
      <c r="E353" s="82">
        <f t="shared" ca="1" si="5"/>
        <v>6</v>
      </c>
      <c r="F353" s="83" t="s">
        <v>18</v>
      </c>
      <c r="G353" s="84">
        <v>75401</v>
      </c>
      <c r="H353" s="85">
        <v>5</v>
      </c>
      <c r="I353" s="84"/>
    </row>
    <row r="354" spans="1:9" x14ac:dyDescent="0.25">
      <c r="A354" s="73" t="s">
        <v>617</v>
      </c>
      <c r="B354" s="80" t="s">
        <v>2</v>
      </c>
      <c r="C354" s="73" t="s">
        <v>812</v>
      </c>
      <c r="D354" s="81">
        <v>40245</v>
      </c>
      <c r="E354" s="82">
        <f t="shared" ca="1" si="5"/>
        <v>5</v>
      </c>
      <c r="F354" s="83"/>
      <c r="G354" s="84">
        <v>95570</v>
      </c>
      <c r="H354" s="85">
        <v>5</v>
      </c>
      <c r="I354" s="84"/>
    </row>
    <row r="355" spans="1:9" x14ac:dyDescent="0.25">
      <c r="A355" s="73" t="s">
        <v>597</v>
      </c>
      <c r="B355" s="80" t="s">
        <v>2</v>
      </c>
      <c r="C355" s="73" t="s">
        <v>812</v>
      </c>
      <c r="D355" s="81">
        <v>39883</v>
      </c>
      <c r="E355" s="82">
        <f t="shared" ca="1" si="5"/>
        <v>6</v>
      </c>
      <c r="F355" s="83"/>
      <c r="G355" s="84">
        <v>83404</v>
      </c>
      <c r="H355" s="85">
        <v>2</v>
      </c>
      <c r="I355" s="84"/>
    </row>
    <row r="356" spans="1:9" x14ac:dyDescent="0.25">
      <c r="A356" s="73" t="s">
        <v>594</v>
      </c>
      <c r="B356" s="80" t="s">
        <v>32</v>
      </c>
      <c r="C356" s="73" t="s">
        <v>812</v>
      </c>
      <c r="D356" s="81">
        <v>36934</v>
      </c>
      <c r="E356" s="82">
        <f t="shared" ca="1" si="5"/>
        <v>15</v>
      </c>
      <c r="F356" s="83" t="s">
        <v>8</v>
      </c>
      <c r="G356" s="84">
        <v>69800</v>
      </c>
      <c r="H356" s="85">
        <v>3</v>
      </c>
      <c r="I356" s="84"/>
    </row>
    <row r="357" spans="1:9" x14ac:dyDescent="0.25">
      <c r="A357" s="73" t="s">
        <v>593</v>
      </c>
      <c r="B357" s="80" t="s">
        <v>16</v>
      </c>
      <c r="C357" s="73" t="s">
        <v>812</v>
      </c>
      <c r="D357" s="81">
        <v>36935</v>
      </c>
      <c r="E357" s="82">
        <f t="shared" ca="1" si="5"/>
        <v>15</v>
      </c>
      <c r="F357" s="83" t="s">
        <v>4</v>
      </c>
      <c r="G357" s="84">
        <v>84002</v>
      </c>
      <c r="H357" s="85">
        <v>3</v>
      </c>
      <c r="I357" s="84"/>
    </row>
    <row r="358" spans="1:9" x14ac:dyDescent="0.25">
      <c r="A358" s="73" t="s">
        <v>566</v>
      </c>
      <c r="B358" s="80" t="s">
        <v>32</v>
      </c>
      <c r="C358" s="73" t="s">
        <v>812</v>
      </c>
      <c r="D358" s="81">
        <v>40235</v>
      </c>
      <c r="E358" s="82">
        <f t="shared" ca="1" si="5"/>
        <v>6</v>
      </c>
      <c r="F358" s="83" t="s">
        <v>4</v>
      </c>
      <c r="G358" s="84">
        <v>123051</v>
      </c>
      <c r="H358" s="85">
        <v>4</v>
      </c>
      <c r="I358" s="84"/>
    </row>
    <row r="359" spans="1:9" x14ac:dyDescent="0.25">
      <c r="A359" s="73" t="s">
        <v>550</v>
      </c>
      <c r="B359" s="80" t="s">
        <v>12</v>
      </c>
      <c r="C359" s="73" t="s">
        <v>812</v>
      </c>
      <c r="D359" s="81">
        <v>42078</v>
      </c>
      <c r="E359" s="82">
        <f t="shared" ca="1" si="5"/>
        <v>0</v>
      </c>
      <c r="F359" s="83" t="s">
        <v>28</v>
      </c>
      <c r="G359" s="84">
        <v>123234</v>
      </c>
      <c r="H359" s="85">
        <v>4</v>
      </c>
      <c r="I359" s="84"/>
    </row>
    <row r="360" spans="1:9" x14ac:dyDescent="0.25">
      <c r="A360" s="73" t="s">
        <v>549</v>
      </c>
      <c r="B360" s="80" t="s">
        <v>32</v>
      </c>
      <c r="C360" s="73" t="s">
        <v>812</v>
      </c>
      <c r="D360" s="81">
        <v>42085</v>
      </c>
      <c r="E360" s="82">
        <f t="shared" ca="1" si="5"/>
        <v>0</v>
      </c>
      <c r="F360" s="83" t="s">
        <v>26</v>
      </c>
      <c r="G360" s="84">
        <v>61223</v>
      </c>
      <c r="H360" s="85">
        <v>2</v>
      </c>
      <c r="I360" s="84"/>
    </row>
    <row r="361" spans="1:9" x14ac:dyDescent="0.25">
      <c r="A361" s="73" t="s">
        <v>542</v>
      </c>
      <c r="B361" s="80" t="s">
        <v>12</v>
      </c>
      <c r="C361" s="73" t="s">
        <v>812</v>
      </c>
      <c r="D361" s="81">
        <v>40258</v>
      </c>
      <c r="E361" s="82">
        <f t="shared" ca="1" si="5"/>
        <v>5</v>
      </c>
      <c r="F361" s="83" t="s">
        <v>18</v>
      </c>
      <c r="G361" s="84">
        <v>119751</v>
      </c>
      <c r="H361" s="85">
        <v>4</v>
      </c>
      <c r="I361" s="84"/>
    </row>
    <row r="362" spans="1:9" x14ac:dyDescent="0.25">
      <c r="A362" s="73" t="s">
        <v>525</v>
      </c>
      <c r="B362" s="80" t="s">
        <v>12</v>
      </c>
      <c r="C362" s="73" t="s">
        <v>812</v>
      </c>
      <c r="D362" s="81">
        <v>39912</v>
      </c>
      <c r="E362" s="82">
        <f t="shared" ca="1" si="5"/>
        <v>6</v>
      </c>
      <c r="F362" s="83" t="s">
        <v>26</v>
      </c>
      <c r="G362" s="84">
        <v>80640</v>
      </c>
      <c r="H362" s="85">
        <v>4</v>
      </c>
      <c r="I362" s="84"/>
    </row>
    <row r="363" spans="1:9" x14ac:dyDescent="0.25">
      <c r="A363" s="73" t="s">
        <v>457</v>
      </c>
      <c r="B363" s="80" t="s">
        <v>2</v>
      </c>
      <c r="C363" s="73" t="s">
        <v>812</v>
      </c>
      <c r="D363" s="81">
        <v>37375</v>
      </c>
      <c r="E363" s="82">
        <f t="shared" ca="1" si="5"/>
        <v>13</v>
      </c>
      <c r="F363" s="83" t="s">
        <v>26</v>
      </c>
      <c r="G363" s="84">
        <v>71455</v>
      </c>
      <c r="H363" s="85">
        <v>2</v>
      </c>
      <c r="I363" s="84"/>
    </row>
    <row r="364" spans="1:9" x14ac:dyDescent="0.25">
      <c r="A364" s="73" t="s">
        <v>454</v>
      </c>
      <c r="B364" s="80" t="s">
        <v>32</v>
      </c>
      <c r="C364" s="73" t="s">
        <v>812</v>
      </c>
      <c r="D364" s="81">
        <v>37740</v>
      </c>
      <c r="E364" s="82">
        <f t="shared" ca="1" si="5"/>
        <v>12</v>
      </c>
      <c r="F364" s="83" t="s">
        <v>4</v>
      </c>
      <c r="G364" s="84">
        <v>74304</v>
      </c>
      <c r="H364" s="85">
        <v>4</v>
      </c>
      <c r="I364" s="84"/>
    </row>
    <row r="365" spans="1:9" x14ac:dyDescent="0.25">
      <c r="A365" s="73" t="s">
        <v>444</v>
      </c>
      <c r="B365" s="80" t="s">
        <v>48</v>
      </c>
      <c r="C365" s="73" t="s">
        <v>812</v>
      </c>
      <c r="D365" s="81">
        <v>40670</v>
      </c>
      <c r="E365" s="82">
        <f t="shared" ca="1" si="5"/>
        <v>4</v>
      </c>
      <c r="F365" s="83"/>
      <c r="G365" s="84">
        <v>86111</v>
      </c>
      <c r="H365" s="85">
        <v>3</v>
      </c>
      <c r="I365" s="84"/>
    </row>
    <row r="366" spans="1:9" x14ac:dyDescent="0.25">
      <c r="A366" s="73" t="s">
        <v>432</v>
      </c>
      <c r="B366" s="80" t="s">
        <v>48</v>
      </c>
      <c r="C366" s="73" t="s">
        <v>812</v>
      </c>
      <c r="D366" s="81">
        <v>41790</v>
      </c>
      <c r="E366" s="82">
        <f t="shared" ca="1" si="5"/>
        <v>1</v>
      </c>
      <c r="F366" s="83" t="s">
        <v>26</v>
      </c>
      <c r="G366" s="84">
        <v>122165</v>
      </c>
      <c r="H366" s="85">
        <v>1</v>
      </c>
      <c r="I366" s="84"/>
    </row>
    <row r="367" spans="1:9" x14ac:dyDescent="0.25">
      <c r="A367" s="73" t="s">
        <v>430</v>
      </c>
      <c r="B367" s="80" t="s">
        <v>48</v>
      </c>
      <c r="C367" s="73" t="s">
        <v>812</v>
      </c>
      <c r="D367" s="81">
        <v>42148</v>
      </c>
      <c r="E367" s="82">
        <f t="shared" ca="1" si="5"/>
        <v>0</v>
      </c>
      <c r="F367" s="83" t="s">
        <v>28</v>
      </c>
      <c r="G367" s="84">
        <v>104783</v>
      </c>
      <c r="H367" s="85">
        <v>1</v>
      </c>
      <c r="I367" s="84"/>
    </row>
    <row r="368" spans="1:9" x14ac:dyDescent="0.25">
      <c r="A368" s="73" t="s">
        <v>422</v>
      </c>
      <c r="B368" s="80" t="s">
        <v>12</v>
      </c>
      <c r="C368" s="73" t="s">
        <v>812</v>
      </c>
      <c r="D368" s="81">
        <v>40336</v>
      </c>
      <c r="E368" s="82">
        <f t="shared" ca="1" si="5"/>
        <v>5</v>
      </c>
      <c r="F368" s="83" t="s">
        <v>8</v>
      </c>
      <c r="G368" s="84">
        <v>57724</v>
      </c>
      <c r="H368" s="85">
        <v>2</v>
      </c>
      <c r="I368" s="84"/>
    </row>
    <row r="369" spans="1:9" x14ac:dyDescent="0.25">
      <c r="A369" s="73" t="s">
        <v>420</v>
      </c>
      <c r="B369" s="80" t="s">
        <v>32</v>
      </c>
      <c r="C369" s="73" t="s">
        <v>812</v>
      </c>
      <c r="D369" s="81">
        <v>41411</v>
      </c>
      <c r="E369" s="82">
        <f t="shared" ca="1" si="5"/>
        <v>2</v>
      </c>
      <c r="F369" s="83" t="s">
        <v>18</v>
      </c>
      <c r="G369" s="84">
        <v>66016</v>
      </c>
      <c r="H369" s="85">
        <v>4</v>
      </c>
      <c r="I369" s="84"/>
    </row>
    <row r="370" spans="1:9" x14ac:dyDescent="0.25">
      <c r="A370" s="73" t="s">
        <v>402</v>
      </c>
      <c r="B370" s="80" t="s">
        <v>12</v>
      </c>
      <c r="C370" s="73" t="s">
        <v>812</v>
      </c>
      <c r="D370" s="81">
        <v>37781</v>
      </c>
      <c r="E370" s="82">
        <f t="shared" ca="1" si="5"/>
        <v>12</v>
      </c>
      <c r="F370" s="83"/>
      <c r="G370" s="84">
        <v>88259</v>
      </c>
      <c r="H370" s="85">
        <v>4</v>
      </c>
      <c r="I370" s="84"/>
    </row>
    <row r="371" spans="1:9" x14ac:dyDescent="0.25">
      <c r="A371" s="73" t="s">
        <v>380</v>
      </c>
      <c r="B371" s="80" t="s">
        <v>16</v>
      </c>
      <c r="C371" s="73" t="s">
        <v>812</v>
      </c>
      <c r="D371" s="81">
        <v>41429</v>
      </c>
      <c r="E371" s="82">
        <f t="shared" ca="1" si="5"/>
        <v>2</v>
      </c>
      <c r="F371" s="83" t="s">
        <v>4</v>
      </c>
      <c r="G371" s="84">
        <v>96619</v>
      </c>
      <c r="H371" s="85">
        <v>3</v>
      </c>
      <c r="I371" s="84"/>
    </row>
    <row r="372" spans="1:9" x14ac:dyDescent="0.25">
      <c r="A372" s="73" t="s">
        <v>359</v>
      </c>
      <c r="B372" s="80" t="s">
        <v>12</v>
      </c>
      <c r="C372" s="73" t="s">
        <v>812</v>
      </c>
      <c r="D372" s="81">
        <v>40368</v>
      </c>
      <c r="E372" s="82">
        <f t="shared" ca="1" si="5"/>
        <v>5</v>
      </c>
      <c r="F372" s="83" t="s">
        <v>4</v>
      </c>
      <c r="G372" s="84">
        <v>47851</v>
      </c>
      <c r="H372" s="85">
        <v>2</v>
      </c>
      <c r="I372" s="84"/>
    </row>
    <row r="373" spans="1:9" x14ac:dyDescent="0.25">
      <c r="A373" s="73" t="s">
        <v>350</v>
      </c>
      <c r="B373" s="80" t="s">
        <v>32</v>
      </c>
      <c r="C373" s="73" t="s">
        <v>812</v>
      </c>
      <c r="D373" s="81">
        <v>41445</v>
      </c>
      <c r="E373" s="82">
        <f t="shared" ca="1" si="5"/>
        <v>2</v>
      </c>
      <c r="F373" s="83" t="s">
        <v>26</v>
      </c>
      <c r="G373" s="84">
        <v>55409</v>
      </c>
      <c r="H373" s="85">
        <v>4</v>
      </c>
      <c r="I373" s="84"/>
    </row>
    <row r="374" spans="1:9" x14ac:dyDescent="0.25">
      <c r="A374" s="73" t="s">
        <v>333</v>
      </c>
      <c r="B374" s="80" t="s">
        <v>9</v>
      </c>
      <c r="C374" s="73" t="s">
        <v>812</v>
      </c>
      <c r="D374" s="81">
        <v>37449</v>
      </c>
      <c r="E374" s="82">
        <f t="shared" ca="1" si="5"/>
        <v>13</v>
      </c>
      <c r="F374" s="83" t="s">
        <v>4</v>
      </c>
      <c r="G374" s="84">
        <v>116169</v>
      </c>
      <c r="H374" s="85">
        <v>2</v>
      </c>
      <c r="I374" s="84"/>
    </row>
    <row r="375" spans="1:9" x14ac:dyDescent="0.25">
      <c r="A375" s="73" t="s">
        <v>315</v>
      </c>
      <c r="B375" s="80" t="s">
        <v>16</v>
      </c>
      <c r="C375" s="73" t="s">
        <v>812</v>
      </c>
      <c r="D375" s="81">
        <v>40361</v>
      </c>
      <c r="E375" s="82">
        <f t="shared" ca="1" si="5"/>
        <v>5</v>
      </c>
      <c r="F375" s="83"/>
      <c r="G375" s="84">
        <v>94826</v>
      </c>
      <c r="H375" s="85">
        <v>3</v>
      </c>
      <c r="I375" s="84"/>
    </row>
    <row r="376" spans="1:9" x14ac:dyDescent="0.25">
      <c r="A376" s="73" t="s">
        <v>311</v>
      </c>
      <c r="B376" s="80" t="s">
        <v>16</v>
      </c>
      <c r="C376" s="73" t="s">
        <v>812</v>
      </c>
      <c r="D376" s="81">
        <v>41439</v>
      </c>
      <c r="E376" s="82">
        <f t="shared" ca="1" si="5"/>
        <v>2</v>
      </c>
      <c r="F376" s="83" t="s">
        <v>18</v>
      </c>
      <c r="G376" s="84">
        <v>96418</v>
      </c>
      <c r="H376" s="85">
        <v>2</v>
      </c>
      <c r="I376" s="84"/>
    </row>
    <row r="377" spans="1:9" x14ac:dyDescent="0.25">
      <c r="A377" s="73" t="s">
        <v>289</v>
      </c>
      <c r="B377" s="80" t="s">
        <v>48</v>
      </c>
      <c r="C377" s="73" t="s">
        <v>812</v>
      </c>
      <c r="D377" s="81">
        <v>41473</v>
      </c>
      <c r="E377" s="82">
        <f t="shared" ca="1" si="5"/>
        <v>2</v>
      </c>
      <c r="F377" s="83" t="s">
        <v>26</v>
      </c>
      <c r="G377" s="84">
        <v>42446</v>
      </c>
      <c r="H377" s="85">
        <v>4</v>
      </c>
      <c r="I377" s="84"/>
    </row>
    <row r="378" spans="1:9" x14ac:dyDescent="0.25">
      <c r="A378" s="73" t="s">
        <v>274</v>
      </c>
      <c r="B378" s="80" t="s">
        <v>48</v>
      </c>
      <c r="C378" s="73" t="s">
        <v>812</v>
      </c>
      <c r="D378" s="81">
        <v>37470</v>
      </c>
      <c r="E378" s="82">
        <f t="shared" ca="1" si="5"/>
        <v>13</v>
      </c>
      <c r="F378" s="83" t="s">
        <v>4</v>
      </c>
      <c r="G378" s="84">
        <v>90681</v>
      </c>
      <c r="H378" s="85">
        <v>4</v>
      </c>
      <c r="I378" s="84"/>
    </row>
    <row r="379" spans="1:9" x14ac:dyDescent="0.25">
      <c r="A379" s="73" t="s">
        <v>239</v>
      </c>
      <c r="B379" s="80" t="s">
        <v>9</v>
      </c>
      <c r="C379" s="73" t="s">
        <v>812</v>
      </c>
      <c r="D379" s="81">
        <v>40408</v>
      </c>
      <c r="E379" s="82">
        <f t="shared" ca="1" si="5"/>
        <v>5</v>
      </c>
      <c r="F379" s="83"/>
      <c r="G379" s="84">
        <v>58792</v>
      </c>
      <c r="H379" s="85">
        <v>5</v>
      </c>
      <c r="I379" s="84"/>
    </row>
    <row r="380" spans="1:9" x14ac:dyDescent="0.25">
      <c r="A380" s="73" t="s">
        <v>232</v>
      </c>
      <c r="B380" s="80" t="s">
        <v>12</v>
      </c>
      <c r="C380" s="73" t="s">
        <v>812</v>
      </c>
      <c r="D380" s="81">
        <v>40047</v>
      </c>
      <c r="E380" s="82">
        <f t="shared" ca="1" si="5"/>
        <v>6</v>
      </c>
      <c r="F380" s="83"/>
      <c r="G380" s="84">
        <v>88669</v>
      </c>
      <c r="H380" s="85">
        <v>2</v>
      </c>
      <c r="I380" s="84"/>
    </row>
    <row r="381" spans="1:9" x14ac:dyDescent="0.25">
      <c r="A381" s="73" t="s">
        <v>213</v>
      </c>
      <c r="B381" s="80" t="s">
        <v>32</v>
      </c>
      <c r="C381" s="73" t="s">
        <v>812</v>
      </c>
      <c r="D381" s="81">
        <v>38216</v>
      </c>
      <c r="E381" s="82">
        <f t="shared" ca="1" si="5"/>
        <v>11</v>
      </c>
      <c r="F381" s="83" t="s">
        <v>28</v>
      </c>
      <c r="G381" s="84">
        <v>95336</v>
      </c>
      <c r="H381" s="85">
        <v>1</v>
      </c>
      <c r="I381" s="84"/>
    </row>
    <row r="382" spans="1:9" x14ac:dyDescent="0.25">
      <c r="A382" s="73" t="s">
        <v>211</v>
      </c>
      <c r="B382" s="80" t="s">
        <v>9</v>
      </c>
      <c r="C382" s="73" t="s">
        <v>812</v>
      </c>
      <c r="D382" s="81">
        <v>38219</v>
      </c>
      <c r="E382" s="82">
        <f t="shared" ca="1" si="5"/>
        <v>11</v>
      </c>
      <c r="F382" s="83" t="s">
        <v>8</v>
      </c>
      <c r="G382" s="84">
        <v>57718</v>
      </c>
      <c r="H382" s="85">
        <v>3</v>
      </c>
      <c r="I382" s="84"/>
    </row>
    <row r="383" spans="1:9" x14ac:dyDescent="0.25">
      <c r="A383" s="73" t="s">
        <v>197</v>
      </c>
      <c r="B383" s="80" t="s">
        <v>2</v>
      </c>
      <c r="C383" s="73" t="s">
        <v>812</v>
      </c>
      <c r="D383" s="81">
        <v>41161</v>
      </c>
      <c r="E383" s="82">
        <f t="shared" ca="1" si="5"/>
        <v>3</v>
      </c>
      <c r="F383" s="83" t="s">
        <v>4</v>
      </c>
      <c r="G383" s="84">
        <v>103657</v>
      </c>
      <c r="H383" s="85">
        <v>4</v>
      </c>
      <c r="I383" s="84"/>
    </row>
    <row r="384" spans="1:9" x14ac:dyDescent="0.25">
      <c r="A384" s="73" t="s">
        <v>194</v>
      </c>
      <c r="B384" s="80" t="s">
        <v>16</v>
      </c>
      <c r="C384" s="73" t="s">
        <v>812</v>
      </c>
      <c r="D384" s="81">
        <v>41525</v>
      </c>
      <c r="E384" s="82">
        <f t="shared" ca="1" si="5"/>
        <v>2</v>
      </c>
      <c r="F384" s="83" t="s">
        <v>26</v>
      </c>
      <c r="G384" s="84">
        <v>80141</v>
      </c>
      <c r="H384" s="85">
        <v>4</v>
      </c>
      <c r="I384" s="84"/>
    </row>
    <row r="385" spans="1:9" x14ac:dyDescent="0.25">
      <c r="A385" s="73" t="s">
        <v>152</v>
      </c>
      <c r="B385" s="80" t="s">
        <v>12</v>
      </c>
      <c r="C385" s="73" t="s">
        <v>812</v>
      </c>
      <c r="D385" s="81">
        <v>37172</v>
      </c>
      <c r="E385" s="82">
        <f t="shared" ca="1" si="5"/>
        <v>14</v>
      </c>
      <c r="F385" s="83" t="s">
        <v>26</v>
      </c>
      <c r="G385" s="84">
        <v>48546</v>
      </c>
      <c r="H385" s="85">
        <v>1</v>
      </c>
      <c r="I385" s="84"/>
    </row>
    <row r="386" spans="1:9" x14ac:dyDescent="0.25">
      <c r="A386" s="73" t="s">
        <v>149</v>
      </c>
      <c r="B386" s="80" t="s">
        <v>16</v>
      </c>
      <c r="C386" s="73" t="s">
        <v>812</v>
      </c>
      <c r="D386" s="81">
        <v>37534</v>
      </c>
      <c r="E386" s="82">
        <f t="shared" ref="E386:E449" ca="1" si="6">DATEDIF(D386,TODAY(),"Y")</f>
        <v>13</v>
      </c>
      <c r="F386" s="83" t="s">
        <v>4</v>
      </c>
      <c r="G386" s="84">
        <v>60489</v>
      </c>
      <c r="H386" s="85">
        <v>5</v>
      </c>
      <c r="I386" s="84"/>
    </row>
    <row r="387" spans="1:9" x14ac:dyDescent="0.25">
      <c r="A387" s="73" t="s">
        <v>146</v>
      </c>
      <c r="B387" s="80" t="s">
        <v>12</v>
      </c>
      <c r="C387" s="73" t="s">
        <v>812</v>
      </c>
      <c r="D387" s="81">
        <v>37541</v>
      </c>
      <c r="E387" s="82">
        <f t="shared" ca="1" si="6"/>
        <v>13</v>
      </c>
      <c r="F387" s="83" t="s">
        <v>26</v>
      </c>
      <c r="G387" s="84">
        <v>77192</v>
      </c>
      <c r="H387" s="85">
        <v>3</v>
      </c>
      <c r="I387" s="84"/>
    </row>
    <row r="388" spans="1:9" x14ac:dyDescent="0.25">
      <c r="A388" s="73" t="s">
        <v>145</v>
      </c>
      <c r="B388" s="80" t="s">
        <v>16</v>
      </c>
      <c r="C388" s="73" t="s">
        <v>812</v>
      </c>
      <c r="D388" s="81">
        <v>38244</v>
      </c>
      <c r="E388" s="82">
        <f t="shared" ca="1" si="6"/>
        <v>11</v>
      </c>
      <c r="F388" s="83" t="s">
        <v>28</v>
      </c>
      <c r="G388" s="84">
        <v>69414</v>
      </c>
      <c r="H388" s="85">
        <v>4</v>
      </c>
      <c r="I388" s="84"/>
    </row>
    <row r="389" spans="1:9" x14ac:dyDescent="0.25">
      <c r="A389" s="73" t="s">
        <v>101</v>
      </c>
      <c r="B389" s="80" t="s">
        <v>12</v>
      </c>
      <c r="C389" s="73" t="s">
        <v>812</v>
      </c>
      <c r="D389" s="81">
        <v>37194</v>
      </c>
      <c r="E389" s="82">
        <f t="shared" ca="1" si="6"/>
        <v>14</v>
      </c>
      <c r="F389" s="83" t="s">
        <v>8</v>
      </c>
      <c r="G389" s="84">
        <v>122418</v>
      </c>
      <c r="H389" s="85">
        <v>1</v>
      </c>
      <c r="I389" s="84"/>
    </row>
    <row r="390" spans="1:9" x14ac:dyDescent="0.25">
      <c r="A390" s="73" t="s">
        <v>100</v>
      </c>
      <c r="B390" s="80" t="s">
        <v>32</v>
      </c>
      <c r="C390" s="73" t="s">
        <v>812</v>
      </c>
      <c r="D390" s="81">
        <v>37199</v>
      </c>
      <c r="E390" s="82">
        <f t="shared" ca="1" si="6"/>
        <v>14</v>
      </c>
      <c r="F390" s="83" t="s">
        <v>4</v>
      </c>
      <c r="G390" s="84">
        <v>110342</v>
      </c>
      <c r="H390" s="85">
        <v>3</v>
      </c>
      <c r="I390" s="84"/>
    </row>
    <row r="391" spans="1:9" x14ac:dyDescent="0.25">
      <c r="A391" s="73" t="s">
        <v>72</v>
      </c>
      <c r="B391" s="80" t="s">
        <v>32</v>
      </c>
      <c r="C391" s="73" t="s">
        <v>812</v>
      </c>
      <c r="D391" s="81">
        <v>37223</v>
      </c>
      <c r="E391" s="82">
        <f t="shared" ca="1" si="6"/>
        <v>14</v>
      </c>
      <c r="F391" s="83" t="s">
        <v>28</v>
      </c>
      <c r="G391" s="84">
        <v>74920</v>
      </c>
      <c r="H391" s="85">
        <v>5</v>
      </c>
      <c r="I391" s="84"/>
    </row>
    <row r="392" spans="1:9" x14ac:dyDescent="0.25">
      <c r="A392" s="73" t="s">
        <v>52</v>
      </c>
      <c r="B392" s="80" t="s">
        <v>16</v>
      </c>
      <c r="C392" s="73" t="s">
        <v>812</v>
      </c>
      <c r="D392" s="81">
        <v>40141</v>
      </c>
      <c r="E392" s="82">
        <f t="shared" ca="1" si="6"/>
        <v>6</v>
      </c>
      <c r="F392" s="83"/>
      <c r="G392" s="84">
        <v>52239</v>
      </c>
      <c r="H392" s="85">
        <v>5</v>
      </c>
      <c r="I392" s="84"/>
    </row>
    <row r="393" spans="1:9" x14ac:dyDescent="0.25">
      <c r="A393" s="73" t="s">
        <v>754</v>
      </c>
      <c r="B393" s="80" t="s">
        <v>9</v>
      </c>
      <c r="C393" s="73" t="s">
        <v>813</v>
      </c>
      <c r="D393" s="81">
        <v>42000</v>
      </c>
      <c r="E393" s="82">
        <f t="shared" ca="1" si="6"/>
        <v>1</v>
      </c>
      <c r="F393" s="83" t="s">
        <v>26</v>
      </c>
      <c r="G393" s="84">
        <v>87790</v>
      </c>
      <c r="H393" s="85">
        <v>5</v>
      </c>
      <c r="I393" s="84"/>
    </row>
    <row r="394" spans="1:9" x14ac:dyDescent="0.25">
      <c r="A394" s="73" t="s">
        <v>735</v>
      </c>
      <c r="B394" s="80" t="s">
        <v>12</v>
      </c>
      <c r="C394" s="73" t="s">
        <v>813</v>
      </c>
      <c r="D394" s="81">
        <v>39812</v>
      </c>
      <c r="E394" s="82">
        <f t="shared" ca="1" si="6"/>
        <v>7</v>
      </c>
      <c r="F394" s="83"/>
      <c r="G394" s="84">
        <v>85333</v>
      </c>
      <c r="H394" s="85">
        <v>4</v>
      </c>
      <c r="I394" s="84"/>
    </row>
    <row r="395" spans="1:9" x14ac:dyDescent="0.25">
      <c r="A395" s="73" t="s">
        <v>722</v>
      </c>
      <c r="B395" s="80" t="s">
        <v>16</v>
      </c>
      <c r="C395" s="73" t="s">
        <v>813</v>
      </c>
      <c r="D395" s="81">
        <v>37253</v>
      </c>
      <c r="E395" s="82">
        <f t="shared" ca="1" si="6"/>
        <v>14</v>
      </c>
      <c r="F395" s="83" t="s">
        <v>4</v>
      </c>
      <c r="G395" s="84">
        <v>122546</v>
      </c>
      <c r="H395" s="85">
        <v>2</v>
      </c>
      <c r="I395" s="84"/>
    </row>
    <row r="396" spans="1:9" x14ac:dyDescent="0.25">
      <c r="A396" s="73" t="s">
        <v>711</v>
      </c>
      <c r="B396" s="80" t="s">
        <v>16</v>
      </c>
      <c r="C396" s="73" t="s">
        <v>813</v>
      </c>
      <c r="D396" s="81">
        <v>37976</v>
      </c>
      <c r="E396" s="82">
        <f t="shared" ca="1" si="6"/>
        <v>12</v>
      </c>
      <c r="F396" s="83" t="s">
        <v>26</v>
      </c>
      <c r="G396" s="84">
        <v>66852</v>
      </c>
      <c r="H396" s="85">
        <v>2</v>
      </c>
      <c r="I396" s="84"/>
    </row>
    <row r="397" spans="1:9" x14ac:dyDescent="0.25">
      <c r="A397" s="73" t="s">
        <v>668</v>
      </c>
      <c r="B397" s="80" t="s">
        <v>12</v>
      </c>
      <c r="C397" s="73" t="s">
        <v>813</v>
      </c>
      <c r="D397" s="81">
        <v>41313</v>
      </c>
      <c r="E397" s="82">
        <f t="shared" ca="1" si="6"/>
        <v>3</v>
      </c>
      <c r="F397" s="83" t="s">
        <v>4</v>
      </c>
      <c r="G397" s="84">
        <v>73768</v>
      </c>
      <c r="H397" s="85">
        <v>5</v>
      </c>
      <c r="I397" s="84"/>
    </row>
    <row r="398" spans="1:9" x14ac:dyDescent="0.25">
      <c r="A398" s="73" t="s">
        <v>646</v>
      </c>
      <c r="B398" s="80" t="s">
        <v>9</v>
      </c>
      <c r="C398" s="73" t="s">
        <v>813</v>
      </c>
      <c r="D398" s="81">
        <v>37645</v>
      </c>
      <c r="E398" s="82">
        <f t="shared" ca="1" si="6"/>
        <v>13</v>
      </c>
      <c r="F398" s="83" t="s">
        <v>8</v>
      </c>
      <c r="G398" s="84">
        <v>121665</v>
      </c>
      <c r="H398" s="85">
        <v>5</v>
      </c>
      <c r="I398" s="84"/>
    </row>
    <row r="399" spans="1:9" x14ac:dyDescent="0.25">
      <c r="A399" s="73" t="s">
        <v>606</v>
      </c>
      <c r="B399" s="80" t="s">
        <v>9</v>
      </c>
      <c r="C399" s="73" t="s">
        <v>813</v>
      </c>
      <c r="D399" s="81">
        <v>41341</v>
      </c>
      <c r="E399" s="82">
        <f t="shared" ca="1" si="6"/>
        <v>2</v>
      </c>
      <c r="F399" s="83" t="s">
        <v>26</v>
      </c>
      <c r="G399" s="84">
        <v>54271</v>
      </c>
      <c r="H399" s="85">
        <v>4</v>
      </c>
      <c r="I399" s="84"/>
    </row>
    <row r="400" spans="1:9" x14ac:dyDescent="0.25">
      <c r="A400" s="73" t="s">
        <v>487</v>
      </c>
      <c r="B400" s="80" t="s">
        <v>12</v>
      </c>
      <c r="C400" s="73" t="s">
        <v>813</v>
      </c>
      <c r="D400" s="81">
        <v>42124</v>
      </c>
      <c r="E400" s="82">
        <f t="shared" ca="1" si="6"/>
        <v>0</v>
      </c>
      <c r="F400" s="83" t="s">
        <v>26</v>
      </c>
      <c r="G400" s="84">
        <v>112476</v>
      </c>
      <c r="H400" s="85">
        <v>5</v>
      </c>
      <c r="I400" s="84"/>
    </row>
    <row r="401" spans="1:9" x14ac:dyDescent="0.25">
      <c r="A401" s="73" t="s">
        <v>414</v>
      </c>
      <c r="B401" s="80" t="s">
        <v>16</v>
      </c>
      <c r="C401" s="73" t="s">
        <v>813</v>
      </c>
      <c r="D401" s="81">
        <v>37039</v>
      </c>
      <c r="E401" s="82">
        <f t="shared" ca="1" si="6"/>
        <v>14</v>
      </c>
      <c r="F401" s="83" t="s">
        <v>26</v>
      </c>
      <c r="G401" s="84">
        <v>110665</v>
      </c>
      <c r="H401" s="85">
        <v>3</v>
      </c>
      <c r="I401" s="84"/>
    </row>
    <row r="402" spans="1:9" x14ac:dyDescent="0.25">
      <c r="A402" s="73" t="s">
        <v>383</v>
      </c>
      <c r="B402" s="80" t="s">
        <v>48</v>
      </c>
      <c r="C402" s="73" t="s">
        <v>813</v>
      </c>
      <c r="D402" s="81">
        <v>41411</v>
      </c>
      <c r="E402" s="82">
        <f t="shared" ca="1" si="6"/>
        <v>2</v>
      </c>
      <c r="F402" s="83"/>
      <c r="G402" s="84">
        <v>87268</v>
      </c>
      <c r="H402" s="85">
        <v>2</v>
      </c>
      <c r="I402" s="84"/>
    </row>
    <row r="403" spans="1:9" x14ac:dyDescent="0.25">
      <c r="A403" s="73" t="s">
        <v>325</v>
      </c>
      <c r="B403" s="80" t="s">
        <v>12</v>
      </c>
      <c r="C403" s="73" t="s">
        <v>813</v>
      </c>
      <c r="D403" s="81">
        <v>38881</v>
      </c>
      <c r="E403" s="82">
        <f t="shared" ca="1" si="6"/>
        <v>9</v>
      </c>
      <c r="F403" s="83"/>
      <c r="G403" s="84">
        <v>96303</v>
      </c>
      <c r="H403" s="85">
        <v>3</v>
      </c>
      <c r="I403" s="84"/>
    </row>
    <row r="404" spans="1:9" x14ac:dyDescent="0.25">
      <c r="A404" s="73" t="s">
        <v>321</v>
      </c>
      <c r="B404" s="80" t="s">
        <v>2</v>
      </c>
      <c r="C404" s="73" t="s">
        <v>813</v>
      </c>
      <c r="D404" s="81">
        <v>38905</v>
      </c>
      <c r="E404" s="82">
        <f t="shared" ca="1" si="6"/>
        <v>9</v>
      </c>
      <c r="F404" s="83"/>
      <c r="G404" s="84">
        <v>75506</v>
      </c>
      <c r="H404" s="85">
        <v>2</v>
      </c>
      <c r="I404" s="84"/>
    </row>
    <row r="405" spans="1:9" x14ac:dyDescent="0.25">
      <c r="A405" s="73" t="s">
        <v>309</v>
      </c>
      <c r="B405" s="80" t="s">
        <v>16</v>
      </c>
      <c r="C405" s="73" t="s">
        <v>813</v>
      </c>
      <c r="D405" s="81">
        <v>41450</v>
      </c>
      <c r="E405" s="82">
        <f t="shared" ca="1" si="6"/>
        <v>2</v>
      </c>
      <c r="F405" s="83"/>
      <c r="G405" s="84">
        <v>74973</v>
      </c>
      <c r="H405" s="85">
        <v>4</v>
      </c>
      <c r="I405" s="84"/>
    </row>
    <row r="406" spans="1:9" x14ac:dyDescent="0.25">
      <c r="A406" s="73" t="s">
        <v>226</v>
      </c>
      <c r="B406" s="80" t="s">
        <v>32</v>
      </c>
      <c r="C406" s="73" t="s">
        <v>813</v>
      </c>
      <c r="D406" s="81">
        <v>37125</v>
      </c>
      <c r="E406" s="82">
        <f t="shared" ca="1" si="6"/>
        <v>14</v>
      </c>
      <c r="F406" s="83"/>
      <c r="G406" s="84">
        <v>76226</v>
      </c>
      <c r="H406" s="85">
        <v>2</v>
      </c>
      <c r="I406" s="84"/>
    </row>
    <row r="407" spans="1:9" x14ac:dyDescent="0.25">
      <c r="A407" s="73" t="s">
        <v>180</v>
      </c>
      <c r="B407" s="80" t="s">
        <v>12</v>
      </c>
      <c r="C407" s="73" t="s">
        <v>813</v>
      </c>
      <c r="D407" s="81">
        <v>42287</v>
      </c>
      <c r="E407" s="82">
        <f t="shared" ca="1" si="6"/>
        <v>0</v>
      </c>
      <c r="F407" s="83" t="s">
        <v>28</v>
      </c>
      <c r="G407" s="84">
        <v>82363</v>
      </c>
      <c r="H407" s="85">
        <v>1</v>
      </c>
      <c r="I407" s="84"/>
    </row>
    <row r="408" spans="1:9" x14ac:dyDescent="0.25">
      <c r="A408" s="73" t="s">
        <v>165</v>
      </c>
      <c r="B408" s="80" t="s">
        <v>48</v>
      </c>
      <c r="C408" s="73" t="s">
        <v>813</v>
      </c>
      <c r="D408" s="81">
        <v>40089</v>
      </c>
      <c r="E408" s="82">
        <f t="shared" ca="1" si="6"/>
        <v>6</v>
      </c>
      <c r="F408" s="83"/>
      <c r="G408" s="84">
        <v>72407</v>
      </c>
      <c r="H408" s="85">
        <v>4</v>
      </c>
      <c r="I408" s="84"/>
    </row>
    <row r="409" spans="1:9" x14ac:dyDescent="0.25">
      <c r="A409" s="73" t="s">
        <v>157</v>
      </c>
      <c r="B409" s="80" t="s">
        <v>16</v>
      </c>
      <c r="C409" s="73" t="s">
        <v>813</v>
      </c>
      <c r="D409" s="81">
        <v>37162</v>
      </c>
      <c r="E409" s="82">
        <f t="shared" ca="1" si="6"/>
        <v>14</v>
      </c>
      <c r="F409" s="83"/>
      <c r="G409" s="84">
        <v>99465</v>
      </c>
      <c r="H409" s="85">
        <v>4</v>
      </c>
      <c r="I409" s="84"/>
    </row>
    <row r="410" spans="1:9" x14ac:dyDescent="0.25">
      <c r="A410" s="73" t="s">
        <v>106</v>
      </c>
      <c r="B410" s="80" t="s">
        <v>16</v>
      </c>
      <c r="C410" s="73" t="s">
        <v>813</v>
      </c>
      <c r="D410" s="81">
        <v>41572</v>
      </c>
      <c r="E410" s="82">
        <f t="shared" ca="1" si="6"/>
        <v>2</v>
      </c>
      <c r="F410" s="83"/>
      <c r="G410" s="84">
        <v>114721</v>
      </c>
      <c r="H410" s="85">
        <v>3</v>
      </c>
      <c r="I410" s="84"/>
    </row>
    <row r="411" spans="1:9" x14ac:dyDescent="0.25">
      <c r="A411" s="73" t="s">
        <v>98</v>
      </c>
      <c r="B411" s="80" t="s">
        <v>2</v>
      </c>
      <c r="C411" s="73" t="s">
        <v>813</v>
      </c>
      <c r="D411" s="81">
        <v>37544</v>
      </c>
      <c r="E411" s="82">
        <f t="shared" ca="1" si="6"/>
        <v>13</v>
      </c>
      <c r="F411" s="83" t="s">
        <v>4</v>
      </c>
      <c r="G411" s="84">
        <v>88353</v>
      </c>
      <c r="H411" s="85">
        <v>5</v>
      </c>
      <c r="I411" s="84"/>
    </row>
    <row r="412" spans="1:9" x14ac:dyDescent="0.25">
      <c r="A412" s="73" t="s">
        <v>40</v>
      </c>
      <c r="B412" s="80" t="s">
        <v>32</v>
      </c>
      <c r="C412" s="73" t="s">
        <v>813</v>
      </c>
      <c r="D412" s="81">
        <v>38314</v>
      </c>
      <c r="E412" s="82">
        <f t="shared" ca="1" si="6"/>
        <v>11</v>
      </c>
      <c r="F412" s="83"/>
      <c r="G412" s="84">
        <v>86059</v>
      </c>
      <c r="H412" s="85">
        <v>3</v>
      </c>
      <c r="I412" s="84"/>
    </row>
    <row r="413" spans="1:9" x14ac:dyDescent="0.25">
      <c r="A413" s="73" t="s">
        <v>10</v>
      </c>
      <c r="B413" s="80" t="s">
        <v>9</v>
      </c>
      <c r="C413" s="73" t="s">
        <v>813</v>
      </c>
      <c r="D413" s="81">
        <v>41611</v>
      </c>
      <c r="E413" s="82">
        <f t="shared" ca="1" si="6"/>
        <v>2</v>
      </c>
      <c r="F413" s="83" t="s">
        <v>8</v>
      </c>
      <c r="G413" s="84">
        <v>64793</v>
      </c>
      <c r="H413" s="85">
        <v>2</v>
      </c>
      <c r="I413" s="84"/>
    </row>
    <row r="414" spans="1:9" x14ac:dyDescent="0.25">
      <c r="A414" s="73" t="s">
        <v>732</v>
      </c>
      <c r="B414" s="80" t="s">
        <v>32</v>
      </c>
      <c r="C414" s="73" t="s">
        <v>811</v>
      </c>
      <c r="D414" s="81">
        <v>39816</v>
      </c>
      <c r="E414" s="82">
        <f t="shared" ca="1" si="6"/>
        <v>7</v>
      </c>
      <c r="F414" s="83"/>
      <c r="G414" s="84">
        <v>42001</v>
      </c>
      <c r="H414" s="85">
        <v>2</v>
      </c>
      <c r="I414" s="84"/>
    </row>
    <row r="415" spans="1:9" x14ac:dyDescent="0.25">
      <c r="A415" s="73" t="s">
        <v>614</v>
      </c>
      <c r="B415" s="80" t="s">
        <v>32</v>
      </c>
      <c r="C415" s="73" t="s">
        <v>811</v>
      </c>
      <c r="D415" s="81">
        <v>40600</v>
      </c>
      <c r="E415" s="82">
        <f t="shared" ca="1" si="6"/>
        <v>5</v>
      </c>
      <c r="F415" s="83"/>
      <c r="G415" s="84">
        <v>43487</v>
      </c>
      <c r="H415" s="85">
        <v>2</v>
      </c>
      <c r="I415" s="84"/>
    </row>
    <row r="416" spans="1:9" x14ac:dyDescent="0.25">
      <c r="A416" s="73" t="s">
        <v>534</v>
      </c>
      <c r="B416" s="80" t="s">
        <v>12</v>
      </c>
      <c r="C416" s="73" t="s">
        <v>811</v>
      </c>
      <c r="D416" s="81">
        <v>40275</v>
      </c>
      <c r="E416" s="82">
        <f t="shared" ca="1" si="6"/>
        <v>5</v>
      </c>
      <c r="F416" s="83" t="s">
        <v>26</v>
      </c>
      <c r="G416" s="84">
        <v>102929</v>
      </c>
      <c r="H416" s="85">
        <v>1</v>
      </c>
      <c r="I416" s="84"/>
    </row>
    <row r="417" spans="1:9" x14ac:dyDescent="0.25">
      <c r="A417" s="73" t="s">
        <v>471</v>
      </c>
      <c r="B417" s="80" t="s">
        <v>16</v>
      </c>
      <c r="C417" s="73" t="s">
        <v>811</v>
      </c>
      <c r="D417" s="81">
        <v>39932</v>
      </c>
      <c r="E417" s="82">
        <f t="shared" ca="1" si="6"/>
        <v>6</v>
      </c>
      <c r="F417" s="83"/>
      <c r="G417" s="84">
        <v>98838</v>
      </c>
      <c r="H417" s="85">
        <v>4</v>
      </c>
      <c r="I417" s="84"/>
    </row>
    <row r="418" spans="1:9" x14ac:dyDescent="0.25">
      <c r="A418" s="73" t="s">
        <v>752</v>
      </c>
      <c r="B418" s="80" t="s">
        <v>32</v>
      </c>
      <c r="C418" s="73" t="s">
        <v>814</v>
      </c>
      <c r="D418" s="81">
        <v>42003</v>
      </c>
      <c r="E418" s="82">
        <f t="shared" ca="1" si="6"/>
        <v>1</v>
      </c>
      <c r="F418" s="83" t="s">
        <v>4</v>
      </c>
      <c r="G418" s="84">
        <v>83272</v>
      </c>
      <c r="H418" s="85">
        <v>2</v>
      </c>
      <c r="I418" s="84"/>
    </row>
    <row r="419" spans="1:9" x14ac:dyDescent="0.25">
      <c r="A419" s="73" t="s">
        <v>742</v>
      </c>
      <c r="B419" s="80" t="s">
        <v>9</v>
      </c>
      <c r="C419" s="73" t="s">
        <v>814</v>
      </c>
      <c r="D419" s="81">
        <v>40163</v>
      </c>
      <c r="E419" s="82">
        <f t="shared" ca="1" si="6"/>
        <v>6</v>
      </c>
      <c r="F419" s="83" t="s">
        <v>26</v>
      </c>
      <c r="G419" s="84">
        <v>62768</v>
      </c>
      <c r="H419" s="85">
        <v>3</v>
      </c>
      <c r="I419" s="84"/>
    </row>
    <row r="420" spans="1:9" x14ac:dyDescent="0.25">
      <c r="A420" s="73" t="s">
        <v>683</v>
      </c>
      <c r="B420" s="80" t="s">
        <v>32</v>
      </c>
      <c r="C420" s="73" t="s">
        <v>814</v>
      </c>
      <c r="D420" s="81">
        <v>42019</v>
      </c>
      <c r="E420" s="82">
        <f t="shared" ca="1" si="6"/>
        <v>1</v>
      </c>
      <c r="F420" s="83" t="s">
        <v>26</v>
      </c>
      <c r="G420" s="84">
        <v>52114</v>
      </c>
      <c r="H420" s="85">
        <v>1</v>
      </c>
      <c r="I420" s="84"/>
    </row>
    <row r="421" spans="1:9" x14ac:dyDescent="0.25">
      <c r="A421" s="73" t="s">
        <v>681</v>
      </c>
      <c r="B421" s="80" t="s">
        <v>12</v>
      </c>
      <c r="C421" s="73" t="s">
        <v>814</v>
      </c>
      <c r="D421" s="81">
        <v>42025</v>
      </c>
      <c r="E421" s="82">
        <f t="shared" ca="1" si="6"/>
        <v>1</v>
      </c>
      <c r="F421" s="83" t="s">
        <v>26</v>
      </c>
      <c r="G421" s="84">
        <v>111847</v>
      </c>
      <c r="H421" s="85">
        <v>4</v>
      </c>
      <c r="I421" s="84"/>
    </row>
    <row r="422" spans="1:9" x14ac:dyDescent="0.25">
      <c r="A422" s="73" t="s">
        <v>673</v>
      </c>
      <c r="B422" s="80" t="s">
        <v>12</v>
      </c>
      <c r="C422" s="73" t="s">
        <v>814</v>
      </c>
      <c r="D422" s="81">
        <v>40198</v>
      </c>
      <c r="E422" s="82">
        <f t="shared" ca="1" si="6"/>
        <v>6</v>
      </c>
      <c r="F422" s="83" t="s">
        <v>26</v>
      </c>
      <c r="G422" s="84">
        <v>115916</v>
      </c>
      <c r="H422" s="85">
        <v>3</v>
      </c>
      <c r="I422" s="84"/>
    </row>
    <row r="423" spans="1:9" x14ac:dyDescent="0.25">
      <c r="A423" s="73" t="s">
        <v>672</v>
      </c>
      <c r="B423" s="80" t="s">
        <v>2</v>
      </c>
      <c r="C423" s="73" t="s">
        <v>814</v>
      </c>
      <c r="D423" s="81">
        <v>40201</v>
      </c>
      <c r="E423" s="82">
        <f t="shared" ca="1" si="6"/>
        <v>6</v>
      </c>
      <c r="F423" s="83" t="s">
        <v>18</v>
      </c>
      <c r="G423" s="84">
        <v>96237</v>
      </c>
      <c r="H423" s="85">
        <v>2</v>
      </c>
      <c r="I423" s="84"/>
    </row>
    <row r="424" spans="1:9" x14ac:dyDescent="0.25">
      <c r="A424" s="73" t="s">
        <v>610</v>
      </c>
      <c r="B424" s="80" t="s">
        <v>9</v>
      </c>
      <c r="C424" s="73" t="s">
        <v>814</v>
      </c>
      <c r="D424" s="81">
        <v>41324</v>
      </c>
      <c r="E424" s="82">
        <f t="shared" ca="1" si="6"/>
        <v>3</v>
      </c>
      <c r="F424" s="83" t="s">
        <v>4</v>
      </c>
      <c r="G424" s="84">
        <v>71913</v>
      </c>
      <c r="H424" s="85">
        <v>5</v>
      </c>
      <c r="I424" s="84"/>
    </row>
    <row r="425" spans="1:9" x14ac:dyDescent="0.25">
      <c r="A425" s="73" t="s">
        <v>577</v>
      </c>
      <c r="B425" s="80" t="s">
        <v>16</v>
      </c>
      <c r="C425" s="73" t="s">
        <v>814</v>
      </c>
      <c r="D425" s="81">
        <v>38789</v>
      </c>
      <c r="E425" s="82">
        <f t="shared" ca="1" si="6"/>
        <v>9</v>
      </c>
      <c r="F425" s="83"/>
      <c r="G425" s="84">
        <v>70301</v>
      </c>
      <c r="H425" s="85">
        <v>2</v>
      </c>
      <c r="I425" s="84"/>
    </row>
    <row r="426" spans="1:9" x14ac:dyDescent="0.25">
      <c r="A426" s="73" t="s">
        <v>570</v>
      </c>
      <c r="B426" s="80" t="s">
        <v>12</v>
      </c>
      <c r="C426" s="73" t="s">
        <v>814</v>
      </c>
      <c r="D426" s="81">
        <v>39885</v>
      </c>
      <c r="E426" s="82">
        <f t="shared" ca="1" si="6"/>
        <v>6</v>
      </c>
      <c r="F426" s="83" t="s">
        <v>26</v>
      </c>
      <c r="G426" s="84">
        <v>74004</v>
      </c>
      <c r="H426" s="85">
        <v>4</v>
      </c>
      <c r="I426" s="84"/>
    </row>
    <row r="427" spans="1:9" x14ac:dyDescent="0.25">
      <c r="A427" s="73" t="s">
        <v>554</v>
      </c>
      <c r="B427" s="80" t="s">
        <v>48</v>
      </c>
      <c r="C427" s="73" t="s">
        <v>814</v>
      </c>
      <c r="D427" s="81">
        <v>41698</v>
      </c>
      <c r="E427" s="82">
        <f t="shared" ca="1" si="6"/>
        <v>2</v>
      </c>
      <c r="F427" s="83"/>
      <c r="G427" s="84">
        <v>115347</v>
      </c>
      <c r="H427" s="85">
        <v>1</v>
      </c>
      <c r="I427" s="84"/>
    </row>
    <row r="428" spans="1:9" x14ac:dyDescent="0.25">
      <c r="A428" s="73" t="s">
        <v>522</v>
      </c>
      <c r="B428" s="80" t="s">
        <v>12</v>
      </c>
      <c r="C428" s="73" t="s">
        <v>814</v>
      </c>
      <c r="D428" s="81">
        <v>36981</v>
      </c>
      <c r="E428" s="82">
        <f t="shared" ca="1" si="6"/>
        <v>14</v>
      </c>
      <c r="F428" s="83" t="s">
        <v>26</v>
      </c>
      <c r="G428" s="84">
        <v>51697</v>
      </c>
      <c r="H428" s="85">
        <v>5</v>
      </c>
      <c r="I428" s="84"/>
    </row>
    <row r="429" spans="1:9" x14ac:dyDescent="0.25">
      <c r="A429" s="73" t="s">
        <v>514</v>
      </c>
      <c r="B429" s="80" t="s">
        <v>16</v>
      </c>
      <c r="C429" s="73" t="s">
        <v>814</v>
      </c>
      <c r="D429" s="81">
        <v>37701</v>
      </c>
      <c r="E429" s="82">
        <f t="shared" ca="1" si="6"/>
        <v>12</v>
      </c>
      <c r="F429" s="83"/>
      <c r="G429" s="84">
        <v>55969</v>
      </c>
      <c r="H429" s="85">
        <v>1</v>
      </c>
      <c r="I429" s="84"/>
    </row>
    <row r="430" spans="1:9" x14ac:dyDescent="0.25">
      <c r="A430" s="73" t="s">
        <v>484</v>
      </c>
      <c r="B430" s="80" t="s">
        <v>16</v>
      </c>
      <c r="C430" s="73" t="s">
        <v>814</v>
      </c>
      <c r="D430" s="81">
        <v>40302</v>
      </c>
      <c r="E430" s="82">
        <f t="shared" ca="1" si="6"/>
        <v>5</v>
      </c>
      <c r="F430" s="83" t="s">
        <v>4</v>
      </c>
      <c r="G430" s="84">
        <v>66292</v>
      </c>
      <c r="H430" s="85">
        <v>5</v>
      </c>
      <c r="I430" s="84"/>
    </row>
    <row r="431" spans="1:9" x14ac:dyDescent="0.25">
      <c r="A431" s="73" t="s">
        <v>466</v>
      </c>
      <c r="B431" s="80" t="s">
        <v>9</v>
      </c>
      <c r="C431" s="73" t="s">
        <v>814</v>
      </c>
      <c r="D431" s="81">
        <v>36999</v>
      </c>
      <c r="E431" s="82">
        <f t="shared" ca="1" si="6"/>
        <v>14</v>
      </c>
      <c r="F431" s="83"/>
      <c r="G431" s="84">
        <v>102285</v>
      </c>
      <c r="H431" s="85">
        <v>4</v>
      </c>
      <c r="I431" s="84"/>
    </row>
    <row r="432" spans="1:9" x14ac:dyDescent="0.25">
      <c r="A432" s="73" t="s">
        <v>423</v>
      </c>
      <c r="B432" s="80" t="s">
        <v>48</v>
      </c>
      <c r="C432" s="73" t="s">
        <v>814</v>
      </c>
      <c r="D432" s="81">
        <v>40694</v>
      </c>
      <c r="E432" s="82">
        <f t="shared" ca="1" si="6"/>
        <v>4</v>
      </c>
      <c r="F432" s="83"/>
      <c r="G432" s="84">
        <v>48437</v>
      </c>
      <c r="H432" s="85">
        <v>2</v>
      </c>
      <c r="I432" s="84"/>
    </row>
    <row r="433" spans="1:9" x14ac:dyDescent="0.25">
      <c r="A433" s="73" t="s">
        <v>412</v>
      </c>
      <c r="B433" s="80" t="s">
        <v>16</v>
      </c>
      <c r="C433" s="73" t="s">
        <v>814</v>
      </c>
      <c r="D433" s="81">
        <v>37047</v>
      </c>
      <c r="E433" s="82">
        <f t="shared" ca="1" si="6"/>
        <v>14</v>
      </c>
      <c r="F433" s="83" t="s">
        <v>26</v>
      </c>
      <c r="G433" s="84">
        <v>114318</v>
      </c>
      <c r="H433" s="85">
        <v>5</v>
      </c>
      <c r="I433" s="84"/>
    </row>
    <row r="434" spans="1:9" x14ac:dyDescent="0.25">
      <c r="A434" s="73" t="s">
        <v>408</v>
      </c>
      <c r="B434" s="80" t="s">
        <v>16</v>
      </c>
      <c r="C434" s="73" t="s">
        <v>814</v>
      </c>
      <c r="D434" s="81">
        <v>37407</v>
      </c>
      <c r="E434" s="82">
        <f t="shared" ca="1" si="6"/>
        <v>13</v>
      </c>
      <c r="F434" s="83"/>
      <c r="G434" s="84">
        <v>100125</v>
      </c>
      <c r="H434" s="85">
        <v>1</v>
      </c>
      <c r="I434" s="84"/>
    </row>
    <row r="435" spans="1:9" x14ac:dyDescent="0.25">
      <c r="A435" s="73" t="s">
        <v>404</v>
      </c>
      <c r="B435" s="80" t="s">
        <v>12</v>
      </c>
      <c r="C435" s="73" t="s">
        <v>814</v>
      </c>
      <c r="D435" s="81">
        <v>37773</v>
      </c>
      <c r="E435" s="82">
        <f t="shared" ca="1" si="6"/>
        <v>12</v>
      </c>
      <c r="F435" s="83" t="s">
        <v>4</v>
      </c>
      <c r="G435" s="84">
        <v>52926</v>
      </c>
      <c r="H435" s="85">
        <v>1</v>
      </c>
      <c r="I435" s="84"/>
    </row>
    <row r="436" spans="1:9" x14ac:dyDescent="0.25">
      <c r="A436" s="73" t="s">
        <v>390</v>
      </c>
      <c r="B436" s="80" t="s">
        <v>12</v>
      </c>
      <c r="C436" s="73" t="s">
        <v>814</v>
      </c>
      <c r="D436" s="81">
        <v>39222</v>
      </c>
      <c r="E436" s="82">
        <f t="shared" ca="1" si="6"/>
        <v>8</v>
      </c>
      <c r="F436" s="83"/>
      <c r="G436" s="84">
        <v>90081</v>
      </c>
      <c r="H436" s="85">
        <v>4</v>
      </c>
      <c r="I436" s="84"/>
    </row>
    <row r="437" spans="1:9" x14ac:dyDescent="0.25">
      <c r="A437" s="73" t="s">
        <v>369</v>
      </c>
      <c r="B437" s="80" t="s">
        <v>12</v>
      </c>
      <c r="C437" s="73" t="s">
        <v>814</v>
      </c>
      <c r="D437" s="81">
        <v>42194</v>
      </c>
      <c r="E437" s="82">
        <f t="shared" ca="1" si="6"/>
        <v>0</v>
      </c>
      <c r="F437" s="83"/>
      <c r="G437" s="84">
        <v>61736</v>
      </c>
      <c r="H437" s="85">
        <v>1</v>
      </c>
      <c r="I437" s="84"/>
    </row>
    <row r="438" spans="1:9" x14ac:dyDescent="0.25">
      <c r="A438" s="73" t="s">
        <v>353</v>
      </c>
      <c r="B438" s="80" t="s">
        <v>16</v>
      </c>
      <c r="C438" s="73" t="s">
        <v>814</v>
      </c>
      <c r="D438" s="81">
        <v>40362</v>
      </c>
      <c r="E438" s="82">
        <f t="shared" ca="1" si="6"/>
        <v>5</v>
      </c>
      <c r="F438" s="83" t="s">
        <v>26</v>
      </c>
      <c r="G438" s="84">
        <v>72484</v>
      </c>
      <c r="H438" s="85">
        <v>5</v>
      </c>
      <c r="I438" s="84"/>
    </row>
    <row r="439" spans="1:9" x14ac:dyDescent="0.25">
      <c r="A439" s="73" t="s">
        <v>316</v>
      </c>
      <c r="B439" s="80" t="s">
        <v>12</v>
      </c>
      <c r="C439" s="73" t="s">
        <v>814</v>
      </c>
      <c r="D439" s="81">
        <v>39994</v>
      </c>
      <c r="E439" s="82">
        <f t="shared" ca="1" si="6"/>
        <v>6</v>
      </c>
      <c r="F439" s="83" t="s">
        <v>28</v>
      </c>
      <c r="G439" s="84">
        <v>54040</v>
      </c>
      <c r="H439" s="85">
        <v>2</v>
      </c>
      <c r="I439" s="84"/>
    </row>
    <row r="440" spans="1:9" x14ac:dyDescent="0.25">
      <c r="A440" s="73" t="s">
        <v>313</v>
      </c>
      <c r="B440" s="80" t="s">
        <v>32</v>
      </c>
      <c r="C440" s="73" t="s">
        <v>814</v>
      </c>
      <c r="D440" s="81">
        <v>40735</v>
      </c>
      <c r="E440" s="82">
        <f t="shared" ca="1" si="6"/>
        <v>4</v>
      </c>
      <c r="F440" s="83" t="s">
        <v>8</v>
      </c>
      <c r="G440" s="84">
        <v>119430</v>
      </c>
      <c r="H440" s="85">
        <v>1</v>
      </c>
      <c r="I440" s="84"/>
    </row>
    <row r="441" spans="1:9" x14ac:dyDescent="0.25">
      <c r="A441" s="73" t="s">
        <v>310</v>
      </c>
      <c r="B441" s="80" t="s">
        <v>48</v>
      </c>
      <c r="C441" s="73" t="s">
        <v>814</v>
      </c>
      <c r="D441" s="81">
        <v>41448</v>
      </c>
      <c r="E441" s="82">
        <f t="shared" ca="1" si="6"/>
        <v>2</v>
      </c>
      <c r="F441" s="83" t="s">
        <v>26</v>
      </c>
      <c r="G441" s="84">
        <v>81269</v>
      </c>
      <c r="H441" s="85">
        <v>4</v>
      </c>
      <c r="I441" s="84"/>
    </row>
    <row r="442" spans="1:9" x14ac:dyDescent="0.25">
      <c r="A442" s="73" t="s">
        <v>303</v>
      </c>
      <c r="B442" s="80" t="s">
        <v>12</v>
      </c>
      <c r="C442" s="73" t="s">
        <v>814</v>
      </c>
      <c r="D442" s="81">
        <v>41840</v>
      </c>
      <c r="E442" s="82">
        <f t="shared" ca="1" si="6"/>
        <v>1</v>
      </c>
      <c r="F442" s="83" t="s">
        <v>18</v>
      </c>
      <c r="G442" s="84">
        <v>88867</v>
      </c>
      <c r="H442" s="85">
        <v>5</v>
      </c>
      <c r="I442" s="84"/>
    </row>
    <row r="443" spans="1:9" x14ac:dyDescent="0.25">
      <c r="A443" s="73" t="s">
        <v>269</v>
      </c>
      <c r="B443" s="80" t="s">
        <v>32</v>
      </c>
      <c r="C443" s="73" t="s">
        <v>814</v>
      </c>
      <c r="D443" s="81">
        <v>38548</v>
      </c>
      <c r="E443" s="82">
        <f t="shared" ca="1" si="6"/>
        <v>10</v>
      </c>
      <c r="F443" s="83" t="s">
        <v>26</v>
      </c>
      <c r="G443" s="84">
        <v>122122</v>
      </c>
      <c r="H443" s="85">
        <v>5</v>
      </c>
      <c r="I443" s="84"/>
    </row>
    <row r="444" spans="1:9" x14ac:dyDescent="0.25">
      <c r="A444" s="73" t="s">
        <v>266</v>
      </c>
      <c r="B444" s="80" t="s">
        <v>16</v>
      </c>
      <c r="C444" s="73" t="s">
        <v>814</v>
      </c>
      <c r="D444" s="81">
        <v>39305</v>
      </c>
      <c r="E444" s="82">
        <f t="shared" ca="1" si="6"/>
        <v>8</v>
      </c>
      <c r="F444" s="83" t="s">
        <v>4</v>
      </c>
      <c r="G444" s="84">
        <v>121549</v>
      </c>
      <c r="H444" s="85">
        <v>3</v>
      </c>
      <c r="I444" s="84"/>
    </row>
    <row r="445" spans="1:9" x14ac:dyDescent="0.25">
      <c r="A445" s="73" t="s">
        <v>264</v>
      </c>
      <c r="B445" s="80" t="s">
        <v>48</v>
      </c>
      <c r="C445" s="73" t="s">
        <v>814</v>
      </c>
      <c r="D445" s="81">
        <v>40377</v>
      </c>
      <c r="E445" s="82">
        <f t="shared" ca="1" si="6"/>
        <v>5</v>
      </c>
      <c r="F445" s="83" t="s">
        <v>8</v>
      </c>
      <c r="G445" s="84">
        <v>119928</v>
      </c>
      <c r="H445" s="85">
        <v>3</v>
      </c>
      <c r="I445" s="84"/>
    </row>
    <row r="446" spans="1:9" x14ac:dyDescent="0.25">
      <c r="A446" s="73" t="s">
        <v>262</v>
      </c>
      <c r="B446" s="80" t="s">
        <v>2</v>
      </c>
      <c r="C446" s="73" t="s">
        <v>814</v>
      </c>
      <c r="D446" s="81">
        <v>40756</v>
      </c>
      <c r="E446" s="82">
        <f t="shared" ca="1" si="6"/>
        <v>4</v>
      </c>
      <c r="F446" s="83" t="s">
        <v>4</v>
      </c>
      <c r="G446" s="84">
        <v>79427</v>
      </c>
      <c r="H446" s="85">
        <v>2</v>
      </c>
      <c r="I446" s="84"/>
    </row>
    <row r="447" spans="1:9" x14ac:dyDescent="0.25">
      <c r="A447" s="73" t="s">
        <v>259</v>
      </c>
      <c r="B447" s="80" t="s">
        <v>2</v>
      </c>
      <c r="C447" s="73" t="s">
        <v>814</v>
      </c>
      <c r="D447" s="81">
        <v>41471</v>
      </c>
      <c r="E447" s="82">
        <f t="shared" ca="1" si="6"/>
        <v>2</v>
      </c>
      <c r="F447" s="83" t="s">
        <v>26</v>
      </c>
      <c r="G447" s="84">
        <v>117406</v>
      </c>
      <c r="H447" s="85">
        <v>1</v>
      </c>
      <c r="I447" s="84"/>
    </row>
    <row r="448" spans="1:9" x14ac:dyDescent="0.25">
      <c r="A448" s="73" t="s">
        <v>256</v>
      </c>
      <c r="B448" s="80" t="s">
        <v>32</v>
      </c>
      <c r="C448" s="73" t="s">
        <v>814</v>
      </c>
      <c r="D448" s="81">
        <v>41481</v>
      </c>
      <c r="E448" s="82">
        <f t="shared" ca="1" si="6"/>
        <v>2</v>
      </c>
      <c r="F448" s="83"/>
      <c r="G448" s="84">
        <v>72549</v>
      </c>
      <c r="H448" s="85">
        <v>5</v>
      </c>
      <c r="I448" s="84"/>
    </row>
    <row r="449" spans="1:9" x14ac:dyDescent="0.25">
      <c r="A449" s="73" t="s">
        <v>247</v>
      </c>
      <c r="B449" s="80" t="s">
        <v>16</v>
      </c>
      <c r="C449" s="73" t="s">
        <v>814</v>
      </c>
      <c r="D449" s="81">
        <v>41885</v>
      </c>
      <c r="E449" s="82">
        <f t="shared" ca="1" si="6"/>
        <v>1</v>
      </c>
      <c r="F449" s="83" t="s">
        <v>28</v>
      </c>
      <c r="G449" s="84">
        <v>86617</v>
      </c>
      <c r="H449" s="85">
        <v>4</v>
      </c>
      <c r="I449" s="84"/>
    </row>
    <row r="450" spans="1:9" x14ac:dyDescent="0.25">
      <c r="A450" s="73" t="s">
        <v>184</v>
      </c>
      <c r="B450" s="80" t="s">
        <v>12</v>
      </c>
      <c r="C450" s="73" t="s">
        <v>814</v>
      </c>
      <c r="D450" s="81">
        <v>42261</v>
      </c>
      <c r="E450" s="82">
        <f t="shared" ref="E450:E513" ca="1" si="7">DATEDIF(D450,TODAY(),"Y")</f>
        <v>0</v>
      </c>
      <c r="F450" s="83" t="s">
        <v>8</v>
      </c>
      <c r="G450" s="84">
        <v>69672</v>
      </c>
      <c r="H450" s="85">
        <v>2</v>
      </c>
      <c r="I450" s="84"/>
    </row>
    <row r="451" spans="1:9" x14ac:dyDescent="0.25">
      <c r="A451" s="73" t="s">
        <v>183</v>
      </c>
      <c r="B451" s="80" t="s">
        <v>16</v>
      </c>
      <c r="C451" s="73" t="s">
        <v>814</v>
      </c>
      <c r="D451" s="81">
        <v>42264</v>
      </c>
      <c r="E451" s="82">
        <f t="shared" ca="1" si="7"/>
        <v>0</v>
      </c>
      <c r="F451" s="83" t="s">
        <v>8</v>
      </c>
      <c r="G451" s="84">
        <v>56971</v>
      </c>
      <c r="H451" s="85">
        <v>3</v>
      </c>
      <c r="I451" s="84"/>
    </row>
    <row r="452" spans="1:9" x14ac:dyDescent="0.25">
      <c r="A452" s="73" t="s">
        <v>178</v>
      </c>
      <c r="B452" s="80" t="s">
        <v>48</v>
      </c>
      <c r="C452" s="73" t="s">
        <v>814</v>
      </c>
      <c r="D452" s="81">
        <v>40809</v>
      </c>
      <c r="E452" s="82">
        <f t="shared" ca="1" si="7"/>
        <v>4</v>
      </c>
      <c r="F452" s="83" t="s">
        <v>26</v>
      </c>
      <c r="G452" s="84">
        <v>122589</v>
      </c>
      <c r="H452" s="85">
        <v>1</v>
      </c>
      <c r="I452" s="84"/>
    </row>
    <row r="453" spans="1:9" x14ac:dyDescent="0.25">
      <c r="A453" s="73" t="s">
        <v>175</v>
      </c>
      <c r="B453" s="80" t="s">
        <v>32</v>
      </c>
      <c r="C453" s="73" t="s">
        <v>814</v>
      </c>
      <c r="D453" s="81">
        <v>41530</v>
      </c>
      <c r="E453" s="82">
        <f t="shared" ca="1" si="7"/>
        <v>2</v>
      </c>
      <c r="F453" s="83" t="s">
        <v>4</v>
      </c>
      <c r="G453" s="84">
        <v>81656</v>
      </c>
      <c r="H453" s="85">
        <v>1</v>
      </c>
      <c r="I453" s="84"/>
    </row>
    <row r="454" spans="1:9" x14ac:dyDescent="0.25">
      <c r="A454" s="73" t="s">
        <v>132</v>
      </c>
      <c r="B454" s="80" t="s">
        <v>16</v>
      </c>
      <c r="C454" s="73" t="s">
        <v>814</v>
      </c>
      <c r="D454" s="81">
        <v>41530</v>
      </c>
      <c r="E454" s="82">
        <f t="shared" ca="1" si="7"/>
        <v>2</v>
      </c>
      <c r="F454" s="83"/>
      <c r="G454" s="84">
        <v>93784</v>
      </c>
      <c r="H454" s="85">
        <v>3</v>
      </c>
      <c r="I454" s="84"/>
    </row>
    <row r="455" spans="1:9" x14ac:dyDescent="0.25">
      <c r="A455" s="73" t="s">
        <v>131</v>
      </c>
      <c r="B455" s="80" t="s">
        <v>48</v>
      </c>
      <c r="C455" s="73" t="s">
        <v>814</v>
      </c>
      <c r="D455" s="81">
        <v>41546</v>
      </c>
      <c r="E455" s="82">
        <f t="shared" ca="1" si="7"/>
        <v>2</v>
      </c>
      <c r="F455" s="83"/>
      <c r="G455" s="84">
        <v>57743</v>
      </c>
      <c r="H455" s="85">
        <v>4</v>
      </c>
      <c r="I455" s="84"/>
    </row>
    <row r="456" spans="1:9" x14ac:dyDescent="0.25">
      <c r="A456" s="73" t="s">
        <v>117</v>
      </c>
      <c r="B456" s="80" t="s">
        <v>12</v>
      </c>
      <c r="C456" s="73" t="s">
        <v>814</v>
      </c>
      <c r="D456" s="81">
        <v>42311</v>
      </c>
      <c r="E456" s="82">
        <f t="shared" ca="1" si="7"/>
        <v>0</v>
      </c>
      <c r="F456" s="83" t="s">
        <v>28</v>
      </c>
      <c r="G456" s="84">
        <v>119082</v>
      </c>
      <c r="H456" s="85">
        <v>1</v>
      </c>
      <c r="I456" s="84"/>
    </row>
    <row r="457" spans="1:9" x14ac:dyDescent="0.25">
      <c r="A457" s="73" t="s">
        <v>107</v>
      </c>
      <c r="B457" s="80" t="s">
        <v>12</v>
      </c>
      <c r="C457" s="73" t="s">
        <v>814</v>
      </c>
      <c r="D457" s="81">
        <v>41570</v>
      </c>
      <c r="E457" s="82">
        <f t="shared" ca="1" si="7"/>
        <v>2</v>
      </c>
      <c r="F457" s="83" t="s">
        <v>8</v>
      </c>
      <c r="G457" s="84">
        <v>74560</v>
      </c>
      <c r="H457" s="85">
        <v>4</v>
      </c>
      <c r="I457" s="84"/>
    </row>
    <row r="458" spans="1:9" x14ac:dyDescent="0.25">
      <c r="A458" s="73" t="s">
        <v>79</v>
      </c>
      <c r="B458" s="80" t="s">
        <v>12</v>
      </c>
      <c r="C458" s="73" t="s">
        <v>814</v>
      </c>
      <c r="D458" s="81">
        <v>40482</v>
      </c>
      <c r="E458" s="82">
        <f t="shared" ca="1" si="7"/>
        <v>5</v>
      </c>
      <c r="F458" s="83" t="s">
        <v>18</v>
      </c>
      <c r="G458" s="84">
        <v>112299</v>
      </c>
      <c r="H458" s="85">
        <v>4</v>
      </c>
      <c r="I458" s="84"/>
    </row>
    <row r="459" spans="1:9" x14ac:dyDescent="0.25">
      <c r="A459" s="73" t="s">
        <v>67</v>
      </c>
      <c r="B459" s="80" t="s">
        <v>16</v>
      </c>
      <c r="C459" s="73" t="s">
        <v>814</v>
      </c>
      <c r="D459" s="81">
        <v>41961</v>
      </c>
      <c r="E459" s="82">
        <f t="shared" ca="1" si="7"/>
        <v>1</v>
      </c>
      <c r="F459" s="83" t="s">
        <v>26</v>
      </c>
      <c r="G459" s="84">
        <v>125668</v>
      </c>
      <c r="H459" s="85">
        <v>5</v>
      </c>
      <c r="I459" s="84"/>
    </row>
    <row r="460" spans="1:9" x14ac:dyDescent="0.25">
      <c r="A460" s="73" t="s">
        <v>53</v>
      </c>
      <c r="B460" s="80" t="s">
        <v>16</v>
      </c>
      <c r="C460" s="73" t="s">
        <v>814</v>
      </c>
      <c r="D460" s="81">
        <v>41603</v>
      </c>
      <c r="E460" s="82">
        <f t="shared" ca="1" si="7"/>
        <v>2</v>
      </c>
      <c r="F460" s="83" t="s">
        <v>28</v>
      </c>
      <c r="G460" s="84">
        <v>118895</v>
      </c>
      <c r="H460" s="85">
        <v>4</v>
      </c>
      <c r="I460" s="84"/>
    </row>
    <row r="461" spans="1:9" x14ac:dyDescent="0.25">
      <c r="A461" s="73" t="s">
        <v>23</v>
      </c>
      <c r="B461" s="80" t="s">
        <v>9</v>
      </c>
      <c r="C461" s="73" t="s">
        <v>814</v>
      </c>
      <c r="D461" s="81">
        <v>40861</v>
      </c>
      <c r="E461" s="82">
        <f t="shared" ca="1" si="7"/>
        <v>4</v>
      </c>
      <c r="F461" s="83"/>
      <c r="G461" s="84">
        <v>51784</v>
      </c>
      <c r="H461" s="85">
        <v>3</v>
      </c>
      <c r="I461" s="84"/>
    </row>
    <row r="462" spans="1:9" x14ac:dyDescent="0.25">
      <c r="A462" s="73" t="s">
        <v>773</v>
      </c>
      <c r="B462" s="80" t="s">
        <v>12</v>
      </c>
      <c r="C462" s="73" t="s">
        <v>64</v>
      </c>
      <c r="D462" s="81">
        <v>41629</v>
      </c>
      <c r="E462" s="82">
        <f t="shared" ca="1" si="7"/>
        <v>2</v>
      </c>
      <c r="F462" s="83" t="s">
        <v>26</v>
      </c>
      <c r="G462" s="84">
        <v>88343</v>
      </c>
      <c r="H462" s="85">
        <v>1</v>
      </c>
      <c r="I462" s="84"/>
    </row>
    <row r="463" spans="1:9" x14ac:dyDescent="0.25">
      <c r="A463" s="73" t="s">
        <v>687</v>
      </c>
      <c r="B463" s="80" t="s">
        <v>12</v>
      </c>
      <c r="C463" s="73" t="s">
        <v>64</v>
      </c>
      <c r="D463" s="81">
        <v>41663</v>
      </c>
      <c r="E463" s="82">
        <f t="shared" ca="1" si="7"/>
        <v>2</v>
      </c>
      <c r="F463" s="83" t="s">
        <v>26</v>
      </c>
      <c r="G463" s="84">
        <v>124288</v>
      </c>
      <c r="H463" s="85">
        <v>4</v>
      </c>
      <c r="I463" s="84"/>
    </row>
    <row r="464" spans="1:9" x14ac:dyDescent="0.25">
      <c r="A464" s="73" t="s">
        <v>685</v>
      </c>
      <c r="B464" s="80" t="s">
        <v>48</v>
      </c>
      <c r="C464" s="73" t="s">
        <v>64</v>
      </c>
      <c r="D464" s="81">
        <v>41669</v>
      </c>
      <c r="E464" s="82">
        <f t="shared" ca="1" si="7"/>
        <v>2</v>
      </c>
      <c r="F464" s="83"/>
      <c r="G464" s="84">
        <v>126925</v>
      </c>
      <c r="H464" s="85">
        <v>3</v>
      </c>
      <c r="I464" s="84"/>
    </row>
    <row r="465" spans="1:9" x14ac:dyDescent="0.25">
      <c r="A465" s="73" t="s">
        <v>626</v>
      </c>
      <c r="B465" s="80" t="s">
        <v>16</v>
      </c>
      <c r="C465" s="73" t="s">
        <v>64</v>
      </c>
      <c r="D465" s="81">
        <v>41703</v>
      </c>
      <c r="E465" s="82">
        <f t="shared" ca="1" si="7"/>
        <v>1</v>
      </c>
      <c r="F465" s="83" t="s">
        <v>8</v>
      </c>
      <c r="G465" s="84">
        <v>82275</v>
      </c>
      <c r="H465" s="85">
        <v>3</v>
      </c>
      <c r="I465" s="84"/>
    </row>
    <row r="466" spans="1:9" x14ac:dyDescent="0.25">
      <c r="A466" s="73" t="s">
        <v>551</v>
      </c>
      <c r="B466" s="80" t="s">
        <v>12</v>
      </c>
      <c r="C466" s="73" t="s">
        <v>64</v>
      </c>
      <c r="D466" s="81">
        <v>41732</v>
      </c>
      <c r="E466" s="82">
        <f t="shared" ca="1" si="7"/>
        <v>1</v>
      </c>
      <c r="F466" s="83" t="s">
        <v>8</v>
      </c>
      <c r="G466" s="84">
        <v>52543</v>
      </c>
      <c r="H466" s="85">
        <v>3</v>
      </c>
      <c r="I466" s="84"/>
    </row>
    <row r="467" spans="1:9" x14ac:dyDescent="0.25">
      <c r="A467" s="73" t="s">
        <v>374</v>
      </c>
      <c r="B467" s="80" t="s">
        <v>16</v>
      </c>
      <c r="C467" s="73" t="s">
        <v>64</v>
      </c>
      <c r="D467" s="81">
        <v>41823</v>
      </c>
      <c r="E467" s="82">
        <f t="shared" ca="1" si="7"/>
        <v>1</v>
      </c>
      <c r="F467" s="83" t="s">
        <v>26</v>
      </c>
      <c r="G467" s="84">
        <v>117715</v>
      </c>
      <c r="H467" s="85">
        <v>5</v>
      </c>
      <c r="I467" s="84"/>
    </row>
    <row r="468" spans="1:9" x14ac:dyDescent="0.25">
      <c r="A468" s="73" t="s">
        <v>306</v>
      </c>
      <c r="B468" s="80" t="s">
        <v>12</v>
      </c>
      <c r="C468" s="73" t="s">
        <v>64</v>
      </c>
      <c r="D468" s="81">
        <v>40765</v>
      </c>
      <c r="E468" s="82">
        <f t="shared" ca="1" si="7"/>
        <v>4</v>
      </c>
      <c r="F468" s="83" t="s">
        <v>18</v>
      </c>
      <c r="G468" s="84">
        <v>74910</v>
      </c>
      <c r="H468" s="85">
        <v>1</v>
      </c>
      <c r="I468" s="84"/>
    </row>
    <row r="469" spans="1:9" x14ac:dyDescent="0.25">
      <c r="A469" s="73" t="s">
        <v>305</v>
      </c>
      <c r="B469" s="80" t="s">
        <v>16</v>
      </c>
      <c r="C469" s="73" t="s">
        <v>64</v>
      </c>
      <c r="D469" s="81">
        <v>40766</v>
      </c>
      <c r="E469" s="82">
        <f t="shared" ca="1" si="7"/>
        <v>4</v>
      </c>
      <c r="F469" s="83" t="s">
        <v>26</v>
      </c>
      <c r="G469" s="84">
        <v>57703</v>
      </c>
      <c r="H469" s="85">
        <v>5</v>
      </c>
      <c r="I469" s="84"/>
    </row>
    <row r="470" spans="1:9" x14ac:dyDescent="0.25">
      <c r="A470" s="73" t="s">
        <v>302</v>
      </c>
      <c r="B470" s="80" t="s">
        <v>16</v>
      </c>
      <c r="C470" s="73" t="s">
        <v>64</v>
      </c>
      <c r="D470" s="81">
        <v>41843</v>
      </c>
      <c r="E470" s="82">
        <f t="shared" ca="1" si="7"/>
        <v>1</v>
      </c>
      <c r="F470" s="83" t="s">
        <v>4</v>
      </c>
      <c r="G470" s="84">
        <v>83926</v>
      </c>
      <c r="H470" s="85">
        <v>3</v>
      </c>
      <c r="I470" s="84"/>
    </row>
    <row r="471" spans="1:9" x14ac:dyDescent="0.25">
      <c r="A471" s="73" t="s">
        <v>192</v>
      </c>
      <c r="B471" s="80" t="s">
        <v>12</v>
      </c>
      <c r="C471" s="73" t="s">
        <v>64</v>
      </c>
      <c r="D471" s="81">
        <v>40811</v>
      </c>
      <c r="E471" s="82">
        <f t="shared" ca="1" si="7"/>
        <v>4</v>
      </c>
      <c r="F471" s="83"/>
      <c r="G471" s="84">
        <v>76064</v>
      </c>
      <c r="H471" s="85">
        <v>4</v>
      </c>
      <c r="I471" s="84"/>
    </row>
    <row r="472" spans="1:9" x14ac:dyDescent="0.25">
      <c r="A472" s="73" t="s">
        <v>191</v>
      </c>
      <c r="B472" s="80" t="s">
        <v>32</v>
      </c>
      <c r="C472" s="73" t="s">
        <v>64</v>
      </c>
      <c r="D472" s="81">
        <v>40813</v>
      </c>
      <c r="E472" s="82">
        <f t="shared" ca="1" si="7"/>
        <v>4</v>
      </c>
      <c r="F472" s="83" t="s">
        <v>28</v>
      </c>
      <c r="G472" s="84">
        <v>73842</v>
      </c>
      <c r="H472" s="85">
        <v>5</v>
      </c>
      <c r="I472" s="84"/>
    </row>
    <row r="473" spans="1:9" x14ac:dyDescent="0.25">
      <c r="A473" s="73" t="s">
        <v>189</v>
      </c>
      <c r="B473" s="80" t="s">
        <v>2</v>
      </c>
      <c r="C473" s="73" t="s">
        <v>64</v>
      </c>
      <c r="D473" s="81">
        <v>41896</v>
      </c>
      <c r="E473" s="82">
        <f t="shared" ca="1" si="7"/>
        <v>1</v>
      </c>
      <c r="F473" s="83" t="s">
        <v>18</v>
      </c>
      <c r="G473" s="84">
        <v>78867</v>
      </c>
      <c r="H473" s="85">
        <v>2</v>
      </c>
      <c r="I473" s="84"/>
    </row>
    <row r="474" spans="1:9" x14ac:dyDescent="0.25">
      <c r="A474" s="73" t="s">
        <v>185</v>
      </c>
      <c r="B474" s="80" t="s">
        <v>16</v>
      </c>
      <c r="C474" s="73" t="s">
        <v>64</v>
      </c>
      <c r="D474" s="81">
        <v>41919</v>
      </c>
      <c r="E474" s="82">
        <f t="shared" ca="1" si="7"/>
        <v>1</v>
      </c>
      <c r="F474" s="83" t="s">
        <v>26</v>
      </c>
      <c r="G474" s="84">
        <v>91587</v>
      </c>
      <c r="H474" s="85">
        <v>5</v>
      </c>
      <c r="I474" s="84"/>
    </row>
    <row r="475" spans="1:9" x14ac:dyDescent="0.25">
      <c r="A475" s="73" t="s">
        <v>127</v>
      </c>
      <c r="B475" s="80" t="s">
        <v>2</v>
      </c>
      <c r="C475" s="73" t="s">
        <v>64</v>
      </c>
      <c r="D475" s="81">
        <v>40832</v>
      </c>
      <c r="E475" s="82">
        <f t="shared" ca="1" si="7"/>
        <v>4</v>
      </c>
      <c r="F475" s="83" t="s">
        <v>4</v>
      </c>
      <c r="G475" s="84">
        <v>124722</v>
      </c>
      <c r="H475" s="85">
        <v>2</v>
      </c>
      <c r="I475" s="84"/>
    </row>
    <row r="476" spans="1:9" x14ac:dyDescent="0.25">
      <c r="A476" s="73" t="s">
        <v>125</v>
      </c>
      <c r="B476" s="80" t="s">
        <v>12</v>
      </c>
      <c r="C476" s="73" t="s">
        <v>64</v>
      </c>
      <c r="D476" s="81">
        <v>40839</v>
      </c>
      <c r="E476" s="82">
        <f t="shared" ca="1" si="7"/>
        <v>4</v>
      </c>
      <c r="F476" s="83" t="s">
        <v>26</v>
      </c>
      <c r="G476" s="84">
        <v>78409</v>
      </c>
      <c r="H476" s="85">
        <v>3</v>
      </c>
      <c r="I476" s="84"/>
    </row>
    <row r="477" spans="1:9" x14ac:dyDescent="0.25">
      <c r="A477" s="73" t="s">
        <v>65</v>
      </c>
      <c r="B477" s="80" t="s">
        <v>32</v>
      </c>
      <c r="C477" s="73" t="s">
        <v>64</v>
      </c>
      <c r="D477" s="81">
        <v>41971</v>
      </c>
      <c r="E477" s="82">
        <f t="shared" ca="1" si="7"/>
        <v>1</v>
      </c>
      <c r="F477" s="83" t="s">
        <v>4</v>
      </c>
      <c r="G477" s="84">
        <v>61718</v>
      </c>
      <c r="H477" s="85">
        <v>5</v>
      </c>
      <c r="I477" s="84"/>
    </row>
    <row r="478" spans="1:9" x14ac:dyDescent="0.25">
      <c r="A478" s="73" t="s">
        <v>740</v>
      </c>
      <c r="B478" s="80" t="s">
        <v>16</v>
      </c>
      <c r="C478" s="73" t="s">
        <v>815</v>
      </c>
      <c r="D478" s="81">
        <v>40187</v>
      </c>
      <c r="E478" s="82">
        <f t="shared" ca="1" si="7"/>
        <v>6</v>
      </c>
      <c r="F478" s="83"/>
      <c r="G478" s="84">
        <v>123468</v>
      </c>
      <c r="H478" s="85">
        <v>2</v>
      </c>
      <c r="I478" s="84"/>
    </row>
    <row r="479" spans="1:9" x14ac:dyDescent="0.25">
      <c r="A479" s="73" t="s">
        <v>736</v>
      </c>
      <c r="B479" s="80" t="s">
        <v>32</v>
      </c>
      <c r="C479" s="73" t="s">
        <v>815</v>
      </c>
      <c r="D479" s="81">
        <v>41286</v>
      </c>
      <c r="E479" s="82">
        <f t="shared" ca="1" si="7"/>
        <v>3</v>
      </c>
      <c r="F479" s="83" t="s">
        <v>28</v>
      </c>
      <c r="G479" s="84">
        <v>46368</v>
      </c>
      <c r="H479" s="85">
        <v>2</v>
      </c>
      <c r="I479" s="84"/>
    </row>
    <row r="480" spans="1:9" x14ac:dyDescent="0.25">
      <c r="A480" s="73" t="s">
        <v>726</v>
      </c>
      <c r="B480" s="80" t="s">
        <v>32</v>
      </c>
      <c r="C480" s="73" t="s">
        <v>815</v>
      </c>
      <c r="D480" s="81">
        <v>36899</v>
      </c>
      <c r="E480" s="82">
        <f t="shared" ca="1" si="7"/>
        <v>15</v>
      </c>
      <c r="F480" s="83" t="s">
        <v>18</v>
      </c>
      <c r="G480" s="84">
        <v>59814</v>
      </c>
      <c r="H480" s="85">
        <v>3</v>
      </c>
      <c r="I480" s="84"/>
    </row>
    <row r="481" spans="1:9" x14ac:dyDescent="0.25">
      <c r="A481" s="73" t="s">
        <v>725</v>
      </c>
      <c r="B481" s="80" t="s">
        <v>9</v>
      </c>
      <c r="C481" s="73" t="s">
        <v>815</v>
      </c>
      <c r="D481" s="81">
        <v>36904</v>
      </c>
      <c r="E481" s="82">
        <f t="shared" ca="1" si="7"/>
        <v>15</v>
      </c>
      <c r="F481" s="83" t="s">
        <v>26</v>
      </c>
      <c r="G481" s="84">
        <v>80732</v>
      </c>
      <c r="H481" s="85">
        <v>2</v>
      </c>
      <c r="I481" s="84"/>
    </row>
    <row r="482" spans="1:9" x14ac:dyDescent="0.25">
      <c r="A482" s="73" t="s">
        <v>715</v>
      </c>
      <c r="B482" s="80" t="s">
        <v>16</v>
      </c>
      <c r="C482" s="73" t="s">
        <v>815</v>
      </c>
      <c r="D482" s="81">
        <v>37614</v>
      </c>
      <c r="E482" s="82">
        <f t="shared" ca="1" si="7"/>
        <v>13</v>
      </c>
      <c r="F482" s="83" t="s">
        <v>26</v>
      </c>
      <c r="G482" s="84">
        <v>60408</v>
      </c>
      <c r="H482" s="85">
        <v>4</v>
      </c>
      <c r="I482" s="84"/>
    </row>
    <row r="483" spans="1:9" x14ac:dyDescent="0.25">
      <c r="A483" s="73" t="s">
        <v>702</v>
      </c>
      <c r="B483" s="80" t="s">
        <v>2</v>
      </c>
      <c r="C483" s="73" t="s">
        <v>815</v>
      </c>
      <c r="D483" s="81">
        <v>39801</v>
      </c>
      <c r="E483" s="82">
        <f t="shared" ca="1" si="7"/>
        <v>7</v>
      </c>
      <c r="F483" s="83" t="s">
        <v>4</v>
      </c>
      <c r="G483" s="84">
        <v>120404</v>
      </c>
      <c r="H483" s="85">
        <v>3</v>
      </c>
      <c r="I483" s="84"/>
    </row>
    <row r="484" spans="1:9" x14ac:dyDescent="0.25">
      <c r="A484" s="73" t="s">
        <v>682</v>
      </c>
      <c r="B484" s="80" t="s">
        <v>32</v>
      </c>
      <c r="C484" s="73" t="s">
        <v>815</v>
      </c>
      <c r="D484" s="81">
        <v>42021</v>
      </c>
      <c r="E484" s="82">
        <f t="shared" ca="1" si="7"/>
        <v>1</v>
      </c>
      <c r="F484" s="83"/>
      <c r="G484" s="84">
        <v>104897</v>
      </c>
      <c r="H484" s="85">
        <v>3</v>
      </c>
      <c r="I484" s="84"/>
    </row>
    <row r="485" spans="1:9" x14ac:dyDescent="0.25">
      <c r="A485" s="73" t="s">
        <v>679</v>
      </c>
      <c r="B485" s="80" t="s">
        <v>32</v>
      </c>
      <c r="C485" s="73" t="s">
        <v>815</v>
      </c>
      <c r="D485" s="81">
        <v>42041</v>
      </c>
      <c r="E485" s="82">
        <f t="shared" ca="1" si="7"/>
        <v>1</v>
      </c>
      <c r="F485" s="83"/>
      <c r="G485" s="84">
        <v>45464</v>
      </c>
      <c r="H485" s="85">
        <v>2</v>
      </c>
      <c r="I485" s="84"/>
    </row>
    <row r="486" spans="1:9" x14ac:dyDescent="0.25">
      <c r="A486" s="73" t="s">
        <v>656</v>
      </c>
      <c r="B486" s="80" t="s">
        <v>16</v>
      </c>
      <c r="C486" s="73" t="s">
        <v>815</v>
      </c>
      <c r="D486" s="81">
        <v>37273</v>
      </c>
      <c r="E486" s="82">
        <f t="shared" ca="1" si="7"/>
        <v>14</v>
      </c>
      <c r="F486" s="83" t="s">
        <v>18</v>
      </c>
      <c r="G486" s="84">
        <v>93778</v>
      </c>
      <c r="H486" s="85">
        <v>5</v>
      </c>
      <c r="I486" s="84"/>
    </row>
    <row r="487" spans="1:9" x14ac:dyDescent="0.25">
      <c r="A487" s="73" t="s">
        <v>649</v>
      </c>
      <c r="B487" s="80" t="s">
        <v>9</v>
      </c>
      <c r="C487" s="73" t="s">
        <v>815</v>
      </c>
      <c r="D487" s="81">
        <v>37295</v>
      </c>
      <c r="E487" s="82">
        <f t="shared" ca="1" si="7"/>
        <v>14</v>
      </c>
      <c r="F487" s="83" t="s">
        <v>4</v>
      </c>
      <c r="G487" s="84">
        <v>54091</v>
      </c>
      <c r="H487" s="85">
        <v>4</v>
      </c>
      <c r="I487" s="84"/>
    </row>
    <row r="488" spans="1:9" x14ac:dyDescent="0.25">
      <c r="A488" s="73" t="s">
        <v>636</v>
      </c>
      <c r="B488" s="80" t="s">
        <v>12</v>
      </c>
      <c r="C488" s="73" t="s">
        <v>815</v>
      </c>
      <c r="D488" s="81">
        <v>40942</v>
      </c>
      <c r="E488" s="82">
        <f t="shared" ca="1" si="7"/>
        <v>4</v>
      </c>
      <c r="F488" s="83" t="s">
        <v>26</v>
      </c>
      <c r="G488" s="84">
        <v>72894</v>
      </c>
      <c r="H488" s="85">
        <v>5</v>
      </c>
      <c r="I488" s="84"/>
    </row>
    <row r="489" spans="1:9" x14ac:dyDescent="0.25">
      <c r="A489" s="73" t="s">
        <v>625</v>
      </c>
      <c r="B489" s="80" t="s">
        <v>32</v>
      </c>
      <c r="C489" s="73" t="s">
        <v>815</v>
      </c>
      <c r="D489" s="81">
        <v>42054</v>
      </c>
      <c r="E489" s="82">
        <f t="shared" ca="1" si="7"/>
        <v>1</v>
      </c>
      <c r="F489" s="83" t="s">
        <v>26</v>
      </c>
      <c r="G489" s="84">
        <v>104893</v>
      </c>
      <c r="H489" s="85">
        <v>3</v>
      </c>
      <c r="I489" s="84"/>
    </row>
    <row r="490" spans="1:9" x14ac:dyDescent="0.25">
      <c r="A490" s="73" t="s">
        <v>608</v>
      </c>
      <c r="B490" s="80" t="s">
        <v>12</v>
      </c>
      <c r="C490" s="73" t="s">
        <v>815</v>
      </c>
      <c r="D490" s="81">
        <v>41337</v>
      </c>
      <c r="E490" s="82">
        <f t="shared" ca="1" si="7"/>
        <v>2</v>
      </c>
      <c r="F490" s="83"/>
      <c r="G490" s="84">
        <v>79289</v>
      </c>
      <c r="H490" s="85">
        <v>1</v>
      </c>
      <c r="I490" s="84"/>
    </row>
    <row r="491" spans="1:9" x14ac:dyDescent="0.25">
      <c r="A491" s="73" t="s">
        <v>605</v>
      </c>
      <c r="B491" s="80" t="s">
        <v>32</v>
      </c>
      <c r="C491" s="73" t="s">
        <v>815</v>
      </c>
      <c r="D491" s="81">
        <v>41342</v>
      </c>
      <c r="E491" s="82">
        <f t="shared" ca="1" si="7"/>
        <v>2</v>
      </c>
      <c r="F491" s="83" t="s">
        <v>8</v>
      </c>
      <c r="G491" s="84">
        <v>81594</v>
      </c>
      <c r="H491" s="85">
        <v>2</v>
      </c>
      <c r="I491" s="84"/>
    </row>
    <row r="492" spans="1:9" x14ac:dyDescent="0.25">
      <c r="A492" s="73" t="s">
        <v>578</v>
      </c>
      <c r="B492" s="80" t="s">
        <v>12</v>
      </c>
      <c r="C492" s="73" t="s">
        <v>815</v>
      </c>
      <c r="D492" s="81">
        <v>38779</v>
      </c>
      <c r="E492" s="82">
        <f t="shared" ca="1" si="7"/>
        <v>9</v>
      </c>
      <c r="F492" s="83" t="s">
        <v>28</v>
      </c>
      <c r="G492" s="84">
        <v>46876</v>
      </c>
      <c r="H492" s="85">
        <v>3</v>
      </c>
      <c r="I492" s="84"/>
    </row>
    <row r="493" spans="1:9" x14ac:dyDescent="0.25">
      <c r="A493" s="73" t="s">
        <v>574</v>
      </c>
      <c r="B493" s="80" t="s">
        <v>2</v>
      </c>
      <c r="C493" s="73" t="s">
        <v>815</v>
      </c>
      <c r="D493" s="81">
        <v>40597</v>
      </c>
      <c r="E493" s="82">
        <f t="shared" ca="1" si="7"/>
        <v>5</v>
      </c>
      <c r="F493" s="83" t="s">
        <v>8</v>
      </c>
      <c r="G493" s="84">
        <v>89002</v>
      </c>
      <c r="H493" s="85">
        <v>2</v>
      </c>
      <c r="I493" s="84"/>
    </row>
    <row r="494" spans="1:9" x14ac:dyDescent="0.25">
      <c r="A494" s="73" t="s">
        <v>572</v>
      </c>
      <c r="B494" s="80" t="s">
        <v>2</v>
      </c>
      <c r="C494" s="73" t="s">
        <v>815</v>
      </c>
      <c r="D494" s="81">
        <v>39868</v>
      </c>
      <c r="E494" s="82">
        <f t="shared" ca="1" si="7"/>
        <v>7</v>
      </c>
      <c r="F494" s="83" t="s">
        <v>28</v>
      </c>
      <c r="G494" s="84">
        <v>60097</v>
      </c>
      <c r="H494" s="85">
        <v>3</v>
      </c>
      <c r="I494" s="84"/>
    </row>
    <row r="495" spans="1:9" x14ac:dyDescent="0.25">
      <c r="A495" s="73" t="s">
        <v>560</v>
      </c>
      <c r="B495" s="80" t="s">
        <v>32</v>
      </c>
      <c r="C495" s="73" t="s">
        <v>815</v>
      </c>
      <c r="D495" s="81">
        <v>40977</v>
      </c>
      <c r="E495" s="82">
        <f t="shared" ca="1" si="7"/>
        <v>3</v>
      </c>
      <c r="F495" s="83" t="s">
        <v>26</v>
      </c>
      <c r="G495" s="84">
        <v>101346</v>
      </c>
      <c r="H495" s="85">
        <v>3</v>
      </c>
      <c r="I495" s="84"/>
    </row>
    <row r="496" spans="1:9" x14ac:dyDescent="0.25">
      <c r="A496" s="73" t="s">
        <v>558</v>
      </c>
      <c r="B496" s="80" t="s">
        <v>48</v>
      </c>
      <c r="C496" s="73" t="s">
        <v>815</v>
      </c>
      <c r="D496" s="81">
        <v>41332</v>
      </c>
      <c r="E496" s="82">
        <f t="shared" ca="1" si="7"/>
        <v>3</v>
      </c>
      <c r="F496" s="83" t="s">
        <v>4</v>
      </c>
      <c r="G496" s="84">
        <v>110700</v>
      </c>
      <c r="H496" s="85">
        <v>3</v>
      </c>
      <c r="I496" s="84"/>
    </row>
    <row r="497" spans="1:9" x14ac:dyDescent="0.25">
      <c r="A497" s="73" t="s">
        <v>553</v>
      </c>
      <c r="B497" s="80" t="s">
        <v>16</v>
      </c>
      <c r="C497" s="73" t="s">
        <v>815</v>
      </c>
      <c r="D497" s="81">
        <v>41702</v>
      </c>
      <c r="E497" s="82">
        <f t="shared" ca="1" si="7"/>
        <v>1</v>
      </c>
      <c r="F497" s="83" t="s">
        <v>8</v>
      </c>
      <c r="G497" s="84">
        <v>118902</v>
      </c>
      <c r="H497" s="85">
        <v>1</v>
      </c>
      <c r="I497" s="84"/>
    </row>
    <row r="498" spans="1:9" x14ac:dyDescent="0.25">
      <c r="A498" s="73" t="s">
        <v>543</v>
      </c>
      <c r="B498" s="80" t="s">
        <v>16</v>
      </c>
      <c r="C498" s="73" t="s">
        <v>815</v>
      </c>
      <c r="D498" s="81">
        <v>40252</v>
      </c>
      <c r="E498" s="82">
        <f t="shared" ca="1" si="7"/>
        <v>5</v>
      </c>
      <c r="F498" s="83" t="s">
        <v>26</v>
      </c>
      <c r="G498" s="84">
        <v>75430</v>
      </c>
      <c r="H498" s="85">
        <v>4</v>
      </c>
      <c r="I498" s="84"/>
    </row>
    <row r="499" spans="1:9" x14ac:dyDescent="0.25">
      <c r="A499" s="73" t="s">
        <v>536</v>
      </c>
      <c r="B499" s="80" t="s">
        <v>32</v>
      </c>
      <c r="C499" s="73" t="s">
        <v>815</v>
      </c>
      <c r="D499" s="81">
        <v>40254</v>
      </c>
      <c r="E499" s="82">
        <f t="shared" ca="1" si="7"/>
        <v>5</v>
      </c>
      <c r="F499" s="83" t="s">
        <v>4</v>
      </c>
      <c r="G499" s="84">
        <v>103697</v>
      </c>
      <c r="H499" s="85">
        <v>4</v>
      </c>
      <c r="I499" s="84"/>
    </row>
    <row r="500" spans="1:9" x14ac:dyDescent="0.25">
      <c r="A500" s="73" t="s">
        <v>531</v>
      </c>
      <c r="B500" s="80" t="s">
        <v>12</v>
      </c>
      <c r="C500" s="73" t="s">
        <v>815</v>
      </c>
      <c r="D500" s="81">
        <v>41360</v>
      </c>
      <c r="E500" s="82">
        <f t="shared" ca="1" si="7"/>
        <v>2</v>
      </c>
      <c r="F500" s="83" t="s">
        <v>8</v>
      </c>
      <c r="G500" s="84">
        <v>66777</v>
      </c>
      <c r="H500" s="85">
        <v>3</v>
      </c>
      <c r="I500" s="84"/>
    </row>
    <row r="501" spans="1:9" x14ac:dyDescent="0.25">
      <c r="A501" s="73" t="s">
        <v>528</v>
      </c>
      <c r="B501" s="80" t="s">
        <v>12</v>
      </c>
      <c r="C501" s="73" t="s">
        <v>815</v>
      </c>
      <c r="D501" s="81">
        <v>39893</v>
      </c>
      <c r="E501" s="82">
        <f t="shared" ca="1" si="7"/>
        <v>6</v>
      </c>
      <c r="F501" s="83" t="s">
        <v>26</v>
      </c>
      <c r="G501" s="84">
        <v>72944</v>
      </c>
      <c r="H501" s="85">
        <v>1</v>
      </c>
      <c r="I501" s="84"/>
    </row>
    <row r="502" spans="1:9" x14ac:dyDescent="0.25">
      <c r="A502" s="73" t="s">
        <v>526</v>
      </c>
      <c r="B502" s="80" t="s">
        <v>32</v>
      </c>
      <c r="C502" s="73" t="s">
        <v>815</v>
      </c>
      <c r="D502" s="81">
        <v>39906</v>
      </c>
      <c r="E502" s="82">
        <f t="shared" ca="1" si="7"/>
        <v>6</v>
      </c>
      <c r="F502" s="83"/>
      <c r="G502" s="84">
        <v>48460</v>
      </c>
      <c r="H502" s="85">
        <v>4</v>
      </c>
      <c r="I502" s="84"/>
    </row>
    <row r="503" spans="1:9" x14ac:dyDescent="0.25">
      <c r="A503" s="73" t="s">
        <v>494</v>
      </c>
      <c r="B503" s="80" t="s">
        <v>2</v>
      </c>
      <c r="C503" s="73" t="s">
        <v>815</v>
      </c>
      <c r="D503" s="81">
        <v>41371</v>
      </c>
      <c r="E503" s="82">
        <f t="shared" ca="1" si="7"/>
        <v>2</v>
      </c>
      <c r="F503" s="83" t="s">
        <v>26</v>
      </c>
      <c r="G503" s="84">
        <v>72942</v>
      </c>
      <c r="H503" s="85">
        <v>1</v>
      </c>
      <c r="I503" s="84"/>
    </row>
    <row r="504" spans="1:9" x14ac:dyDescent="0.25">
      <c r="A504" s="73" t="s">
        <v>490</v>
      </c>
      <c r="B504" s="80" t="s">
        <v>16</v>
      </c>
      <c r="C504" s="73" t="s">
        <v>815</v>
      </c>
      <c r="D504" s="81">
        <v>41744</v>
      </c>
      <c r="E504" s="82">
        <f t="shared" ca="1" si="7"/>
        <v>1</v>
      </c>
      <c r="F504" s="83" t="s">
        <v>26</v>
      </c>
      <c r="G504" s="84">
        <v>83936</v>
      </c>
      <c r="H504" s="85">
        <v>4</v>
      </c>
      <c r="I504" s="84"/>
    </row>
    <row r="505" spans="1:9" x14ac:dyDescent="0.25">
      <c r="A505" s="73" t="s">
        <v>482</v>
      </c>
      <c r="B505" s="80" t="s">
        <v>16</v>
      </c>
      <c r="C505" s="73" t="s">
        <v>815</v>
      </c>
      <c r="D505" s="81">
        <v>40670</v>
      </c>
      <c r="E505" s="82">
        <f t="shared" ca="1" si="7"/>
        <v>4</v>
      </c>
      <c r="F505" s="83"/>
      <c r="G505" s="84">
        <v>74513</v>
      </c>
      <c r="H505" s="85">
        <v>1</v>
      </c>
      <c r="I505" s="84"/>
    </row>
    <row r="506" spans="1:9" x14ac:dyDescent="0.25">
      <c r="A506" s="73" t="s">
        <v>467</v>
      </c>
      <c r="B506" s="80" t="s">
        <v>48</v>
      </c>
      <c r="C506" s="73" t="s">
        <v>815</v>
      </c>
      <c r="D506" s="81">
        <v>36996</v>
      </c>
      <c r="E506" s="82">
        <f t="shared" ca="1" si="7"/>
        <v>14</v>
      </c>
      <c r="F506" s="83" t="s">
        <v>28</v>
      </c>
      <c r="G506" s="84">
        <v>52562</v>
      </c>
      <c r="H506" s="85">
        <v>4</v>
      </c>
      <c r="I506" s="84"/>
    </row>
    <row r="507" spans="1:9" x14ac:dyDescent="0.25">
      <c r="A507" s="73" t="s">
        <v>460</v>
      </c>
      <c r="B507" s="80" t="s">
        <v>32</v>
      </c>
      <c r="C507" s="73" t="s">
        <v>815</v>
      </c>
      <c r="D507" s="81">
        <v>37024</v>
      </c>
      <c r="E507" s="82">
        <f t="shared" ca="1" si="7"/>
        <v>14</v>
      </c>
      <c r="F507" s="83"/>
      <c r="G507" s="84">
        <v>77681</v>
      </c>
      <c r="H507" s="85">
        <v>5</v>
      </c>
      <c r="I507" s="84"/>
    </row>
    <row r="508" spans="1:9" x14ac:dyDescent="0.25">
      <c r="A508" s="73" t="s">
        <v>456</v>
      </c>
      <c r="B508" s="80" t="s">
        <v>16</v>
      </c>
      <c r="C508" s="73" t="s">
        <v>815</v>
      </c>
      <c r="D508" s="81">
        <v>37375</v>
      </c>
      <c r="E508" s="82">
        <f t="shared" ca="1" si="7"/>
        <v>13</v>
      </c>
      <c r="F508" s="83"/>
      <c r="G508" s="84">
        <v>87321</v>
      </c>
      <c r="H508" s="85">
        <v>5</v>
      </c>
      <c r="I508" s="84"/>
    </row>
    <row r="509" spans="1:9" x14ac:dyDescent="0.25">
      <c r="A509" s="73" t="s">
        <v>451</v>
      </c>
      <c r="B509" s="80" t="s">
        <v>16</v>
      </c>
      <c r="C509" s="73" t="s">
        <v>815</v>
      </c>
      <c r="D509" s="81">
        <v>37751</v>
      </c>
      <c r="E509" s="82">
        <f t="shared" ca="1" si="7"/>
        <v>12</v>
      </c>
      <c r="F509" s="83" t="s">
        <v>8</v>
      </c>
      <c r="G509" s="84">
        <v>89725</v>
      </c>
      <c r="H509" s="85">
        <v>1</v>
      </c>
      <c r="I509" s="84"/>
    </row>
    <row r="510" spans="1:9" x14ac:dyDescent="0.25">
      <c r="A510" s="73" t="s">
        <v>447</v>
      </c>
      <c r="B510" s="80" t="s">
        <v>16</v>
      </c>
      <c r="C510" s="73" t="s">
        <v>815</v>
      </c>
      <c r="D510" s="81">
        <v>38482</v>
      </c>
      <c r="E510" s="82">
        <f t="shared" ca="1" si="7"/>
        <v>10</v>
      </c>
      <c r="F510" s="83"/>
      <c r="G510" s="84">
        <v>66140</v>
      </c>
      <c r="H510" s="85">
        <v>3</v>
      </c>
      <c r="I510" s="84"/>
    </row>
    <row r="511" spans="1:9" x14ac:dyDescent="0.25">
      <c r="A511" s="73" t="s">
        <v>443</v>
      </c>
      <c r="B511" s="80" t="s">
        <v>2</v>
      </c>
      <c r="C511" s="73" t="s">
        <v>815</v>
      </c>
      <c r="D511" s="81">
        <v>40295</v>
      </c>
      <c r="E511" s="82">
        <f t="shared" ca="1" si="7"/>
        <v>5</v>
      </c>
      <c r="F511" s="83" t="s">
        <v>26</v>
      </c>
      <c r="G511" s="84">
        <v>66579</v>
      </c>
      <c r="H511" s="85">
        <v>2</v>
      </c>
      <c r="I511" s="84"/>
    </row>
    <row r="512" spans="1:9" x14ac:dyDescent="0.25">
      <c r="A512" s="73" t="s">
        <v>434</v>
      </c>
      <c r="B512" s="80" t="s">
        <v>16</v>
      </c>
      <c r="C512" s="73" t="s">
        <v>815</v>
      </c>
      <c r="D512" s="81">
        <v>41785</v>
      </c>
      <c r="E512" s="82">
        <f t="shared" ca="1" si="7"/>
        <v>1</v>
      </c>
      <c r="F512" s="83"/>
      <c r="G512" s="84">
        <v>79152</v>
      </c>
      <c r="H512" s="85">
        <v>1</v>
      </c>
      <c r="I512" s="84"/>
    </row>
    <row r="513" spans="1:9" x14ac:dyDescent="0.25">
      <c r="A513" s="73" t="s">
        <v>424</v>
      </c>
      <c r="B513" s="80" t="s">
        <v>12</v>
      </c>
      <c r="C513" s="73" t="s">
        <v>815</v>
      </c>
      <c r="D513" s="81">
        <v>40340</v>
      </c>
      <c r="E513" s="82">
        <f t="shared" ca="1" si="7"/>
        <v>5</v>
      </c>
      <c r="F513" s="83" t="s">
        <v>8</v>
      </c>
      <c r="G513" s="84">
        <v>50979</v>
      </c>
      <c r="H513" s="85">
        <v>3</v>
      </c>
      <c r="I513" s="84"/>
    </row>
    <row r="514" spans="1:9" x14ac:dyDescent="0.25">
      <c r="A514" s="73" t="s">
        <v>421</v>
      </c>
      <c r="B514" s="80" t="s">
        <v>16</v>
      </c>
      <c r="C514" s="73" t="s">
        <v>815</v>
      </c>
      <c r="D514" s="81">
        <v>41410</v>
      </c>
      <c r="E514" s="82">
        <f t="shared" ref="E514:E577" ca="1" si="8">DATEDIF(D514,TODAY(),"Y")</f>
        <v>2</v>
      </c>
      <c r="F514" s="83" t="s">
        <v>26</v>
      </c>
      <c r="G514" s="84">
        <v>101055</v>
      </c>
      <c r="H514" s="85">
        <v>2</v>
      </c>
      <c r="I514" s="84"/>
    </row>
    <row r="515" spans="1:9" x14ac:dyDescent="0.25">
      <c r="A515" s="73" t="s">
        <v>416</v>
      </c>
      <c r="B515" s="80" t="s">
        <v>12</v>
      </c>
      <c r="C515" s="73" t="s">
        <v>815</v>
      </c>
      <c r="D515" s="81">
        <v>37036</v>
      </c>
      <c r="E515" s="82">
        <f t="shared" ca="1" si="8"/>
        <v>14</v>
      </c>
      <c r="F515" s="83" t="s">
        <v>4</v>
      </c>
      <c r="G515" s="84">
        <v>68213</v>
      </c>
      <c r="H515" s="85">
        <v>4</v>
      </c>
      <c r="I515" s="84"/>
    </row>
    <row r="516" spans="1:9" x14ac:dyDescent="0.25">
      <c r="A516" s="73" t="s">
        <v>405</v>
      </c>
      <c r="B516" s="80" t="s">
        <v>12</v>
      </c>
      <c r="C516" s="73" t="s">
        <v>815</v>
      </c>
      <c r="D516" s="81">
        <v>37418</v>
      </c>
      <c r="E516" s="82">
        <f t="shared" ca="1" si="8"/>
        <v>13</v>
      </c>
      <c r="F516" s="83"/>
      <c r="G516" s="84">
        <v>99512</v>
      </c>
      <c r="H516" s="85">
        <v>4</v>
      </c>
      <c r="I516" s="84"/>
    </row>
    <row r="517" spans="1:9" x14ac:dyDescent="0.25">
      <c r="A517" s="73" t="s">
        <v>360</v>
      </c>
      <c r="B517" s="80" t="s">
        <v>16</v>
      </c>
      <c r="C517" s="73" t="s">
        <v>815</v>
      </c>
      <c r="D517" s="81">
        <v>40360</v>
      </c>
      <c r="E517" s="82">
        <f t="shared" ca="1" si="8"/>
        <v>5</v>
      </c>
      <c r="F517" s="83" t="s">
        <v>18</v>
      </c>
      <c r="G517" s="84">
        <v>108185</v>
      </c>
      <c r="H517" s="85">
        <v>2</v>
      </c>
      <c r="I517" s="84"/>
    </row>
    <row r="518" spans="1:9" x14ac:dyDescent="0.25">
      <c r="A518" s="73" t="s">
        <v>347</v>
      </c>
      <c r="B518" s="80" t="s">
        <v>12</v>
      </c>
      <c r="C518" s="73" t="s">
        <v>815</v>
      </c>
      <c r="D518" s="81">
        <v>39981</v>
      </c>
      <c r="E518" s="82">
        <f t="shared" ca="1" si="8"/>
        <v>6</v>
      </c>
      <c r="F518" s="83" t="s">
        <v>4</v>
      </c>
      <c r="G518" s="84">
        <v>124966</v>
      </c>
      <c r="H518" s="85">
        <v>2</v>
      </c>
      <c r="I518" s="84"/>
    </row>
    <row r="519" spans="1:9" x14ac:dyDescent="0.25">
      <c r="A519" s="73" t="s">
        <v>343</v>
      </c>
      <c r="B519" s="80" t="s">
        <v>16</v>
      </c>
      <c r="C519" s="73" t="s">
        <v>815</v>
      </c>
      <c r="D519" s="81">
        <v>37068</v>
      </c>
      <c r="E519" s="82">
        <f t="shared" ca="1" si="8"/>
        <v>14</v>
      </c>
      <c r="F519" s="83" t="s">
        <v>8</v>
      </c>
      <c r="G519" s="84">
        <v>108629</v>
      </c>
      <c r="H519" s="85">
        <v>1</v>
      </c>
      <c r="I519" s="84"/>
    </row>
    <row r="520" spans="1:9" x14ac:dyDescent="0.25">
      <c r="A520" s="73" t="s">
        <v>320</v>
      </c>
      <c r="B520" s="80" t="s">
        <v>12</v>
      </c>
      <c r="C520" s="73" t="s">
        <v>815</v>
      </c>
      <c r="D520" s="81">
        <v>39251</v>
      </c>
      <c r="E520" s="82">
        <f t="shared" ca="1" si="8"/>
        <v>8</v>
      </c>
      <c r="F520" s="83" t="s">
        <v>4</v>
      </c>
      <c r="G520" s="84">
        <v>48249</v>
      </c>
      <c r="H520" s="85">
        <v>2</v>
      </c>
      <c r="I520" s="84"/>
    </row>
    <row r="521" spans="1:9" x14ac:dyDescent="0.25">
      <c r="A521" s="73" t="s">
        <v>307</v>
      </c>
      <c r="B521" s="80" t="s">
        <v>16</v>
      </c>
      <c r="C521" s="73" t="s">
        <v>815</v>
      </c>
      <c r="D521" s="81">
        <v>40751</v>
      </c>
      <c r="E521" s="82">
        <f t="shared" ca="1" si="8"/>
        <v>4</v>
      </c>
      <c r="F521" s="83" t="s">
        <v>26</v>
      </c>
      <c r="G521" s="84">
        <v>46370</v>
      </c>
      <c r="H521" s="85">
        <v>2</v>
      </c>
      <c r="I521" s="84"/>
    </row>
    <row r="522" spans="1:9" x14ac:dyDescent="0.25">
      <c r="A522" s="73" t="s">
        <v>301</v>
      </c>
      <c r="B522" s="80" t="s">
        <v>16</v>
      </c>
      <c r="C522" s="73" t="s">
        <v>815</v>
      </c>
      <c r="D522" s="81">
        <v>41843</v>
      </c>
      <c r="E522" s="82">
        <f t="shared" ca="1" si="8"/>
        <v>1</v>
      </c>
      <c r="F522" s="83" t="s">
        <v>18</v>
      </c>
      <c r="G522" s="84">
        <v>117457</v>
      </c>
      <c r="H522" s="85">
        <v>1</v>
      </c>
      <c r="I522" s="84"/>
    </row>
    <row r="523" spans="1:9" x14ac:dyDescent="0.25">
      <c r="A523" s="73" t="s">
        <v>291</v>
      </c>
      <c r="B523" s="80" t="s">
        <v>9</v>
      </c>
      <c r="C523" s="73" t="s">
        <v>815</v>
      </c>
      <c r="D523" s="81">
        <v>40376</v>
      </c>
      <c r="E523" s="82">
        <f t="shared" ca="1" si="8"/>
        <v>5</v>
      </c>
      <c r="F523" s="83"/>
      <c r="G523" s="84">
        <v>117663</v>
      </c>
      <c r="H523" s="85">
        <v>5</v>
      </c>
      <c r="I523" s="84"/>
    </row>
    <row r="524" spans="1:9" x14ac:dyDescent="0.25">
      <c r="A524" s="73" t="s">
        <v>288</v>
      </c>
      <c r="B524" s="80" t="s">
        <v>32</v>
      </c>
      <c r="C524" s="73" t="s">
        <v>815</v>
      </c>
      <c r="D524" s="81">
        <v>41477</v>
      </c>
      <c r="E524" s="82">
        <f t="shared" ca="1" si="8"/>
        <v>2</v>
      </c>
      <c r="F524" s="83" t="s">
        <v>28</v>
      </c>
      <c r="G524" s="84">
        <v>92231</v>
      </c>
      <c r="H524" s="85">
        <v>5</v>
      </c>
      <c r="I524" s="84"/>
    </row>
    <row r="525" spans="1:9" x14ac:dyDescent="0.25">
      <c r="A525" s="73" t="s">
        <v>286</v>
      </c>
      <c r="B525" s="80" t="s">
        <v>12</v>
      </c>
      <c r="C525" s="73" t="s">
        <v>815</v>
      </c>
      <c r="D525" s="81">
        <v>41492</v>
      </c>
      <c r="E525" s="82">
        <f t="shared" ca="1" si="8"/>
        <v>2</v>
      </c>
      <c r="F525" s="83"/>
      <c r="G525" s="84">
        <v>68715</v>
      </c>
      <c r="H525" s="85">
        <v>2</v>
      </c>
      <c r="I525" s="84"/>
    </row>
    <row r="526" spans="1:9" x14ac:dyDescent="0.25">
      <c r="A526" s="73" t="s">
        <v>278</v>
      </c>
      <c r="B526" s="80" t="s">
        <v>12</v>
      </c>
      <c r="C526" s="73" t="s">
        <v>815</v>
      </c>
      <c r="D526" s="81">
        <v>37106</v>
      </c>
      <c r="E526" s="82">
        <f t="shared" ca="1" si="8"/>
        <v>14</v>
      </c>
      <c r="F526" s="83"/>
      <c r="G526" s="84">
        <v>101020</v>
      </c>
      <c r="H526" s="85">
        <v>3</v>
      </c>
      <c r="I526" s="84"/>
    </row>
    <row r="527" spans="1:9" x14ac:dyDescent="0.25">
      <c r="A527" s="73" t="s">
        <v>276</v>
      </c>
      <c r="B527" s="80" t="s">
        <v>2</v>
      </c>
      <c r="C527" s="73" t="s">
        <v>815</v>
      </c>
      <c r="D527" s="81">
        <v>37453</v>
      </c>
      <c r="E527" s="82">
        <f t="shared" ca="1" si="8"/>
        <v>13</v>
      </c>
      <c r="F527" s="83"/>
      <c r="G527" s="84">
        <v>71460</v>
      </c>
      <c r="H527" s="85">
        <v>5</v>
      </c>
      <c r="I527" s="84"/>
    </row>
    <row r="528" spans="1:9" x14ac:dyDescent="0.25">
      <c r="A528" s="73" t="s">
        <v>275</v>
      </c>
      <c r="B528" s="80" t="s">
        <v>16</v>
      </c>
      <c r="C528" s="73" t="s">
        <v>815</v>
      </c>
      <c r="D528" s="81">
        <v>37458</v>
      </c>
      <c r="E528" s="82">
        <f t="shared" ca="1" si="8"/>
        <v>13</v>
      </c>
      <c r="F528" s="83"/>
      <c r="G528" s="84">
        <v>81833</v>
      </c>
      <c r="H528" s="85">
        <v>5</v>
      </c>
      <c r="I528" s="84"/>
    </row>
    <row r="529" spans="1:9" x14ac:dyDescent="0.25">
      <c r="A529" s="73" t="s">
        <v>273</v>
      </c>
      <c r="B529" s="80" t="s">
        <v>16</v>
      </c>
      <c r="C529" s="73" t="s">
        <v>815</v>
      </c>
      <c r="D529" s="81">
        <v>37471</v>
      </c>
      <c r="E529" s="82">
        <f t="shared" ca="1" si="8"/>
        <v>13</v>
      </c>
      <c r="F529" s="83" t="s">
        <v>4</v>
      </c>
      <c r="G529" s="84">
        <v>95313</v>
      </c>
      <c r="H529" s="85">
        <v>5</v>
      </c>
      <c r="I529" s="84"/>
    </row>
    <row r="530" spans="1:9" x14ac:dyDescent="0.25">
      <c r="A530" s="73" t="s">
        <v>267</v>
      </c>
      <c r="B530" s="80" t="s">
        <v>9</v>
      </c>
      <c r="C530" s="73" t="s">
        <v>815</v>
      </c>
      <c r="D530" s="81">
        <v>38926</v>
      </c>
      <c r="E530" s="82">
        <f t="shared" ca="1" si="8"/>
        <v>9</v>
      </c>
      <c r="F530" s="83" t="s">
        <v>28</v>
      </c>
      <c r="G530" s="84">
        <v>100295</v>
      </c>
      <c r="H530" s="85">
        <v>2</v>
      </c>
      <c r="I530" s="84"/>
    </row>
    <row r="531" spans="1:9" x14ac:dyDescent="0.25">
      <c r="A531" s="73" t="s">
        <v>255</v>
      </c>
      <c r="B531" s="80" t="s">
        <v>16</v>
      </c>
      <c r="C531" s="73" t="s">
        <v>815</v>
      </c>
      <c r="D531" s="81">
        <v>41482</v>
      </c>
      <c r="E531" s="82">
        <f t="shared" ca="1" si="8"/>
        <v>2</v>
      </c>
      <c r="F531" s="83"/>
      <c r="G531" s="84">
        <v>108616</v>
      </c>
      <c r="H531" s="85">
        <v>5</v>
      </c>
      <c r="I531" s="84"/>
    </row>
    <row r="532" spans="1:9" x14ac:dyDescent="0.25">
      <c r="A532" s="73" t="s">
        <v>254</v>
      </c>
      <c r="B532" s="80" t="s">
        <v>32</v>
      </c>
      <c r="C532" s="73" t="s">
        <v>815</v>
      </c>
      <c r="D532" s="81">
        <v>41488</v>
      </c>
      <c r="E532" s="82">
        <f t="shared" ca="1" si="8"/>
        <v>2</v>
      </c>
      <c r="F532" s="83"/>
      <c r="G532" s="84">
        <v>83517</v>
      </c>
      <c r="H532" s="85">
        <v>4</v>
      </c>
      <c r="I532" s="84"/>
    </row>
    <row r="533" spans="1:9" x14ac:dyDescent="0.25">
      <c r="A533" s="73" t="s">
        <v>253</v>
      </c>
      <c r="B533" s="80" t="s">
        <v>32</v>
      </c>
      <c r="C533" s="73" t="s">
        <v>815</v>
      </c>
      <c r="D533" s="81">
        <v>41499</v>
      </c>
      <c r="E533" s="82">
        <f t="shared" ca="1" si="8"/>
        <v>2</v>
      </c>
      <c r="F533" s="83" t="s">
        <v>28</v>
      </c>
      <c r="G533" s="84">
        <v>52388</v>
      </c>
      <c r="H533" s="85">
        <v>5</v>
      </c>
      <c r="I533" s="84"/>
    </row>
    <row r="534" spans="1:9" x14ac:dyDescent="0.25">
      <c r="A534" s="73" t="s">
        <v>251</v>
      </c>
      <c r="B534" s="80" t="s">
        <v>12</v>
      </c>
      <c r="C534" s="73" t="s">
        <v>815</v>
      </c>
      <c r="D534" s="81">
        <v>40781</v>
      </c>
      <c r="E534" s="82">
        <f t="shared" ca="1" si="8"/>
        <v>4</v>
      </c>
      <c r="F534" s="83" t="s">
        <v>18</v>
      </c>
      <c r="G534" s="84">
        <v>119001</v>
      </c>
      <c r="H534" s="85">
        <v>4</v>
      </c>
      <c r="I534" s="84"/>
    </row>
    <row r="535" spans="1:9" x14ac:dyDescent="0.25">
      <c r="A535" s="73" t="s">
        <v>245</v>
      </c>
      <c r="B535" s="80" t="s">
        <v>16</v>
      </c>
      <c r="C535" s="73" t="s">
        <v>815</v>
      </c>
      <c r="D535" s="81">
        <v>41893</v>
      </c>
      <c r="E535" s="82">
        <f t="shared" ca="1" si="8"/>
        <v>1</v>
      </c>
      <c r="F535" s="83" t="s">
        <v>28</v>
      </c>
      <c r="G535" s="84">
        <v>124817</v>
      </c>
      <c r="H535" s="85">
        <v>5</v>
      </c>
      <c r="I535" s="84"/>
    </row>
    <row r="536" spans="1:9" x14ac:dyDescent="0.25">
      <c r="A536" s="73" t="s">
        <v>241</v>
      </c>
      <c r="B536" s="80" t="s">
        <v>16</v>
      </c>
      <c r="C536" s="73" t="s">
        <v>815</v>
      </c>
      <c r="D536" s="81">
        <v>40413</v>
      </c>
      <c r="E536" s="82">
        <f t="shared" ca="1" si="8"/>
        <v>5</v>
      </c>
      <c r="F536" s="83" t="s">
        <v>26</v>
      </c>
      <c r="G536" s="84">
        <v>60907</v>
      </c>
      <c r="H536" s="85">
        <v>2</v>
      </c>
      <c r="I536" s="84"/>
    </row>
    <row r="537" spans="1:9" x14ac:dyDescent="0.25">
      <c r="A537" s="73" t="s">
        <v>230</v>
      </c>
      <c r="B537" s="80" t="s">
        <v>12</v>
      </c>
      <c r="C537" s="73" t="s">
        <v>815</v>
      </c>
      <c r="D537" s="81">
        <v>40058</v>
      </c>
      <c r="E537" s="82">
        <f t="shared" ca="1" si="8"/>
        <v>6</v>
      </c>
      <c r="F537" s="83" t="s">
        <v>28</v>
      </c>
      <c r="G537" s="84">
        <v>50760</v>
      </c>
      <c r="H537" s="85">
        <v>4</v>
      </c>
      <c r="I537" s="84"/>
    </row>
    <row r="538" spans="1:9" x14ac:dyDescent="0.25">
      <c r="A538" s="73" t="s">
        <v>228</v>
      </c>
      <c r="B538" s="80" t="s">
        <v>48</v>
      </c>
      <c r="C538" s="73" t="s">
        <v>815</v>
      </c>
      <c r="D538" s="81">
        <v>40064</v>
      </c>
      <c r="E538" s="82">
        <f t="shared" ca="1" si="8"/>
        <v>6</v>
      </c>
      <c r="F538" s="83"/>
      <c r="G538" s="84">
        <v>84598</v>
      </c>
      <c r="H538" s="85">
        <v>2</v>
      </c>
      <c r="I538" s="84"/>
    </row>
    <row r="539" spans="1:9" x14ac:dyDescent="0.25">
      <c r="A539" s="73" t="s">
        <v>214</v>
      </c>
      <c r="B539" s="80" t="s">
        <v>12</v>
      </c>
      <c r="C539" s="73" t="s">
        <v>815</v>
      </c>
      <c r="D539" s="81">
        <v>37865</v>
      </c>
      <c r="E539" s="82">
        <f t="shared" ca="1" si="8"/>
        <v>12</v>
      </c>
      <c r="F539" s="83"/>
      <c r="G539" s="84">
        <v>42273</v>
      </c>
      <c r="H539" s="85">
        <v>4</v>
      </c>
      <c r="I539" s="84"/>
    </row>
    <row r="540" spans="1:9" x14ac:dyDescent="0.25">
      <c r="A540" s="73" t="s">
        <v>212</v>
      </c>
      <c r="B540" s="80" t="s">
        <v>16</v>
      </c>
      <c r="C540" s="73" t="s">
        <v>815</v>
      </c>
      <c r="D540" s="81">
        <v>38216</v>
      </c>
      <c r="E540" s="82">
        <f t="shared" ca="1" si="8"/>
        <v>11</v>
      </c>
      <c r="F540" s="83" t="s">
        <v>26</v>
      </c>
      <c r="G540" s="84">
        <v>44273</v>
      </c>
      <c r="H540" s="85">
        <v>1</v>
      </c>
      <c r="I540" s="84"/>
    </row>
    <row r="541" spans="1:9" x14ac:dyDescent="0.25">
      <c r="A541" s="73" t="s">
        <v>207</v>
      </c>
      <c r="B541" s="80" t="s">
        <v>12</v>
      </c>
      <c r="C541" s="73" t="s">
        <v>815</v>
      </c>
      <c r="D541" s="81">
        <v>38604</v>
      </c>
      <c r="E541" s="82">
        <f t="shared" ca="1" si="8"/>
        <v>10</v>
      </c>
      <c r="F541" s="83"/>
      <c r="G541" s="84">
        <v>97694</v>
      </c>
      <c r="H541" s="85">
        <v>3</v>
      </c>
      <c r="I541" s="84"/>
    </row>
    <row r="542" spans="1:9" x14ac:dyDescent="0.25">
      <c r="A542" s="73" t="s">
        <v>195</v>
      </c>
      <c r="B542" s="80" t="s">
        <v>12</v>
      </c>
      <c r="C542" s="73" t="s">
        <v>815</v>
      </c>
      <c r="D542" s="81">
        <v>41516</v>
      </c>
      <c r="E542" s="82">
        <f t="shared" ca="1" si="8"/>
        <v>2</v>
      </c>
      <c r="F542" s="83" t="s">
        <v>18</v>
      </c>
      <c r="G542" s="84">
        <v>79158</v>
      </c>
      <c r="H542" s="85">
        <v>4</v>
      </c>
      <c r="I542" s="84"/>
    </row>
    <row r="543" spans="1:9" x14ac:dyDescent="0.25">
      <c r="A543" s="73" t="s">
        <v>190</v>
      </c>
      <c r="B543" s="80" t="s">
        <v>32</v>
      </c>
      <c r="C543" s="73" t="s">
        <v>815</v>
      </c>
      <c r="D543" s="81">
        <v>40820</v>
      </c>
      <c r="E543" s="82">
        <f t="shared" ca="1" si="8"/>
        <v>4</v>
      </c>
      <c r="F543" s="83"/>
      <c r="G543" s="84">
        <v>111638</v>
      </c>
      <c r="H543" s="85">
        <v>4</v>
      </c>
      <c r="I543" s="84"/>
    </row>
    <row r="544" spans="1:9" x14ac:dyDescent="0.25">
      <c r="A544" s="73" t="s">
        <v>188</v>
      </c>
      <c r="B544" s="80" t="s">
        <v>16</v>
      </c>
      <c r="C544" s="73" t="s">
        <v>815</v>
      </c>
      <c r="D544" s="81">
        <v>41898</v>
      </c>
      <c r="E544" s="82">
        <f t="shared" ca="1" si="8"/>
        <v>1</v>
      </c>
      <c r="F544" s="83"/>
      <c r="G544" s="84">
        <v>57070</v>
      </c>
      <c r="H544" s="85">
        <v>1</v>
      </c>
      <c r="I544" s="84"/>
    </row>
    <row r="545" spans="1:9" x14ac:dyDescent="0.25">
      <c r="A545" s="73" t="s">
        <v>187</v>
      </c>
      <c r="B545" s="80" t="s">
        <v>16</v>
      </c>
      <c r="C545" s="73" t="s">
        <v>815</v>
      </c>
      <c r="D545" s="81">
        <v>41909</v>
      </c>
      <c r="E545" s="82">
        <f t="shared" ca="1" si="8"/>
        <v>1</v>
      </c>
      <c r="F545" s="83" t="s">
        <v>18</v>
      </c>
      <c r="G545" s="84">
        <v>111762</v>
      </c>
      <c r="H545" s="85">
        <v>4</v>
      </c>
      <c r="I545" s="84"/>
    </row>
    <row r="546" spans="1:9" x14ac:dyDescent="0.25">
      <c r="A546" s="73" t="s">
        <v>177</v>
      </c>
      <c r="B546" s="80" t="s">
        <v>32</v>
      </c>
      <c r="C546" s="73" t="s">
        <v>815</v>
      </c>
      <c r="D546" s="81">
        <v>40450</v>
      </c>
      <c r="E546" s="82">
        <f t="shared" ca="1" si="8"/>
        <v>5</v>
      </c>
      <c r="F546" s="83" t="s">
        <v>26</v>
      </c>
      <c r="G546" s="84">
        <v>74933</v>
      </c>
      <c r="H546" s="85">
        <v>4</v>
      </c>
      <c r="I546" s="84"/>
    </row>
    <row r="547" spans="1:9" x14ac:dyDescent="0.25">
      <c r="A547" s="73" t="s">
        <v>156</v>
      </c>
      <c r="B547" s="80" t="s">
        <v>12</v>
      </c>
      <c r="C547" s="73" t="s">
        <v>815</v>
      </c>
      <c r="D547" s="81">
        <v>37162</v>
      </c>
      <c r="E547" s="82">
        <f t="shared" ca="1" si="8"/>
        <v>14</v>
      </c>
      <c r="F547" s="83" t="s">
        <v>28</v>
      </c>
      <c r="G547" s="84">
        <v>80700</v>
      </c>
      <c r="H547" s="85">
        <v>5</v>
      </c>
      <c r="I547" s="84"/>
    </row>
    <row r="548" spans="1:9" x14ac:dyDescent="0.25">
      <c r="A548" s="73" t="s">
        <v>155</v>
      </c>
      <c r="B548" s="80" t="s">
        <v>32</v>
      </c>
      <c r="C548" s="73" t="s">
        <v>815</v>
      </c>
      <c r="D548" s="81">
        <v>37164</v>
      </c>
      <c r="E548" s="82">
        <f t="shared" ca="1" si="8"/>
        <v>14</v>
      </c>
      <c r="F548" s="83"/>
      <c r="G548" s="84">
        <v>46130</v>
      </c>
      <c r="H548" s="85">
        <v>1</v>
      </c>
      <c r="I548" s="84"/>
    </row>
    <row r="549" spans="1:9" x14ac:dyDescent="0.25">
      <c r="A549" s="73" t="s">
        <v>153</v>
      </c>
      <c r="B549" s="80" t="s">
        <v>16</v>
      </c>
      <c r="C549" s="73" t="s">
        <v>815</v>
      </c>
      <c r="D549" s="81">
        <v>37166</v>
      </c>
      <c r="E549" s="82">
        <f t="shared" ca="1" si="8"/>
        <v>14</v>
      </c>
      <c r="F549" s="83" t="s">
        <v>18</v>
      </c>
      <c r="G549" s="84">
        <v>43474</v>
      </c>
      <c r="H549" s="85">
        <v>4</v>
      </c>
      <c r="I549" s="84"/>
    </row>
    <row r="550" spans="1:9" x14ac:dyDescent="0.25">
      <c r="A550" s="73" t="s">
        <v>139</v>
      </c>
      <c r="B550" s="80" t="s">
        <v>12</v>
      </c>
      <c r="C550" s="73" t="s">
        <v>815</v>
      </c>
      <c r="D550" s="81">
        <v>40440</v>
      </c>
      <c r="E550" s="82">
        <f t="shared" ca="1" si="8"/>
        <v>5</v>
      </c>
      <c r="F550" s="83" t="s">
        <v>28</v>
      </c>
      <c r="G550" s="84">
        <v>97420</v>
      </c>
      <c r="H550" s="85">
        <v>5</v>
      </c>
      <c r="I550" s="84"/>
    </row>
    <row r="551" spans="1:9" x14ac:dyDescent="0.25">
      <c r="A551" s="73" t="s">
        <v>138</v>
      </c>
      <c r="B551" s="80" t="s">
        <v>9</v>
      </c>
      <c r="C551" s="73" t="s">
        <v>815</v>
      </c>
      <c r="D551" s="81">
        <v>40806</v>
      </c>
      <c r="E551" s="82">
        <f t="shared" ca="1" si="8"/>
        <v>4</v>
      </c>
      <c r="F551" s="83" t="s">
        <v>26</v>
      </c>
      <c r="G551" s="84">
        <v>105708</v>
      </c>
      <c r="H551" s="85">
        <v>1</v>
      </c>
      <c r="I551" s="84"/>
    </row>
    <row r="552" spans="1:9" x14ac:dyDescent="0.25">
      <c r="A552" s="73" t="s">
        <v>128</v>
      </c>
      <c r="B552" s="80" t="s">
        <v>12</v>
      </c>
      <c r="C552" s="73" t="s">
        <v>815</v>
      </c>
      <c r="D552" s="81">
        <v>41555</v>
      </c>
      <c r="E552" s="82">
        <f t="shared" ca="1" si="8"/>
        <v>2</v>
      </c>
      <c r="F552" s="83" t="s">
        <v>18</v>
      </c>
      <c r="G552" s="84">
        <v>55792</v>
      </c>
      <c r="H552" s="85">
        <v>1</v>
      </c>
      <c r="I552" s="84"/>
    </row>
    <row r="553" spans="1:9" x14ac:dyDescent="0.25">
      <c r="A553" s="73" t="s">
        <v>112</v>
      </c>
      <c r="B553" s="80" t="s">
        <v>12</v>
      </c>
      <c r="C553" s="73" t="s">
        <v>815</v>
      </c>
      <c r="D553" s="81">
        <v>40850</v>
      </c>
      <c r="E553" s="82">
        <f t="shared" ca="1" si="8"/>
        <v>4</v>
      </c>
      <c r="F553" s="83"/>
      <c r="G553" s="84">
        <v>115076</v>
      </c>
      <c r="H553" s="85">
        <v>2</v>
      </c>
      <c r="I553" s="84"/>
    </row>
    <row r="554" spans="1:9" x14ac:dyDescent="0.25">
      <c r="A554" s="73" t="s">
        <v>93</v>
      </c>
      <c r="B554" s="80" t="s">
        <v>12</v>
      </c>
      <c r="C554" s="73" t="s">
        <v>815</v>
      </c>
      <c r="D554" s="81">
        <v>38646</v>
      </c>
      <c r="E554" s="82">
        <f t="shared" ca="1" si="8"/>
        <v>10</v>
      </c>
      <c r="F554" s="83" t="s">
        <v>28</v>
      </c>
      <c r="G554" s="84">
        <v>83609</v>
      </c>
      <c r="H554" s="85">
        <v>2</v>
      </c>
      <c r="I554" s="84"/>
    </row>
    <row r="555" spans="1:9" x14ac:dyDescent="0.25">
      <c r="A555" s="73" t="s">
        <v>82</v>
      </c>
      <c r="B555" s="80" t="s">
        <v>16</v>
      </c>
      <c r="C555" s="73" t="s">
        <v>815</v>
      </c>
      <c r="D555" s="81">
        <v>40125</v>
      </c>
      <c r="E555" s="82">
        <f t="shared" ca="1" si="8"/>
        <v>6</v>
      </c>
      <c r="F555" s="83" t="s">
        <v>4</v>
      </c>
      <c r="G555" s="84">
        <v>46313</v>
      </c>
      <c r="H555" s="85">
        <v>5</v>
      </c>
      <c r="I555" s="84"/>
    </row>
    <row r="556" spans="1:9" x14ac:dyDescent="0.25">
      <c r="A556" s="73" t="s">
        <v>76</v>
      </c>
      <c r="B556" s="80" t="s">
        <v>16</v>
      </c>
      <c r="C556" s="73" t="s">
        <v>815</v>
      </c>
      <c r="D556" s="81">
        <v>41215</v>
      </c>
      <c r="E556" s="82">
        <f t="shared" ca="1" si="8"/>
        <v>3</v>
      </c>
      <c r="F556" s="83" t="s">
        <v>26</v>
      </c>
      <c r="G556" s="84">
        <v>108854</v>
      </c>
      <c r="H556" s="85">
        <v>4</v>
      </c>
      <c r="I556" s="84"/>
    </row>
    <row r="557" spans="1:9" x14ac:dyDescent="0.25">
      <c r="A557" s="73" t="s">
        <v>70</v>
      </c>
      <c r="B557" s="80" t="s">
        <v>16</v>
      </c>
      <c r="C557" s="73" t="s">
        <v>815</v>
      </c>
      <c r="D557" s="81">
        <v>40887</v>
      </c>
      <c r="E557" s="82">
        <f t="shared" ca="1" si="8"/>
        <v>4</v>
      </c>
      <c r="F557" s="83"/>
      <c r="G557" s="84">
        <v>94318</v>
      </c>
      <c r="H557" s="85">
        <v>4</v>
      </c>
      <c r="I557" s="84"/>
    </row>
    <row r="558" spans="1:9" x14ac:dyDescent="0.25">
      <c r="A558" s="73" t="s">
        <v>69</v>
      </c>
      <c r="B558" s="80" t="s">
        <v>12</v>
      </c>
      <c r="C558" s="73" t="s">
        <v>815</v>
      </c>
      <c r="D558" s="81">
        <v>41956</v>
      </c>
      <c r="E558" s="82">
        <f t="shared" ca="1" si="8"/>
        <v>1</v>
      </c>
      <c r="F558" s="83" t="s">
        <v>8</v>
      </c>
      <c r="G558" s="84">
        <v>78034</v>
      </c>
      <c r="H558" s="85">
        <v>4</v>
      </c>
      <c r="I558" s="84"/>
    </row>
    <row r="559" spans="1:9" x14ac:dyDescent="0.25">
      <c r="A559" s="73" t="s">
        <v>66</v>
      </c>
      <c r="B559" s="80" t="s">
        <v>32</v>
      </c>
      <c r="C559" s="73" t="s">
        <v>815</v>
      </c>
      <c r="D559" s="81">
        <v>41961</v>
      </c>
      <c r="E559" s="82">
        <f t="shared" ca="1" si="8"/>
        <v>1</v>
      </c>
      <c r="F559" s="83"/>
      <c r="G559" s="84">
        <v>121631</v>
      </c>
      <c r="H559" s="85">
        <v>4</v>
      </c>
      <c r="I559" s="84"/>
    </row>
    <row r="560" spans="1:9" x14ac:dyDescent="0.25">
      <c r="A560" s="73" t="s">
        <v>62</v>
      </c>
      <c r="B560" s="80" t="s">
        <v>16</v>
      </c>
      <c r="C560" s="73" t="s">
        <v>815</v>
      </c>
      <c r="D560" s="81">
        <v>42332</v>
      </c>
      <c r="E560" s="82">
        <f t="shared" ca="1" si="8"/>
        <v>0</v>
      </c>
      <c r="F560" s="83"/>
      <c r="G560" s="84">
        <v>53834</v>
      </c>
      <c r="H560" s="85">
        <v>2</v>
      </c>
      <c r="I560" s="84"/>
    </row>
    <row r="561" spans="1:9" x14ac:dyDescent="0.25">
      <c r="A561" s="73" t="s">
        <v>58</v>
      </c>
      <c r="B561" s="80" t="s">
        <v>9</v>
      </c>
      <c r="C561" s="73" t="s">
        <v>815</v>
      </c>
      <c r="D561" s="81">
        <v>40885</v>
      </c>
      <c r="E561" s="82">
        <f t="shared" ca="1" si="8"/>
        <v>4</v>
      </c>
      <c r="F561" s="83" t="s">
        <v>28</v>
      </c>
      <c r="G561" s="84">
        <v>119223</v>
      </c>
      <c r="H561" s="85">
        <v>2</v>
      </c>
      <c r="I561" s="84"/>
    </row>
    <row r="562" spans="1:9" x14ac:dyDescent="0.25">
      <c r="A562" s="73" t="s">
        <v>50</v>
      </c>
      <c r="B562" s="80" t="s">
        <v>48</v>
      </c>
      <c r="C562" s="73" t="s">
        <v>815</v>
      </c>
      <c r="D562" s="81">
        <v>37214</v>
      </c>
      <c r="E562" s="82">
        <f t="shared" ca="1" si="8"/>
        <v>14</v>
      </c>
      <c r="F562" s="83" t="s">
        <v>4</v>
      </c>
      <c r="G562" s="84">
        <v>86756</v>
      </c>
      <c r="H562" s="85">
        <v>4</v>
      </c>
      <c r="I562" s="84"/>
    </row>
    <row r="563" spans="1:9" x14ac:dyDescent="0.25">
      <c r="A563" s="73" t="s">
        <v>38</v>
      </c>
      <c r="B563" s="80" t="s">
        <v>16</v>
      </c>
      <c r="C563" s="73" t="s">
        <v>815</v>
      </c>
      <c r="D563" s="81">
        <v>38327</v>
      </c>
      <c r="E563" s="82">
        <f t="shared" ca="1" si="8"/>
        <v>11</v>
      </c>
      <c r="F563" s="83" t="s">
        <v>8</v>
      </c>
      <c r="G563" s="84">
        <v>74412</v>
      </c>
      <c r="H563" s="85">
        <v>4</v>
      </c>
      <c r="I563" s="84"/>
    </row>
    <row r="564" spans="1:9" x14ac:dyDescent="0.25">
      <c r="A564" s="73" t="s">
        <v>27</v>
      </c>
      <c r="B564" s="80" t="s">
        <v>12</v>
      </c>
      <c r="C564" s="73" t="s">
        <v>815</v>
      </c>
      <c r="D564" s="81">
        <v>40524</v>
      </c>
      <c r="E564" s="82">
        <f t="shared" ca="1" si="8"/>
        <v>5</v>
      </c>
      <c r="F564" s="83" t="s">
        <v>26</v>
      </c>
      <c r="G564" s="84">
        <v>79867</v>
      </c>
      <c r="H564" s="85">
        <v>1</v>
      </c>
      <c r="I564" s="84"/>
    </row>
    <row r="565" spans="1:9" x14ac:dyDescent="0.25">
      <c r="A565" s="73" t="s">
        <v>876</v>
      </c>
      <c r="B565" s="80" t="s">
        <v>16</v>
      </c>
      <c r="C565" s="73" t="s">
        <v>815</v>
      </c>
      <c r="D565" s="81">
        <v>41244</v>
      </c>
      <c r="E565" s="82">
        <f t="shared" ca="1" si="8"/>
        <v>3</v>
      </c>
      <c r="F565" s="83" t="s">
        <v>8</v>
      </c>
      <c r="G565" s="84">
        <v>84524</v>
      </c>
      <c r="H565" s="85">
        <v>5</v>
      </c>
      <c r="I565" s="84"/>
    </row>
    <row r="566" spans="1:9" x14ac:dyDescent="0.25">
      <c r="A566" s="73" t="s">
        <v>767</v>
      </c>
      <c r="B566" s="80" t="s">
        <v>32</v>
      </c>
      <c r="C566" s="73" t="s">
        <v>44</v>
      </c>
      <c r="D566" s="81">
        <v>41639</v>
      </c>
      <c r="E566" s="82">
        <f t="shared" ca="1" si="8"/>
        <v>2</v>
      </c>
      <c r="F566" s="83"/>
      <c r="G566" s="84">
        <v>107090</v>
      </c>
      <c r="H566" s="85">
        <v>2</v>
      </c>
      <c r="I566" s="84"/>
    </row>
    <row r="567" spans="1:9" x14ac:dyDescent="0.25">
      <c r="A567" s="73" t="s">
        <v>764</v>
      </c>
      <c r="B567" s="80" t="s">
        <v>12</v>
      </c>
      <c r="C567" s="73" t="s">
        <v>44</v>
      </c>
      <c r="D567" s="81">
        <v>41652</v>
      </c>
      <c r="E567" s="82">
        <f t="shared" ca="1" si="8"/>
        <v>2</v>
      </c>
      <c r="F567" s="83" t="s">
        <v>4</v>
      </c>
      <c r="G567" s="84">
        <v>61979</v>
      </c>
      <c r="H567" s="85">
        <v>1</v>
      </c>
      <c r="I567" s="84"/>
    </row>
    <row r="568" spans="1:9" x14ac:dyDescent="0.25">
      <c r="A568" s="73" t="s">
        <v>761</v>
      </c>
      <c r="B568" s="80" t="s">
        <v>12</v>
      </c>
      <c r="C568" s="73" t="s">
        <v>44</v>
      </c>
      <c r="D568" s="81">
        <v>41987</v>
      </c>
      <c r="E568" s="82">
        <f t="shared" ca="1" si="8"/>
        <v>1</v>
      </c>
      <c r="F568" s="83" t="s">
        <v>26</v>
      </c>
      <c r="G568" s="84">
        <v>110448</v>
      </c>
      <c r="H568" s="85">
        <v>1</v>
      </c>
      <c r="I568" s="84"/>
    </row>
    <row r="569" spans="1:9" x14ac:dyDescent="0.25">
      <c r="A569" s="73" t="s">
        <v>743</v>
      </c>
      <c r="B569" s="80" t="s">
        <v>16</v>
      </c>
      <c r="C569" s="73" t="s">
        <v>44</v>
      </c>
      <c r="D569" s="81">
        <v>40536</v>
      </c>
      <c r="E569" s="82">
        <f t="shared" ca="1" si="8"/>
        <v>5</v>
      </c>
      <c r="F569" s="83"/>
      <c r="G569" s="84">
        <v>101758</v>
      </c>
      <c r="H569" s="85">
        <v>4</v>
      </c>
      <c r="I569" s="84"/>
    </row>
    <row r="570" spans="1:9" x14ac:dyDescent="0.25">
      <c r="A570" s="73" t="s">
        <v>731</v>
      </c>
      <c r="B570" s="80" t="s">
        <v>32</v>
      </c>
      <c r="C570" s="73" t="s">
        <v>44</v>
      </c>
      <c r="D570" s="81">
        <v>39816</v>
      </c>
      <c r="E570" s="82">
        <f t="shared" ca="1" si="8"/>
        <v>7</v>
      </c>
      <c r="F570" s="83" t="s">
        <v>8</v>
      </c>
      <c r="G570" s="84">
        <v>98770</v>
      </c>
      <c r="H570" s="85">
        <v>1</v>
      </c>
      <c r="I570" s="84"/>
    </row>
    <row r="571" spans="1:9" x14ac:dyDescent="0.25">
      <c r="A571" s="73" t="s">
        <v>728</v>
      </c>
      <c r="B571" s="80" t="s">
        <v>16</v>
      </c>
      <c r="C571" s="73" t="s">
        <v>44</v>
      </c>
      <c r="D571" s="81">
        <v>36884</v>
      </c>
      <c r="E571" s="82">
        <f t="shared" ca="1" si="8"/>
        <v>15</v>
      </c>
      <c r="F571" s="83"/>
      <c r="G571" s="84">
        <v>100248</v>
      </c>
      <c r="H571" s="85">
        <v>4</v>
      </c>
      <c r="I571" s="84"/>
    </row>
    <row r="572" spans="1:9" x14ac:dyDescent="0.25">
      <c r="A572" s="73" t="s">
        <v>718</v>
      </c>
      <c r="B572" s="80" t="s">
        <v>12</v>
      </c>
      <c r="C572" s="73" t="s">
        <v>44</v>
      </c>
      <c r="D572" s="81">
        <v>37604</v>
      </c>
      <c r="E572" s="82">
        <f t="shared" ca="1" si="8"/>
        <v>13</v>
      </c>
      <c r="F572" s="83" t="s">
        <v>26</v>
      </c>
      <c r="G572" s="84">
        <v>68370</v>
      </c>
      <c r="H572" s="85">
        <v>4</v>
      </c>
      <c r="I572" s="84"/>
    </row>
    <row r="573" spans="1:9" x14ac:dyDescent="0.25">
      <c r="A573" s="73" t="s">
        <v>717</v>
      </c>
      <c r="B573" s="80" t="s">
        <v>16</v>
      </c>
      <c r="C573" s="73" t="s">
        <v>44</v>
      </c>
      <c r="D573" s="81">
        <v>37609</v>
      </c>
      <c r="E573" s="82">
        <f t="shared" ca="1" si="8"/>
        <v>13</v>
      </c>
      <c r="F573" s="83" t="s">
        <v>18</v>
      </c>
      <c r="G573" s="84">
        <v>52504</v>
      </c>
      <c r="H573" s="85">
        <v>4</v>
      </c>
      <c r="I573" s="84"/>
    </row>
    <row r="574" spans="1:9" x14ac:dyDescent="0.25">
      <c r="A574" s="73" t="s">
        <v>709</v>
      </c>
      <c r="B574" s="80" t="s">
        <v>2</v>
      </c>
      <c r="C574" s="73" t="s">
        <v>44</v>
      </c>
      <c r="D574" s="81">
        <v>38703</v>
      </c>
      <c r="E574" s="82">
        <f t="shared" ca="1" si="8"/>
        <v>10</v>
      </c>
      <c r="F574" s="83" t="s">
        <v>4</v>
      </c>
      <c r="G574" s="84">
        <v>47140</v>
      </c>
      <c r="H574" s="85">
        <v>5</v>
      </c>
      <c r="I574" s="84"/>
    </row>
    <row r="575" spans="1:9" x14ac:dyDescent="0.25">
      <c r="A575" s="73" t="s">
        <v>706</v>
      </c>
      <c r="B575" s="80" t="s">
        <v>9</v>
      </c>
      <c r="C575" s="73" t="s">
        <v>44</v>
      </c>
      <c r="D575" s="81">
        <v>40526</v>
      </c>
      <c r="E575" s="82">
        <f t="shared" ca="1" si="8"/>
        <v>5</v>
      </c>
      <c r="F575" s="83" t="s">
        <v>4</v>
      </c>
      <c r="G575" s="84">
        <v>100874</v>
      </c>
      <c r="H575" s="85">
        <v>3</v>
      </c>
      <c r="I575" s="84"/>
    </row>
    <row r="576" spans="1:9" x14ac:dyDescent="0.25">
      <c r="A576" s="73" t="s">
        <v>697</v>
      </c>
      <c r="B576" s="80" t="s">
        <v>32</v>
      </c>
      <c r="C576" s="73" t="s">
        <v>44</v>
      </c>
      <c r="D576" s="81">
        <v>40893</v>
      </c>
      <c r="E576" s="82">
        <f t="shared" ca="1" si="8"/>
        <v>4</v>
      </c>
      <c r="F576" s="83" t="s">
        <v>4</v>
      </c>
      <c r="G576" s="84">
        <v>59380</v>
      </c>
      <c r="H576" s="85">
        <v>2</v>
      </c>
      <c r="I576" s="84"/>
    </row>
    <row r="577" spans="1:9" x14ac:dyDescent="0.25">
      <c r="A577" s="73" t="s">
        <v>686</v>
      </c>
      <c r="B577" s="80" t="s">
        <v>48</v>
      </c>
      <c r="C577" s="73" t="s">
        <v>44</v>
      </c>
      <c r="D577" s="81">
        <v>41665</v>
      </c>
      <c r="E577" s="82">
        <f t="shared" ca="1" si="8"/>
        <v>2</v>
      </c>
      <c r="F577" s="83"/>
      <c r="G577" s="84">
        <v>59840</v>
      </c>
      <c r="H577" s="85">
        <v>2</v>
      </c>
      <c r="I577" s="84"/>
    </row>
    <row r="578" spans="1:9" x14ac:dyDescent="0.25">
      <c r="A578" s="73" t="s">
        <v>676</v>
      </c>
      <c r="B578" s="80" t="s">
        <v>32</v>
      </c>
      <c r="C578" s="73" t="s">
        <v>44</v>
      </c>
      <c r="D578" s="81">
        <v>40201</v>
      </c>
      <c r="E578" s="82">
        <f t="shared" ref="E578:E641" ca="1" si="9">DATEDIF(D578,TODAY(),"Y")</f>
        <v>6</v>
      </c>
      <c r="F578" s="83" t="s">
        <v>26</v>
      </c>
      <c r="G578" s="84">
        <v>73326</v>
      </c>
      <c r="H578" s="85">
        <v>3</v>
      </c>
      <c r="I578" s="84"/>
    </row>
    <row r="579" spans="1:9" x14ac:dyDescent="0.25">
      <c r="A579" s="73" t="s">
        <v>675</v>
      </c>
      <c r="B579" s="80" t="s">
        <v>48</v>
      </c>
      <c r="C579" s="73" t="s">
        <v>44</v>
      </c>
      <c r="D579" s="81">
        <v>40212</v>
      </c>
      <c r="E579" s="82">
        <f t="shared" ca="1" si="9"/>
        <v>6</v>
      </c>
      <c r="F579" s="83" t="s">
        <v>4</v>
      </c>
      <c r="G579" s="84">
        <v>111686</v>
      </c>
      <c r="H579" s="85">
        <v>2</v>
      </c>
      <c r="I579" s="84"/>
    </row>
    <row r="580" spans="1:9" x14ac:dyDescent="0.25">
      <c r="A580" s="73" t="s">
        <v>674</v>
      </c>
      <c r="B580" s="80" t="s">
        <v>16</v>
      </c>
      <c r="C580" s="73" t="s">
        <v>44</v>
      </c>
      <c r="D580" s="81">
        <v>40219</v>
      </c>
      <c r="E580" s="82">
        <f t="shared" ca="1" si="9"/>
        <v>6</v>
      </c>
      <c r="F580" s="83" t="s">
        <v>4</v>
      </c>
      <c r="G580" s="84">
        <v>118791</v>
      </c>
      <c r="H580" s="85">
        <v>2</v>
      </c>
      <c r="I580" s="84"/>
    </row>
    <row r="581" spans="1:9" x14ac:dyDescent="0.25">
      <c r="A581" s="73" t="s">
        <v>671</v>
      </c>
      <c r="B581" s="80" t="s">
        <v>16</v>
      </c>
      <c r="C581" s="73" t="s">
        <v>44</v>
      </c>
      <c r="D581" s="81">
        <v>40215</v>
      </c>
      <c r="E581" s="82">
        <f t="shared" ca="1" si="9"/>
        <v>6</v>
      </c>
      <c r="F581" s="83" t="s">
        <v>26</v>
      </c>
      <c r="G581" s="84">
        <v>55164</v>
      </c>
      <c r="H581" s="85">
        <v>5</v>
      </c>
      <c r="I581" s="84"/>
    </row>
    <row r="582" spans="1:9" x14ac:dyDescent="0.25">
      <c r="A582" s="73" t="s">
        <v>660</v>
      </c>
      <c r="B582" s="80" t="s">
        <v>9</v>
      </c>
      <c r="C582" s="73" t="s">
        <v>44</v>
      </c>
      <c r="D582" s="81">
        <v>36920</v>
      </c>
      <c r="E582" s="82">
        <f t="shared" ca="1" si="9"/>
        <v>15</v>
      </c>
      <c r="F582" s="83" t="s">
        <v>18</v>
      </c>
      <c r="G582" s="84">
        <v>51435</v>
      </c>
      <c r="H582" s="85">
        <v>5</v>
      </c>
      <c r="I582" s="84"/>
    </row>
    <row r="583" spans="1:9" x14ac:dyDescent="0.25">
      <c r="A583" s="73" t="s">
        <v>655</v>
      </c>
      <c r="B583" s="80" t="s">
        <v>16</v>
      </c>
      <c r="C583" s="73" t="s">
        <v>44</v>
      </c>
      <c r="D583" s="81">
        <v>37274</v>
      </c>
      <c r="E583" s="82">
        <f t="shared" ca="1" si="9"/>
        <v>14</v>
      </c>
      <c r="F583" s="83" t="s">
        <v>26</v>
      </c>
      <c r="G583" s="84">
        <v>97490</v>
      </c>
      <c r="H583" s="85">
        <v>2</v>
      </c>
      <c r="I583" s="84"/>
    </row>
    <row r="584" spans="1:9" x14ac:dyDescent="0.25">
      <c r="A584" s="73" t="s">
        <v>651</v>
      </c>
      <c r="B584" s="80" t="s">
        <v>12</v>
      </c>
      <c r="C584" s="73" t="s">
        <v>44</v>
      </c>
      <c r="D584" s="81">
        <v>37292</v>
      </c>
      <c r="E584" s="82">
        <f t="shared" ca="1" si="9"/>
        <v>14</v>
      </c>
      <c r="F584" s="83"/>
      <c r="G584" s="84">
        <v>107099</v>
      </c>
      <c r="H584" s="85">
        <v>5</v>
      </c>
      <c r="I584" s="84"/>
    </row>
    <row r="585" spans="1:9" x14ac:dyDescent="0.25">
      <c r="A585" s="73" t="s">
        <v>648</v>
      </c>
      <c r="B585" s="80" t="s">
        <v>2</v>
      </c>
      <c r="C585" s="73" t="s">
        <v>44</v>
      </c>
      <c r="D585" s="81">
        <v>37635</v>
      </c>
      <c r="E585" s="82">
        <f t="shared" ca="1" si="9"/>
        <v>13</v>
      </c>
      <c r="F585" s="83"/>
      <c r="G585" s="84">
        <v>69464</v>
      </c>
      <c r="H585" s="85">
        <v>4</v>
      </c>
      <c r="I585" s="84"/>
    </row>
    <row r="586" spans="1:9" x14ac:dyDescent="0.25">
      <c r="A586" s="73" t="s">
        <v>641</v>
      </c>
      <c r="B586" s="80" t="s">
        <v>48</v>
      </c>
      <c r="C586" s="73" t="s">
        <v>44</v>
      </c>
      <c r="D586" s="81">
        <v>39105</v>
      </c>
      <c r="E586" s="82">
        <f t="shared" ca="1" si="9"/>
        <v>9</v>
      </c>
      <c r="F586" s="83"/>
      <c r="G586" s="84">
        <v>84796</v>
      </c>
      <c r="H586" s="85">
        <v>1</v>
      </c>
      <c r="I586" s="84"/>
    </row>
    <row r="587" spans="1:9" x14ac:dyDescent="0.25">
      <c r="A587" s="73" t="s">
        <v>630</v>
      </c>
      <c r="B587" s="80" t="s">
        <v>12</v>
      </c>
      <c r="C587" s="73" t="s">
        <v>44</v>
      </c>
      <c r="D587" s="81">
        <v>41659</v>
      </c>
      <c r="E587" s="82">
        <f t="shared" ca="1" si="9"/>
        <v>2</v>
      </c>
      <c r="F587" s="83" t="s">
        <v>18</v>
      </c>
      <c r="G587" s="84">
        <v>111472</v>
      </c>
      <c r="H587" s="85">
        <v>3</v>
      </c>
      <c r="I587" s="84"/>
    </row>
    <row r="588" spans="1:9" x14ac:dyDescent="0.25">
      <c r="A588" s="73" t="s">
        <v>622</v>
      </c>
      <c r="B588" s="80" t="s">
        <v>12</v>
      </c>
      <c r="C588" s="73" t="s">
        <v>44</v>
      </c>
      <c r="D588" s="81">
        <v>42068</v>
      </c>
      <c r="E588" s="82">
        <f t="shared" ca="1" si="9"/>
        <v>0</v>
      </c>
      <c r="F588" s="83" t="s">
        <v>26</v>
      </c>
      <c r="G588" s="84">
        <v>43558</v>
      </c>
      <c r="H588" s="85">
        <v>3</v>
      </c>
      <c r="I588" s="84"/>
    </row>
    <row r="589" spans="1:9" x14ac:dyDescent="0.25">
      <c r="A589" s="73" t="s">
        <v>603</v>
      </c>
      <c r="B589" s="80" t="s">
        <v>12</v>
      </c>
      <c r="C589" s="73" t="s">
        <v>44</v>
      </c>
      <c r="D589" s="81">
        <v>39862</v>
      </c>
      <c r="E589" s="82">
        <f t="shared" ca="1" si="9"/>
        <v>7</v>
      </c>
      <c r="F589" s="83" t="s">
        <v>26</v>
      </c>
      <c r="G589" s="84">
        <v>122616</v>
      </c>
      <c r="H589" s="85">
        <v>4</v>
      </c>
      <c r="I589" s="84"/>
    </row>
    <row r="590" spans="1:9" x14ac:dyDescent="0.25">
      <c r="A590" s="73" t="s">
        <v>592</v>
      </c>
      <c r="B590" s="80" t="s">
        <v>16</v>
      </c>
      <c r="C590" s="73" t="s">
        <v>44</v>
      </c>
      <c r="D590" s="81">
        <v>36939</v>
      </c>
      <c r="E590" s="82">
        <f t="shared" ca="1" si="9"/>
        <v>15</v>
      </c>
      <c r="F590" s="83"/>
      <c r="G590" s="84">
        <v>72880</v>
      </c>
      <c r="H590" s="85">
        <v>5</v>
      </c>
      <c r="I590" s="84"/>
    </row>
    <row r="591" spans="1:9" x14ac:dyDescent="0.25">
      <c r="A591" s="73" t="s">
        <v>591</v>
      </c>
      <c r="B591" s="80" t="s">
        <v>32</v>
      </c>
      <c r="C591" s="73" t="s">
        <v>44</v>
      </c>
      <c r="D591" s="81">
        <v>36947</v>
      </c>
      <c r="E591" s="82">
        <f t="shared" ca="1" si="9"/>
        <v>15</v>
      </c>
      <c r="F591" s="83"/>
      <c r="G591" s="84">
        <v>44395</v>
      </c>
      <c r="H591" s="85">
        <v>5</v>
      </c>
      <c r="I591" s="84"/>
    </row>
    <row r="592" spans="1:9" x14ac:dyDescent="0.25">
      <c r="A592" s="73" t="s">
        <v>589</v>
      </c>
      <c r="B592" s="80" t="s">
        <v>12</v>
      </c>
      <c r="C592" s="73" t="s">
        <v>44</v>
      </c>
      <c r="D592" s="81">
        <v>37323</v>
      </c>
      <c r="E592" s="82">
        <f t="shared" ca="1" si="9"/>
        <v>13</v>
      </c>
      <c r="F592" s="83" t="s">
        <v>26</v>
      </c>
      <c r="G592" s="84">
        <v>46803</v>
      </c>
      <c r="H592" s="85">
        <v>5</v>
      </c>
      <c r="I592" s="84"/>
    </row>
    <row r="593" spans="1:9" x14ac:dyDescent="0.25">
      <c r="A593" s="73" t="s">
        <v>571</v>
      </c>
      <c r="B593" s="80" t="s">
        <v>12</v>
      </c>
      <c r="C593" s="73" t="s">
        <v>44</v>
      </c>
      <c r="D593" s="81">
        <v>39871</v>
      </c>
      <c r="E593" s="82">
        <f t="shared" ca="1" si="9"/>
        <v>7</v>
      </c>
      <c r="F593" s="83"/>
      <c r="G593" s="84">
        <v>110697</v>
      </c>
      <c r="H593" s="85">
        <v>2</v>
      </c>
      <c r="I593" s="84"/>
    </row>
    <row r="594" spans="1:9" x14ac:dyDescent="0.25">
      <c r="A594" s="73" t="s">
        <v>567</v>
      </c>
      <c r="B594" s="80" t="s">
        <v>32</v>
      </c>
      <c r="C594" s="73" t="s">
        <v>44</v>
      </c>
      <c r="D594" s="81">
        <v>40231</v>
      </c>
      <c r="E594" s="82">
        <f t="shared" ca="1" si="9"/>
        <v>6</v>
      </c>
      <c r="F594" s="83" t="s">
        <v>4</v>
      </c>
      <c r="G594" s="84">
        <v>71466</v>
      </c>
      <c r="H594" s="85">
        <v>5</v>
      </c>
      <c r="I594" s="84"/>
    </row>
    <row r="595" spans="1:9" x14ac:dyDescent="0.25">
      <c r="A595" s="73" t="s">
        <v>547</v>
      </c>
      <c r="B595" s="80" t="s">
        <v>12</v>
      </c>
      <c r="C595" s="73" t="s">
        <v>44</v>
      </c>
      <c r="D595" s="81">
        <v>42094</v>
      </c>
      <c r="E595" s="82">
        <f t="shared" ca="1" si="9"/>
        <v>0</v>
      </c>
      <c r="F595" s="83" t="s">
        <v>26</v>
      </c>
      <c r="G595" s="84">
        <v>51250</v>
      </c>
      <c r="H595" s="85">
        <v>4</v>
      </c>
      <c r="I595" s="84"/>
    </row>
    <row r="596" spans="1:9" x14ac:dyDescent="0.25">
      <c r="A596" s="73" t="s">
        <v>535</v>
      </c>
      <c r="B596" s="80" t="s">
        <v>12</v>
      </c>
      <c r="C596" s="73" t="s">
        <v>44</v>
      </c>
      <c r="D596" s="81">
        <v>40261</v>
      </c>
      <c r="E596" s="82">
        <f t="shared" ca="1" si="9"/>
        <v>5</v>
      </c>
      <c r="F596" s="83" t="s">
        <v>28</v>
      </c>
      <c r="G596" s="84">
        <v>76713</v>
      </c>
      <c r="H596" s="85">
        <v>3</v>
      </c>
      <c r="I596" s="84"/>
    </row>
    <row r="597" spans="1:9" x14ac:dyDescent="0.25">
      <c r="A597" s="73" t="s">
        <v>524</v>
      </c>
      <c r="B597" s="80" t="s">
        <v>12</v>
      </c>
      <c r="C597" s="73" t="s">
        <v>44</v>
      </c>
      <c r="D597" s="81">
        <v>36974</v>
      </c>
      <c r="E597" s="82">
        <f t="shared" ca="1" si="9"/>
        <v>14</v>
      </c>
      <c r="F597" s="83" t="s">
        <v>4</v>
      </c>
      <c r="G597" s="84">
        <v>70171</v>
      </c>
      <c r="H597" s="85">
        <v>3</v>
      </c>
      <c r="I597" s="84"/>
    </row>
    <row r="598" spans="1:9" x14ac:dyDescent="0.25">
      <c r="A598" s="73" t="s">
        <v>512</v>
      </c>
      <c r="B598" s="80" t="s">
        <v>16</v>
      </c>
      <c r="C598" s="73" t="s">
        <v>44</v>
      </c>
      <c r="D598" s="81">
        <v>37720</v>
      </c>
      <c r="E598" s="82">
        <f t="shared" ca="1" si="9"/>
        <v>12</v>
      </c>
      <c r="F598" s="83"/>
      <c r="G598" s="84">
        <v>97105</v>
      </c>
      <c r="H598" s="85">
        <v>3</v>
      </c>
      <c r="I598" s="84"/>
    </row>
    <row r="599" spans="1:9" x14ac:dyDescent="0.25">
      <c r="A599" s="73" t="s">
        <v>469</v>
      </c>
      <c r="B599" s="80" t="s">
        <v>12</v>
      </c>
      <c r="C599" s="73" t="s">
        <v>44</v>
      </c>
      <c r="D599" s="81">
        <v>39934</v>
      </c>
      <c r="E599" s="82">
        <f t="shared" ca="1" si="9"/>
        <v>6</v>
      </c>
      <c r="F599" s="83" t="s">
        <v>4</v>
      </c>
      <c r="G599" s="84">
        <v>79550</v>
      </c>
      <c r="H599" s="85">
        <v>5</v>
      </c>
      <c r="I599" s="84"/>
    </row>
    <row r="600" spans="1:9" x14ac:dyDescent="0.25">
      <c r="A600" s="73" t="s">
        <v>458</v>
      </c>
      <c r="B600" s="80" t="s">
        <v>32</v>
      </c>
      <c r="C600" s="73" t="s">
        <v>44</v>
      </c>
      <c r="D600" s="81">
        <v>37368</v>
      </c>
      <c r="E600" s="82">
        <f t="shared" ca="1" si="9"/>
        <v>13</v>
      </c>
      <c r="F600" s="83" t="s">
        <v>4</v>
      </c>
      <c r="G600" s="84">
        <v>85241</v>
      </c>
      <c r="H600" s="85">
        <v>3</v>
      </c>
      <c r="I600" s="84"/>
    </row>
    <row r="601" spans="1:9" x14ac:dyDescent="0.25">
      <c r="A601" s="73" t="s">
        <v>410</v>
      </c>
      <c r="B601" s="80" t="s">
        <v>12</v>
      </c>
      <c r="C601" s="73" t="s">
        <v>44</v>
      </c>
      <c r="D601" s="81">
        <v>37390</v>
      </c>
      <c r="E601" s="82">
        <f t="shared" ca="1" si="9"/>
        <v>13</v>
      </c>
      <c r="F601" s="83" t="s">
        <v>26</v>
      </c>
      <c r="G601" s="84">
        <v>102721</v>
      </c>
      <c r="H601" s="85">
        <v>4</v>
      </c>
      <c r="I601" s="84"/>
    </row>
    <row r="602" spans="1:9" x14ac:dyDescent="0.25">
      <c r="A602" s="73" t="s">
        <v>395</v>
      </c>
      <c r="B602" s="80" t="s">
        <v>32</v>
      </c>
      <c r="C602" s="73" t="s">
        <v>44</v>
      </c>
      <c r="D602" s="81">
        <v>38853</v>
      </c>
      <c r="E602" s="82">
        <f t="shared" ca="1" si="9"/>
        <v>9</v>
      </c>
      <c r="F602" s="83" t="s">
        <v>28</v>
      </c>
      <c r="G602" s="84">
        <v>60764</v>
      </c>
      <c r="H602" s="85">
        <v>4</v>
      </c>
      <c r="I602" s="84"/>
    </row>
    <row r="603" spans="1:9" x14ac:dyDescent="0.25">
      <c r="A603" s="73" t="s">
        <v>392</v>
      </c>
      <c r="B603" s="80" t="s">
        <v>9</v>
      </c>
      <c r="C603" s="73" t="s">
        <v>44</v>
      </c>
      <c r="D603" s="81">
        <v>38871</v>
      </c>
      <c r="E603" s="82">
        <f t="shared" ca="1" si="9"/>
        <v>9</v>
      </c>
      <c r="F603" s="83" t="s">
        <v>26</v>
      </c>
      <c r="G603" s="84">
        <v>110815</v>
      </c>
      <c r="H603" s="85">
        <v>5</v>
      </c>
      <c r="I603" s="84"/>
    </row>
    <row r="604" spans="1:9" x14ac:dyDescent="0.25">
      <c r="A604" s="73" t="s">
        <v>381</v>
      </c>
      <c r="B604" s="80" t="s">
        <v>16</v>
      </c>
      <c r="C604" s="73" t="s">
        <v>44</v>
      </c>
      <c r="D604" s="81">
        <v>41428</v>
      </c>
      <c r="E604" s="82">
        <f t="shared" ca="1" si="9"/>
        <v>2</v>
      </c>
      <c r="F604" s="83"/>
      <c r="G604" s="84">
        <v>100072</v>
      </c>
      <c r="H604" s="85">
        <v>3</v>
      </c>
      <c r="I604" s="84"/>
    </row>
    <row r="605" spans="1:9" x14ac:dyDescent="0.25">
      <c r="A605" s="73" t="s">
        <v>376</v>
      </c>
      <c r="B605" s="80" t="s">
        <v>16</v>
      </c>
      <c r="C605" s="73" t="s">
        <v>44</v>
      </c>
      <c r="D605" s="81">
        <v>41804</v>
      </c>
      <c r="E605" s="82">
        <f t="shared" ca="1" si="9"/>
        <v>1</v>
      </c>
      <c r="F605" s="83"/>
      <c r="G605" s="84">
        <v>54619</v>
      </c>
      <c r="H605" s="85">
        <v>2</v>
      </c>
      <c r="I605" s="84"/>
    </row>
    <row r="606" spans="1:9" x14ac:dyDescent="0.25">
      <c r="A606" s="73" t="s">
        <v>365</v>
      </c>
      <c r="B606" s="80" t="s">
        <v>12</v>
      </c>
      <c r="C606" s="73" t="s">
        <v>44</v>
      </c>
      <c r="D606" s="81">
        <v>40351</v>
      </c>
      <c r="E606" s="82">
        <f t="shared" ca="1" si="9"/>
        <v>5</v>
      </c>
      <c r="F606" s="83" t="s">
        <v>26</v>
      </c>
      <c r="G606" s="84">
        <v>65878</v>
      </c>
      <c r="H606" s="85">
        <v>4</v>
      </c>
      <c r="I606" s="84"/>
    </row>
    <row r="607" spans="1:9" x14ac:dyDescent="0.25">
      <c r="A607" s="73" t="s">
        <v>358</v>
      </c>
      <c r="B607" s="80" t="s">
        <v>16</v>
      </c>
      <c r="C607" s="73" t="s">
        <v>44</v>
      </c>
      <c r="D607" s="81">
        <v>40371</v>
      </c>
      <c r="E607" s="82">
        <f t="shared" ca="1" si="9"/>
        <v>5</v>
      </c>
      <c r="F607" s="83"/>
      <c r="G607" s="84">
        <v>79913</v>
      </c>
      <c r="H607" s="85">
        <v>5</v>
      </c>
      <c r="I607" s="84"/>
    </row>
    <row r="608" spans="1:9" x14ac:dyDescent="0.25">
      <c r="A608" s="73" t="s">
        <v>335</v>
      </c>
      <c r="B608" s="80" t="s">
        <v>32</v>
      </c>
      <c r="C608" s="73" t="s">
        <v>44</v>
      </c>
      <c r="D608" s="81">
        <v>37438</v>
      </c>
      <c r="E608" s="82">
        <f t="shared" ca="1" si="9"/>
        <v>13</v>
      </c>
      <c r="F608" s="83" t="s">
        <v>4</v>
      </c>
      <c r="G608" s="84">
        <v>54791</v>
      </c>
      <c r="H608" s="85">
        <v>1</v>
      </c>
      <c r="I608" s="84"/>
    </row>
    <row r="609" spans="1:9" x14ac:dyDescent="0.25">
      <c r="A609" s="73" t="s">
        <v>328</v>
      </c>
      <c r="B609" s="80" t="s">
        <v>48</v>
      </c>
      <c r="C609" s="73" t="s">
        <v>44</v>
      </c>
      <c r="D609" s="81">
        <v>38160</v>
      </c>
      <c r="E609" s="82">
        <f t="shared" ca="1" si="9"/>
        <v>11</v>
      </c>
      <c r="F609" s="83"/>
      <c r="G609" s="84">
        <v>78162</v>
      </c>
      <c r="H609" s="85">
        <v>2</v>
      </c>
      <c r="I609" s="84"/>
    </row>
    <row r="610" spans="1:9" x14ac:dyDescent="0.25">
      <c r="A610" s="73" t="s">
        <v>323</v>
      </c>
      <c r="B610" s="80" t="s">
        <v>9</v>
      </c>
      <c r="C610" s="73" t="s">
        <v>44</v>
      </c>
      <c r="D610" s="81">
        <v>38893</v>
      </c>
      <c r="E610" s="82">
        <f t="shared" ca="1" si="9"/>
        <v>9</v>
      </c>
      <c r="F610" s="83" t="s">
        <v>26</v>
      </c>
      <c r="G610" s="84">
        <v>43461</v>
      </c>
      <c r="H610" s="85">
        <v>1</v>
      </c>
      <c r="I610" s="84"/>
    </row>
    <row r="611" spans="1:9" x14ac:dyDescent="0.25">
      <c r="A611" s="73" t="s">
        <v>318</v>
      </c>
      <c r="B611" s="80" t="s">
        <v>12</v>
      </c>
      <c r="C611" s="73" t="s">
        <v>44</v>
      </c>
      <c r="D611" s="81">
        <v>39980</v>
      </c>
      <c r="E611" s="82">
        <f t="shared" ca="1" si="9"/>
        <v>6</v>
      </c>
      <c r="F611" s="83" t="s">
        <v>26</v>
      </c>
      <c r="G611" s="84">
        <v>65258</v>
      </c>
      <c r="H611" s="85">
        <v>3</v>
      </c>
      <c r="I611" s="84"/>
    </row>
    <row r="612" spans="1:9" x14ac:dyDescent="0.25">
      <c r="A612" s="73" t="s">
        <v>304</v>
      </c>
      <c r="B612" s="80" t="s">
        <v>48</v>
      </c>
      <c r="C612" s="73" t="s">
        <v>44</v>
      </c>
      <c r="D612" s="81">
        <v>41837</v>
      </c>
      <c r="E612" s="82">
        <f t="shared" ca="1" si="9"/>
        <v>1</v>
      </c>
      <c r="F612" s="83" t="s">
        <v>26</v>
      </c>
      <c r="G612" s="84">
        <v>78245</v>
      </c>
      <c r="H612" s="85">
        <v>4</v>
      </c>
      <c r="I612" s="84"/>
    </row>
    <row r="613" spans="1:9" x14ac:dyDescent="0.25">
      <c r="A613" s="73" t="s">
        <v>280</v>
      </c>
      <c r="B613" s="80" t="s">
        <v>16</v>
      </c>
      <c r="C613" s="73" t="s">
        <v>44</v>
      </c>
      <c r="D613" s="81">
        <v>37090</v>
      </c>
      <c r="E613" s="82">
        <f t="shared" ca="1" si="9"/>
        <v>14</v>
      </c>
      <c r="F613" s="83" t="s">
        <v>28</v>
      </c>
      <c r="G613" s="84">
        <v>77028</v>
      </c>
      <c r="H613" s="85">
        <v>1</v>
      </c>
      <c r="I613" s="84"/>
    </row>
    <row r="614" spans="1:9" x14ac:dyDescent="0.25">
      <c r="A614" s="73" t="s">
        <v>244</v>
      </c>
      <c r="B614" s="80" t="s">
        <v>16</v>
      </c>
      <c r="C614" s="73" t="s">
        <v>44</v>
      </c>
      <c r="D614" s="81">
        <v>42235</v>
      </c>
      <c r="E614" s="82">
        <f t="shared" ca="1" si="9"/>
        <v>0</v>
      </c>
      <c r="F614" s="83" t="s">
        <v>8</v>
      </c>
      <c r="G614" s="84">
        <v>66268</v>
      </c>
      <c r="H614" s="85">
        <v>1</v>
      </c>
      <c r="I614" s="84"/>
    </row>
    <row r="615" spans="1:9" x14ac:dyDescent="0.25">
      <c r="A615" s="73" t="s">
        <v>231</v>
      </c>
      <c r="B615" s="80" t="s">
        <v>16</v>
      </c>
      <c r="C615" s="73" t="s">
        <v>44</v>
      </c>
      <c r="D615" s="81">
        <v>40053</v>
      </c>
      <c r="E615" s="82">
        <f t="shared" ca="1" si="9"/>
        <v>6</v>
      </c>
      <c r="F615" s="83" t="s">
        <v>4</v>
      </c>
      <c r="G615" s="84">
        <v>122400</v>
      </c>
      <c r="H615" s="85">
        <v>2</v>
      </c>
      <c r="I615" s="84"/>
    </row>
    <row r="616" spans="1:9" x14ac:dyDescent="0.25">
      <c r="A616" s="73" t="s">
        <v>222</v>
      </c>
      <c r="B616" s="80" t="s">
        <v>16</v>
      </c>
      <c r="C616" s="73" t="s">
        <v>44</v>
      </c>
      <c r="D616" s="81">
        <v>37484</v>
      </c>
      <c r="E616" s="82">
        <f t="shared" ca="1" si="9"/>
        <v>13</v>
      </c>
      <c r="F616" s="83"/>
      <c r="G616" s="84">
        <v>64141</v>
      </c>
      <c r="H616" s="85">
        <v>4</v>
      </c>
      <c r="I616" s="84"/>
    </row>
    <row r="617" spans="1:9" x14ac:dyDescent="0.25">
      <c r="A617" s="73" t="s">
        <v>221</v>
      </c>
      <c r="B617" s="80" t="s">
        <v>12</v>
      </c>
      <c r="C617" s="73" t="s">
        <v>44</v>
      </c>
      <c r="D617" s="81">
        <v>37485</v>
      </c>
      <c r="E617" s="82">
        <f t="shared" ca="1" si="9"/>
        <v>13</v>
      </c>
      <c r="F617" s="83" t="s">
        <v>28</v>
      </c>
      <c r="G617" s="84">
        <v>101365</v>
      </c>
      <c r="H617" s="85">
        <v>5</v>
      </c>
      <c r="I617" s="84"/>
    </row>
    <row r="618" spans="1:9" x14ac:dyDescent="0.25">
      <c r="A618" s="73" t="s">
        <v>217</v>
      </c>
      <c r="B618" s="80" t="s">
        <v>12</v>
      </c>
      <c r="C618" s="73" t="s">
        <v>44</v>
      </c>
      <c r="D618" s="81">
        <v>37501</v>
      </c>
      <c r="E618" s="82">
        <f t="shared" ca="1" si="9"/>
        <v>13</v>
      </c>
      <c r="F618" s="83" t="s">
        <v>8</v>
      </c>
      <c r="G618" s="84">
        <v>81635</v>
      </c>
      <c r="H618" s="85">
        <v>1</v>
      </c>
      <c r="I618" s="84"/>
    </row>
    <row r="619" spans="1:9" x14ac:dyDescent="0.25">
      <c r="A619" s="73" t="s">
        <v>204</v>
      </c>
      <c r="B619" s="80" t="s">
        <v>32</v>
      </c>
      <c r="C619" s="73" t="s">
        <v>44</v>
      </c>
      <c r="D619" s="81">
        <v>39315</v>
      </c>
      <c r="E619" s="82">
        <f t="shared" ca="1" si="9"/>
        <v>8</v>
      </c>
      <c r="F619" s="83" t="s">
        <v>4</v>
      </c>
      <c r="G619" s="84">
        <v>116549</v>
      </c>
      <c r="H619" s="85">
        <v>5</v>
      </c>
      <c r="I619" s="84"/>
    </row>
    <row r="620" spans="1:9" x14ac:dyDescent="0.25">
      <c r="A620" s="73" t="s">
        <v>199</v>
      </c>
      <c r="B620" s="80" t="s">
        <v>12</v>
      </c>
      <c r="C620" s="73" t="s">
        <v>44</v>
      </c>
      <c r="D620" s="81">
        <v>40798</v>
      </c>
      <c r="E620" s="82">
        <f t="shared" ca="1" si="9"/>
        <v>4</v>
      </c>
      <c r="F620" s="83"/>
      <c r="G620" s="84">
        <v>97544</v>
      </c>
      <c r="H620" s="85">
        <v>5</v>
      </c>
      <c r="I620" s="84"/>
    </row>
    <row r="621" spans="1:9" x14ac:dyDescent="0.25">
      <c r="A621" s="73" t="s">
        <v>198</v>
      </c>
      <c r="B621" s="80" t="s">
        <v>9</v>
      </c>
      <c r="C621" s="73" t="s">
        <v>44</v>
      </c>
      <c r="D621" s="81">
        <v>41156</v>
      </c>
      <c r="E621" s="82">
        <f t="shared" ca="1" si="9"/>
        <v>3</v>
      </c>
      <c r="F621" s="83" t="s">
        <v>4</v>
      </c>
      <c r="G621" s="84">
        <v>103256</v>
      </c>
      <c r="H621" s="85">
        <v>5</v>
      </c>
      <c r="I621" s="84"/>
    </row>
    <row r="622" spans="1:9" x14ac:dyDescent="0.25">
      <c r="A622" s="73" t="s">
        <v>182</v>
      </c>
      <c r="B622" s="80" t="s">
        <v>2</v>
      </c>
      <c r="C622" s="73" t="s">
        <v>44</v>
      </c>
      <c r="D622" s="81">
        <v>42273</v>
      </c>
      <c r="E622" s="82">
        <f t="shared" ca="1" si="9"/>
        <v>0</v>
      </c>
      <c r="F622" s="83" t="s">
        <v>4</v>
      </c>
      <c r="G622" s="84">
        <v>57101</v>
      </c>
      <c r="H622" s="85">
        <v>5</v>
      </c>
      <c r="I622" s="84"/>
    </row>
    <row r="623" spans="1:9" x14ac:dyDescent="0.25">
      <c r="A623" s="73" t="s">
        <v>171</v>
      </c>
      <c r="B623" s="80" t="s">
        <v>16</v>
      </c>
      <c r="C623" s="73" t="s">
        <v>44</v>
      </c>
      <c r="D623" s="81">
        <v>41547</v>
      </c>
      <c r="E623" s="82">
        <f t="shared" ca="1" si="9"/>
        <v>2</v>
      </c>
      <c r="F623" s="83" t="s">
        <v>28</v>
      </c>
      <c r="G623" s="84">
        <v>62673</v>
      </c>
      <c r="H623" s="85">
        <v>1</v>
      </c>
      <c r="I623" s="84"/>
    </row>
    <row r="624" spans="1:9" x14ac:dyDescent="0.25">
      <c r="A624" s="73" t="s">
        <v>166</v>
      </c>
      <c r="B624" s="80" t="s">
        <v>9</v>
      </c>
      <c r="C624" s="73" t="s">
        <v>44</v>
      </c>
      <c r="D624" s="81">
        <v>40080</v>
      </c>
      <c r="E624" s="82">
        <f t="shared" ca="1" si="9"/>
        <v>6</v>
      </c>
      <c r="F624" s="83" t="s">
        <v>4</v>
      </c>
      <c r="G624" s="84">
        <v>76284</v>
      </c>
      <c r="H624" s="85">
        <v>1</v>
      </c>
      <c r="I624" s="84"/>
    </row>
    <row r="625" spans="1:9" x14ac:dyDescent="0.25">
      <c r="A625" s="73" t="s">
        <v>164</v>
      </c>
      <c r="B625" s="80" t="s">
        <v>32</v>
      </c>
      <c r="C625" s="73" t="s">
        <v>44</v>
      </c>
      <c r="D625" s="81">
        <v>37148</v>
      </c>
      <c r="E625" s="82">
        <f t="shared" ca="1" si="9"/>
        <v>14</v>
      </c>
      <c r="F625" s="83"/>
      <c r="G625" s="84">
        <v>59899</v>
      </c>
      <c r="H625" s="85">
        <v>4</v>
      </c>
      <c r="I625" s="84"/>
    </row>
    <row r="626" spans="1:9" x14ac:dyDescent="0.25">
      <c r="A626" s="73" t="s">
        <v>162</v>
      </c>
      <c r="B626" s="80" t="s">
        <v>16</v>
      </c>
      <c r="C626" s="73" t="s">
        <v>44</v>
      </c>
      <c r="D626" s="81">
        <v>37156</v>
      </c>
      <c r="E626" s="82">
        <f t="shared" ca="1" si="9"/>
        <v>14</v>
      </c>
      <c r="F626" s="83" t="s">
        <v>8</v>
      </c>
      <c r="G626" s="84">
        <v>83558</v>
      </c>
      <c r="H626" s="85">
        <v>2</v>
      </c>
      <c r="I626" s="84"/>
    </row>
    <row r="627" spans="1:9" x14ac:dyDescent="0.25">
      <c r="A627" s="73" t="s">
        <v>160</v>
      </c>
      <c r="B627" s="80" t="s">
        <v>32</v>
      </c>
      <c r="C627" s="73" t="s">
        <v>44</v>
      </c>
      <c r="D627" s="81">
        <v>37159</v>
      </c>
      <c r="E627" s="82">
        <f t="shared" ca="1" si="9"/>
        <v>14</v>
      </c>
      <c r="F627" s="83" t="s">
        <v>4</v>
      </c>
      <c r="G627" s="84">
        <v>112322</v>
      </c>
      <c r="H627" s="85">
        <v>5</v>
      </c>
      <c r="I627" s="84"/>
    </row>
    <row r="628" spans="1:9" x14ac:dyDescent="0.25">
      <c r="A628" s="73" t="s">
        <v>135</v>
      </c>
      <c r="B628" s="80" t="s">
        <v>12</v>
      </c>
      <c r="C628" s="73" t="s">
        <v>44</v>
      </c>
      <c r="D628" s="81">
        <v>40823</v>
      </c>
      <c r="E628" s="82">
        <f t="shared" ca="1" si="9"/>
        <v>4</v>
      </c>
      <c r="F628" s="83" t="s">
        <v>4</v>
      </c>
      <c r="G628" s="84">
        <v>96603</v>
      </c>
      <c r="H628" s="85">
        <v>5</v>
      </c>
      <c r="I628" s="84"/>
    </row>
    <row r="629" spans="1:9" x14ac:dyDescent="0.25">
      <c r="A629" s="73" t="s">
        <v>123</v>
      </c>
      <c r="B629" s="80" t="s">
        <v>2</v>
      </c>
      <c r="C629" s="73" t="s">
        <v>44</v>
      </c>
      <c r="D629" s="81">
        <v>41931</v>
      </c>
      <c r="E629" s="82">
        <f t="shared" ca="1" si="9"/>
        <v>1</v>
      </c>
      <c r="F629" s="83" t="s">
        <v>4</v>
      </c>
      <c r="G629" s="84">
        <v>92784</v>
      </c>
      <c r="H629" s="85">
        <v>3</v>
      </c>
      <c r="I629" s="84"/>
    </row>
    <row r="630" spans="1:9" x14ac:dyDescent="0.25">
      <c r="A630" s="73" t="s">
        <v>977</v>
      </c>
      <c r="B630" s="80" t="s">
        <v>12</v>
      </c>
      <c r="C630" s="73" t="s">
        <v>44</v>
      </c>
      <c r="D630" s="81">
        <v>42297</v>
      </c>
      <c r="E630" s="82">
        <f t="shared" ca="1" si="9"/>
        <v>0</v>
      </c>
      <c r="F630" s="83"/>
      <c r="G630" s="84">
        <v>73507</v>
      </c>
      <c r="H630" s="85">
        <v>2</v>
      </c>
      <c r="I630" s="84"/>
    </row>
    <row r="631" spans="1:9" x14ac:dyDescent="0.25">
      <c r="A631" s="73" t="s">
        <v>116</v>
      </c>
      <c r="B631" s="80" t="s">
        <v>16</v>
      </c>
      <c r="C631" s="73" t="s">
        <v>44</v>
      </c>
      <c r="D631" s="81">
        <v>40476</v>
      </c>
      <c r="E631" s="82">
        <f t="shared" ca="1" si="9"/>
        <v>5</v>
      </c>
      <c r="F631" s="83" t="s">
        <v>18</v>
      </c>
      <c r="G631" s="84">
        <v>109943</v>
      </c>
      <c r="H631" s="85">
        <v>2</v>
      </c>
      <c r="I631" s="84"/>
    </row>
    <row r="632" spans="1:9" x14ac:dyDescent="0.25">
      <c r="A632" s="73" t="s">
        <v>109</v>
      </c>
      <c r="B632" s="80" t="s">
        <v>16</v>
      </c>
      <c r="C632" s="73" t="s">
        <v>44</v>
      </c>
      <c r="D632" s="81">
        <v>41564</v>
      </c>
      <c r="E632" s="82">
        <f t="shared" ca="1" si="9"/>
        <v>2</v>
      </c>
      <c r="F632" s="83" t="s">
        <v>4</v>
      </c>
      <c r="G632" s="84">
        <v>52306</v>
      </c>
      <c r="H632" s="85">
        <v>3</v>
      </c>
      <c r="I632" s="84"/>
    </row>
    <row r="633" spans="1:9" x14ac:dyDescent="0.25">
      <c r="A633" s="73" t="s">
        <v>96</v>
      </c>
      <c r="B633" s="80" t="s">
        <v>12</v>
      </c>
      <c r="C633" s="73" t="s">
        <v>44</v>
      </c>
      <c r="D633" s="81">
        <v>37557</v>
      </c>
      <c r="E633" s="82">
        <f t="shared" ca="1" si="9"/>
        <v>13</v>
      </c>
      <c r="F633" s="83"/>
      <c r="G633" s="84">
        <v>67772</v>
      </c>
      <c r="H633" s="85">
        <v>4</v>
      </c>
      <c r="I633" s="84"/>
    </row>
    <row r="634" spans="1:9" x14ac:dyDescent="0.25">
      <c r="A634" s="73" t="s">
        <v>73</v>
      </c>
      <c r="B634" s="80" t="s">
        <v>12</v>
      </c>
      <c r="C634" s="73" t="s">
        <v>44</v>
      </c>
      <c r="D634" s="81">
        <v>40875</v>
      </c>
      <c r="E634" s="82">
        <f t="shared" ca="1" si="9"/>
        <v>4</v>
      </c>
      <c r="F634" s="83" t="s">
        <v>26</v>
      </c>
      <c r="G634" s="84">
        <v>111454</v>
      </c>
      <c r="H634" s="85">
        <v>5</v>
      </c>
      <c r="I634" s="84"/>
    </row>
    <row r="635" spans="1:9" x14ac:dyDescent="0.25">
      <c r="A635" s="73" t="s">
        <v>57</v>
      </c>
      <c r="B635" s="80" t="s">
        <v>2</v>
      </c>
      <c r="C635" s="73" t="s">
        <v>44</v>
      </c>
      <c r="D635" s="81">
        <v>40495</v>
      </c>
      <c r="E635" s="82">
        <f t="shared" ca="1" si="9"/>
        <v>5</v>
      </c>
      <c r="F635" s="83"/>
      <c r="G635" s="84">
        <v>102322</v>
      </c>
      <c r="H635" s="85">
        <v>4</v>
      </c>
      <c r="I635" s="84"/>
    </row>
    <row r="636" spans="1:9" x14ac:dyDescent="0.25">
      <c r="A636" s="73" t="s">
        <v>55</v>
      </c>
      <c r="B636" s="80" t="s">
        <v>16</v>
      </c>
      <c r="C636" s="73" t="s">
        <v>44</v>
      </c>
      <c r="D636" s="81">
        <v>41593</v>
      </c>
      <c r="E636" s="82">
        <f t="shared" ca="1" si="9"/>
        <v>2</v>
      </c>
      <c r="F636" s="83"/>
      <c r="G636" s="84">
        <v>55997</v>
      </c>
      <c r="H636" s="85">
        <v>4</v>
      </c>
      <c r="I636" s="84"/>
    </row>
    <row r="637" spans="1:9" x14ac:dyDescent="0.25">
      <c r="A637" s="73" t="s">
        <v>54</v>
      </c>
      <c r="B637" s="80" t="s">
        <v>12</v>
      </c>
      <c r="C637" s="73" t="s">
        <v>44</v>
      </c>
      <c r="D637" s="81">
        <v>41599</v>
      </c>
      <c r="E637" s="82">
        <f t="shared" ca="1" si="9"/>
        <v>2</v>
      </c>
      <c r="F637" s="83" t="s">
        <v>4</v>
      </c>
      <c r="G637" s="84">
        <v>97922</v>
      </c>
      <c r="H637" s="85">
        <v>3</v>
      </c>
      <c r="I637" s="84"/>
    </row>
    <row r="638" spans="1:9" x14ac:dyDescent="0.25">
      <c r="A638" s="73" t="s">
        <v>45</v>
      </c>
      <c r="B638" s="80" t="s">
        <v>2</v>
      </c>
      <c r="C638" s="73" t="s">
        <v>44</v>
      </c>
      <c r="D638" s="81">
        <v>37592</v>
      </c>
      <c r="E638" s="82">
        <f t="shared" ca="1" si="9"/>
        <v>13</v>
      </c>
      <c r="F638" s="83" t="s">
        <v>4</v>
      </c>
      <c r="G638" s="84">
        <v>51208</v>
      </c>
      <c r="H638" s="85">
        <v>3</v>
      </c>
      <c r="I638" s="84"/>
    </row>
    <row r="639" spans="1:9" x14ac:dyDescent="0.25">
      <c r="A639" s="73" t="s">
        <v>750</v>
      </c>
      <c r="B639" s="80" t="s">
        <v>12</v>
      </c>
      <c r="C639" s="73" t="s">
        <v>6</v>
      </c>
      <c r="D639" s="81">
        <v>40165</v>
      </c>
      <c r="E639" s="82">
        <f t="shared" ca="1" si="9"/>
        <v>6</v>
      </c>
      <c r="F639" s="83"/>
      <c r="G639" s="84">
        <v>111834</v>
      </c>
      <c r="H639" s="85">
        <v>2</v>
      </c>
      <c r="I639" s="84"/>
    </row>
    <row r="640" spans="1:9" x14ac:dyDescent="0.25">
      <c r="A640" s="73" t="s">
        <v>749</v>
      </c>
      <c r="B640" s="80" t="s">
        <v>16</v>
      </c>
      <c r="C640" s="73" t="s">
        <v>6</v>
      </c>
      <c r="D640" s="81">
        <v>40168</v>
      </c>
      <c r="E640" s="82">
        <f t="shared" ca="1" si="9"/>
        <v>6</v>
      </c>
      <c r="F640" s="83"/>
      <c r="G640" s="84">
        <v>97801</v>
      </c>
      <c r="H640" s="85">
        <v>5</v>
      </c>
      <c r="I640" s="84"/>
    </row>
    <row r="641" spans="1:9" x14ac:dyDescent="0.25">
      <c r="A641" s="73" t="s">
        <v>748</v>
      </c>
      <c r="B641" s="80" t="s">
        <v>9</v>
      </c>
      <c r="C641" s="73" t="s">
        <v>6</v>
      </c>
      <c r="D641" s="81">
        <v>40169</v>
      </c>
      <c r="E641" s="82">
        <f t="shared" ca="1" si="9"/>
        <v>6</v>
      </c>
      <c r="F641" s="83" t="s">
        <v>4</v>
      </c>
      <c r="G641" s="84">
        <v>57318</v>
      </c>
      <c r="H641" s="85">
        <v>2</v>
      </c>
      <c r="I641" s="84"/>
    </row>
    <row r="642" spans="1:9" x14ac:dyDescent="0.25">
      <c r="A642" s="73" t="s">
        <v>741</v>
      </c>
      <c r="B642" s="80" t="s">
        <v>16</v>
      </c>
      <c r="C642" s="73" t="s">
        <v>6</v>
      </c>
      <c r="D642" s="81">
        <v>40184</v>
      </c>
      <c r="E642" s="82">
        <f t="shared" ref="E642:E705" ca="1" si="10">DATEDIF(D642,TODAY(),"Y")</f>
        <v>6</v>
      </c>
      <c r="F642" s="83"/>
      <c r="G642" s="84">
        <v>75536</v>
      </c>
      <c r="H642" s="85">
        <v>3</v>
      </c>
      <c r="I642" s="84"/>
    </row>
    <row r="643" spans="1:9" x14ac:dyDescent="0.25">
      <c r="A643" s="73" t="s">
        <v>724</v>
      </c>
      <c r="B643" s="80" t="s">
        <v>12</v>
      </c>
      <c r="C643" s="73" t="s">
        <v>6</v>
      </c>
      <c r="D643" s="81">
        <v>36904</v>
      </c>
      <c r="E643" s="82">
        <f t="shared" ca="1" si="10"/>
        <v>15</v>
      </c>
      <c r="F643" s="83"/>
      <c r="G643" s="84">
        <v>95461</v>
      </c>
      <c r="H643" s="85">
        <v>3</v>
      </c>
      <c r="I643" s="84"/>
    </row>
    <row r="644" spans="1:9" x14ac:dyDescent="0.25">
      <c r="A644" s="73" t="s">
        <v>714</v>
      </c>
      <c r="B644" s="80" t="s">
        <v>12</v>
      </c>
      <c r="C644" s="73" t="s">
        <v>6</v>
      </c>
      <c r="D644" s="81">
        <v>37627</v>
      </c>
      <c r="E644" s="82">
        <f t="shared" ca="1" si="10"/>
        <v>13</v>
      </c>
      <c r="F644" s="83" t="s">
        <v>4</v>
      </c>
      <c r="G644" s="84">
        <v>45843</v>
      </c>
      <c r="H644" s="85">
        <v>1</v>
      </c>
      <c r="I644" s="84"/>
    </row>
    <row r="645" spans="1:9" x14ac:dyDescent="0.25">
      <c r="A645" s="73" t="s">
        <v>710</v>
      </c>
      <c r="B645" s="80" t="s">
        <v>12</v>
      </c>
      <c r="C645" s="73" t="s">
        <v>6</v>
      </c>
      <c r="D645" s="81">
        <v>37996</v>
      </c>
      <c r="E645" s="82">
        <f t="shared" ca="1" si="10"/>
        <v>12</v>
      </c>
      <c r="F645" s="83" t="s">
        <v>26</v>
      </c>
      <c r="G645" s="84">
        <v>73248</v>
      </c>
      <c r="H645" s="85">
        <v>5</v>
      </c>
      <c r="I645" s="84"/>
    </row>
    <row r="646" spans="1:9" x14ac:dyDescent="0.25">
      <c r="A646" s="73" t="s">
        <v>692</v>
      </c>
      <c r="B646" s="80" t="s">
        <v>12</v>
      </c>
      <c r="C646" s="73" t="s">
        <v>6</v>
      </c>
      <c r="D646" s="81">
        <v>41641</v>
      </c>
      <c r="E646" s="82">
        <f t="shared" ca="1" si="10"/>
        <v>2</v>
      </c>
      <c r="F646" s="83"/>
      <c r="G646" s="84">
        <v>76163</v>
      </c>
      <c r="H646" s="85">
        <v>3</v>
      </c>
      <c r="I646" s="84"/>
    </row>
    <row r="647" spans="1:9" x14ac:dyDescent="0.25">
      <c r="A647" s="73" t="s">
        <v>691</v>
      </c>
      <c r="B647" s="80" t="s">
        <v>12</v>
      </c>
      <c r="C647" s="73" t="s">
        <v>6</v>
      </c>
      <c r="D647" s="81">
        <v>41646</v>
      </c>
      <c r="E647" s="82">
        <f t="shared" ca="1" si="10"/>
        <v>2</v>
      </c>
      <c r="F647" s="83" t="s">
        <v>26</v>
      </c>
      <c r="G647" s="84">
        <v>62335</v>
      </c>
      <c r="H647" s="85">
        <v>5</v>
      </c>
      <c r="I647" s="84"/>
    </row>
    <row r="648" spans="1:9" x14ac:dyDescent="0.25">
      <c r="A648" s="73" t="s">
        <v>688</v>
      </c>
      <c r="B648" s="80" t="s">
        <v>16</v>
      </c>
      <c r="C648" s="73" t="s">
        <v>6</v>
      </c>
      <c r="D648" s="81">
        <v>41662</v>
      </c>
      <c r="E648" s="82">
        <f t="shared" ca="1" si="10"/>
        <v>2</v>
      </c>
      <c r="F648" s="83" t="s">
        <v>26</v>
      </c>
      <c r="G648" s="84">
        <v>77015</v>
      </c>
      <c r="H648" s="85">
        <v>5</v>
      </c>
      <c r="I648" s="84"/>
    </row>
    <row r="649" spans="1:9" x14ac:dyDescent="0.25">
      <c r="A649" s="73" t="s">
        <v>677</v>
      </c>
      <c r="B649" s="80" t="s">
        <v>12</v>
      </c>
      <c r="C649" s="73" t="s">
        <v>6</v>
      </c>
      <c r="D649" s="81">
        <v>40196</v>
      </c>
      <c r="E649" s="82">
        <f t="shared" ca="1" si="10"/>
        <v>6</v>
      </c>
      <c r="F649" s="83" t="s">
        <v>26</v>
      </c>
      <c r="G649" s="84">
        <v>120355</v>
      </c>
      <c r="H649" s="85">
        <v>1</v>
      </c>
      <c r="I649" s="84"/>
    </row>
    <row r="650" spans="1:9" x14ac:dyDescent="0.25">
      <c r="A650" s="73" t="s">
        <v>666</v>
      </c>
      <c r="B650" s="80" t="s">
        <v>12</v>
      </c>
      <c r="C650" s="73" t="s">
        <v>6</v>
      </c>
      <c r="D650" s="81">
        <v>39831</v>
      </c>
      <c r="E650" s="82">
        <f t="shared" ca="1" si="10"/>
        <v>7</v>
      </c>
      <c r="F650" s="83" t="s">
        <v>28</v>
      </c>
      <c r="G650" s="84">
        <v>102208</v>
      </c>
      <c r="H650" s="85">
        <v>4</v>
      </c>
      <c r="I650" s="84"/>
    </row>
    <row r="651" spans="1:9" x14ac:dyDescent="0.25">
      <c r="A651" s="73" t="s">
        <v>657</v>
      </c>
      <c r="B651" s="80" t="s">
        <v>32</v>
      </c>
      <c r="C651" s="73" t="s">
        <v>6</v>
      </c>
      <c r="D651" s="81">
        <v>37271</v>
      </c>
      <c r="E651" s="82">
        <f t="shared" ca="1" si="10"/>
        <v>14</v>
      </c>
      <c r="F651" s="83"/>
      <c r="G651" s="84">
        <v>66474</v>
      </c>
      <c r="H651" s="85">
        <v>2</v>
      </c>
      <c r="I651" s="84"/>
    </row>
    <row r="652" spans="1:9" x14ac:dyDescent="0.25">
      <c r="A652" s="73" t="s">
        <v>634</v>
      </c>
      <c r="B652" s="80" t="s">
        <v>12</v>
      </c>
      <c r="C652" s="73" t="s">
        <v>6</v>
      </c>
      <c r="D652" s="81">
        <v>41313</v>
      </c>
      <c r="E652" s="82">
        <f t="shared" ca="1" si="10"/>
        <v>3</v>
      </c>
      <c r="F652" s="83"/>
      <c r="G652" s="84">
        <v>59082</v>
      </c>
      <c r="H652" s="85">
        <v>3</v>
      </c>
      <c r="I652" s="84"/>
    </row>
    <row r="653" spans="1:9" x14ac:dyDescent="0.25">
      <c r="A653" s="73" t="s">
        <v>623</v>
      </c>
      <c r="B653" s="80" t="s">
        <v>12</v>
      </c>
      <c r="C653" s="73" t="s">
        <v>6</v>
      </c>
      <c r="D653" s="81">
        <v>42064</v>
      </c>
      <c r="E653" s="82">
        <f t="shared" ca="1" si="10"/>
        <v>1</v>
      </c>
      <c r="F653" s="83" t="s">
        <v>28</v>
      </c>
      <c r="G653" s="84">
        <v>63884</v>
      </c>
      <c r="H653" s="85">
        <v>4</v>
      </c>
      <c r="I653" s="84"/>
    </row>
    <row r="654" spans="1:9" x14ac:dyDescent="0.25">
      <c r="A654" s="73" t="s">
        <v>619</v>
      </c>
      <c r="B654" s="80" t="s">
        <v>16</v>
      </c>
      <c r="C654" s="73" t="s">
        <v>6</v>
      </c>
      <c r="D654" s="81">
        <v>40233</v>
      </c>
      <c r="E654" s="82">
        <f t="shared" ca="1" si="10"/>
        <v>6</v>
      </c>
      <c r="F654" s="83" t="s">
        <v>18</v>
      </c>
      <c r="G654" s="84">
        <v>89510</v>
      </c>
      <c r="H654" s="85">
        <v>3</v>
      </c>
      <c r="I654" s="84"/>
    </row>
    <row r="655" spans="1:9" x14ac:dyDescent="0.25">
      <c r="A655" s="73" t="s">
        <v>609</v>
      </c>
      <c r="B655" s="80" t="s">
        <v>12</v>
      </c>
      <c r="C655" s="73" t="s">
        <v>6</v>
      </c>
      <c r="D655" s="81">
        <v>41328</v>
      </c>
      <c r="E655" s="82">
        <f t="shared" ca="1" si="10"/>
        <v>3</v>
      </c>
      <c r="F655" s="83" t="s">
        <v>4</v>
      </c>
      <c r="G655" s="84">
        <v>47567</v>
      </c>
      <c r="H655" s="85">
        <v>5</v>
      </c>
      <c r="I655" s="84"/>
    </row>
    <row r="656" spans="1:9" x14ac:dyDescent="0.25">
      <c r="A656" s="73" t="s">
        <v>596</v>
      </c>
      <c r="B656" s="80" t="s">
        <v>32</v>
      </c>
      <c r="C656" s="73" t="s">
        <v>6</v>
      </c>
      <c r="D656" s="81">
        <v>39883</v>
      </c>
      <c r="E656" s="82">
        <f t="shared" ca="1" si="10"/>
        <v>6</v>
      </c>
      <c r="F656" s="83" t="s">
        <v>28</v>
      </c>
      <c r="G656" s="84">
        <v>115607</v>
      </c>
      <c r="H656" s="85">
        <v>5</v>
      </c>
      <c r="I656" s="84"/>
    </row>
    <row r="657" spans="1:9" x14ac:dyDescent="0.25">
      <c r="A657" s="73" t="s">
        <v>590</v>
      </c>
      <c r="B657" s="80" t="s">
        <v>9</v>
      </c>
      <c r="C657" s="73" t="s">
        <v>6</v>
      </c>
      <c r="D657" s="81">
        <v>37321</v>
      </c>
      <c r="E657" s="82">
        <f t="shared" ca="1" si="10"/>
        <v>13</v>
      </c>
      <c r="F657" s="83" t="s">
        <v>8</v>
      </c>
      <c r="G657" s="84">
        <v>47052</v>
      </c>
      <c r="H657" s="85">
        <v>3</v>
      </c>
      <c r="I657" s="84"/>
    </row>
    <row r="658" spans="1:9" x14ac:dyDescent="0.25">
      <c r="A658" s="73" t="s">
        <v>584</v>
      </c>
      <c r="B658" s="80" t="s">
        <v>12</v>
      </c>
      <c r="C658" s="73" t="s">
        <v>6</v>
      </c>
      <c r="D658" s="81">
        <v>38034</v>
      </c>
      <c r="E658" s="82">
        <f t="shared" ca="1" si="10"/>
        <v>12</v>
      </c>
      <c r="F658" s="83" t="s">
        <v>8</v>
      </c>
      <c r="G658" s="84">
        <v>69179</v>
      </c>
      <c r="H658" s="85">
        <v>1</v>
      </c>
      <c r="I658" s="84"/>
    </row>
    <row r="659" spans="1:9" x14ac:dyDescent="0.25">
      <c r="A659" s="73" t="s">
        <v>583</v>
      </c>
      <c r="B659" s="80" t="s">
        <v>12</v>
      </c>
      <c r="C659" s="73" t="s">
        <v>6</v>
      </c>
      <c r="D659" s="81">
        <v>38045</v>
      </c>
      <c r="E659" s="82">
        <f t="shared" ca="1" si="10"/>
        <v>12</v>
      </c>
      <c r="F659" s="83" t="s">
        <v>26</v>
      </c>
      <c r="G659" s="84">
        <v>88143</v>
      </c>
      <c r="H659" s="85">
        <v>4</v>
      </c>
      <c r="I659" s="84"/>
    </row>
    <row r="660" spans="1:9" x14ac:dyDescent="0.25">
      <c r="A660" s="73" t="s">
        <v>573</v>
      </c>
      <c r="B660" s="80" t="s">
        <v>9</v>
      </c>
      <c r="C660" s="73" t="s">
        <v>6</v>
      </c>
      <c r="D660" s="81">
        <v>40612</v>
      </c>
      <c r="E660" s="82">
        <f t="shared" ca="1" si="10"/>
        <v>4</v>
      </c>
      <c r="F660" s="83"/>
      <c r="G660" s="84">
        <v>53353</v>
      </c>
      <c r="H660" s="85">
        <v>3</v>
      </c>
      <c r="I660" s="84"/>
    </row>
    <row r="661" spans="1:9" x14ac:dyDescent="0.25">
      <c r="A661" s="73" t="s">
        <v>565</v>
      </c>
      <c r="B661" s="80" t="s">
        <v>9</v>
      </c>
      <c r="C661" s="73" t="s">
        <v>6</v>
      </c>
      <c r="D661" s="81">
        <v>40249</v>
      </c>
      <c r="E661" s="82">
        <f t="shared" ca="1" si="10"/>
        <v>5</v>
      </c>
      <c r="F661" s="83" t="s">
        <v>18</v>
      </c>
      <c r="G661" s="84">
        <v>106727</v>
      </c>
      <c r="H661" s="85">
        <v>2</v>
      </c>
      <c r="I661" s="84"/>
    </row>
    <row r="662" spans="1:9" x14ac:dyDescent="0.25">
      <c r="A662" s="73" t="s">
        <v>563</v>
      </c>
      <c r="B662" s="80" t="s">
        <v>9</v>
      </c>
      <c r="C662" s="73" t="s">
        <v>6</v>
      </c>
      <c r="D662" s="81">
        <v>40613</v>
      </c>
      <c r="E662" s="82">
        <f t="shared" ca="1" si="10"/>
        <v>4</v>
      </c>
      <c r="F662" s="83" t="s">
        <v>8</v>
      </c>
      <c r="G662" s="84">
        <v>112486</v>
      </c>
      <c r="H662" s="85">
        <v>5</v>
      </c>
      <c r="I662" s="84"/>
    </row>
    <row r="663" spans="1:9" x14ac:dyDescent="0.25">
      <c r="A663" s="73" t="s">
        <v>537</v>
      </c>
      <c r="B663" s="80" t="s">
        <v>16</v>
      </c>
      <c r="C663" s="73" t="s">
        <v>6</v>
      </c>
      <c r="D663" s="81">
        <v>40617</v>
      </c>
      <c r="E663" s="82">
        <f t="shared" ca="1" si="10"/>
        <v>4</v>
      </c>
      <c r="F663" s="83" t="s">
        <v>4</v>
      </c>
      <c r="G663" s="84">
        <v>43940</v>
      </c>
      <c r="H663" s="85">
        <v>2</v>
      </c>
      <c r="I663" s="84"/>
    </row>
    <row r="664" spans="1:9" x14ac:dyDescent="0.25">
      <c r="A664" s="73" t="s">
        <v>515</v>
      </c>
      <c r="B664" s="80" t="s">
        <v>12</v>
      </c>
      <c r="C664" s="73" t="s">
        <v>6</v>
      </c>
      <c r="D664" s="81">
        <v>37697</v>
      </c>
      <c r="E664" s="82">
        <f t="shared" ca="1" si="10"/>
        <v>12</v>
      </c>
      <c r="F664" s="83" t="s">
        <v>28</v>
      </c>
      <c r="G664" s="84">
        <v>92962</v>
      </c>
      <c r="H664" s="85">
        <v>4</v>
      </c>
      <c r="I664" s="84"/>
    </row>
    <row r="665" spans="1:9" x14ac:dyDescent="0.25">
      <c r="A665" s="73" t="s">
        <v>508</v>
      </c>
      <c r="B665" s="80" t="s">
        <v>48</v>
      </c>
      <c r="C665" s="73" t="s">
        <v>6</v>
      </c>
      <c r="D665" s="81">
        <v>38087</v>
      </c>
      <c r="E665" s="82">
        <f t="shared" ca="1" si="10"/>
        <v>11</v>
      </c>
      <c r="F665" s="83" t="s">
        <v>4</v>
      </c>
      <c r="G665" s="84">
        <v>45981</v>
      </c>
      <c r="H665" s="85">
        <v>2</v>
      </c>
      <c r="I665" s="84"/>
    </row>
    <row r="666" spans="1:9" x14ac:dyDescent="0.25">
      <c r="A666" s="73" t="s">
        <v>492</v>
      </c>
      <c r="B666" s="80" t="s">
        <v>16</v>
      </c>
      <c r="C666" s="73" t="s">
        <v>6</v>
      </c>
      <c r="D666" s="81">
        <v>41715</v>
      </c>
      <c r="E666" s="82">
        <f t="shared" ca="1" si="10"/>
        <v>1</v>
      </c>
      <c r="F666" s="83" t="s">
        <v>26</v>
      </c>
      <c r="G666" s="84">
        <v>52842</v>
      </c>
      <c r="H666" s="85">
        <v>3</v>
      </c>
      <c r="I666" s="84"/>
    </row>
    <row r="667" spans="1:9" x14ac:dyDescent="0.25">
      <c r="A667" s="73" t="s">
        <v>491</v>
      </c>
      <c r="B667" s="80" t="s">
        <v>48</v>
      </c>
      <c r="C667" s="73" t="s">
        <v>6</v>
      </c>
      <c r="D667" s="81">
        <v>41716</v>
      </c>
      <c r="E667" s="82">
        <f t="shared" ca="1" si="10"/>
        <v>1</v>
      </c>
      <c r="F667" s="83"/>
      <c r="G667" s="84">
        <v>125788</v>
      </c>
      <c r="H667" s="85">
        <v>4</v>
      </c>
      <c r="I667" s="84"/>
    </row>
    <row r="668" spans="1:9" x14ac:dyDescent="0.25">
      <c r="A668" s="73" t="s">
        <v>480</v>
      </c>
      <c r="B668" s="80" t="s">
        <v>12</v>
      </c>
      <c r="C668" s="73" t="s">
        <v>6</v>
      </c>
      <c r="D668" s="81">
        <v>40286</v>
      </c>
      <c r="E668" s="82">
        <f t="shared" ca="1" si="10"/>
        <v>5</v>
      </c>
      <c r="F668" s="83"/>
      <c r="G668" s="84">
        <v>125339</v>
      </c>
      <c r="H668" s="85">
        <v>4</v>
      </c>
      <c r="I668" s="84"/>
    </row>
    <row r="669" spans="1:9" x14ac:dyDescent="0.25">
      <c r="A669" s="73" t="s">
        <v>468</v>
      </c>
      <c r="B669" s="80" t="s">
        <v>12</v>
      </c>
      <c r="C669" s="73" t="s">
        <v>6</v>
      </c>
      <c r="D669" s="81">
        <v>39941</v>
      </c>
      <c r="E669" s="82">
        <f t="shared" ca="1" si="10"/>
        <v>6</v>
      </c>
      <c r="F669" s="83"/>
      <c r="G669" s="84">
        <v>46564</v>
      </c>
      <c r="H669" s="85">
        <v>3</v>
      </c>
      <c r="I669" s="84"/>
    </row>
    <row r="670" spans="1:9" x14ac:dyDescent="0.25">
      <c r="A670" s="73" t="s">
        <v>453</v>
      </c>
      <c r="B670" s="80" t="s">
        <v>12</v>
      </c>
      <c r="C670" s="73" t="s">
        <v>6</v>
      </c>
      <c r="D670" s="81">
        <v>37750</v>
      </c>
      <c r="E670" s="82">
        <f t="shared" ca="1" si="10"/>
        <v>12</v>
      </c>
      <c r="F670" s="83" t="s">
        <v>28</v>
      </c>
      <c r="G670" s="84">
        <v>59750</v>
      </c>
      <c r="H670" s="85">
        <v>5</v>
      </c>
      <c r="I670" s="84"/>
    </row>
    <row r="671" spans="1:9" x14ac:dyDescent="0.25">
      <c r="A671" s="73" t="s">
        <v>438</v>
      </c>
      <c r="B671" s="80" t="s">
        <v>16</v>
      </c>
      <c r="C671" s="73" t="s">
        <v>6</v>
      </c>
      <c r="D671" s="81">
        <v>41758</v>
      </c>
      <c r="E671" s="82">
        <f t="shared" ca="1" si="10"/>
        <v>1</v>
      </c>
      <c r="F671" s="83" t="s">
        <v>26</v>
      </c>
      <c r="G671" s="84">
        <v>48436</v>
      </c>
      <c r="H671" s="85">
        <v>4</v>
      </c>
      <c r="I671" s="84"/>
    </row>
    <row r="672" spans="1:9" x14ac:dyDescent="0.25">
      <c r="A672" s="73" t="s">
        <v>437</v>
      </c>
      <c r="B672" s="80" t="s">
        <v>16</v>
      </c>
      <c r="C672" s="73" t="s">
        <v>6</v>
      </c>
      <c r="D672" s="81">
        <v>41758</v>
      </c>
      <c r="E672" s="82">
        <f t="shared" ca="1" si="10"/>
        <v>1</v>
      </c>
      <c r="F672" s="83" t="s">
        <v>8</v>
      </c>
      <c r="G672" s="84">
        <v>90823</v>
      </c>
      <c r="H672" s="85">
        <v>5</v>
      </c>
      <c r="I672" s="84"/>
    </row>
    <row r="673" spans="1:9" x14ac:dyDescent="0.25">
      <c r="A673" s="73" t="s">
        <v>436</v>
      </c>
      <c r="B673" s="80" t="s">
        <v>12</v>
      </c>
      <c r="C673" s="73" t="s">
        <v>6</v>
      </c>
      <c r="D673" s="81">
        <v>41774</v>
      </c>
      <c r="E673" s="82">
        <f t="shared" ca="1" si="10"/>
        <v>1</v>
      </c>
      <c r="F673" s="83" t="s">
        <v>4</v>
      </c>
      <c r="G673" s="84">
        <v>111002</v>
      </c>
      <c r="H673" s="85">
        <v>2</v>
      </c>
      <c r="I673" s="84"/>
    </row>
    <row r="674" spans="1:9" x14ac:dyDescent="0.25">
      <c r="A674" s="73" t="s">
        <v>435</v>
      </c>
      <c r="B674" s="80" t="s">
        <v>32</v>
      </c>
      <c r="C674" s="73" t="s">
        <v>6</v>
      </c>
      <c r="D674" s="81">
        <v>41784</v>
      </c>
      <c r="E674" s="82">
        <f t="shared" ca="1" si="10"/>
        <v>1</v>
      </c>
      <c r="F674" s="83"/>
      <c r="G674" s="84">
        <v>86169</v>
      </c>
      <c r="H674" s="85">
        <v>5</v>
      </c>
      <c r="I674" s="84"/>
    </row>
    <row r="675" spans="1:9" x14ac:dyDescent="0.25">
      <c r="A675" s="73" t="s">
        <v>431</v>
      </c>
      <c r="B675" s="80" t="s">
        <v>9</v>
      </c>
      <c r="C675" s="73" t="s">
        <v>6</v>
      </c>
      <c r="D675" s="81">
        <v>41796</v>
      </c>
      <c r="E675" s="82">
        <f t="shared" ca="1" si="10"/>
        <v>1</v>
      </c>
      <c r="F675" s="83"/>
      <c r="G675" s="84">
        <v>55058</v>
      </c>
      <c r="H675" s="85">
        <v>5</v>
      </c>
      <c r="I675" s="84"/>
    </row>
    <row r="676" spans="1:9" x14ac:dyDescent="0.25">
      <c r="A676" s="73" t="s">
        <v>428</v>
      </c>
      <c r="B676" s="80" t="s">
        <v>12</v>
      </c>
      <c r="C676" s="73" t="s">
        <v>6</v>
      </c>
      <c r="D676" s="81">
        <v>40317</v>
      </c>
      <c r="E676" s="82">
        <f t="shared" ca="1" si="10"/>
        <v>5</v>
      </c>
      <c r="F676" s="83"/>
      <c r="G676" s="84">
        <v>59922</v>
      </c>
      <c r="H676" s="85">
        <v>3</v>
      </c>
      <c r="I676" s="84"/>
    </row>
    <row r="677" spans="1:9" x14ac:dyDescent="0.25">
      <c r="A677" s="73" t="s">
        <v>427</v>
      </c>
      <c r="B677" s="80" t="s">
        <v>9</v>
      </c>
      <c r="C677" s="73" t="s">
        <v>6</v>
      </c>
      <c r="D677" s="81">
        <v>40326</v>
      </c>
      <c r="E677" s="82">
        <f t="shared" ca="1" si="10"/>
        <v>5</v>
      </c>
      <c r="F677" s="83"/>
      <c r="G677" s="84">
        <v>80964</v>
      </c>
      <c r="H677" s="85">
        <v>1</v>
      </c>
      <c r="I677" s="84"/>
    </row>
    <row r="678" spans="1:9" x14ac:dyDescent="0.25">
      <c r="A678" s="73" t="s">
        <v>426</v>
      </c>
      <c r="B678" s="80" t="s">
        <v>12</v>
      </c>
      <c r="C678" s="73" t="s">
        <v>6</v>
      </c>
      <c r="D678" s="81">
        <v>40331</v>
      </c>
      <c r="E678" s="82">
        <f t="shared" ca="1" si="10"/>
        <v>5</v>
      </c>
      <c r="F678" s="83" t="s">
        <v>8</v>
      </c>
      <c r="G678" s="84">
        <v>68347</v>
      </c>
      <c r="H678" s="85">
        <v>4</v>
      </c>
      <c r="I678" s="84"/>
    </row>
    <row r="679" spans="1:9" x14ac:dyDescent="0.25">
      <c r="A679" s="73" t="s">
        <v>407</v>
      </c>
      <c r="B679" s="80" t="s">
        <v>16</v>
      </c>
      <c r="C679" s="73" t="s">
        <v>6</v>
      </c>
      <c r="D679" s="81">
        <v>37408</v>
      </c>
      <c r="E679" s="82">
        <f t="shared" ca="1" si="10"/>
        <v>13</v>
      </c>
      <c r="F679" s="83" t="s">
        <v>8</v>
      </c>
      <c r="G679" s="84">
        <v>90273</v>
      </c>
      <c r="H679" s="85">
        <v>2</v>
      </c>
      <c r="I679" s="84"/>
    </row>
    <row r="680" spans="1:9" x14ac:dyDescent="0.25">
      <c r="A680" s="73" t="s">
        <v>398</v>
      </c>
      <c r="B680" s="80" t="s">
        <v>2</v>
      </c>
      <c r="C680" s="73" t="s">
        <v>6</v>
      </c>
      <c r="D680" s="81">
        <v>38143</v>
      </c>
      <c r="E680" s="82">
        <f t="shared" ca="1" si="10"/>
        <v>11</v>
      </c>
      <c r="F680" s="83"/>
      <c r="G680" s="84">
        <v>79612</v>
      </c>
      <c r="H680" s="85">
        <v>5</v>
      </c>
      <c r="I680" s="84"/>
    </row>
    <row r="681" spans="1:9" x14ac:dyDescent="0.25">
      <c r="A681" s="73" t="s">
        <v>385</v>
      </c>
      <c r="B681" s="80" t="s">
        <v>32</v>
      </c>
      <c r="C681" s="73" t="s">
        <v>6</v>
      </c>
      <c r="D681" s="81">
        <v>40680</v>
      </c>
      <c r="E681" s="82">
        <f t="shared" ca="1" si="10"/>
        <v>4</v>
      </c>
      <c r="F681" s="83" t="s">
        <v>26</v>
      </c>
      <c r="G681" s="84">
        <v>101128</v>
      </c>
      <c r="H681" s="85">
        <v>5</v>
      </c>
      <c r="I681" s="84"/>
    </row>
    <row r="682" spans="1:9" x14ac:dyDescent="0.25">
      <c r="A682" s="73" t="s">
        <v>382</v>
      </c>
      <c r="B682" s="80" t="s">
        <v>2</v>
      </c>
      <c r="C682" s="73" t="s">
        <v>6</v>
      </c>
      <c r="D682" s="81">
        <v>41412</v>
      </c>
      <c r="E682" s="82">
        <f t="shared" ca="1" si="10"/>
        <v>2</v>
      </c>
      <c r="F682" s="83"/>
      <c r="G682" s="84">
        <v>117261</v>
      </c>
      <c r="H682" s="85">
        <v>1</v>
      </c>
      <c r="I682" s="84"/>
    </row>
    <row r="683" spans="1:9" x14ac:dyDescent="0.25">
      <c r="A683" s="73" t="s">
        <v>371</v>
      </c>
      <c r="B683" s="80" t="s">
        <v>32</v>
      </c>
      <c r="C683" s="73" t="s">
        <v>6</v>
      </c>
      <c r="D683" s="81">
        <v>42172</v>
      </c>
      <c r="E683" s="82">
        <f t="shared" ca="1" si="10"/>
        <v>0</v>
      </c>
      <c r="F683" s="83"/>
      <c r="G683" s="84">
        <v>69745</v>
      </c>
      <c r="H683" s="85">
        <v>4</v>
      </c>
      <c r="I683" s="84"/>
    </row>
    <row r="684" spans="1:9" x14ac:dyDescent="0.25">
      <c r="A684" s="73" t="s">
        <v>370</v>
      </c>
      <c r="B684" s="80" t="s">
        <v>16</v>
      </c>
      <c r="C684" s="73" t="s">
        <v>6</v>
      </c>
      <c r="D684" s="81">
        <v>42189</v>
      </c>
      <c r="E684" s="82">
        <f t="shared" ca="1" si="10"/>
        <v>0</v>
      </c>
      <c r="F684" s="83" t="s">
        <v>28</v>
      </c>
      <c r="G684" s="84">
        <v>84580</v>
      </c>
      <c r="H684" s="85">
        <v>3</v>
      </c>
      <c r="I684" s="84"/>
    </row>
    <row r="685" spans="1:9" x14ac:dyDescent="0.25">
      <c r="A685" s="73" t="s">
        <v>367</v>
      </c>
      <c r="B685" s="80" t="s">
        <v>16</v>
      </c>
      <c r="C685" s="73" t="s">
        <v>6</v>
      </c>
      <c r="D685" s="81">
        <v>40345</v>
      </c>
      <c r="E685" s="82">
        <f t="shared" ca="1" si="10"/>
        <v>5</v>
      </c>
      <c r="F685" s="83" t="s">
        <v>26</v>
      </c>
      <c r="G685" s="84">
        <v>125113</v>
      </c>
      <c r="H685" s="85">
        <v>2</v>
      </c>
      <c r="I685" s="84"/>
    </row>
    <row r="686" spans="1:9" x14ac:dyDescent="0.25">
      <c r="A686" s="73" t="s">
        <v>366</v>
      </c>
      <c r="B686" s="80" t="s">
        <v>9</v>
      </c>
      <c r="C686" s="73" t="s">
        <v>6</v>
      </c>
      <c r="D686" s="81">
        <v>40350</v>
      </c>
      <c r="E686" s="82">
        <f t="shared" ca="1" si="10"/>
        <v>5</v>
      </c>
      <c r="F686" s="83"/>
      <c r="G686" s="84">
        <v>70130</v>
      </c>
      <c r="H686" s="85">
        <v>3</v>
      </c>
      <c r="I686" s="84"/>
    </row>
    <row r="687" spans="1:9" x14ac:dyDescent="0.25">
      <c r="A687" s="73" t="s">
        <v>356</v>
      </c>
      <c r="B687" s="80" t="s">
        <v>12</v>
      </c>
      <c r="C687" s="73" t="s">
        <v>6</v>
      </c>
      <c r="D687" s="81">
        <v>40726</v>
      </c>
      <c r="E687" s="82">
        <f t="shared" ca="1" si="10"/>
        <v>4</v>
      </c>
      <c r="F687" s="83"/>
      <c r="G687" s="84">
        <v>66946</v>
      </c>
      <c r="H687" s="85">
        <v>1</v>
      </c>
      <c r="I687" s="84"/>
    </row>
    <row r="688" spans="1:9" x14ac:dyDescent="0.25">
      <c r="A688" s="73" t="s">
        <v>352</v>
      </c>
      <c r="B688" s="80" t="s">
        <v>12</v>
      </c>
      <c r="C688" s="73" t="s">
        <v>6</v>
      </c>
      <c r="D688" s="81">
        <v>41438</v>
      </c>
      <c r="E688" s="82">
        <f t="shared" ca="1" si="10"/>
        <v>2</v>
      </c>
      <c r="F688" s="83"/>
      <c r="G688" s="84">
        <v>52272</v>
      </c>
      <c r="H688" s="85">
        <v>3</v>
      </c>
      <c r="I688" s="84"/>
    </row>
    <row r="689" spans="1:9" x14ac:dyDescent="0.25">
      <c r="A689" s="73" t="s">
        <v>348</v>
      </c>
      <c r="B689" s="80" t="s">
        <v>12</v>
      </c>
      <c r="C689" s="73" t="s">
        <v>6</v>
      </c>
      <c r="D689" s="81">
        <v>41467</v>
      </c>
      <c r="E689" s="82">
        <f t="shared" ca="1" si="10"/>
        <v>2</v>
      </c>
      <c r="F689" s="83" t="s">
        <v>26</v>
      </c>
      <c r="G689" s="84">
        <v>107695</v>
      </c>
      <c r="H689" s="85">
        <v>5</v>
      </c>
      <c r="I689" s="84"/>
    </row>
    <row r="690" spans="1:9" x14ac:dyDescent="0.25">
      <c r="A690" s="73" t="s">
        <v>346</v>
      </c>
      <c r="B690" s="80" t="s">
        <v>12</v>
      </c>
      <c r="C690" s="73" t="s">
        <v>6</v>
      </c>
      <c r="D690" s="81">
        <v>39992</v>
      </c>
      <c r="E690" s="82">
        <f t="shared" ca="1" si="10"/>
        <v>6</v>
      </c>
      <c r="F690" s="83" t="s">
        <v>4</v>
      </c>
      <c r="G690" s="84">
        <v>60730</v>
      </c>
      <c r="H690" s="85">
        <v>2</v>
      </c>
      <c r="I690" s="84"/>
    </row>
    <row r="691" spans="1:9" x14ac:dyDescent="0.25">
      <c r="A691" s="73" t="s">
        <v>334</v>
      </c>
      <c r="B691" s="80" t="s">
        <v>48</v>
      </c>
      <c r="C691" s="73" t="s">
        <v>6</v>
      </c>
      <c r="D691" s="81">
        <v>37443</v>
      </c>
      <c r="E691" s="82">
        <f t="shared" ca="1" si="10"/>
        <v>13</v>
      </c>
      <c r="F691" s="83" t="s">
        <v>18</v>
      </c>
      <c r="G691" s="84">
        <v>65753</v>
      </c>
      <c r="H691" s="85">
        <v>2</v>
      </c>
      <c r="I691" s="84"/>
    </row>
    <row r="692" spans="1:9" x14ac:dyDescent="0.25">
      <c r="A692" s="73" t="s">
        <v>327</v>
      </c>
      <c r="B692" s="80" t="s">
        <v>16</v>
      </c>
      <c r="C692" s="73" t="s">
        <v>6</v>
      </c>
      <c r="D692" s="81">
        <v>38177</v>
      </c>
      <c r="E692" s="82">
        <f t="shared" ca="1" si="10"/>
        <v>11</v>
      </c>
      <c r="F692" s="83"/>
      <c r="G692" s="84">
        <v>92000</v>
      </c>
      <c r="H692" s="85">
        <v>5</v>
      </c>
      <c r="I692" s="84"/>
    </row>
    <row r="693" spans="1:9" x14ac:dyDescent="0.25">
      <c r="A693" s="73" t="s">
        <v>326</v>
      </c>
      <c r="B693" s="80" t="s">
        <v>2</v>
      </c>
      <c r="C693" s="73" t="s">
        <v>6</v>
      </c>
      <c r="D693" s="81">
        <v>38531</v>
      </c>
      <c r="E693" s="82">
        <f t="shared" ca="1" si="10"/>
        <v>10</v>
      </c>
      <c r="F693" s="83"/>
      <c r="G693" s="84">
        <v>120325</v>
      </c>
      <c r="H693" s="85">
        <v>4</v>
      </c>
      <c r="I693" s="84"/>
    </row>
    <row r="694" spans="1:9" x14ac:dyDescent="0.25">
      <c r="A694" s="73" t="s">
        <v>324</v>
      </c>
      <c r="B694" s="80" t="s">
        <v>12</v>
      </c>
      <c r="C694" s="73" t="s">
        <v>6</v>
      </c>
      <c r="D694" s="81">
        <v>38888</v>
      </c>
      <c r="E694" s="82">
        <f t="shared" ca="1" si="10"/>
        <v>9</v>
      </c>
      <c r="F694" s="83" t="s">
        <v>4</v>
      </c>
      <c r="G694" s="84">
        <v>109251</v>
      </c>
      <c r="H694" s="85">
        <v>3</v>
      </c>
      <c r="I694" s="84"/>
    </row>
    <row r="695" spans="1:9" x14ac:dyDescent="0.25">
      <c r="A695" s="73" t="s">
        <v>314</v>
      </c>
      <c r="B695" s="80" t="s">
        <v>12</v>
      </c>
      <c r="C695" s="73" t="s">
        <v>6</v>
      </c>
      <c r="D695" s="81">
        <v>40361</v>
      </c>
      <c r="E695" s="82">
        <f t="shared" ca="1" si="10"/>
        <v>5</v>
      </c>
      <c r="F695" s="83" t="s">
        <v>26</v>
      </c>
      <c r="G695" s="84">
        <v>98485</v>
      </c>
      <c r="H695" s="85">
        <v>3</v>
      </c>
      <c r="I695" s="84"/>
    </row>
    <row r="696" spans="1:9" x14ac:dyDescent="0.25">
      <c r="A696" s="73" t="s">
        <v>312</v>
      </c>
      <c r="B696" s="80" t="s">
        <v>16</v>
      </c>
      <c r="C696" s="73" t="s">
        <v>6</v>
      </c>
      <c r="D696" s="81">
        <v>41096</v>
      </c>
      <c r="E696" s="82">
        <f t="shared" ca="1" si="10"/>
        <v>3</v>
      </c>
      <c r="F696" s="83" t="s">
        <v>4</v>
      </c>
      <c r="G696" s="84">
        <v>121824</v>
      </c>
      <c r="H696" s="85">
        <v>3</v>
      </c>
      <c r="I696" s="84"/>
    </row>
    <row r="697" spans="1:9" x14ac:dyDescent="0.25">
      <c r="A697" s="73" t="s">
        <v>298</v>
      </c>
      <c r="B697" s="80" t="s">
        <v>32</v>
      </c>
      <c r="C697" s="73" t="s">
        <v>6</v>
      </c>
      <c r="D697" s="81">
        <v>42203</v>
      </c>
      <c r="E697" s="82">
        <f t="shared" ca="1" si="10"/>
        <v>0</v>
      </c>
      <c r="F697" s="83"/>
      <c r="G697" s="84">
        <v>87932</v>
      </c>
      <c r="H697" s="85">
        <v>3</v>
      </c>
      <c r="I697" s="84"/>
    </row>
    <row r="698" spans="1:9" x14ac:dyDescent="0.25">
      <c r="A698" s="73" t="s">
        <v>290</v>
      </c>
      <c r="B698" s="80" t="s">
        <v>9</v>
      </c>
      <c r="C698" s="73" t="s">
        <v>6</v>
      </c>
      <c r="D698" s="81">
        <v>41471</v>
      </c>
      <c r="E698" s="82">
        <f t="shared" ca="1" si="10"/>
        <v>2</v>
      </c>
      <c r="F698" s="83"/>
      <c r="G698" s="84">
        <v>78997</v>
      </c>
      <c r="H698" s="85">
        <v>5</v>
      </c>
      <c r="I698" s="84"/>
    </row>
    <row r="699" spans="1:9" x14ac:dyDescent="0.25">
      <c r="A699" s="73" t="s">
        <v>287</v>
      </c>
      <c r="B699" s="80" t="s">
        <v>2</v>
      </c>
      <c r="C699" s="73" t="s">
        <v>6</v>
      </c>
      <c r="D699" s="81">
        <v>41488</v>
      </c>
      <c r="E699" s="82">
        <f t="shared" ca="1" si="10"/>
        <v>2</v>
      </c>
      <c r="F699" s="83" t="s">
        <v>4</v>
      </c>
      <c r="G699" s="84">
        <v>45391</v>
      </c>
      <c r="H699" s="85">
        <v>2</v>
      </c>
      <c r="I699" s="84"/>
    </row>
    <row r="700" spans="1:9" x14ac:dyDescent="0.25">
      <c r="A700" s="73" t="s">
        <v>285</v>
      </c>
      <c r="B700" s="80" t="s">
        <v>48</v>
      </c>
      <c r="C700" s="73" t="s">
        <v>6</v>
      </c>
      <c r="D700" s="81">
        <v>41498</v>
      </c>
      <c r="E700" s="82">
        <f t="shared" ca="1" si="10"/>
        <v>2</v>
      </c>
      <c r="F700" s="83" t="s">
        <v>26</v>
      </c>
      <c r="G700" s="84">
        <v>43394</v>
      </c>
      <c r="H700" s="85">
        <v>4</v>
      </c>
      <c r="I700" s="84"/>
    </row>
    <row r="701" spans="1:9" x14ac:dyDescent="0.25">
      <c r="A701" s="73" t="s">
        <v>279</v>
      </c>
      <c r="B701" s="80" t="s">
        <v>12</v>
      </c>
      <c r="C701" s="73" t="s">
        <v>6</v>
      </c>
      <c r="D701" s="81">
        <v>37103</v>
      </c>
      <c r="E701" s="82">
        <f t="shared" ca="1" si="10"/>
        <v>14</v>
      </c>
      <c r="F701" s="83" t="s">
        <v>28</v>
      </c>
      <c r="G701" s="84">
        <v>107900</v>
      </c>
      <c r="H701" s="85">
        <v>5</v>
      </c>
      <c r="I701" s="84"/>
    </row>
    <row r="702" spans="1:9" x14ac:dyDescent="0.25">
      <c r="A702" s="73" t="s">
        <v>268</v>
      </c>
      <c r="B702" s="80" t="s">
        <v>48</v>
      </c>
      <c r="C702" s="73" t="s">
        <v>6</v>
      </c>
      <c r="D702" s="81">
        <v>38573</v>
      </c>
      <c r="E702" s="82">
        <f t="shared" ca="1" si="10"/>
        <v>10</v>
      </c>
      <c r="F702" s="83" t="s">
        <v>8</v>
      </c>
      <c r="G702" s="84">
        <v>61685</v>
      </c>
      <c r="H702" s="85">
        <v>2</v>
      </c>
      <c r="I702" s="84"/>
    </row>
    <row r="703" spans="1:9" x14ac:dyDescent="0.25">
      <c r="A703" s="73" t="s">
        <v>261</v>
      </c>
      <c r="B703" s="80" t="s">
        <v>9</v>
      </c>
      <c r="C703" s="73" t="s">
        <v>6</v>
      </c>
      <c r="D703" s="81">
        <v>40757</v>
      </c>
      <c r="E703" s="82">
        <f t="shared" ca="1" si="10"/>
        <v>4</v>
      </c>
      <c r="F703" s="83" t="s">
        <v>26</v>
      </c>
      <c r="G703" s="84">
        <v>89144</v>
      </c>
      <c r="H703" s="85">
        <v>5</v>
      </c>
      <c r="I703" s="84"/>
    </row>
    <row r="704" spans="1:9" x14ac:dyDescent="0.25">
      <c r="A704" s="73" t="s">
        <v>250</v>
      </c>
      <c r="B704" s="80" t="s">
        <v>12</v>
      </c>
      <c r="C704" s="73" t="s">
        <v>6</v>
      </c>
      <c r="D704" s="81">
        <v>40797</v>
      </c>
      <c r="E704" s="82">
        <f t="shared" ca="1" si="10"/>
        <v>4</v>
      </c>
      <c r="F704" s="83"/>
      <c r="G704" s="84">
        <v>113344</v>
      </c>
      <c r="H704" s="85">
        <v>4</v>
      </c>
      <c r="I704" s="84"/>
    </row>
    <row r="705" spans="1:9" x14ac:dyDescent="0.25">
      <c r="A705" s="73" t="s">
        <v>248</v>
      </c>
      <c r="B705" s="80" t="s">
        <v>12</v>
      </c>
      <c r="C705" s="73" t="s">
        <v>6</v>
      </c>
      <c r="D705" s="81">
        <v>41878</v>
      </c>
      <c r="E705" s="82">
        <f t="shared" ca="1" si="10"/>
        <v>1</v>
      </c>
      <c r="F705" s="83"/>
      <c r="G705" s="84">
        <v>81059</v>
      </c>
      <c r="H705" s="85">
        <v>5</v>
      </c>
      <c r="I705" s="84"/>
    </row>
    <row r="706" spans="1:9" x14ac:dyDescent="0.25">
      <c r="A706" s="73" t="s">
        <v>246</v>
      </c>
      <c r="B706" s="80" t="s">
        <v>16</v>
      </c>
      <c r="C706" s="73" t="s">
        <v>6</v>
      </c>
      <c r="D706" s="81">
        <v>41889</v>
      </c>
      <c r="E706" s="82">
        <f t="shared" ref="E706:E742" ca="1" si="11">DATEDIF(D706,TODAY(),"Y")</f>
        <v>1</v>
      </c>
      <c r="F706" s="83"/>
      <c r="G706" s="84">
        <v>85067</v>
      </c>
      <c r="H706" s="85">
        <v>4</v>
      </c>
      <c r="I706" s="84"/>
    </row>
    <row r="707" spans="1:9" x14ac:dyDescent="0.25">
      <c r="A707" s="73" t="s">
        <v>238</v>
      </c>
      <c r="B707" s="80" t="s">
        <v>32</v>
      </c>
      <c r="C707" s="73" t="s">
        <v>6</v>
      </c>
      <c r="D707" s="81">
        <v>40421</v>
      </c>
      <c r="E707" s="82">
        <f t="shared" ca="1" si="11"/>
        <v>5</v>
      </c>
      <c r="F707" s="83" t="s">
        <v>8</v>
      </c>
      <c r="G707" s="84">
        <v>107127</v>
      </c>
      <c r="H707" s="85">
        <v>4</v>
      </c>
      <c r="I707" s="84"/>
    </row>
    <row r="708" spans="1:9" x14ac:dyDescent="0.25">
      <c r="A708" s="73" t="s">
        <v>234</v>
      </c>
      <c r="B708" s="80" t="s">
        <v>9</v>
      </c>
      <c r="C708" s="73" t="s">
        <v>6</v>
      </c>
      <c r="D708" s="81">
        <v>41529</v>
      </c>
      <c r="E708" s="82">
        <f t="shared" ca="1" si="11"/>
        <v>2</v>
      </c>
      <c r="F708" s="83"/>
      <c r="G708" s="84">
        <v>99340</v>
      </c>
      <c r="H708" s="85">
        <v>2</v>
      </c>
      <c r="I708" s="84"/>
    </row>
    <row r="709" spans="1:9" x14ac:dyDescent="0.25">
      <c r="A709" s="73" t="s">
        <v>225</v>
      </c>
      <c r="B709" s="80" t="s">
        <v>9</v>
      </c>
      <c r="C709" s="73" t="s">
        <v>6</v>
      </c>
      <c r="D709" s="81">
        <v>37131</v>
      </c>
      <c r="E709" s="82">
        <f t="shared" ca="1" si="11"/>
        <v>14</v>
      </c>
      <c r="F709" s="83" t="s">
        <v>8</v>
      </c>
      <c r="G709" s="84">
        <v>49683</v>
      </c>
      <c r="H709" s="85">
        <v>5</v>
      </c>
      <c r="I709" s="84"/>
    </row>
    <row r="710" spans="1:9" x14ac:dyDescent="0.25">
      <c r="A710" s="73" t="s">
        <v>210</v>
      </c>
      <c r="B710" s="80" t="s">
        <v>2</v>
      </c>
      <c r="C710" s="73" t="s">
        <v>6</v>
      </c>
      <c r="D710" s="81">
        <v>38219</v>
      </c>
      <c r="E710" s="82">
        <f t="shared" ca="1" si="11"/>
        <v>11</v>
      </c>
      <c r="F710" s="83"/>
      <c r="G710" s="84">
        <v>71758</v>
      </c>
      <c r="H710" s="85">
        <v>3</v>
      </c>
      <c r="I710" s="84"/>
    </row>
    <row r="711" spans="1:9" x14ac:dyDescent="0.25">
      <c r="A711" s="73" t="s">
        <v>168</v>
      </c>
      <c r="B711" s="80" t="s">
        <v>16</v>
      </c>
      <c r="C711" s="73" t="s">
        <v>6</v>
      </c>
      <c r="D711" s="81">
        <v>41555</v>
      </c>
      <c r="E711" s="82">
        <f t="shared" ca="1" si="11"/>
        <v>2</v>
      </c>
      <c r="F711" s="83" t="s">
        <v>26</v>
      </c>
      <c r="G711" s="84">
        <v>94817</v>
      </c>
      <c r="H711" s="85">
        <v>5</v>
      </c>
      <c r="I711" s="84"/>
    </row>
    <row r="712" spans="1:9" x14ac:dyDescent="0.25">
      <c r="A712" s="73" t="s">
        <v>161</v>
      </c>
      <c r="B712" s="80" t="s">
        <v>48</v>
      </c>
      <c r="C712" s="73" t="s">
        <v>6</v>
      </c>
      <c r="D712" s="81">
        <v>37158</v>
      </c>
      <c r="E712" s="82">
        <f t="shared" ca="1" si="11"/>
        <v>14</v>
      </c>
      <c r="F712" s="83" t="s">
        <v>4</v>
      </c>
      <c r="G712" s="84">
        <v>95259</v>
      </c>
      <c r="H712" s="85">
        <v>5</v>
      </c>
      <c r="I712" s="84"/>
    </row>
    <row r="713" spans="1:9" x14ac:dyDescent="0.25">
      <c r="A713" s="73" t="s">
        <v>148</v>
      </c>
      <c r="B713" s="80" t="s">
        <v>2</v>
      </c>
      <c r="C713" s="73" t="s">
        <v>6</v>
      </c>
      <c r="D713" s="81">
        <v>37536</v>
      </c>
      <c r="E713" s="82">
        <f t="shared" ca="1" si="11"/>
        <v>13</v>
      </c>
      <c r="F713" s="83"/>
      <c r="G713" s="84">
        <v>122620</v>
      </c>
      <c r="H713" s="85">
        <v>2</v>
      </c>
      <c r="I713" s="84"/>
    </row>
    <row r="714" spans="1:9" x14ac:dyDescent="0.25">
      <c r="A714" s="73" t="s">
        <v>147</v>
      </c>
      <c r="B714" s="80" t="s">
        <v>12</v>
      </c>
      <c r="C714" s="73" t="s">
        <v>6</v>
      </c>
      <c r="D714" s="81">
        <v>37540</v>
      </c>
      <c r="E714" s="82">
        <f t="shared" ca="1" si="11"/>
        <v>13</v>
      </c>
      <c r="F714" s="83" t="s">
        <v>4</v>
      </c>
      <c r="G714" s="84">
        <v>84005</v>
      </c>
      <c r="H714" s="85">
        <v>5</v>
      </c>
      <c r="I714" s="84"/>
    </row>
    <row r="715" spans="1:9" x14ac:dyDescent="0.25">
      <c r="A715" s="73" t="s">
        <v>141</v>
      </c>
      <c r="B715" s="80" t="s">
        <v>48</v>
      </c>
      <c r="C715" s="73" t="s">
        <v>6</v>
      </c>
      <c r="D715" s="81">
        <v>40800</v>
      </c>
      <c r="E715" s="82">
        <f t="shared" ca="1" si="11"/>
        <v>4</v>
      </c>
      <c r="F715" s="83" t="s">
        <v>26</v>
      </c>
      <c r="G715" s="84">
        <v>88801</v>
      </c>
      <c r="H715" s="85">
        <v>2</v>
      </c>
      <c r="I715" s="84"/>
    </row>
    <row r="716" spans="1:9" x14ac:dyDescent="0.25">
      <c r="A716" s="73" t="s">
        <v>140</v>
      </c>
      <c r="B716" s="80" t="s">
        <v>32</v>
      </c>
      <c r="C716" s="73" t="s">
        <v>6</v>
      </c>
      <c r="D716" s="81">
        <v>40820</v>
      </c>
      <c r="E716" s="82">
        <f t="shared" ca="1" si="11"/>
        <v>4</v>
      </c>
      <c r="F716" s="83"/>
      <c r="G716" s="84">
        <v>74122</v>
      </c>
      <c r="H716" s="85">
        <v>2</v>
      </c>
      <c r="I716" s="84"/>
    </row>
    <row r="717" spans="1:9" x14ac:dyDescent="0.25">
      <c r="A717" s="73" t="s">
        <v>137</v>
      </c>
      <c r="B717" s="80" t="s">
        <v>12</v>
      </c>
      <c r="C717" s="73" t="s">
        <v>6</v>
      </c>
      <c r="D717" s="81">
        <v>40806</v>
      </c>
      <c r="E717" s="82">
        <f t="shared" ca="1" si="11"/>
        <v>4</v>
      </c>
      <c r="F717" s="83" t="s">
        <v>26</v>
      </c>
      <c r="G717" s="84">
        <v>70695</v>
      </c>
      <c r="H717" s="85">
        <v>5</v>
      </c>
      <c r="I717" s="84"/>
    </row>
    <row r="718" spans="1:9" x14ac:dyDescent="0.25">
      <c r="A718" s="73" t="s">
        <v>136</v>
      </c>
      <c r="B718" s="80" t="s">
        <v>32</v>
      </c>
      <c r="C718" s="73" t="s">
        <v>6</v>
      </c>
      <c r="D718" s="81">
        <v>40806</v>
      </c>
      <c r="E718" s="82">
        <f t="shared" ca="1" si="11"/>
        <v>4</v>
      </c>
      <c r="F718" s="83"/>
      <c r="G718" s="84">
        <v>68996</v>
      </c>
      <c r="H718" s="85">
        <v>5</v>
      </c>
      <c r="I718" s="84"/>
    </row>
    <row r="719" spans="1:9" x14ac:dyDescent="0.25">
      <c r="A719" s="73" t="s">
        <v>124</v>
      </c>
      <c r="B719" s="80" t="s">
        <v>16</v>
      </c>
      <c r="C719" s="73" t="s">
        <v>6</v>
      </c>
      <c r="D719" s="81">
        <v>40846</v>
      </c>
      <c r="E719" s="82">
        <f t="shared" ca="1" si="11"/>
        <v>4</v>
      </c>
      <c r="F719" s="83"/>
      <c r="G719" s="84">
        <v>60068</v>
      </c>
      <c r="H719" s="85">
        <v>5</v>
      </c>
      <c r="I719" s="84"/>
    </row>
    <row r="720" spans="1:9" x14ac:dyDescent="0.25">
      <c r="A720" s="73" t="s">
        <v>121</v>
      </c>
      <c r="B720" s="80" t="s">
        <v>12</v>
      </c>
      <c r="C720" s="73" t="s">
        <v>6</v>
      </c>
      <c r="D720" s="81">
        <v>41945</v>
      </c>
      <c r="E720" s="82">
        <f t="shared" ca="1" si="11"/>
        <v>1</v>
      </c>
      <c r="F720" s="83"/>
      <c r="G720" s="84">
        <v>107735</v>
      </c>
      <c r="H720" s="85">
        <v>1</v>
      </c>
      <c r="I720" s="84"/>
    </row>
    <row r="721" spans="1:9" x14ac:dyDescent="0.25">
      <c r="A721" s="73" t="s">
        <v>119</v>
      </c>
      <c r="B721" s="80" t="s">
        <v>2</v>
      </c>
      <c r="C721" s="73" t="s">
        <v>6</v>
      </c>
      <c r="D721" s="81">
        <v>42304</v>
      </c>
      <c r="E721" s="82">
        <f t="shared" ca="1" si="11"/>
        <v>0</v>
      </c>
      <c r="F721" s="83" t="s">
        <v>18</v>
      </c>
      <c r="G721" s="84">
        <v>58374</v>
      </c>
      <c r="H721" s="85">
        <v>3</v>
      </c>
      <c r="I721" s="84"/>
    </row>
    <row r="722" spans="1:9" x14ac:dyDescent="0.25">
      <c r="A722" s="73" t="s">
        <v>115</v>
      </c>
      <c r="B722" s="80" t="s">
        <v>12</v>
      </c>
      <c r="C722" s="73" t="s">
        <v>6</v>
      </c>
      <c r="D722" s="81">
        <v>40477</v>
      </c>
      <c r="E722" s="82">
        <f t="shared" ca="1" si="11"/>
        <v>5</v>
      </c>
      <c r="F722" s="83" t="s">
        <v>4</v>
      </c>
      <c r="G722" s="84">
        <v>46272</v>
      </c>
      <c r="H722" s="85">
        <v>1</v>
      </c>
      <c r="I722" s="84"/>
    </row>
    <row r="723" spans="1:9" x14ac:dyDescent="0.25">
      <c r="A723" s="73" t="s">
        <v>94</v>
      </c>
      <c r="B723" s="80" t="s">
        <v>48</v>
      </c>
      <c r="C723" s="73" t="s">
        <v>6</v>
      </c>
      <c r="D723" s="81">
        <v>37921</v>
      </c>
      <c r="E723" s="82">
        <f t="shared" ca="1" si="11"/>
        <v>12</v>
      </c>
      <c r="F723" s="83" t="s">
        <v>4</v>
      </c>
      <c r="G723" s="84">
        <v>121308</v>
      </c>
      <c r="H723" s="85">
        <v>3</v>
      </c>
      <c r="I723" s="84"/>
    </row>
    <row r="724" spans="1:9" x14ac:dyDescent="0.25">
      <c r="A724" s="73" t="s">
        <v>61</v>
      </c>
      <c r="B724" s="80" t="s">
        <v>16</v>
      </c>
      <c r="C724" s="73" t="s">
        <v>6</v>
      </c>
      <c r="D724" s="81">
        <v>42340</v>
      </c>
      <c r="E724" s="82">
        <f t="shared" ca="1" si="11"/>
        <v>0</v>
      </c>
      <c r="F724" s="83" t="s">
        <v>28</v>
      </c>
      <c r="G724" s="84">
        <v>94823</v>
      </c>
      <c r="H724" s="85">
        <v>3</v>
      </c>
      <c r="I724" s="84"/>
    </row>
    <row r="725" spans="1:9" x14ac:dyDescent="0.25">
      <c r="A725" s="73" t="s">
        <v>60</v>
      </c>
      <c r="B725" s="80" t="s">
        <v>16</v>
      </c>
      <c r="C725" s="73" t="s">
        <v>6</v>
      </c>
      <c r="D725" s="81">
        <v>40862</v>
      </c>
      <c r="E725" s="82">
        <f t="shared" ca="1" si="11"/>
        <v>4</v>
      </c>
      <c r="F725" s="83" t="s">
        <v>26</v>
      </c>
      <c r="G725" s="84">
        <v>66256</v>
      </c>
      <c r="H725" s="85">
        <v>5</v>
      </c>
      <c r="I725" s="84"/>
    </row>
    <row r="726" spans="1:9" x14ac:dyDescent="0.25">
      <c r="A726" s="73" t="s">
        <v>56</v>
      </c>
      <c r="B726" s="80" t="s">
        <v>12</v>
      </c>
      <c r="C726" s="73" t="s">
        <v>6</v>
      </c>
      <c r="D726" s="81">
        <v>40513</v>
      </c>
      <c r="E726" s="82">
        <f t="shared" ca="1" si="11"/>
        <v>5</v>
      </c>
      <c r="F726" s="83" t="s">
        <v>18</v>
      </c>
      <c r="G726" s="84">
        <v>124666</v>
      </c>
      <c r="H726" s="85">
        <v>5</v>
      </c>
      <c r="I726" s="84"/>
    </row>
    <row r="727" spans="1:9" x14ac:dyDescent="0.25">
      <c r="A727" s="73" t="s">
        <v>51</v>
      </c>
      <c r="B727" s="80" t="s">
        <v>2</v>
      </c>
      <c r="C727" s="73" t="s">
        <v>6</v>
      </c>
      <c r="D727" s="81">
        <v>40141</v>
      </c>
      <c r="E727" s="82">
        <f t="shared" ca="1" si="11"/>
        <v>6</v>
      </c>
      <c r="F727" s="83" t="s">
        <v>26</v>
      </c>
      <c r="G727" s="84">
        <v>66573</v>
      </c>
      <c r="H727" s="85">
        <v>4</v>
      </c>
      <c r="I727" s="84"/>
    </row>
    <row r="728" spans="1:9" x14ac:dyDescent="0.25">
      <c r="A728" s="73" t="s">
        <v>34</v>
      </c>
      <c r="B728" s="80" t="s">
        <v>12</v>
      </c>
      <c r="C728" s="73" t="s">
        <v>6</v>
      </c>
      <c r="D728" s="81">
        <v>39406</v>
      </c>
      <c r="E728" s="82">
        <f t="shared" ca="1" si="11"/>
        <v>8</v>
      </c>
      <c r="F728" s="83" t="s">
        <v>28</v>
      </c>
      <c r="G728" s="84">
        <v>100635</v>
      </c>
      <c r="H728" s="85">
        <v>4</v>
      </c>
      <c r="I728" s="84"/>
    </row>
    <row r="729" spans="1:9" x14ac:dyDescent="0.25">
      <c r="A729" s="73" t="s">
        <v>33</v>
      </c>
      <c r="B729" s="80" t="s">
        <v>32</v>
      </c>
      <c r="C729" s="73" t="s">
        <v>6</v>
      </c>
      <c r="D729" s="81">
        <v>39425</v>
      </c>
      <c r="E729" s="82">
        <f t="shared" ca="1" si="11"/>
        <v>8</v>
      </c>
      <c r="F729" s="83" t="s">
        <v>4</v>
      </c>
      <c r="G729" s="84">
        <v>124180</v>
      </c>
      <c r="H729" s="85">
        <v>2</v>
      </c>
      <c r="I729" s="84"/>
    </row>
    <row r="730" spans="1:9" x14ac:dyDescent="0.25">
      <c r="A730" s="73" t="s">
        <v>29</v>
      </c>
      <c r="B730" s="80" t="s">
        <v>9</v>
      </c>
      <c r="C730" s="73" t="s">
        <v>6</v>
      </c>
      <c r="D730" s="81">
        <v>40519</v>
      </c>
      <c r="E730" s="82">
        <f t="shared" ca="1" si="11"/>
        <v>5</v>
      </c>
      <c r="F730" s="83" t="s">
        <v>28</v>
      </c>
      <c r="G730" s="84">
        <v>79440</v>
      </c>
      <c r="H730" s="85">
        <v>2</v>
      </c>
      <c r="I730" s="84"/>
    </row>
    <row r="731" spans="1:9" x14ac:dyDescent="0.25">
      <c r="A731" s="73" t="s">
        <v>13</v>
      </c>
      <c r="B731" s="80" t="s">
        <v>12</v>
      </c>
      <c r="C731" s="73" t="s">
        <v>6</v>
      </c>
      <c r="D731" s="81">
        <v>41601</v>
      </c>
      <c r="E731" s="82">
        <f t="shared" ca="1" si="11"/>
        <v>2</v>
      </c>
      <c r="F731" s="83"/>
      <c r="G731" s="84">
        <v>125922</v>
      </c>
      <c r="H731" s="85">
        <v>4</v>
      </c>
      <c r="I731" s="84"/>
    </row>
    <row r="732" spans="1:9" x14ac:dyDescent="0.25">
      <c r="A732" s="73" t="s">
        <v>7</v>
      </c>
      <c r="B732" s="80" t="s">
        <v>2</v>
      </c>
      <c r="C732" s="73" t="s">
        <v>6</v>
      </c>
      <c r="D732" s="81">
        <v>41614</v>
      </c>
      <c r="E732" s="82">
        <f t="shared" ca="1" si="11"/>
        <v>2</v>
      </c>
      <c r="F732" s="83" t="s">
        <v>4</v>
      </c>
      <c r="G732" s="84">
        <v>86894</v>
      </c>
      <c r="H732" s="85">
        <v>1</v>
      </c>
      <c r="I732" s="84"/>
    </row>
    <row r="733" spans="1:9" x14ac:dyDescent="0.25">
      <c r="A733" s="73" t="s">
        <v>579</v>
      </c>
      <c r="B733" s="80" t="s">
        <v>2</v>
      </c>
      <c r="C733" s="73" t="s">
        <v>329</v>
      </c>
      <c r="D733" s="81">
        <v>38762</v>
      </c>
      <c r="E733" s="82">
        <f t="shared" ca="1" si="11"/>
        <v>10</v>
      </c>
      <c r="F733" s="83" t="s">
        <v>4</v>
      </c>
      <c r="G733" s="84">
        <v>104593</v>
      </c>
      <c r="H733" s="85">
        <v>5</v>
      </c>
      <c r="I733" s="84"/>
    </row>
    <row r="734" spans="1:9" x14ac:dyDescent="0.25">
      <c r="A734" s="73" t="s">
        <v>510</v>
      </c>
      <c r="B734" s="80" t="s">
        <v>16</v>
      </c>
      <c r="C734" s="73" t="s">
        <v>329</v>
      </c>
      <c r="D734" s="81">
        <v>38069</v>
      </c>
      <c r="E734" s="82">
        <f t="shared" ca="1" si="11"/>
        <v>11</v>
      </c>
      <c r="F734" s="83" t="s">
        <v>26</v>
      </c>
      <c r="G734" s="84">
        <v>88072</v>
      </c>
      <c r="H734" s="85">
        <v>5</v>
      </c>
      <c r="I734" s="84"/>
    </row>
    <row r="735" spans="1:9" x14ac:dyDescent="0.25">
      <c r="A735" s="73" t="s">
        <v>488</v>
      </c>
      <c r="B735" s="80" t="s">
        <v>32</v>
      </c>
      <c r="C735" s="73" t="s">
        <v>329</v>
      </c>
      <c r="D735" s="81">
        <v>41770</v>
      </c>
      <c r="E735" s="82">
        <f t="shared" ca="1" si="11"/>
        <v>1</v>
      </c>
      <c r="F735" s="83"/>
      <c r="G735" s="84">
        <v>66922</v>
      </c>
      <c r="H735" s="85">
        <v>4</v>
      </c>
      <c r="I735" s="84"/>
    </row>
    <row r="736" spans="1:9" x14ac:dyDescent="0.25">
      <c r="A736" s="73" t="s">
        <v>379</v>
      </c>
      <c r="B736" s="80" t="s">
        <v>16</v>
      </c>
      <c r="C736" s="73" t="s">
        <v>329</v>
      </c>
      <c r="D736" s="81">
        <v>41797</v>
      </c>
      <c r="E736" s="82">
        <f t="shared" ca="1" si="11"/>
        <v>1</v>
      </c>
      <c r="F736" s="83"/>
      <c r="G736" s="84">
        <v>119199</v>
      </c>
      <c r="H736" s="85">
        <v>4</v>
      </c>
      <c r="I736" s="84"/>
    </row>
    <row r="737" spans="1:9" x14ac:dyDescent="0.25">
      <c r="A737" s="73" t="s">
        <v>330</v>
      </c>
      <c r="B737" s="80" t="s">
        <v>32</v>
      </c>
      <c r="C737" s="73" t="s">
        <v>329</v>
      </c>
      <c r="D737" s="81">
        <v>38151</v>
      </c>
      <c r="E737" s="82">
        <f t="shared" ca="1" si="11"/>
        <v>11</v>
      </c>
      <c r="F737" s="83" t="s">
        <v>8</v>
      </c>
      <c r="G737" s="84">
        <v>61387</v>
      </c>
      <c r="H737" s="85">
        <v>5</v>
      </c>
      <c r="I737" s="84"/>
    </row>
    <row r="738" spans="1:9" x14ac:dyDescent="0.25">
      <c r="A738" s="73" t="s">
        <v>678</v>
      </c>
      <c r="B738" s="80" t="s">
        <v>12</v>
      </c>
      <c r="C738" s="73" t="s">
        <v>1</v>
      </c>
      <c r="D738" s="81">
        <v>40194</v>
      </c>
      <c r="E738" s="82">
        <f t="shared" ca="1" si="11"/>
        <v>6</v>
      </c>
      <c r="F738" s="83"/>
      <c r="G738" s="84">
        <v>126954</v>
      </c>
      <c r="H738" s="85">
        <v>2</v>
      </c>
      <c r="I738" s="84"/>
    </row>
    <row r="739" spans="1:9" x14ac:dyDescent="0.25">
      <c r="A739" s="73" t="s">
        <v>647</v>
      </c>
      <c r="B739" s="80" t="s">
        <v>2</v>
      </c>
      <c r="C739" s="73" t="s">
        <v>1</v>
      </c>
      <c r="D739" s="81">
        <v>37635</v>
      </c>
      <c r="E739" s="82">
        <f t="shared" ca="1" si="11"/>
        <v>13</v>
      </c>
      <c r="F739" s="83" t="s">
        <v>26</v>
      </c>
      <c r="G739" s="84">
        <v>54080</v>
      </c>
      <c r="H739" s="85">
        <v>2</v>
      </c>
      <c r="I739" s="84"/>
    </row>
    <row r="740" spans="1:9" x14ac:dyDescent="0.25">
      <c r="A740" s="73" t="s">
        <v>357</v>
      </c>
      <c r="B740" s="80" t="s">
        <v>12</v>
      </c>
      <c r="C740" s="73" t="s">
        <v>1</v>
      </c>
      <c r="D740" s="81">
        <v>40717</v>
      </c>
      <c r="E740" s="82">
        <f t="shared" ca="1" si="11"/>
        <v>4</v>
      </c>
      <c r="F740" s="83"/>
      <c r="G740" s="84">
        <v>122888</v>
      </c>
      <c r="H740" s="85">
        <v>5</v>
      </c>
      <c r="I740" s="84"/>
    </row>
    <row r="741" spans="1:9" x14ac:dyDescent="0.25">
      <c r="A741" s="73" t="s">
        <v>308</v>
      </c>
      <c r="B741" s="80" t="s">
        <v>48</v>
      </c>
      <c r="C741" s="73" t="s">
        <v>1</v>
      </c>
      <c r="D741" s="81">
        <v>41462</v>
      </c>
      <c r="E741" s="82">
        <f t="shared" ca="1" si="11"/>
        <v>2</v>
      </c>
      <c r="F741" s="83" t="s">
        <v>26</v>
      </c>
      <c r="G741" s="84">
        <v>110404</v>
      </c>
      <c r="H741" s="85">
        <v>1</v>
      </c>
      <c r="I741" s="84"/>
    </row>
    <row r="742" spans="1:9" x14ac:dyDescent="0.25">
      <c r="A742" s="73" t="s">
        <v>3</v>
      </c>
      <c r="B742" s="80" t="s">
        <v>2</v>
      </c>
      <c r="C742" s="73" t="s">
        <v>1</v>
      </c>
      <c r="D742" s="81">
        <v>41621</v>
      </c>
      <c r="E742" s="82">
        <f t="shared" ca="1" si="11"/>
        <v>2</v>
      </c>
      <c r="F742" s="83"/>
      <c r="G742" s="84">
        <v>90253</v>
      </c>
      <c r="H742" s="85">
        <v>1</v>
      </c>
      <c r="I742" s="84"/>
    </row>
  </sheetData>
  <sortState ref="A2:P742">
    <sortCondition ref="C4"/>
  </sortState>
  <phoneticPr fontId="7" type="noConversion"/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B0F0"/>
    <pageSetUpPr autoPageBreaks="0"/>
  </sheetPr>
  <dimension ref="A1:I742"/>
  <sheetViews>
    <sheetView topLeftCell="E1" zoomScale="190" zoomScaleNormal="190" zoomScaleSheetLayoutView="100" zoomScalePageLayoutView="115" workbookViewId="0">
      <selection activeCell="I2" sqref="I2"/>
    </sheetView>
  </sheetViews>
  <sheetFormatPr defaultColWidth="19.85546875" defaultRowHeight="15" x14ac:dyDescent="0.25"/>
  <cols>
    <col min="1" max="1" width="16.140625" style="73" customWidth="1"/>
    <col min="2" max="2" width="8.28515625" style="85" bestFit="1" customWidth="1"/>
    <col min="3" max="3" width="11.28515625" style="73" customWidth="1"/>
    <col min="4" max="4" width="10.85546875" style="96" bestFit="1" customWidth="1"/>
    <col min="5" max="5" width="6.7109375" style="112" customWidth="1"/>
    <col min="6" max="6" width="7.7109375" style="73" customWidth="1"/>
    <col min="7" max="7" width="9.42578125" style="103" customWidth="1"/>
    <col min="8" max="8" width="9.85546875" style="73" customWidth="1"/>
    <col min="9" max="9" width="46.7109375" style="279" customWidth="1"/>
    <col min="10" max="16384" width="19.85546875" style="73"/>
  </cols>
  <sheetData>
    <row r="1" spans="1:9" x14ac:dyDescent="0.25">
      <c r="A1" s="63" t="s">
        <v>793</v>
      </c>
      <c r="B1" s="64" t="s">
        <v>792</v>
      </c>
      <c r="C1" s="65" t="s">
        <v>791</v>
      </c>
      <c r="D1" s="66" t="s">
        <v>789</v>
      </c>
      <c r="E1" s="67" t="s">
        <v>788</v>
      </c>
      <c r="F1" s="65" t="s">
        <v>787</v>
      </c>
      <c r="G1" s="68" t="s">
        <v>786</v>
      </c>
      <c r="H1" s="64" t="s">
        <v>785</v>
      </c>
      <c r="I1" s="278" t="s">
        <v>975</v>
      </c>
    </row>
    <row r="2" spans="1:9" x14ac:dyDescent="0.25">
      <c r="A2" s="79" t="s">
        <v>723</v>
      </c>
      <c r="B2" s="80" t="s">
        <v>32</v>
      </c>
      <c r="C2" s="79" t="s">
        <v>24</v>
      </c>
      <c r="D2" s="81">
        <v>37249</v>
      </c>
      <c r="E2" s="82">
        <f t="shared" ref="E2:E65" ca="1" si="0">DATEDIF(D2,TODAY(),"Y")</f>
        <v>14</v>
      </c>
      <c r="F2" s="83" t="s">
        <v>26</v>
      </c>
      <c r="G2" s="84">
        <v>60981</v>
      </c>
      <c r="H2" s="85">
        <v>1</v>
      </c>
      <c r="I2" s="84" t="str">
        <f t="shared" ref="I2:I65" si="1">IF(H2&gt;=4,3000,"")</f>
        <v/>
      </c>
    </row>
    <row r="3" spans="1:9" x14ac:dyDescent="0.25">
      <c r="A3" s="79" t="s">
        <v>684</v>
      </c>
      <c r="B3" s="80" t="s">
        <v>32</v>
      </c>
      <c r="C3" s="79" t="s">
        <v>24</v>
      </c>
      <c r="D3" s="81">
        <v>41673</v>
      </c>
      <c r="E3" s="82">
        <f t="shared" ca="1" si="0"/>
        <v>2</v>
      </c>
      <c r="F3" s="83" t="s">
        <v>28</v>
      </c>
      <c r="G3" s="84">
        <v>60915</v>
      </c>
      <c r="H3" s="85">
        <v>4</v>
      </c>
      <c r="I3" s="84">
        <f t="shared" si="1"/>
        <v>3000</v>
      </c>
    </row>
    <row r="4" spans="1:9" x14ac:dyDescent="0.25">
      <c r="A4" s="79" t="s">
        <v>569</v>
      </c>
      <c r="B4" s="80" t="s">
        <v>32</v>
      </c>
      <c r="C4" s="79" t="s">
        <v>24</v>
      </c>
      <c r="D4" s="81">
        <v>40225</v>
      </c>
      <c r="E4" s="82">
        <f t="shared" ca="1" si="0"/>
        <v>6</v>
      </c>
      <c r="F4" s="83"/>
      <c r="G4" s="84">
        <v>97071</v>
      </c>
      <c r="H4" s="85">
        <v>5</v>
      </c>
      <c r="I4" s="84">
        <f t="shared" si="1"/>
        <v>3000</v>
      </c>
    </row>
    <row r="5" spans="1:9" x14ac:dyDescent="0.25">
      <c r="A5" s="79" t="s">
        <v>294</v>
      </c>
      <c r="B5" s="80" t="s">
        <v>48</v>
      </c>
      <c r="C5" s="79" t="s">
        <v>24</v>
      </c>
      <c r="D5" s="81">
        <v>42229</v>
      </c>
      <c r="E5" s="82">
        <f t="shared" ca="1" si="0"/>
        <v>0</v>
      </c>
      <c r="F5" s="83"/>
      <c r="G5" s="84">
        <v>115421</v>
      </c>
      <c r="H5" s="85">
        <v>3</v>
      </c>
      <c r="I5" s="84" t="str">
        <f t="shared" si="1"/>
        <v/>
      </c>
    </row>
    <row r="6" spans="1:9" x14ac:dyDescent="0.25">
      <c r="A6" s="79" t="s">
        <v>25</v>
      </c>
      <c r="B6" s="80" t="s">
        <v>2</v>
      </c>
      <c r="C6" s="79" t="s">
        <v>24</v>
      </c>
      <c r="D6" s="81">
        <v>40525</v>
      </c>
      <c r="E6" s="82">
        <f t="shared" ca="1" si="0"/>
        <v>5</v>
      </c>
      <c r="F6" s="83" t="s">
        <v>18</v>
      </c>
      <c r="G6" s="84">
        <v>115547</v>
      </c>
      <c r="H6" s="85">
        <v>4</v>
      </c>
      <c r="I6" s="84">
        <f t="shared" si="1"/>
        <v>3000</v>
      </c>
    </row>
    <row r="7" spans="1:9" x14ac:dyDescent="0.25">
      <c r="A7" s="73" t="s">
        <v>667</v>
      </c>
      <c r="B7" s="80" t="s">
        <v>12</v>
      </c>
      <c r="C7" s="73" t="s">
        <v>805</v>
      </c>
      <c r="D7" s="81">
        <v>39829</v>
      </c>
      <c r="E7" s="82">
        <f t="shared" ca="1" si="0"/>
        <v>7</v>
      </c>
      <c r="F7" s="83" t="s">
        <v>26</v>
      </c>
      <c r="G7" s="84">
        <v>69212</v>
      </c>
      <c r="H7" s="85">
        <v>2</v>
      </c>
      <c r="I7" s="84" t="str">
        <f t="shared" si="1"/>
        <v/>
      </c>
    </row>
    <row r="8" spans="1:9" x14ac:dyDescent="0.25">
      <c r="A8" s="79" t="s">
        <v>863</v>
      </c>
      <c r="B8" s="80" t="s">
        <v>48</v>
      </c>
      <c r="C8" s="79" t="s">
        <v>805</v>
      </c>
      <c r="D8" s="81">
        <v>37295</v>
      </c>
      <c r="E8" s="82">
        <f t="shared" ca="1" si="0"/>
        <v>14</v>
      </c>
      <c r="F8" s="83" t="s">
        <v>26</v>
      </c>
      <c r="G8" s="84">
        <v>120198</v>
      </c>
      <c r="H8" s="85">
        <v>1</v>
      </c>
      <c r="I8" s="84" t="str">
        <f t="shared" si="1"/>
        <v/>
      </c>
    </row>
    <row r="9" spans="1:9" x14ac:dyDescent="0.25">
      <c r="A9" s="73" t="s">
        <v>540</v>
      </c>
      <c r="B9" s="80" t="s">
        <v>16</v>
      </c>
      <c r="C9" s="73" t="s">
        <v>805</v>
      </c>
      <c r="D9" s="81">
        <v>40267</v>
      </c>
      <c r="E9" s="82">
        <f t="shared" ca="1" si="0"/>
        <v>5</v>
      </c>
      <c r="F9" s="83"/>
      <c r="G9" s="84">
        <v>107635</v>
      </c>
      <c r="H9" s="85">
        <v>5</v>
      </c>
      <c r="I9" s="84">
        <f t="shared" si="1"/>
        <v>3000</v>
      </c>
    </row>
    <row r="10" spans="1:9" x14ac:dyDescent="0.25">
      <c r="A10" s="73" t="s">
        <v>521</v>
      </c>
      <c r="B10" s="80" t="s">
        <v>12</v>
      </c>
      <c r="C10" s="73" t="s">
        <v>805</v>
      </c>
      <c r="D10" s="81">
        <v>37338</v>
      </c>
      <c r="E10" s="82">
        <f t="shared" ca="1" si="0"/>
        <v>13</v>
      </c>
      <c r="F10" s="83" t="s">
        <v>26</v>
      </c>
      <c r="G10" s="84">
        <v>113020</v>
      </c>
      <c r="H10" s="85">
        <v>1</v>
      </c>
      <c r="I10" s="84" t="str">
        <f t="shared" si="1"/>
        <v/>
      </c>
    </row>
    <row r="11" spans="1:9" x14ac:dyDescent="0.25">
      <c r="A11" s="73" t="s">
        <v>448</v>
      </c>
      <c r="B11" s="80" t="s">
        <v>48</v>
      </c>
      <c r="C11" s="73" t="s">
        <v>805</v>
      </c>
      <c r="D11" s="81">
        <v>38482</v>
      </c>
      <c r="E11" s="82">
        <f t="shared" ca="1" si="0"/>
        <v>10</v>
      </c>
      <c r="F11" s="83" t="s">
        <v>26</v>
      </c>
      <c r="G11" s="84">
        <v>82341</v>
      </c>
      <c r="H11" s="85">
        <v>4</v>
      </c>
      <c r="I11" s="84">
        <f t="shared" si="1"/>
        <v>3000</v>
      </c>
    </row>
    <row r="12" spans="1:9" x14ac:dyDescent="0.25">
      <c r="A12" s="73" t="s">
        <v>394</v>
      </c>
      <c r="B12" s="80" t="s">
        <v>16</v>
      </c>
      <c r="C12" s="73" t="s">
        <v>805</v>
      </c>
      <c r="D12" s="81">
        <v>38860</v>
      </c>
      <c r="E12" s="82">
        <f t="shared" ca="1" si="0"/>
        <v>9</v>
      </c>
      <c r="F12" s="83" t="s">
        <v>8</v>
      </c>
      <c r="G12" s="84">
        <v>98598</v>
      </c>
      <c r="H12" s="85">
        <v>3</v>
      </c>
      <c r="I12" s="84" t="str">
        <f t="shared" si="1"/>
        <v/>
      </c>
    </row>
    <row r="13" spans="1:9" x14ac:dyDescent="0.25">
      <c r="A13" s="79" t="s">
        <v>391</v>
      </c>
      <c r="B13" s="80" t="s">
        <v>16</v>
      </c>
      <c r="C13" s="79" t="s">
        <v>805</v>
      </c>
      <c r="D13" s="81">
        <v>39220</v>
      </c>
      <c r="E13" s="82">
        <f t="shared" ca="1" si="0"/>
        <v>8</v>
      </c>
      <c r="F13" s="83" t="s">
        <v>26</v>
      </c>
      <c r="G13" s="84">
        <v>46350</v>
      </c>
      <c r="H13" s="85">
        <v>4</v>
      </c>
      <c r="I13" s="84">
        <f t="shared" si="1"/>
        <v>3000</v>
      </c>
    </row>
    <row r="14" spans="1:9" x14ac:dyDescent="0.25">
      <c r="A14" s="79" t="s">
        <v>944</v>
      </c>
      <c r="B14" s="80" t="s">
        <v>16</v>
      </c>
      <c r="C14" s="79" t="s">
        <v>805</v>
      </c>
      <c r="D14" s="81">
        <v>41857</v>
      </c>
      <c r="E14" s="82">
        <f t="shared" ca="1" si="0"/>
        <v>1</v>
      </c>
      <c r="F14" s="83" t="s">
        <v>28</v>
      </c>
      <c r="G14" s="84">
        <v>61076</v>
      </c>
      <c r="H14" s="85">
        <v>1</v>
      </c>
      <c r="I14" s="84" t="str">
        <f t="shared" si="1"/>
        <v/>
      </c>
    </row>
    <row r="15" spans="1:9" x14ac:dyDescent="0.25">
      <c r="A15" s="73" t="s">
        <v>296</v>
      </c>
      <c r="B15" s="80" t="s">
        <v>12</v>
      </c>
      <c r="C15" s="73" t="s">
        <v>805</v>
      </c>
      <c r="D15" s="81">
        <v>42214</v>
      </c>
      <c r="E15" s="82">
        <f t="shared" ca="1" si="0"/>
        <v>0</v>
      </c>
      <c r="F15" s="83" t="s">
        <v>26</v>
      </c>
      <c r="G15" s="84">
        <v>107968</v>
      </c>
      <c r="H15" s="85">
        <v>5</v>
      </c>
      <c r="I15" s="84">
        <f t="shared" si="1"/>
        <v>3000</v>
      </c>
    </row>
    <row r="16" spans="1:9" x14ac:dyDescent="0.25">
      <c r="A16" s="73" t="s">
        <v>272</v>
      </c>
      <c r="B16" s="80" t="s">
        <v>2</v>
      </c>
      <c r="C16" s="73" t="s">
        <v>805</v>
      </c>
      <c r="D16" s="81">
        <v>37842</v>
      </c>
      <c r="E16" s="82">
        <f t="shared" ca="1" si="0"/>
        <v>12</v>
      </c>
      <c r="F16" s="83" t="s">
        <v>8</v>
      </c>
      <c r="G16" s="84">
        <v>102146</v>
      </c>
      <c r="H16" s="85">
        <v>4</v>
      </c>
      <c r="I16" s="84">
        <f t="shared" si="1"/>
        <v>3000</v>
      </c>
    </row>
    <row r="17" spans="1:9" x14ac:dyDescent="0.25">
      <c r="A17" s="79" t="s">
        <v>249</v>
      </c>
      <c r="B17" s="80" t="s">
        <v>9</v>
      </c>
      <c r="C17" s="79" t="s">
        <v>805</v>
      </c>
      <c r="D17" s="81">
        <v>41865</v>
      </c>
      <c r="E17" s="82">
        <f t="shared" ca="1" si="0"/>
        <v>1</v>
      </c>
      <c r="F17" s="83" t="s">
        <v>26</v>
      </c>
      <c r="G17" s="84">
        <v>46009</v>
      </c>
      <c r="H17" s="85">
        <v>3</v>
      </c>
      <c r="I17" s="84" t="str">
        <f t="shared" si="1"/>
        <v/>
      </c>
    </row>
    <row r="18" spans="1:9" x14ac:dyDescent="0.25">
      <c r="A18" s="73" t="s">
        <v>215</v>
      </c>
      <c r="B18" s="80" t="s">
        <v>32</v>
      </c>
      <c r="C18" s="73" t="s">
        <v>805</v>
      </c>
      <c r="D18" s="81">
        <v>37855</v>
      </c>
      <c r="E18" s="82">
        <f t="shared" ca="1" si="0"/>
        <v>12</v>
      </c>
      <c r="F18" s="83"/>
      <c r="G18" s="84">
        <v>53399</v>
      </c>
      <c r="H18" s="85">
        <v>3</v>
      </c>
      <c r="I18" s="84" t="str">
        <f t="shared" si="1"/>
        <v/>
      </c>
    </row>
    <row r="19" spans="1:9" x14ac:dyDescent="0.25">
      <c r="A19" s="79" t="s">
        <v>200</v>
      </c>
      <c r="B19" s="80" t="s">
        <v>32</v>
      </c>
      <c r="C19" s="79" t="s">
        <v>805</v>
      </c>
      <c r="D19" s="81">
        <v>40782</v>
      </c>
      <c r="E19" s="82">
        <f t="shared" ca="1" si="0"/>
        <v>4</v>
      </c>
      <c r="F19" s="83" t="s">
        <v>8</v>
      </c>
      <c r="G19" s="84">
        <v>45419</v>
      </c>
      <c r="H19" s="85">
        <v>5</v>
      </c>
      <c r="I19" s="84">
        <f t="shared" si="1"/>
        <v>3000</v>
      </c>
    </row>
    <row r="20" spans="1:9" x14ac:dyDescent="0.25">
      <c r="A20" s="79" t="s">
        <v>103</v>
      </c>
      <c r="B20" s="80" t="s">
        <v>9</v>
      </c>
      <c r="C20" s="79" t="s">
        <v>805</v>
      </c>
      <c r="D20" s="81">
        <v>40107</v>
      </c>
      <c r="E20" s="82">
        <f t="shared" ca="1" si="0"/>
        <v>6</v>
      </c>
      <c r="F20" s="83" t="s">
        <v>4</v>
      </c>
      <c r="G20" s="84">
        <v>69038</v>
      </c>
      <c r="H20" s="85">
        <v>2</v>
      </c>
      <c r="I20" s="84" t="str">
        <f t="shared" si="1"/>
        <v/>
      </c>
    </row>
    <row r="21" spans="1:9" x14ac:dyDescent="0.25">
      <c r="A21" s="79" t="s">
        <v>77</v>
      </c>
      <c r="B21" s="80" t="s">
        <v>32</v>
      </c>
      <c r="C21" s="79" t="s">
        <v>805</v>
      </c>
      <c r="D21" s="81">
        <v>41204</v>
      </c>
      <c r="E21" s="82">
        <f t="shared" ca="1" si="0"/>
        <v>3</v>
      </c>
      <c r="F21" s="83"/>
      <c r="G21" s="84">
        <v>46163</v>
      </c>
      <c r="H21" s="85">
        <v>4</v>
      </c>
      <c r="I21" s="84">
        <f t="shared" si="1"/>
        <v>3000</v>
      </c>
    </row>
    <row r="22" spans="1:9" x14ac:dyDescent="0.25">
      <c r="A22" s="73" t="s">
        <v>49</v>
      </c>
      <c r="B22" s="80" t="s">
        <v>48</v>
      </c>
      <c r="C22" s="73" t="s">
        <v>805</v>
      </c>
      <c r="D22" s="81">
        <v>37221</v>
      </c>
      <c r="E22" s="82">
        <f t="shared" ca="1" si="0"/>
        <v>14</v>
      </c>
      <c r="F22" s="83" t="s">
        <v>4</v>
      </c>
      <c r="G22" s="84">
        <v>70990</v>
      </c>
      <c r="H22" s="85">
        <v>5</v>
      </c>
      <c r="I22" s="84">
        <f t="shared" si="1"/>
        <v>3000</v>
      </c>
    </row>
    <row r="23" spans="1:9" x14ac:dyDescent="0.25">
      <c r="A23" s="73" t="s">
        <v>31</v>
      </c>
      <c r="B23" s="80" t="s">
        <v>2</v>
      </c>
      <c r="C23" s="73" t="s">
        <v>805</v>
      </c>
      <c r="D23" s="81">
        <v>40147</v>
      </c>
      <c r="E23" s="82">
        <f t="shared" ca="1" si="0"/>
        <v>6</v>
      </c>
      <c r="F23" s="83" t="s">
        <v>18</v>
      </c>
      <c r="G23" s="84">
        <v>45315</v>
      </c>
      <c r="H23" s="85">
        <v>3</v>
      </c>
      <c r="I23" s="84" t="str">
        <f t="shared" si="1"/>
        <v/>
      </c>
    </row>
    <row r="24" spans="1:9" x14ac:dyDescent="0.25">
      <c r="A24" s="73" t="s">
        <v>730</v>
      </c>
      <c r="B24" s="80" t="s">
        <v>16</v>
      </c>
      <c r="C24" s="73" t="s">
        <v>806</v>
      </c>
      <c r="D24" s="81">
        <v>39824</v>
      </c>
      <c r="E24" s="82">
        <f t="shared" ca="1" si="0"/>
        <v>7</v>
      </c>
      <c r="F24" s="83" t="s">
        <v>4</v>
      </c>
      <c r="G24" s="84">
        <v>102687</v>
      </c>
      <c r="H24" s="85">
        <v>2</v>
      </c>
      <c r="I24" s="84" t="str">
        <f t="shared" si="1"/>
        <v/>
      </c>
    </row>
    <row r="25" spans="1:9" x14ac:dyDescent="0.25">
      <c r="A25" s="73" t="s">
        <v>713</v>
      </c>
      <c r="B25" s="80" t="s">
        <v>32</v>
      </c>
      <c r="C25" s="73" t="s">
        <v>806</v>
      </c>
      <c r="D25" s="81">
        <v>37971</v>
      </c>
      <c r="E25" s="82">
        <f t="shared" ca="1" si="0"/>
        <v>12</v>
      </c>
      <c r="F25" s="83" t="s">
        <v>4</v>
      </c>
      <c r="G25" s="84">
        <v>121213</v>
      </c>
      <c r="H25" s="85">
        <v>3</v>
      </c>
      <c r="I25" s="84" t="str">
        <f t="shared" si="1"/>
        <v/>
      </c>
    </row>
    <row r="26" spans="1:9" x14ac:dyDescent="0.25">
      <c r="A26" s="73" t="s">
        <v>652</v>
      </c>
      <c r="B26" s="80" t="s">
        <v>12</v>
      </c>
      <c r="C26" s="73" t="s">
        <v>806</v>
      </c>
      <c r="D26" s="81">
        <v>37292</v>
      </c>
      <c r="E26" s="82">
        <f t="shared" ca="1" si="0"/>
        <v>14</v>
      </c>
      <c r="F26" s="83" t="s">
        <v>8</v>
      </c>
      <c r="G26" s="84">
        <v>74666</v>
      </c>
      <c r="H26" s="85">
        <v>1</v>
      </c>
      <c r="I26" s="84" t="str">
        <f t="shared" si="1"/>
        <v/>
      </c>
    </row>
    <row r="27" spans="1:9" x14ac:dyDescent="0.25">
      <c r="A27" s="73" t="s">
        <v>576</v>
      </c>
      <c r="B27" s="80" t="s">
        <v>48</v>
      </c>
      <c r="C27" s="73" t="s">
        <v>806</v>
      </c>
      <c r="D27" s="81">
        <v>39129</v>
      </c>
      <c r="E27" s="82">
        <f t="shared" ca="1" si="0"/>
        <v>9</v>
      </c>
      <c r="F27" s="83" t="s">
        <v>26</v>
      </c>
      <c r="G27" s="84">
        <v>90032</v>
      </c>
      <c r="H27" s="85">
        <v>1</v>
      </c>
      <c r="I27" s="84" t="str">
        <f t="shared" si="1"/>
        <v/>
      </c>
    </row>
    <row r="28" spans="1:9" x14ac:dyDescent="0.25">
      <c r="A28" s="73" t="s">
        <v>516</v>
      </c>
      <c r="B28" s="80" t="s">
        <v>32</v>
      </c>
      <c r="C28" s="73" t="s">
        <v>806</v>
      </c>
      <c r="D28" s="81">
        <v>37697</v>
      </c>
      <c r="E28" s="82">
        <f t="shared" ca="1" si="0"/>
        <v>12</v>
      </c>
      <c r="F28" s="83" t="s">
        <v>18</v>
      </c>
      <c r="G28" s="84">
        <v>43469</v>
      </c>
      <c r="H28" s="85">
        <v>1</v>
      </c>
      <c r="I28" s="84" t="str">
        <f t="shared" si="1"/>
        <v/>
      </c>
    </row>
    <row r="29" spans="1:9" x14ac:dyDescent="0.25">
      <c r="A29" s="73" t="s">
        <v>472</v>
      </c>
      <c r="B29" s="80" t="s">
        <v>32</v>
      </c>
      <c r="C29" s="73" t="s">
        <v>806</v>
      </c>
      <c r="D29" s="81">
        <v>39929</v>
      </c>
      <c r="E29" s="82">
        <f t="shared" ca="1" si="0"/>
        <v>6</v>
      </c>
      <c r="F29" s="83" t="s">
        <v>26</v>
      </c>
      <c r="G29" s="84">
        <v>68870</v>
      </c>
      <c r="H29" s="85">
        <v>1</v>
      </c>
      <c r="I29" s="84" t="str">
        <f t="shared" si="1"/>
        <v/>
      </c>
    </row>
    <row r="30" spans="1:9" x14ac:dyDescent="0.25">
      <c r="A30" s="73" t="s">
        <v>233</v>
      </c>
      <c r="B30" s="80" t="s">
        <v>16</v>
      </c>
      <c r="C30" s="73" t="s">
        <v>806</v>
      </c>
      <c r="D30" s="81">
        <v>40039</v>
      </c>
      <c r="E30" s="82">
        <f t="shared" ca="1" si="0"/>
        <v>6</v>
      </c>
      <c r="F30" s="83"/>
      <c r="G30" s="84">
        <v>113141</v>
      </c>
      <c r="H30" s="85">
        <v>4</v>
      </c>
      <c r="I30" s="84">
        <f t="shared" si="1"/>
        <v>3000</v>
      </c>
    </row>
    <row r="31" spans="1:9" x14ac:dyDescent="0.25">
      <c r="A31" s="73" t="s">
        <v>133</v>
      </c>
      <c r="B31" s="80" t="s">
        <v>32</v>
      </c>
      <c r="C31" s="73" t="s">
        <v>806</v>
      </c>
      <c r="D31" s="81">
        <v>41184</v>
      </c>
      <c r="E31" s="82">
        <f t="shared" ca="1" si="0"/>
        <v>3</v>
      </c>
      <c r="F31" s="83" t="s">
        <v>28</v>
      </c>
      <c r="G31" s="84">
        <v>104719</v>
      </c>
      <c r="H31" s="85">
        <v>3</v>
      </c>
      <c r="I31" s="84" t="str">
        <f t="shared" si="1"/>
        <v/>
      </c>
    </row>
    <row r="32" spans="1:9" x14ac:dyDescent="0.25">
      <c r="A32" s="73" t="s">
        <v>122</v>
      </c>
      <c r="B32" s="80" t="s">
        <v>32</v>
      </c>
      <c r="C32" s="73" t="s">
        <v>806</v>
      </c>
      <c r="D32" s="81">
        <v>41934</v>
      </c>
      <c r="E32" s="82">
        <f t="shared" ca="1" si="0"/>
        <v>1</v>
      </c>
      <c r="F32" s="83" t="s">
        <v>28</v>
      </c>
      <c r="G32" s="84">
        <v>61443</v>
      </c>
      <c r="H32" s="85">
        <v>2</v>
      </c>
      <c r="I32" s="84" t="str">
        <f t="shared" si="1"/>
        <v/>
      </c>
    </row>
    <row r="33" spans="1:9" x14ac:dyDescent="0.25">
      <c r="A33" s="73" t="s">
        <v>114</v>
      </c>
      <c r="B33" s="80" t="s">
        <v>12</v>
      </c>
      <c r="C33" s="73" t="s">
        <v>806</v>
      </c>
      <c r="D33" s="81">
        <v>40492</v>
      </c>
      <c r="E33" s="82">
        <f t="shared" ca="1" si="0"/>
        <v>5</v>
      </c>
      <c r="F33" s="83" t="s">
        <v>26</v>
      </c>
      <c r="G33" s="84">
        <v>115351</v>
      </c>
      <c r="H33" s="85">
        <v>1</v>
      </c>
      <c r="I33" s="84" t="str">
        <f t="shared" si="1"/>
        <v/>
      </c>
    </row>
    <row r="34" spans="1:9" x14ac:dyDescent="0.25">
      <c r="A34" s="73" t="s">
        <v>546</v>
      </c>
      <c r="B34" s="80" t="s">
        <v>12</v>
      </c>
      <c r="C34" s="73" t="s">
        <v>806</v>
      </c>
      <c r="D34" s="81">
        <v>42096</v>
      </c>
      <c r="E34" s="82">
        <f t="shared" ca="1" si="0"/>
        <v>0</v>
      </c>
      <c r="F34" s="83" t="s">
        <v>26</v>
      </c>
      <c r="G34" s="84">
        <v>71321</v>
      </c>
      <c r="H34" s="85">
        <v>3</v>
      </c>
      <c r="I34" s="84" t="str">
        <f t="shared" si="1"/>
        <v/>
      </c>
    </row>
    <row r="35" spans="1:9" x14ac:dyDescent="0.25">
      <c r="A35" s="73" t="s">
        <v>105</v>
      </c>
      <c r="B35" s="80" t="s">
        <v>9</v>
      </c>
      <c r="C35" s="73" t="s">
        <v>806</v>
      </c>
      <c r="D35" s="81">
        <v>41586</v>
      </c>
      <c r="E35" s="82">
        <f t="shared" ca="1" si="0"/>
        <v>2</v>
      </c>
      <c r="F35" s="83"/>
      <c r="G35" s="84">
        <v>124798</v>
      </c>
      <c r="H35" s="85">
        <v>2</v>
      </c>
      <c r="I35" s="84" t="str">
        <f t="shared" si="1"/>
        <v/>
      </c>
    </row>
    <row r="36" spans="1:9" x14ac:dyDescent="0.25">
      <c r="A36" s="73" t="s">
        <v>30</v>
      </c>
      <c r="B36" s="80" t="s">
        <v>12</v>
      </c>
      <c r="C36" s="73" t="s">
        <v>806</v>
      </c>
      <c r="D36" s="81">
        <v>40495</v>
      </c>
      <c r="E36" s="82">
        <f t="shared" ca="1" si="0"/>
        <v>5</v>
      </c>
      <c r="F36" s="83" t="s">
        <v>18</v>
      </c>
      <c r="G36" s="84">
        <v>96545</v>
      </c>
      <c r="H36" s="85">
        <v>3</v>
      </c>
      <c r="I36" s="84" t="str">
        <f t="shared" si="1"/>
        <v/>
      </c>
    </row>
    <row r="37" spans="1:9" x14ac:dyDescent="0.25">
      <c r="A37" s="73" t="s">
        <v>21</v>
      </c>
      <c r="B37" s="80" t="s">
        <v>16</v>
      </c>
      <c r="C37" s="73" t="s">
        <v>806</v>
      </c>
      <c r="D37" s="81">
        <v>41230</v>
      </c>
      <c r="E37" s="82">
        <f t="shared" ca="1" si="0"/>
        <v>3</v>
      </c>
      <c r="F37" s="83" t="s">
        <v>4</v>
      </c>
      <c r="G37" s="84">
        <v>98833</v>
      </c>
      <c r="H37" s="85">
        <v>1</v>
      </c>
      <c r="I37" s="84" t="str">
        <f t="shared" si="1"/>
        <v/>
      </c>
    </row>
    <row r="38" spans="1:9" x14ac:dyDescent="0.25">
      <c r="A38" s="73" t="s">
        <v>753</v>
      </c>
      <c r="B38" s="80" t="s">
        <v>12</v>
      </c>
      <c r="C38" s="73" t="s">
        <v>807</v>
      </c>
      <c r="D38" s="81">
        <v>42003</v>
      </c>
      <c r="E38" s="82">
        <f t="shared" ca="1" si="0"/>
        <v>1</v>
      </c>
      <c r="F38" s="83"/>
      <c r="G38" s="84">
        <v>124698</v>
      </c>
      <c r="H38" s="85">
        <v>3</v>
      </c>
      <c r="I38" s="84" t="str">
        <f t="shared" si="1"/>
        <v/>
      </c>
    </row>
    <row r="39" spans="1:9" x14ac:dyDescent="0.25">
      <c r="A39" s="73" t="s">
        <v>746</v>
      </c>
      <c r="B39" s="80" t="s">
        <v>32</v>
      </c>
      <c r="C39" s="73" t="s">
        <v>807</v>
      </c>
      <c r="D39" s="81">
        <v>40172</v>
      </c>
      <c r="E39" s="82">
        <f t="shared" ca="1" si="0"/>
        <v>6</v>
      </c>
      <c r="F39" s="83"/>
      <c r="G39" s="84">
        <v>106453</v>
      </c>
      <c r="H39" s="85">
        <v>4</v>
      </c>
      <c r="I39" s="84">
        <f t="shared" si="1"/>
        <v>3000</v>
      </c>
    </row>
    <row r="40" spans="1:9" x14ac:dyDescent="0.25">
      <c r="A40" s="73" t="s">
        <v>737</v>
      </c>
      <c r="B40" s="80" t="s">
        <v>16</v>
      </c>
      <c r="C40" s="73" t="s">
        <v>807</v>
      </c>
      <c r="D40" s="81">
        <v>41278</v>
      </c>
      <c r="E40" s="82">
        <f t="shared" ca="1" si="0"/>
        <v>3</v>
      </c>
      <c r="F40" s="83" t="s">
        <v>18</v>
      </c>
      <c r="G40" s="84">
        <v>88169</v>
      </c>
      <c r="H40" s="85">
        <v>5</v>
      </c>
      <c r="I40" s="84">
        <f t="shared" si="1"/>
        <v>3000</v>
      </c>
    </row>
    <row r="41" spans="1:9" x14ac:dyDescent="0.25">
      <c r="A41" s="73" t="s">
        <v>712</v>
      </c>
      <c r="B41" s="80" t="s">
        <v>2</v>
      </c>
      <c r="C41" s="73" t="s">
        <v>807</v>
      </c>
      <c r="D41" s="81">
        <v>37974</v>
      </c>
      <c r="E41" s="82">
        <f t="shared" ca="1" si="0"/>
        <v>12</v>
      </c>
      <c r="F41" s="83" t="s">
        <v>26</v>
      </c>
      <c r="G41" s="84">
        <v>83157</v>
      </c>
      <c r="H41" s="85">
        <v>3</v>
      </c>
      <c r="I41" s="84" t="str">
        <f t="shared" si="1"/>
        <v/>
      </c>
    </row>
    <row r="42" spans="1:9" x14ac:dyDescent="0.25">
      <c r="A42" s="73" t="s">
        <v>669</v>
      </c>
      <c r="B42" s="80" t="s">
        <v>9</v>
      </c>
      <c r="C42" s="73" t="s">
        <v>807</v>
      </c>
      <c r="D42" s="81">
        <v>41311</v>
      </c>
      <c r="E42" s="82">
        <f t="shared" ca="1" si="0"/>
        <v>3</v>
      </c>
      <c r="F42" s="83"/>
      <c r="G42" s="84">
        <v>71963</v>
      </c>
      <c r="H42" s="85">
        <v>2</v>
      </c>
      <c r="I42" s="84" t="str">
        <f t="shared" si="1"/>
        <v/>
      </c>
    </row>
    <row r="43" spans="1:9" x14ac:dyDescent="0.25">
      <c r="A43" s="73" t="s">
        <v>664</v>
      </c>
      <c r="B43" s="80" t="s">
        <v>12</v>
      </c>
      <c r="C43" s="73" t="s">
        <v>807</v>
      </c>
      <c r="D43" s="81">
        <v>36907</v>
      </c>
      <c r="E43" s="82">
        <f t="shared" ca="1" si="0"/>
        <v>15</v>
      </c>
      <c r="F43" s="83" t="s">
        <v>26</v>
      </c>
      <c r="G43" s="84">
        <v>84121</v>
      </c>
      <c r="H43" s="85">
        <v>3</v>
      </c>
      <c r="I43" s="84" t="str">
        <f t="shared" si="1"/>
        <v/>
      </c>
    </row>
    <row r="44" spans="1:9" x14ac:dyDescent="0.25">
      <c r="A44" s="73" t="s">
        <v>661</v>
      </c>
      <c r="B44" s="80" t="s">
        <v>16</v>
      </c>
      <c r="C44" s="73" t="s">
        <v>807</v>
      </c>
      <c r="D44" s="81">
        <v>36920</v>
      </c>
      <c r="E44" s="82">
        <f t="shared" ca="1" si="0"/>
        <v>15</v>
      </c>
      <c r="F44" s="83" t="s">
        <v>8</v>
      </c>
      <c r="G44" s="84">
        <v>73059</v>
      </c>
      <c r="H44" s="85">
        <v>4</v>
      </c>
      <c r="I44" s="84">
        <f t="shared" si="1"/>
        <v>3000</v>
      </c>
    </row>
    <row r="45" spans="1:9" x14ac:dyDescent="0.25">
      <c r="A45" s="73" t="s">
        <v>659</v>
      </c>
      <c r="B45" s="80" t="s">
        <v>16</v>
      </c>
      <c r="C45" s="73" t="s">
        <v>807</v>
      </c>
      <c r="D45" s="81">
        <v>36926</v>
      </c>
      <c r="E45" s="82">
        <f t="shared" ca="1" si="0"/>
        <v>15</v>
      </c>
      <c r="F45" s="83"/>
      <c r="G45" s="84">
        <v>115255</v>
      </c>
      <c r="H45" s="85">
        <v>5</v>
      </c>
      <c r="I45" s="84">
        <f t="shared" si="1"/>
        <v>3000</v>
      </c>
    </row>
    <row r="46" spans="1:9" x14ac:dyDescent="0.25">
      <c r="A46" s="73" t="s">
        <v>632</v>
      </c>
      <c r="B46" s="80" t="s">
        <v>48</v>
      </c>
      <c r="C46" s="73" t="s">
        <v>807</v>
      </c>
      <c r="D46" s="81">
        <v>41653</v>
      </c>
      <c r="E46" s="82">
        <f t="shared" ca="1" si="0"/>
        <v>2</v>
      </c>
      <c r="F46" s="83" t="s">
        <v>8</v>
      </c>
      <c r="G46" s="84">
        <v>75259</v>
      </c>
      <c r="H46" s="85">
        <v>2</v>
      </c>
      <c r="I46" s="84" t="str">
        <f t="shared" si="1"/>
        <v/>
      </c>
    </row>
    <row r="47" spans="1:9" x14ac:dyDescent="0.25">
      <c r="A47" s="73" t="s">
        <v>629</v>
      </c>
      <c r="B47" s="80" t="s">
        <v>12</v>
      </c>
      <c r="C47" s="73" t="s">
        <v>807</v>
      </c>
      <c r="D47" s="81">
        <v>41674</v>
      </c>
      <c r="E47" s="82">
        <f t="shared" ca="1" si="0"/>
        <v>2</v>
      </c>
      <c r="F47" s="83" t="s">
        <v>18</v>
      </c>
      <c r="G47" s="84">
        <v>104597</v>
      </c>
      <c r="H47" s="85">
        <v>5</v>
      </c>
      <c r="I47" s="84">
        <f t="shared" si="1"/>
        <v>3000</v>
      </c>
    </row>
    <row r="48" spans="1:9" x14ac:dyDescent="0.25">
      <c r="A48" s="73" t="s">
        <v>624</v>
      </c>
      <c r="B48" s="80" t="s">
        <v>48</v>
      </c>
      <c r="C48" s="73" t="s">
        <v>807</v>
      </c>
      <c r="D48" s="81">
        <v>42061</v>
      </c>
      <c r="E48" s="82">
        <f t="shared" ca="1" si="0"/>
        <v>1</v>
      </c>
      <c r="F48" s="83"/>
      <c r="G48" s="84">
        <v>124141</v>
      </c>
      <c r="H48" s="85">
        <v>1</v>
      </c>
      <c r="I48" s="84" t="str">
        <f t="shared" si="1"/>
        <v/>
      </c>
    </row>
    <row r="49" spans="1:9" x14ac:dyDescent="0.25">
      <c r="A49" s="73" t="s">
        <v>601</v>
      </c>
      <c r="B49" s="80" t="s">
        <v>16</v>
      </c>
      <c r="C49" s="73" t="s">
        <v>807</v>
      </c>
      <c r="D49" s="81">
        <v>39870</v>
      </c>
      <c r="E49" s="82">
        <f t="shared" ca="1" si="0"/>
        <v>7</v>
      </c>
      <c r="F49" s="83"/>
      <c r="G49" s="84">
        <v>119465</v>
      </c>
      <c r="H49" s="85">
        <v>5</v>
      </c>
      <c r="I49" s="84">
        <f t="shared" si="1"/>
        <v>3000</v>
      </c>
    </row>
    <row r="50" spans="1:9" x14ac:dyDescent="0.25">
      <c r="A50" s="73" t="s">
        <v>598</v>
      </c>
      <c r="B50" s="80" t="s">
        <v>32</v>
      </c>
      <c r="C50" s="73" t="s">
        <v>807</v>
      </c>
      <c r="D50" s="81">
        <v>39882</v>
      </c>
      <c r="E50" s="82">
        <f t="shared" ca="1" si="0"/>
        <v>6</v>
      </c>
      <c r="F50" s="83" t="s">
        <v>18</v>
      </c>
      <c r="G50" s="84">
        <v>51489</v>
      </c>
      <c r="H50" s="85">
        <v>4</v>
      </c>
      <c r="I50" s="84">
        <f t="shared" si="1"/>
        <v>3000</v>
      </c>
    </row>
    <row r="51" spans="1:9" x14ac:dyDescent="0.25">
      <c r="A51" s="73" t="s">
        <v>586</v>
      </c>
      <c r="B51" s="80" t="s">
        <v>12</v>
      </c>
      <c r="C51" s="73" t="s">
        <v>807</v>
      </c>
      <c r="D51" s="81">
        <v>37680</v>
      </c>
      <c r="E51" s="82">
        <f t="shared" ca="1" si="0"/>
        <v>13</v>
      </c>
      <c r="F51" s="83"/>
      <c r="G51" s="84">
        <v>46075</v>
      </c>
      <c r="H51" s="85">
        <v>3</v>
      </c>
      <c r="I51" s="84" t="str">
        <f t="shared" si="1"/>
        <v/>
      </c>
    </row>
    <row r="52" spans="1:9" x14ac:dyDescent="0.25">
      <c r="A52" s="73" t="s">
        <v>552</v>
      </c>
      <c r="B52" s="80" t="s">
        <v>32</v>
      </c>
      <c r="C52" s="73" t="s">
        <v>807</v>
      </c>
      <c r="D52" s="81">
        <v>41731</v>
      </c>
      <c r="E52" s="82">
        <f t="shared" ca="1" si="0"/>
        <v>1</v>
      </c>
      <c r="F52" s="83" t="s">
        <v>8</v>
      </c>
      <c r="G52" s="84">
        <v>102833</v>
      </c>
      <c r="H52" s="85">
        <v>2</v>
      </c>
      <c r="I52" s="84" t="str">
        <f t="shared" si="1"/>
        <v/>
      </c>
    </row>
    <row r="53" spans="1:9" x14ac:dyDescent="0.25">
      <c r="A53" s="73" t="s">
        <v>532</v>
      </c>
      <c r="B53" s="80" t="s">
        <v>32</v>
      </c>
      <c r="C53" s="73" t="s">
        <v>807</v>
      </c>
      <c r="D53" s="81">
        <v>41351</v>
      </c>
      <c r="E53" s="82">
        <f t="shared" ca="1" si="0"/>
        <v>2</v>
      </c>
      <c r="F53" s="83"/>
      <c r="G53" s="84">
        <v>65490</v>
      </c>
      <c r="H53" s="85">
        <v>2</v>
      </c>
      <c r="I53" s="84" t="str">
        <f t="shared" si="1"/>
        <v/>
      </c>
    </row>
    <row r="54" spans="1:9" x14ac:dyDescent="0.25">
      <c r="A54" s="73" t="s">
        <v>523</v>
      </c>
      <c r="B54" s="80" t="s">
        <v>16</v>
      </c>
      <c r="C54" s="73" t="s">
        <v>807</v>
      </c>
      <c r="D54" s="81">
        <v>36980</v>
      </c>
      <c r="E54" s="82">
        <f t="shared" ca="1" si="0"/>
        <v>14</v>
      </c>
      <c r="F54" s="83"/>
      <c r="G54" s="84">
        <v>109822</v>
      </c>
      <c r="H54" s="85">
        <v>3</v>
      </c>
      <c r="I54" s="84" t="str">
        <f t="shared" si="1"/>
        <v/>
      </c>
    </row>
    <row r="55" spans="1:9" x14ac:dyDescent="0.25">
      <c r="A55" s="73" t="s">
        <v>509</v>
      </c>
      <c r="B55" s="80" t="s">
        <v>12</v>
      </c>
      <c r="C55" s="73" t="s">
        <v>807</v>
      </c>
      <c r="D55" s="81">
        <v>38086</v>
      </c>
      <c r="E55" s="82">
        <f t="shared" ca="1" si="0"/>
        <v>11</v>
      </c>
      <c r="F55" s="83" t="s">
        <v>26</v>
      </c>
      <c r="G55" s="84">
        <v>93149</v>
      </c>
      <c r="H55" s="85">
        <v>4</v>
      </c>
      <c r="I55" s="84">
        <f t="shared" si="1"/>
        <v>3000</v>
      </c>
    </row>
    <row r="56" spans="1:9" x14ac:dyDescent="0.25">
      <c r="A56" s="73" t="s">
        <v>507</v>
      </c>
      <c r="B56" s="80" t="s">
        <v>12</v>
      </c>
      <c r="C56" s="73" t="s">
        <v>807</v>
      </c>
      <c r="D56" s="81">
        <v>38426</v>
      </c>
      <c r="E56" s="82">
        <f t="shared" ca="1" si="0"/>
        <v>10</v>
      </c>
      <c r="F56" s="83" t="s">
        <v>28</v>
      </c>
      <c r="G56" s="84">
        <v>79729</v>
      </c>
      <c r="H56" s="85">
        <v>3</v>
      </c>
      <c r="I56" s="84" t="str">
        <f t="shared" si="1"/>
        <v/>
      </c>
    </row>
    <row r="57" spans="1:9" x14ac:dyDescent="0.25">
      <c r="A57" s="73" t="s">
        <v>500</v>
      </c>
      <c r="B57" s="80" t="s">
        <v>9</v>
      </c>
      <c r="C57" s="73" t="s">
        <v>807</v>
      </c>
      <c r="D57" s="81">
        <v>41000</v>
      </c>
      <c r="E57" s="82">
        <f t="shared" ca="1" si="0"/>
        <v>3</v>
      </c>
      <c r="F57" s="83"/>
      <c r="G57" s="84">
        <v>54814</v>
      </c>
      <c r="H57" s="85">
        <v>3</v>
      </c>
      <c r="I57" s="84" t="str">
        <f t="shared" si="1"/>
        <v/>
      </c>
    </row>
    <row r="58" spans="1:9" x14ac:dyDescent="0.25">
      <c r="A58" s="73" t="s">
        <v>497</v>
      </c>
      <c r="B58" s="80" t="s">
        <v>16</v>
      </c>
      <c r="C58" s="73" t="s">
        <v>807</v>
      </c>
      <c r="D58" s="81">
        <v>41352</v>
      </c>
      <c r="E58" s="82">
        <f t="shared" ca="1" si="0"/>
        <v>2</v>
      </c>
      <c r="F58" s="83" t="s">
        <v>28</v>
      </c>
      <c r="G58" s="84">
        <v>96191</v>
      </c>
      <c r="H58" s="85">
        <v>1</v>
      </c>
      <c r="I58" s="84" t="str">
        <f t="shared" si="1"/>
        <v/>
      </c>
    </row>
    <row r="59" spans="1:9" x14ac:dyDescent="0.25">
      <c r="A59" s="73" t="s">
        <v>496</v>
      </c>
      <c r="B59" s="80" t="s">
        <v>32</v>
      </c>
      <c r="C59" s="73" t="s">
        <v>807</v>
      </c>
      <c r="D59" s="81">
        <v>41370</v>
      </c>
      <c r="E59" s="82">
        <f t="shared" ca="1" si="0"/>
        <v>2</v>
      </c>
      <c r="F59" s="83" t="s">
        <v>26</v>
      </c>
      <c r="G59" s="84">
        <v>112396</v>
      </c>
      <c r="H59" s="85">
        <v>1</v>
      </c>
      <c r="I59" s="84" t="str">
        <f t="shared" si="1"/>
        <v/>
      </c>
    </row>
    <row r="60" spans="1:9" x14ac:dyDescent="0.25">
      <c r="A60" s="73" t="s">
        <v>486</v>
      </c>
      <c r="B60" s="80" t="s">
        <v>12</v>
      </c>
      <c r="C60" s="73" t="s">
        <v>807</v>
      </c>
      <c r="D60" s="81">
        <v>42129</v>
      </c>
      <c r="E60" s="82">
        <f t="shared" ca="1" si="0"/>
        <v>0</v>
      </c>
      <c r="F60" s="83" t="s">
        <v>28</v>
      </c>
      <c r="G60" s="84">
        <v>118240</v>
      </c>
      <c r="H60" s="85">
        <v>3</v>
      </c>
      <c r="I60" s="84" t="str">
        <f t="shared" si="1"/>
        <v/>
      </c>
    </row>
    <row r="61" spans="1:9" x14ac:dyDescent="0.25">
      <c r="A61" s="73" t="s">
        <v>483</v>
      </c>
      <c r="B61" s="80" t="s">
        <v>12</v>
      </c>
      <c r="C61" s="73" t="s">
        <v>807</v>
      </c>
      <c r="D61" s="81">
        <v>40666</v>
      </c>
      <c r="E61" s="82">
        <f t="shared" ca="1" si="0"/>
        <v>4</v>
      </c>
      <c r="F61" s="83" t="s">
        <v>28</v>
      </c>
      <c r="G61" s="84">
        <v>114408</v>
      </c>
      <c r="H61" s="85">
        <v>5</v>
      </c>
      <c r="I61" s="84">
        <f t="shared" si="1"/>
        <v>3000</v>
      </c>
    </row>
    <row r="62" spans="1:9" x14ac:dyDescent="0.25">
      <c r="A62" s="73" t="s">
        <v>479</v>
      </c>
      <c r="B62" s="80" t="s">
        <v>16</v>
      </c>
      <c r="C62" s="73" t="s">
        <v>807</v>
      </c>
      <c r="D62" s="81">
        <v>40293</v>
      </c>
      <c r="E62" s="82">
        <f t="shared" ca="1" si="0"/>
        <v>5</v>
      </c>
      <c r="F62" s="83" t="s">
        <v>26</v>
      </c>
      <c r="G62" s="84">
        <v>104133</v>
      </c>
      <c r="H62" s="85">
        <v>5</v>
      </c>
      <c r="I62" s="84">
        <f t="shared" si="1"/>
        <v>3000</v>
      </c>
    </row>
    <row r="63" spans="1:9" x14ac:dyDescent="0.25">
      <c r="A63" s="73" t="s">
        <v>475</v>
      </c>
      <c r="B63" s="80" t="s">
        <v>48</v>
      </c>
      <c r="C63" s="73" t="s">
        <v>807</v>
      </c>
      <c r="D63" s="81">
        <v>41388</v>
      </c>
      <c r="E63" s="82">
        <f t="shared" ca="1" si="0"/>
        <v>2</v>
      </c>
      <c r="F63" s="83" t="s">
        <v>8</v>
      </c>
      <c r="G63" s="84">
        <v>99457</v>
      </c>
      <c r="H63" s="85">
        <v>5</v>
      </c>
      <c r="I63" s="84">
        <f t="shared" si="1"/>
        <v>3000</v>
      </c>
    </row>
    <row r="64" spans="1:9" x14ac:dyDescent="0.25">
      <c r="A64" s="73" t="s">
        <v>473</v>
      </c>
      <c r="B64" s="80" t="s">
        <v>12</v>
      </c>
      <c r="C64" s="73" t="s">
        <v>807</v>
      </c>
      <c r="D64" s="81">
        <v>41398</v>
      </c>
      <c r="E64" s="82">
        <f t="shared" ca="1" si="0"/>
        <v>2</v>
      </c>
      <c r="F64" s="83" t="s">
        <v>18</v>
      </c>
      <c r="G64" s="84">
        <v>49254</v>
      </c>
      <c r="H64" s="85">
        <v>3</v>
      </c>
      <c r="I64" s="84" t="str">
        <f t="shared" si="1"/>
        <v/>
      </c>
    </row>
    <row r="65" spans="1:9" x14ac:dyDescent="0.25">
      <c r="A65" s="73" t="s">
        <v>470</v>
      </c>
      <c r="B65" s="80" t="s">
        <v>12</v>
      </c>
      <c r="C65" s="73" t="s">
        <v>807</v>
      </c>
      <c r="D65" s="81">
        <v>39934</v>
      </c>
      <c r="E65" s="82">
        <f t="shared" ca="1" si="0"/>
        <v>6</v>
      </c>
      <c r="F65" s="83"/>
      <c r="G65" s="84">
        <v>126756</v>
      </c>
      <c r="H65" s="85">
        <v>2</v>
      </c>
      <c r="I65" s="84" t="str">
        <f t="shared" si="1"/>
        <v/>
      </c>
    </row>
    <row r="66" spans="1:9" x14ac:dyDescent="0.25">
      <c r="A66" s="73" t="s">
        <v>461</v>
      </c>
      <c r="B66" s="80" t="s">
        <v>2</v>
      </c>
      <c r="C66" s="73" t="s">
        <v>807</v>
      </c>
      <c r="D66" s="81">
        <v>37018</v>
      </c>
      <c r="E66" s="82">
        <f t="shared" ref="E66:E129" ca="1" si="2">DATEDIF(D66,TODAY(),"Y")</f>
        <v>14</v>
      </c>
      <c r="F66" s="83"/>
      <c r="G66" s="84">
        <v>115133</v>
      </c>
      <c r="H66" s="85">
        <v>5</v>
      </c>
      <c r="I66" s="84">
        <f t="shared" ref="I66:I129" si="3">IF(H66&gt;=4,3000,"")</f>
        <v>3000</v>
      </c>
    </row>
    <row r="67" spans="1:9" x14ac:dyDescent="0.25">
      <c r="A67" s="73" t="s">
        <v>450</v>
      </c>
      <c r="B67" s="80" t="s">
        <v>12</v>
      </c>
      <c r="C67" s="73" t="s">
        <v>807</v>
      </c>
      <c r="D67" s="81">
        <v>38096</v>
      </c>
      <c r="E67" s="82">
        <f t="shared" ca="1" si="2"/>
        <v>11</v>
      </c>
      <c r="F67" s="83" t="s">
        <v>4</v>
      </c>
      <c r="G67" s="84">
        <v>101108</v>
      </c>
      <c r="H67" s="85">
        <v>4</v>
      </c>
      <c r="I67" s="84">
        <f t="shared" si="3"/>
        <v>3000</v>
      </c>
    </row>
    <row r="68" spans="1:9" x14ac:dyDescent="0.25">
      <c r="A68" s="73" t="s">
        <v>442</v>
      </c>
      <c r="B68" s="80" t="s">
        <v>12</v>
      </c>
      <c r="C68" s="73" t="s">
        <v>807</v>
      </c>
      <c r="D68" s="81">
        <v>41037</v>
      </c>
      <c r="E68" s="82">
        <f t="shared" ca="1" si="2"/>
        <v>3</v>
      </c>
      <c r="F68" s="83"/>
      <c r="G68" s="84">
        <v>62211</v>
      </c>
      <c r="H68" s="85">
        <v>5</v>
      </c>
      <c r="I68" s="84">
        <f t="shared" si="3"/>
        <v>3000</v>
      </c>
    </row>
    <row r="69" spans="1:9" x14ac:dyDescent="0.25">
      <c r="A69" s="73" t="s">
        <v>413</v>
      </c>
      <c r="B69" s="80" t="s">
        <v>32</v>
      </c>
      <c r="C69" s="73" t="s">
        <v>807</v>
      </c>
      <c r="D69" s="81">
        <v>37043</v>
      </c>
      <c r="E69" s="108">
        <f t="shared" ca="1" si="2"/>
        <v>14</v>
      </c>
      <c r="F69" s="109" t="s">
        <v>18</v>
      </c>
      <c r="G69" s="84">
        <v>70796</v>
      </c>
      <c r="H69" s="85">
        <v>4</v>
      </c>
      <c r="I69" s="84">
        <f t="shared" si="3"/>
        <v>3000</v>
      </c>
    </row>
    <row r="70" spans="1:9" x14ac:dyDescent="0.25">
      <c r="A70" s="73" t="s">
        <v>393</v>
      </c>
      <c r="B70" s="80" t="s">
        <v>12</v>
      </c>
      <c r="C70" s="73" t="s">
        <v>807</v>
      </c>
      <c r="D70" s="81">
        <v>38863</v>
      </c>
      <c r="E70" s="82">
        <f t="shared" ca="1" si="2"/>
        <v>9</v>
      </c>
      <c r="F70" s="83" t="s">
        <v>4</v>
      </c>
      <c r="G70" s="84">
        <v>67727</v>
      </c>
      <c r="H70" s="85">
        <v>4</v>
      </c>
      <c r="I70" s="84">
        <f t="shared" si="3"/>
        <v>3000</v>
      </c>
    </row>
    <row r="71" spans="1:9" x14ac:dyDescent="0.25">
      <c r="A71" s="73" t="s">
        <v>372</v>
      </c>
      <c r="B71" s="80" t="s">
        <v>32</v>
      </c>
      <c r="C71" s="73" t="s">
        <v>807</v>
      </c>
      <c r="D71" s="81">
        <v>42169</v>
      </c>
      <c r="E71" s="82">
        <f t="shared" ca="1" si="2"/>
        <v>0</v>
      </c>
      <c r="F71" s="83" t="s">
        <v>26</v>
      </c>
      <c r="G71" s="84">
        <v>109199</v>
      </c>
      <c r="H71" s="85">
        <v>2</v>
      </c>
      <c r="I71" s="84" t="str">
        <f t="shared" si="3"/>
        <v/>
      </c>
    </row>
    <row r="72" spans="1:9" x14ac:dyDescent="0.25">
      <c r="A72" s="73" t="s">
        <v>361</v>
      </c>
      <c r="B72" s="80" t="s">
        <v>16</v>
      </c>
      <c r="C72" s="73" t="s">
        <v>807</v>
      </c>
      <c r="D72" s="81">
        <v>40357</v>
      </c>
      <c r="E72" s="82">
        <f t="shared" ca="1" si="2"/>
        <v>5</v>
      </c>
      <c r="F72" s="83" t="s">
        <v>26</v>
      </c>
      <c r="G72" s="84">
        <v>119300</v>
      </c>
      <c r="H72" s="85">
        <v>3</v>
      </c>
      <c r="I72" s="84" t="str">
        <f t="shared" si="3"/>
        <v/>
      </c>
    </row>
    <row r="73" spans="1:9" x14ac:dyDescent="0.25">
      <c r="A73" s="73" t="s">
        <v>349</v>
      </c>
      <c r="B73" s="80" t="s">
        <v>12</v>
      </c>
      <c r="C73" s="73" t="s">
        <v>807</v>
      </c>
      <c r="D73" s="81">
        <v>41446</v>
      </c>
      <c r="E73" s="82">
        <f t="shared" ca="1" si="2"/>
        <v>2</v>
      </c>
      <c r="F73" s="83"/>
      <c r="G73" s="84">
        <v>124619</v>
      </c>
      <c r="H73" s="85">
        <v>5</v>
      </c>
      <c r="I73" s="84">
        <f t="shared" si="3"/>
        <v>3000</v>
      </c>
    </row>
    <row r="74" spans="1:9" x14ac:dyDescent="0.25">
      <c r="A74" s="73" t="s">
        <v>300</v>
      </c>
      <c r="B74" s="80" t="s">
        <v>12</v>
      </c>
      <c r="C74" s="73" t="s">
        <v>807</v>
      </c>
      <c r="D74" s="81">
        <v>41855</v>
      </c>
      <c r="E74" s="82">
        <f t="shared" ca="1" si="2"/>
        <v>1</v>
      </c>
      <c r="F74" s="83" t="s">
        <v>28</v>
      </c>
      <c r="G74" s="84">
        <v>62470</v>
      </c>
      <c r="H74" s="85">
        <v>3</v>
      </c>
      <c r="I74" s="84" t="str">
        <f t="shared" si="3"/>
        <v/>
      </c>
    </row>
    <row r="75" spans="1:9" x14ac:dyDescent="0.25">
      <c r="A75" s="73" t="s">
        <v>293</v>
      </c>
      <c r="B75" s="80" t="s">
        <v>12</v>
      </c>
      <c r="C75" s="73" t="s">
        <v>807</v>
      </c>
      <c r="D75" s="81">
        <v>40740</v>
      </c>
      <c r="E75" s="82">
        <f t="shared" ca="1" si="2"/>
        <v>4</v>
      </c>
      <c r="F75" s="83" t="s">
        <v>8</v>
      </c>
      <c r="G75" s="84">
        <v>53191</v>
      </c>
      <c r="H75" s="85">
        <v>4</v>
      </c>
      <c r="I75" s="84">
        <f t="shared" si="3"/>
        <v>3000</v>
      </c>
    </row>
    <row r="76" spans="1:9" x14ac:dyDescent="0.25">
      <c r="A76" s="73" t="s">
        <v>284</v>
      </c>
      <c r="B76" s="80" t="s">
        <v>32</v>
      </c>
      <c r="C76" s="73" t="s">
        <v>807</v>
      </c>
      <c r="D76" s="81">
        <v>40032</v>
      </c>
      <c r="E76" s="82">
        <f t="shared" ca="1" si="2"/>
        <v>6</v>
      </c>
      <c r="F76" s="83" t="s">
        <v>26</v>
      </c>
      <c r="G76" s="84">
        <v>45299</v>
      </c>
      <c r="H76" s="85">
        <v>4</v>
      </c>
      <c r="I76" s="84">
        <f t="shared" si="3"/>
        <v>3000</v>
      </c>
    </row>
    <row r="77" spans="1:9" x14ac:dyDescent="0.25">
      <c r="A77" s="73" t="s">
        <v>277</v>
      </c>
      <c r="B77" s="80" t="s">
        <v>9</v>
      </c>
      <c r="C77" s="73" t="s">
        <v>807</v>
      </c>
      <c r="D77" s="81">
        <v>37116</v>
      </c>
      <c r="E77" s="82">
        <f t="shared" ca="1" si="2"/>
        <v>14</v>
      </c>
      <c r="F77" s="83"/>
      <c r="G77" s="84">
        <v>118113</v>
      </c>
      <c r="H77" s="85">
        <v>3</v>
      </c>
      <c r="I77" s="84" t="str">
        <f t="shared" si="3"/>
        <v/>
      </c>
    </row>
    <row r="78" spans="1:9" x14ac:dyDescent="0.25">
      <c r="A78" s="73" t="s">
        <v>224</v>
      </c>
      <c r="B78" s="80" t="s">
        <v>32</v>
      </c>
      <c r="C78" s="73" t="s">
        <v>807</v>
      </c>
      <c r="D78" s="81">
        <v>37137</v>
      </c>
      <c r="E78" s="82">
        <f t="shared" ca="1" si="2"/>
        <v>14</v>
      </c>
      <c r="F78" s="83"/>
      <c r="G78" s="84">
        <v>112624</v>
      </c>
      <c r="H78" s="85">
        <v>5</v>
      </c>
      <c r="I78" s="84">
        <f t="shared" si="3"/>
        <v>3000</v>
      </c>
    </row>
    <row r="79" spans="1:9" x14ac:dyDescent="0.25">
      <c r="A79" s="73" t="s">
        <v>203</v>
      </c>
      <c r="B79" s="80" t="s">
        <v>32</v>
      </c>
      <c r="C79" s="73" t="s">
        <v>807</v>
      </c>
      <c r="D79" s="81">
        <v>40048</v>
      </c>
      <c r="E79" s="82">
        <f t="shared" ca="1" si="2"/>
        <v>6</v>
      </c>
      <c r="F79" s="83"/>
      <c r="G79" s="84">
        <v>105125</v>
      </c>
      <c r="H79" s="85">
        <v>3</v>
      </c>
      <c r="I79" s="84" t="str">
        <f t="shared" si="3"/>
        <v/>
      </c>
    </row>
    <row r="80" spans="1:9" x14ac:dyDescent="0.25">
      <c r="A80" s="73" t="s">
        <v>196</v>
      </c>
      <c r="B80" s="80" t="s">
        <v>16</v>
      </c>
      <c r="C80" s="73" t="s">
        <v>807</v>
      </c>
      <c r="D80" s="81">
        <v>41163</v>
      </c>
      <c r="E80" s="82">
        <f t="shared" ca="1" si="2"/>
        <v>3</v>
      </c>
      <c r="F80" s="83" t="s">
        <v>26</v>
      </c>
      <c r="G80" s="84">
        <v>51385</v>
      </c>
      <c r="H80" s="85">
        <v>5</v>
      </c>
      <c r="I80" s="84">
        <f t="shared" si="3"/>
        <v>3000</v>
      </c>
    </row>
    <row r="81" spans="1:9" x14ac:dyDescent="0.25">
      <c r="A81" s="73" t="s">
        <v>186</v>
      </c>
      <c r="B81" s="80" t="s">
        <v>16</v>
      </c>
      <c r="C81" s="73" t="s">
        <v>807</v>
      </c>
      <c r="D81" s="81">
        <v>41910</v>
      </c>
      <c r="E81" s="82">
        <f t="shared" ca="1" si="2"/>
        <v>1</v>
      </c>
      <c r="F81" s="83" t="s">
        <v>4</v>
      </c>
      <c r="G81" s="84">
        <v>82217</v>
      </c>
      <c r="H81" s="85">
        <v>4</v>
      </c>
      <c r="I81" s="84">
        <f t="shared" si="3"/>
        <v>3000</v>
      </c>
    </row>
    <row r="82" spans="1:9" x14ac:dyDescent="0.25">
      <c r="A82" s="73" t="s">
        <v>181</v>
      </c>
      <c r="B82" s="80" t="s">
        <v>12</v>
      </c>
      <c r="C82" s="73" t="s">
        <v>807</v>
      </c>
      <c r="D82" s="81">
        <v>42278</v>
      </c>
      <c r="E82" s="82">
        <f t="shared" ca="1" si="2"/>
        <v>0</v>
      </c>
      <c r="F82" s="83" t="s">
        <v>4</v>
      </c>
      <c r="G82" s="84">
        <v>95620</v>
      </c>
      <c r="H82" s="85">
        <v>4</v>
      </c>
      <c r="I82" s="84">
        <f t="shared" si="3"/>
        <v>3000</v>
      </c>
    </row>
    <row r="83" spans="1:9" x14ac:dyDescent="0.25">
      <c r="A83" s="73" t="s">
        <v>176</v>
      </c>
      <c r="B83" s="80" t="s">
        <v>2</v>
      </c>
      <c r="C83" s="73" t="s">
        <v>807</v>
      </c>
      <c r="D83" s="81">
        <v>40457</v>
      </c>
      <c r="E83" s="82">
        <f t="shared" ca="1" si="2"/>
        <v>5</v>
      </c>
      <c r="F83" s="83" t="s">
        <v>26</v>
      </c>
      <c r="G83" s="84">
        <v>47514</v>
      </c>
      <c r="H83" s="85">
        <v>5</v>
      </c>
      <c r="I83" s="84">
        <f t="shared" si="3"/>
        <v>3000</v>
      </c>
    </row>
    <row r="84" spans="1:9" x14ac:dyDescent="0.25">
      <c r="A84" s="73" t="s">
        <v>154</v>
      </c>
      <c r="B84" s="80" t="s">
        <v>32</v>
      </c>
      <c r="C84" s="73" t="s">
        <v>807</v>
      </c>
      <c r="D84" s="81">
        <v>37165</v>
      </c>
      <c r="E84" s="82">
        <f t="shared" ca="1" si="2"/>
        <v>14</v>
      </c>
      <c r="F84" s="83"/>
      <c r="G84" s="84">
        <v>105647</v>
      </c>
      <c r="H84" s="85">
        <v>1</v>
      </c>
      <c r="I84" s="84" t="str">
        <f t="shared" si="3"/>
        <v/>
      </c>
    </row>
    <row r="85" spans="1:9" x14ac:dyDescent="0.25">
      <c r="A85" s="73" t="s">
        <v>144</v>
      </c>
      <c r="B85" s="80" t="s">
        <v>16</v>
      </c>
      <c r="C85" s="73" t="s">
        <v>807</v>
      </c>
      <c r="D85" s="81">
        <v>38254</v>
      </c>
      <c r="E85" s="82">
        <f t="shared" ca="1" si="2"/>
        <v>11</v>
      </c>
      <c r="F85" s="83" t="s">
        <v>18</v>
      </c>
      <c r="G85" s="84">
        <v>125512</v>
      </c>
      <c r="H85" s="85">
        <v>2</v>
      </c>
      <c r="I85" s="84" t="str">
        <f t="shared" si="3"/>
        <v/>
      </c>
    </row>
    <row r="86" spans="1:9" x14ac:dyDescent="0.25">
      <c r="A86" s="73" t="s">
        <v>113</v>
      </c>
      <c r="B86" s="80" t="s">
        <v>12</v>
      </c>
      <c r="C86" s="73" t="s">
        <v>807</v>
      </c>
      <c r="D86" s="81">
        <v>40843</v>
      </c>
      <c r="E86" s="82">
        <f t="shared" ca="1" si="2"/>
        <v>4</v>
      </c>
      <c r="F86" s="83"/>
      <c r="G86" s="84">
        <v>45315</v>
      </c>
      <c r="H86" s="85">
        <v>3</v>
      </c>
      <c r="I86" s="84" t="str">
        <f t="shared" si="3"/>
        <v/>
      </c>
    </row>
    <row r="87" spans="1:9" x14ac:dyDescent="0.25">
      <c r="A87" s="73" t="s">
        <v>97</v>
      </c>
      <c r="B87" s="80" t="s">
        <v>32</v>
      </c>
      <c r="C87" s="73" t="s">
        <v>807</v>
      </c>
      <c r="D87" s="81">
        <v>37548</v>
      </c>
      <c r="E87" s="82">
        <f t="shared" ca="1" si="2"/>
        <v>13</v>
      </c>
      <c r="F87" s="83"/>
      <c r="G87" s="84">
        <v>52224</v>
      </c>
      <c r="H87" s="85">
        <v>3</v>
      </c>
      <c r="I87" s="84" t="str">
        <f t="shared" si="3"/>
        <v/>
      </c>
    </row>
    <row r="88" spans="1:9" x14ac:dyDescent="0.25">
      <c r="A88" s="73" t="s">
        <v>95</v>
      </c>
      <c r="B88" s="80" t="s">
        <v>32</v>
      </c>
      <c r="C88" s="73" t="s">
        <v>807</v>
      </c>
      <c r="D88" s="81">
        <v>37565</v>
      </c>
      <c r="E88" s="82">
        <f t="shared" ca="1" si="2"/>
        <v>13</v>
      </c>
      <c r="F88" s="83"/>
      <c r="G88" s="84">
        <v>110399</v>
      </c>
      <c r="H88" s="85">
        <v>5</v>
      </c>
      <c r="I88" s="84">
        <f t="shared" si="3"/>
        <v>3000</v>
      </c>
    </row>
    <row r="89" spans="1:9" x14ac:dyDescent="0.25">
      <c r="A89" s="73" t="s">
        <v>83</v>
      </c>
      <c r="B89" s="80" t="s">
        <v>32</v>
      </c>
      <c r="C89" s="73" t="s">
        <v>807</v>
      </c>
      <c r="D89" s="81">
        <v>40118</v>
      </c>
      <c r="E89" s="82">
        <f t="shared" ca="1" si="2"/>
        <v>6</v>
      </c>
      <c r="F89" s="83"/>
      <c r="G89" s="84">
        <v>88499</v>
      </c>
      <c r="H89" s="85">
        <v>4</v>
      </c>
      <c r="I89" s="84">
        <f t="shared" si="3"/>
        <v>3000</v>
      </c>
    </row>
    <row r="90" spans="1:9" x14ac:dyDescent="0.25">
      <c r="A90" s="73" t="s">
        <v>75</v>
      </c>
      <c r="B90" s="80" t="s">
        <v>16</v>
      </c>
      <c r="C90" s="73" t="s">
        <v>807</v>
      </c>
      <c r="D90" s="81">
        <v>41579</v>
      </c>
      <c r="E90" s="82">
        <f t="shared" ca="1" si="2"/>
        <v>2</v>
      </c>
      <c r="F90" s="83" t="s">
        <v>18</v>
      </c>
      <c r="G90" s="84">
        <v>104499</v>
      </c>
      <c r="H90" s="85">
        <v>3</v>
      </c>
      <c r="I90" s="84" t="str">
        <f t="shared" si="3"/>
        <v/>
      </c>
    </row>
    <row r="91" spans="1:9" x14ac:dyDescent="0.25">
      <c r="A91" s="73" t="s">
        <v>71</v>
      </c>
      <c r="B91" s="80" t="s">
        <v>16</v>
      </c>
      <c r="C91" s="73" t="s">
        <v>807</v>
      </c>
      <c r="D91" s="81">
        <v>40881</v>
      </c>
      <c r="E91" s="82">
        <f t="shared" ca="1" si="2"/>
        <v>4</v>
      </c>
      <c r="F91" s="83"/>
      <c r="G91" s="84">
        <v>108152</v>
      </c>
      <c r="H91" s="85">
        <v>1</v>
      </c>
      <c r="I91" s="84" t="str">
        <f t="shared" si="3"/>
        <v/>
      </c>
    </row>
    <row r="92" spans="1:9" x14ac:dyDescent="0.25">
      <c r="A92" s="73" t="s">
        <v>68</v>
      </c>
      <c r="B92" s="80" t="s">
        <v>16</v>
      </c>
      <c r="C92" s="73" t="s">
        <v>807</v>
      </c>
      <c r="D92" s="81">
        <v>41958</v>
      </c>
      <c r="E92" s="82">
        <f t="shared" ca="1" si="2"/>
        <v>1</v>
      </c>
      <c r="F92" s="83" t="s">
        <v>28</v>
      </c>
      <c r="G92" s="84">
        <v>126555</v>
      </c>
      <c r="H92" s="85">
        <v>5</v>
      </c>
      <c r="I92" s="84">
        <f t="shared" si="3"/>
        <v>3000</v>
      </c>
    </row>
    <row r="93" spans="1:9" x14ac:dyDescent="0.25">
      <c r="A93" s="73" t="s">
        <v>46</v>
      </c>
      <c r="B93" s="80" t="s">
        <v>12</v>
      </c>
      <c r="C93" s="73" t="s">
        <v>807</v>
      </c>
      <c r="D93" s="81">
        <v>37584</v>
      </c>
      <c r="E93" s="82">
        <f t="shared" ca="1" si="2"/>
        <v>13</v>
      </c>
      <c r="F93" s="83" t="s">
        <v>4</v>
      </c>
      <c r="G93" s="84">
        <v>57059</v>
      </c>
      <c r="H93" s="85">
        <v>1</v>
      </c>
      <c r="I93" s="84" t="str">
        <f t="shared" si="3"/>
        <v/>
      </c>
    </row>
    <row r="94" spans="1:9" x14ac:dyDescent="0.25">
      <c r="A94" s="73" t="s">
        <v>39</v>
      </c>
      <c r="B94" s="80" t="s">
        <v>16</v>
      </c>
      <c r="C94" s="73" t="s">
        <v>807</v>
      </c>
      <c r="D94" s="81">
        <v>38319</v>
      </c>
      <c r="E94" s="82">
        <f t="shared" ca="1" si="2"/>
        <v>11</v>
      </c>
      <c r="F94" s="83" t="s">
        <v>26</v>
      </c>
      <c r="G94" s="84">
        <v>123803</v>
      </c>
      <c r="H94" s="85">
        <v>5</v>
      </c>
      <c r="I94" s="84">
        <f t="shared" si="3"/>
        <v>3000</v>
      </c>
    </row>
    <row r="95" spans="1:9" x14ac:dyDescent="0.25">
      <c r="A95" s="73" t="s">
        <v>35</v>
      </c>
      <c r="B95" s="80" t="s">
        <v>32</v>
      </c>
      <c r="C95" s="73" t="s">
        <v>807</v>
      </c>
      <c r="D95" s="81">
        <v>39038</v>
      </c>
      <c r="E95" s="82">
        <f t="shared" ca="1" si="2"/>
        <v>9</v>
      </c>
      <c r="F95" s="83" t="s">
        <v>26</v>
      </c>
      <c r="G95" s="84">
        <v>85917</v>
      </c>
      <c r="H95" s="85">
        <v>5</v>
      </c>
      <c r="I95" s="84">
        <f t="shared" si="3"/>
        <v>3000</v>
      </c>
    </row>
    <row r="96" spans="1:9" x14ac:dyDescent="0.25">
      <c r="A96" s="73" t="s">
        <v>22</v>
      </c>
      <c r="B96" s="80" t="s">
        <v>2</v>
      </c>
      <c r="C96" s="73" t="s">
        <v>807</v>
      </c>
      <c r="D96" s="81">
        <v>40880</v>
      </c>
      <c r="E96" s="82">
        <f t="shared" ca="1" si="2"/>
        <v>4</v>
      </c>
      <c r="F96" s="83" t="s">
        <v>8</v>
      </c>
      <c r="G96" s="84">
        <v>53330</v>
      </c>
      <c r="H96" s="85">
        <v>3</v>
      </c>
      <c r="I96" s="84" t="str">
        <f t="shared" si="3"/>
        <v/>
      </c>
    </row>
    <row r="97" spans="1:9" x14ac:dyDescent="0.25">
      <c r="A97" s="73" t="s">
        <v>639</v>
      </c>
      <c r="B97" s="80" t="s">
        <v>16</v>
      </c>
      <c r="C97" s="73" t="s">
        <v>808</v>
      </c>
      <c r="D97" s="81">
        <v>40570</v>
      </c>
      <c r="E97" s="82">
        <f t="shared" ca="1" si="2"/>
        <v>5</v>
      </c>
      <c r="F97" s="83" t="s">
        <v>26</v>
      </c>
      <c r="G97" s="84">
        <v>73102</v>
      </c>
      <c r="H97" s="85">
        <v>4</v>
      </c>
      <c r="I97" s="84">
        <f t="shared" si="3"/>
        <v>3000</v>
      </c>
    </row>
    <row r="98" spans="1:9" x14ac:dyDescent="0.25">
      <c r="A98" s="73" t="s">
        <v>637</v>
      </c>
      <c r="B98" s="80" t="s">
        <v>12</v>
      </c>
      <c r="C98" s="73" t="s">
        <v>808</v>
      </c>
      <c r="D98" s="81">
        <v>39833</v>
      </c>
      <c r="E98" s="82">
        <f t="shared" ca="1" si="2"/>
        <v>7</v>
      </c>
      <c r="F98" s="83"/>
      <c r="G98" s="84">
        <v>112538</v>
      </c>
      <c r="H98" s="85">
        <v>2</v>
      </c>
      <c r="I98" s="84" t="str">
        <f t="shared" si="3"/>
        <v/>
      </c>
    </row>
    <row r="99" spans="1:9" x14ac:dyDescent="0.25">
      <c r="A99" s="73" t="s">
        <v>564</v>
      </c>
      <c r="B99" s="80" t="s">
        <v>16</v>
      </c>
      <c r="C99" s="73" t="s">
        <v>808</v>
      </c>
      <c r="D99" s="81">
        <v>40607</v>
      </c>
      <c r="E99" s="82">
        <f t="shared" ca="1" si="2"/>
        <v>4</v>
      </c>
      <c r="F99" s="83"/>
      <c r="G99" s="84">
        <v>43819</v>
      </c>
      <c r="H99" s="85">
        <v>4</v>
      </c>
      <c r="I99" s="84">
        <f t="shared" si="3"/>
        <v>3000</v>
      </c>
    </row>
    <row r="100" spans="1:9" x14ac:dyDescent="0.25">
      <c r="A100" s="73" t="s">
        <v>559</v>
      </c>
      <c r="B100" s="80" t="s">
        <v>12</v>
      </c>
      <c r="C100" s="73" t="s">
        <v>808</v>
      </c>
      <c r="D100" s="81">
        <v>41331</v>
      </c>
      <c r="E100" s="82">
        <f t="shared" ca="1" si="2"/>
        <v>3</v>
      </c>
      <c r="F100" s="83"/>
      <c r="G100" s="84">
        <v>85139</v>
      </c>
      <c r="H100" s="85">
        <v>5</v>
      </c>
      <c r="I100" s="84">
        <f t="shared" si="3"/>
        <v>3000</v>
      </c>
    </row>
    <row r="101" spans="1:9" x14ac:dyDescent="0.25">
      <c r="A101" s="73" t="s">
        <v>499</v>
      </c>
      <c r="B101" s="80" t="s">
        <v>12</v>
      </c>
      <c r="C101" s="73" t="s">
        <v>808</v>
      </c>
      <c r="D101" s="81">
        <v>41001</v>
      </c>
      <c r="E101" s="82">
        <f t="shared" ca="1" si="2"/>
        <v>3</v>
      </c>
      <c r="F101" s="83" t="s">
        <v>26</v>
      </c>
      <c r="G101" s="84">
        <v>82680</v>
      </c>
      <c r="H101" s="85">
        <v>3</v>
      </c>
      <c r="I101" s="84" t="str">
        <f t="shared" si="3"/>
        <v/>
      </c>
    </row>
    <row r="102" spans="1:9" x14ac:dyDescent="0.25">
      <c r="A102" s="73" t="s">
        <v>205</v>
      </c>
      <c r="B102" s="80" t="s">
        <v>12</v>
      </c>
      <c r="C102" s="73" t="s">
        <v>808</v>
      </c>
      <c r="D102" s="81">
        <v>38961</v>
      </c>
      <c r="E102" s="82">
        <f t="shared" ca="1" si="2"/>
        <v>9</v>
      </c>
      <c r="F102" s="83" t="s">
        <v>26</v>
      </c>
      <c r="G102" s="84">
        <v>103259</v>
      </c>
      <c r="H102" s="85">
        <v>1</v>
      </c>
      <c r="I102" s="84" t="str">
        <f t="shared" si="3"/>
        <v/>
      </c>
    </row>
    <row r="103" spans="1:9" x14ac:dyDescent="0.25">
      <c r="A103" s="73" t="s">
        <v>81</v>
      </c>
      <c r="B103" s="80" t="s">
        <v>9</v>
      </c>
      <c r="C103" s="73" t="s">
        <v>808</v>
      </c>
      <c r="D103" s="81">
        <v>40466</v>
      </c>
      <c r="E103" s="82">
        <f t="shared" ca="1" si="2"/>
        <v>5</v>
      </c>
      <c r="F103" s="83" t="s">
        <v>26</v>
      </c>
      <c r="G103" s="84">
        <v>71073</v>
      </c>
      <c r="H103" s="85">
        <v>4</v>
      </c>
      <c r="I103" s="84">
        <f t="shared" si="3"/>
        <v>3000</v>
      </c>
    </row>
    <row r="104" spans="1:9" x14ac:dyDescent="0.25">
      <c r="A104" s="73" t="s">
        <v>74</v>
      </c>
      <c r="B104" s="80" t="s">
        <v>48</v>
      </c>
      <c r="C104" s="73" t="s">
        <v>808</v>
      </c>
      <c r="D104" s="81">
        <v>41583</v>
      </c>
      <c r="E104" s="82">
        <f t="shared" ca="1" si="2"/>
        <v>2</v>
      </c>
      <c r="F104" s="83" t="s">
        <v>4</v>
      </c>
      <c r="G104" s="84">
        <v>70153</v>
      </c>
      <c r="H104" s="85">
        <v>2</v>
      </c>
      <c r="I104" s="84" t="str">
        <f t="shared" si="3"/>
        <v/>
      </c>
    </row>
    <row r="105" spans="1:9" x14ac:dyDescent="0.25">
      <c r="A105" s="73" t="s">
        <v>734</v>
      </c>
      <c r="B105" s="80" t="s">
        <v>16</v>
      </c>
      <c r="C105" s="73" t="s">
        <v>15</v>
      </c>
      <c r="D105" s="81">
        <v>39814</v>
      </c>
      <c r="E105" s="82">
        <f t="shared" ca="1" si="2"/>
        <v>7</v>
      </c>
      <c r="F105" s="83" t="s">
        <v>4</v>
      </c>
      <c r="G105" s="84">
        <v>53099</v>
      </c>
      <c r="H105" s="85">
        <v>3</v>
      </c>
      <c r="I105" s="84" t="str">
        <f t="shared" si="3"/>
        <v/>
      </c>
    </row>
    <row r="106" spans="1:9" x14ac:dyDescent="0.25">
      <c r="A106" s="73" t="s">
        <v>719</v>
      </c>
      <c r="B106" s="80" t="s">
        <v>9</v>
      </c>
      <c r="C106" s="73" t="s">
        <v>15</v>
      </c>
      <c r="D106" s="81">
        <v>37260</v>
      </c>
      <c r="E106" s="82">
        <f t="shared" ca="1" si="2"/>
        <v>14</v>
      </c>
      <c r="F106" s="83" t="s">
        <v>4</v>
      </c>
      <c r="G106" s="84">
        <v>52560</v>
      </c>
      <c r="H106" s="85">
        <v>5</v>
      </c>
      <c r="I106" s="84">
        <f t="shared" si="3"/>
        <v>3000</v>
      </c>
    </row>
    <row r="107" spans="1:9" x14ac:dyDescent="0.25">
      <c r="A107" s="73" t="s">
        <v>690</v>
      </c>
      <c r="B107" s="80" t="s">
        <v>12</v>
      </c>
      <c r="C107" s="73" t="s">
        <v>15</v>
      </c>
      <c r="D107" s="81">
        <v>41650</v>
      </c>
      <c r="E107" s="82">
        <f t="shared" ca="1" si="2"/>
        <v>2</v>
      </c>
      <c r="F107" s="83" t="s">
        <v>4</v>
      </c>
      <c r="G107" s="84">
        <v>46834</v>
      </c>
      <c r="H107" s="85">
        <v>4</v>
      </c>
      <c r="I107" s="84">
        <f t="shared" si="3"/>
        <v>3000</v>
      </c>
    </row>
    <row r="108" spans="1:9" x14ac:dyDescent="0.25">
      <c r="A108" s="73" t="s">
        <v>599</v>
      </c>
      <c r="B108" s="80" t="s">
        <v>2</v>
      </c>
      <c r="C108" s="73" t="s">
        <v>15</v>
      </c>
      <c r="D108" s="81">
        <v>39879</v>
      </c>
      <c r="E108" s="82">
        <f t="shared" ca="1" si="2"/>
        <v>6</v>
      </c>
      <c r="F108" s="83" t="s">
        <v>18</v>
      </c>
      <c r="G108" s="84">
        <v>97652</v>
      </c>
      <c r="H108" s="85">
        <v>1</v>
      </c>
      <c r="I108" s="84" t="str">
        <f t="shared" si="3"/>
        <v/>
      </c>
    </row>
    <row r="109" spans="1:9" x14ac:dyDescent="0.25">
      <c r="A109" s="73" t="s">
        <v>588</v>
      </c>
      <c r="B109" s="80" t="s">
        <v>16</v>
      </c>
      <c r="C109" s="73" t="s">
        <v>15</v>
      </c>
      <c r="D109" s="81">
        <v>37327</v>
      </c>
      <c r="E109" s="82">
        <f t="shared" ca="1" si="2"/>
        <v>13</v>
      </c>
      <c r="F109" s="83" t="s">
        <v>26</v>
      </c>
      <c r="G109" s="84">
        <v>44377</v>
      </c>
      <c r="H109" s="85">
        <v>2</v>
      </c>
      <c r="I109" s="84" t="str">
        <f t="shared" si="3"/>
        <v/>
      </c>
    </row>
    <row r="110" spans="1:9" x14ac:dyDescent="0.25">
      <c r="A110" s="73" t="s">
        <v>568</v>
      </c>
      <c r="B110" s="80" t="s">
        <v>12</v>
      </c>
      <c r="C110" s="73" t="s">
        <v>15</v>
      </c>
      <c r="D110" s="81">
        <v>40225</v>
      </c>
      <c r="E110" s="82">
        <f t="shared" ca="1" si="2"/>
        <v>6</v>
      </c>
      <c r="F110" s="83" t="s">
        <v>4</v>
      </c>
      <c r="G110" s="84">
        <v>84107</v>
      </c>
      <c r="H110" s="85">
        <v>5</v>
      </c>
      <c r="I110" s="84">
        <f t="shared" si="3"/>
        <v>3000</v>
      </c>
    </row>
    <row r="111" spans="1:9" x14ac:dyDescent="0.25">
      <c r="A111" s="73" t="s">
        <v>441</v>
      </c>
      <c r="B111" s="80" t="s">
        <v>16</v>
      </c>
      <c r="C111" s="73" t="s">
        <v>15</v>
      </c>
      <c r="D111" s="81">
        <v>41391</v>
      </c>
      <c r="E111" s="82">
        <f t="shared" ca="1" si="2"/>
        <v>2</v>
      </c>
      <c r="F111" s="83"/>
      <c r="G111" s="84">
        <v>64749</v>
      </c>
      <c r="H111" s="85">
        <v>4</v>
      </c>
      <c r="I111" s="84">
        <f t="shared" si="3"/>
        <v>3000</v>
      </c>
    </row>
    <row r="112" spans="1:9" x14ac:dyDescent="0.25">
      <c r="A112" s="73" t="s">
        <v>378</v>
      </c>
      <c r="B112" s="80" t="s">
        <v>12</v>
      </c>
      <c r="C112" s="73" t="s">
        <v>15</v>
      </c>
      <c r="D112" s="81">
        <v>40724</v>
      </c>
      <c r="E112" s="82">
        <f t="shared" ca="1" si="2"/>
        <v>4</v>
      </c>
      <c r="F112" s="83" t="s">
        <v>4</v>
      </c>
      <c r="G112" s="84">
        <v>96101</v>
      </c>
      <c r="H112" s="85">
        <v>1</v>
      </c>
      <c r="I112" s="84" t="str">
        <f t="shared" si="3"/>
        <v/>
      </c>
    </row>
    <row r="113" spans="1:9" x14ac:dyDescent="0.25">
      <c r="A113" s="73" t="s">
        <v>17</v>
      </c>
      <c r="B113" s="80" t="s">
        <v>16</v>
      </c>
      <c r="C113" s="73" t="s">
        <v>15</v>
      </c>
      <c r="D113" s="81">
        <v>41594</v>
      </c>
      <c r="E113" s="82">
        <f t="shared" ca="1" si="2"/>
        <v>2</v>
      </c>
      <c r="F113" s="83" t="s">
        <v>4</v>
      </c>
      <c r="G113" s="84">
        <v>60275</v>
      </c>
      <c r="H113" s="85">
        <v>1</v>
      </c>
      <c r="I113" s="84" t="str">
        <f t="shared" si="3"/>
        <v/>
      </c>
    </row>
    <row r="114" spans="1:9" x14ac:dyDescent="0.25">
      <c r="A114" s="73" t="s">
        <v>776</v>
      </c>
      <c r="B114" s="80" t="s">
        <v>48</v>
      </c>
      <c r="C114" s="73" t="s">
        <v>809</v>
      </c>
      <c r="D114" s="81">
        <v>41628</v>
      </c>
      <c r="E114" s="82">
        <f t="shared" ca="1" si="2"/>
        <v>2</v>
      </c>
      <c r="F114" s="83"/>
      <c r="G114" s="84">
        <v>65190</v>
      </c>
      <c r="H114" s="85">
        <v>2</v>
      </c>
      <c r="I114" s="84" t="str">
        <f t="shared" si="3"/>
        <v/>
      </c>
    </row>
    <row r="115" spans="1:9" x14ac:dyDescent="0.25">
      <c r="A115" s="73" t="s">
        <v>757</v>
      </c>
      <c r="B115" s="80" t="s">
        <v>16</v>
      </c>
      <c r="C115" s="73" t="s">
        <v>809</v>
      </c>
      <c r="D115" s="81">
        <v>41996</v>
      </c>
      <c r="E115" s="82">
        <f t="shared" ca="1" si="2"/>
        <v>1</v>
      </c>
      <c r="F115" s="83" t="s">
        <v>18</v>
      </c>
      <c r="G115" s="84">
        <v>121677</v>
      </c>
      <c r="H115" s="85">
        <v>5</v>
      </c>
      <c r="I115" s="84">
        <f t="shared" si="3"/>
        <v>3000</v>
      </c>
    </row>
    <row r="116" spans="1:9" x14ac:dyDescent="0.25">
      <c r="A116" s="73" t="s">
        <v>744</v>
      </c>
      <c r="B116" s="80" t="s">
        <v>12</v>
      </c>
      <c r="C116" s="73" t="s">
        <v>809</v>
      </c>
      <c r="D116" s="81">
        <v>40185</v>
      </c>
      <c r="E116" s="82">
        <f t="shared" ca="1" si="2"/>
        <v>6</v>
      </c>
      <c r="F116" s="83" t="s">
        <v>8</v>
      </c>
      <c r="G116" s="84">
        <v>54749</v>
      </c>
      <c r="H116" s="85">
        <v>4</v>
      </c>
      <c r="I116" s="84">
        <f t="shared" si="3"/>
        <v>3000</v>
      </c>
    </row>
    <row r="117" spans="1:9" x14ac:dyDescent="0.25">
      <c r="A117" s="73" t="s">
        <v>721</v>
      </c>
      <c r="B117" s="80" t="s">
        <v>48</v>
      </c>
      <c r="C117" s="73" t="s">
        <v>809</v>
      </c>
      <c r="D117" s="81">
        <v>37254</v>
      </c>
      <c r="E117" s="82">
        <f t="shared" ca="1" si="2"/>
        <v>14</v>
      </c>
      <c r="F117" s="83"/>
      <c r="G117" s="84">
        <v>74258</v>
      </c>
      <c r="H117" s="85">
        <v>5</v>
      </c>
      <c r="I117" s="84">
        <f t="shared" si="3"/>
        <v>3000</v>
      </c>
    </row>
    <row r="118" spans="1:9" x14ac:dyDescent="0.25">
      <c r="A118" s="73" t="s">
        <v>665</v>
      </c>
      <c r="B118" s="80" t="s">
        <v>2</v>
      </c>
      <c r="C118" s="73" t="s">
        <v>809</v>
      </c>
      <c r="D118" s="81">
        <v>39852</v>
      </c>
      <c r="E118" s="82">
        <f t="shared" ca="1" si="2"/>
        <v>7</v>
      </c>
      <c r="F118" s="83" t="s">
        <v>26</v>
      </c>
      <c r="G118" s="84">
        <v>108255</v>
      </c>
      <c r="H118" s="85">
        <v>4</v>
      </c>
      <c r="I118" s="84">
        <f t="shared" si="3"/>
        <v>3000</v>
      </c>
    </row>
    <row r="119" spans="1:9" x14ac:dyDescent="0.25">
      <c r="A119" s="73" t="s">
        <v>642</v>
      </c>
      <c r="B119" s="80" t="s">
        <v>9</v>
      </c>
      <c r="C119" s="73" t="s">
        <v>809</v>
      </c>
      <c r="D119" s="81">
        <v>38745</v>
      </c>
      <c r="E119" s="82">
        <f t="shared" ca="1" si="2"/>
        <v>10</v>
      </c>
      <c r="F119" s="83"/>
      <c r="G119" s="84">
        <v>121550</v>
      </c>
      <c r="H119" s="85">
        <v>2</v>
      </c>
      <c r="I119" s="84" t="str">
        <f t="shared" si="3"/>
        <v/>
      </c>
    </row>
    <row r="120" spans="1:9" x14ac:dyDescent="0.25">
      <c r="A120" s="73" t="s">
        <v>607</v>
      </c>
      <c r="B120" s="80" t="s">
        <v>32</v>
      </c>
      <c r="C120" s="73" t="s">
        <v>809</v>
      </c>
      <c r="D120" s="81">
        <v>41341</v>
      </c>
      <c r="E120" s="82">
        <f t="shared" ca="1" si="2"/>
        <v>2</v>
      </c>
      <c r="F120" s="83"/>
      <c r="G120" s="84">
        <v>105911</v>
      </c>
      <c r="H120" s="85">
        <v>2</v>
      </c>
      <c r="I120" s="84" t="str">
        <f t="shared" si="3"/>
        <v/>
      </c>
    </row>
    <row r="121" spans="1:9" x14ac:dyDescent="0.25">
      <c r="A121" s="73" t="s">
        <v>519</v>
      </c>
      <c r="B121" s="80" t="s">
        <v>12</v>
      </c>
      <c r="C121" s="73" t="s">
        <v>809</v>
      </c>
      <c r="D121" s="81">
        <v>37347</v>
      </c>
      <c r="E121" s="82">
        <f t="shared" ca="1" si="2"/>
        <v>13</v>
      </c>
      <c r="F121" s="83" t="s">
        <v>4</v>
      </c>
      <c r="G121" s="84">
        <v>42552</v>
      </c>
      <c r="H121" s="85">
        <v>1</v>
      </c>
      <c r="I121" s="84" t="str">
        <f t="shared" si="3"/>
        <v/>
      </c>
    </row>
    <row r="122" spans="1:9" x14ac:dyDescent="0.25">
      <c r="A122" s="73" t="s">
        <v>415</v>
      </c>
      <c r="B122" s="80" t="s">
        <v>16</v>
      </c>
      <c r="C122" s="73" t="s">
        <v>809</v>
      </c>
      <c r="D122" s="81">
        <v>37037</v>
      </c>
      <c r="E122" s="82">
        <f t="shared" ca="1" si="2"/>
        <v>14</v>
      </c>
      <c r="F122" s="83"/>
      <c r="G122" s="84">
        <v>103026</v>
      </c>
      <c r="H122" s="85">
        <v>3</v>
      </c>
      <c r="I122" s="84" t="str">
        <f t="shared" si="3"/>
        <v/>
      </c>
    </row>
    <row r="123" spans="1:9" x14ac:dyDescent="0.25">
      <c r="A123" s="73" t="s">
        <v>373</v>
      </c>
      <c r="B123" s="80" t="s">
        <v>32</v>
      </c>
      <c r="C123" s="73" t="s">
        <v>809</v>
      </c>
      <c r="D123" s="81">
        <v>41830</v>
      </c>
      <c r="E123" s="82">
        <f t="shared" ca="1" si="2"/>
        <v>1</v>
      </c>
      <c r="F123" s="83" t="s">
        <v>4</v>
      </c>
      <c r="G123" s="84">
        <v>57534</v>
      </c>
      <c r="H123" s="85">
        <v>5</v>
      </c>
      <c r="I123" s="84">
        <f t="shared" si="3"/>
        <v>3000</v>
      </c>
    </row>
    <row r="124" spans="1:9" x14ac:dyDescent="0.25">
      <c r="A124" s="73" t="s">
        <v>339</v>
      </c>
      <c r="B124" s="80" t="s">
        <v>2</v>
      </c>
      <c r="C124" s="73" t="s">
        <v>809</v>
      </c>
      <c r="D124" s="81">
        <v>37420</v>
      </c>
      <c r="E124" s="82">
        <f t="shared" ca="1" si="2"/>
        <v>13</v>
      </c>
      <c r="F124" s="83"/>
      <c r="G124" s="84">
        <v>72104</v>
      </c>
      <c r="H124" s="85">
        <v>4</v>
      </c>
      <c r="I124" s="84">
        <f t="shared" si="3"/>
        <v>3000</v>
      </c>
    </row>
    <row r="125" spans="1:9" x14ac:dyDescent="0.25">
      <c r="A125" s="73" t="s">
        <v>337</v>
      </c>
      <c r="B125" s="80" t="s">
        <v>16</v>
      </c>
      <c r="C125" s="73" t="s">
        <v>809</v>
      </c>
      <c r="D125" s="81">
        <v>37435</v>
      </c>
      <c r="E125" s="82">
        <f t="shared" ca="1" si="2"/>
        <v>13</v>
      </c>
      <c r="F125" s="83" t="s">
        <v>8</v>
      </c>
      <c r="G125" s="84">
        <v>64206</v>
      </c>
      <c r="H125" s="85">
        <v>1</v>
      </c>
      <c r="I125" s="84" t="str">
        <f t="shared" si="3"/>
        <v/>
      </c>
    </row>
    <row r="126" spans="1:9" x14ac:dyDescent="0.25">
      <c r="A126" s="73" t="s">
        <v>297</v>
      </c>
      <c r="B126" s="80" t="s">
        <v>12</v>
      </c>
      <c r="C126" s="73" t="s">
        <v>809</v>
      </c>
      <c r="D126" s="81">
        <v>42206</v>
      </c>
      <c r="E126" s="82">
        <f t="shared" ca="1" si="2"/>
        <v>0</v>
      </c>
      <c r="F126" s="83" t="s">
        <v>4</v>
      </c>
      <c r="G126" s="84">
        <v>73650</v>
      </c>
      <c r="H126" s="85">
        <v>4</v>
      </c>
      <c r="I126" s="84">
        <f t="shared" si="3"/>
        <v>3000</v>
      </c>
    </row>
    <row r="127" spans="1:9" x14ac:dyDescent="0.25">
      <c r="A127" s="73" t="s">
        <v>283</v>
      </c>
      <c r="B127" s="80" t="s">
        <v>12</v>
      </c>
      <c r="C127" s="73" t="s">
        <v>809</v>
      </c>
      <c r="D127" s="81">
        <v>40038</v>
      </c>
      <c r="E127" s="82">
        <f t="shared" ca="1" si="2"/>
        <v>6</v>
      </c>
      <c r="F127" s="83"/>
      <c r="G127" s="84">
        <v>67318</v>
      </c>
      <c r="H127" s="85">
        <v>2</v>
      </c>
      <c r="I127" s="84" t="str">
        <f t="shared" si="3"/>
        <v/>
      </c>
    </row>
    <row r="128" spans="1:9" x14ac:dyDescent="0.25">
      <c r="A128" s="73" t="s">
        <v>270</v>
      </c>
      <c r="B128" s="80" t="s">
        <v>16</v>
      </c>
      <c r="C128" s="73" t="s">
        <v>809</v>
      </c>
      <c r="D128" s="81">
        <v>38191</v>
      </c>
      <c r="E128" s="82">
        <f t="shared" ca="1" si="2"/>
        <v>11</v>
      </c>
      <c r="F128" s="83" t="s">
        <v>18</v>
      </c>
      <c r="G128" s="84">
        <v>76680</v>
      </c>
      <c r="H128" s="85">
        <v>4</v>
      </c>
      <c r="I128" s="84">
        <f t="shared" si="3"/>
        <v>3000</v>
      </c>
    </row>
    <row r="129" spans="1:9" x14ac:dyDescent="0.25">
      <c r="A129" s="73" t="s">
        <v>163</v>
      </c>
      <c r="B129" s="80" t="s">
        <v>16</v>
      </c>
      <c r="C129" s="73" t="s">
        <v>809</v>
      </c>
      <c r="D129" s="81">
        <v>37155</v>
      </c>
      <c r="E129" s="82">
        <f t="shared" ca="1" si="2"/>
        <v>14</v>
      </c>
      <c r="F129" s="83" t="s">
        <v>4</v>
      </c>
      <c r="G129" s="84">
        <v>120696</v>
      </c>
      <c r="H129" s="85">
        <v>1</v>
      </c>
      <c r="I129" s="84" t="str">
        <f t="shared" si="3"/>
        <v/>
      </c>
    </row>
    <row r="130" spans="1:9" x14ac:dyDescent="0.25">
      <c r="A130" s="73" t="s">
        <v>126</v>
      </c>
      <c r="B130" s="80" t="s">
        <v>12</v>
      </c>
      <c r="C130" s="73" t="s">
        <v>809</v>
      </c>
      <c r="D130" s="81">
        <v>40836</v>
      </c>
      <c r="E130" s="82">
        <f t="shared" ref="E130:E193" ca="1" si="4">DATEDIF(D130,TODAY(),"Y")</f>
        <v>4</v>
      </c>
      <c r="F130" s="83"/>
      <c r="G130" s="84">
        <v>114645</v>
      </c>
      <c r="H130" s="85">
        <v>5</v>
      </c>
      <c r="I130" s="84">
        <f t="shared" ref="I130:I193" si="5">IF(H130&gt;=4,3000,"")</f>
        <v>3000</v>
      </c>
    </row>
    <row r="131" spans="1:9" x14ac:dyDescent="0.25">
      <c r="A131" s="73" t="s">
        <v>104</v>
      </c>
      <c r="B131" s="80" t="s">
        <v>16</v>
      </c>
      <c r="C131" s="73" t="s">
        <v>809</v>
      </c>
      <c r="D131" s="81">
        <v>40102</v>
      </c>
      <c r="E131" s="82">
        <f t="shared" ca="1" si="4"/>
        <v>6</v>
      </c>
      <c r="F131" s="83"/>
      <c r="G131" s="84">
        <v>50730</v>
      </c>
      <c r="H131" s="85">
        <v>1</v>
      </c>
      <c r="I131" s="84" t="str">
        <f t="shared" si="5"/>
        <v/>
      </c>
    </row>
    <row r="132" spans="1:9" x14ac:dyDescent="0.25">
      <c r="A132" s="73" t="s">
        <v>37</v>
      </c>
      <c r="B132" s="80" t="s">
        <v>2</v>
      </c>
      <c r="C132" s="73" t="s">
        <v>809</v>
      </c>
      <c r="D132" s="81">
        <v>38690</v>
      </c>
      <c r="E132" s="82">
        <f t="shared" ca="1" si="4"/>
        <v>10</v>
      </c>
      <c r="F132" s="83" t="s">
        <v>18</v>
      </c>
      <c r="G132" s="84">
        <v>99842</v>
      </c>
      <c r="H132" s="85">
        <v>1</v>
      </c>
      <c r="I132" s="84" t="str">
        <f t="shared" si="5"/>
        <v/>
      </c>
    </row>
    <row r="133" spans="1:9" x14ac:dyDescent="0.25">
      <c r="A133" s="73" t="s">
        <v>645</v>
      </c>
      <c r="B133" s="80" t="s">
        <v>32</v>
      </c>
      <c r="C133" s="73" t="s">
        <v>811</v>
      </c>
      <c r="D133" s="81">
        <v>37647</v>
      </c>
      <c r="E133" s="82">
        <f t="shared" ca="1" si="4"/>
        <v>13</v>
      </c>
      <c r="F133" s="83" t="s">
        <v>4</v>
      </c>
      <c r="G133" s="84">
        <v>51343</v>
      </c>
      <c r="H133" s="85">
        <v>5</v>
      </c>
      <c r="I133" s="84">
        <f t="shared" si="5"/>
        <v>3000</v>
      </c>
    </row>
    <row r="134" spans="1:9" x14ac:dyDescent="0.25">
      <c r="A134" s="73" t="s">
        <v>387</v>
      </c>
      <c r="B134" s="80" t="s">
        <v>12</v>
      </c>
      <c r="C134" s="73" t="s">
        <v>811</v>
      </c>
      <c r="D134" s="81">
        <v>40701</v>
      </c>
      <c r="E134" s="82">
        <f t="shared" ca="1" si="4"/>
        <v>4</v>
      </c>
      <c r="F134" s="83"/>
      <c r="G134" s="84">
        <v>104771</v>
      </c>
      <c r="H134" s="85">
        <v>2</v>
      </c>
      <c r="I134" s="84" t="str">
        <f t="shared" si="5"/>
        <v/>
      </c>
    </row>
    <row r="135" spans="1:9" x14ac:dyDescent="0.25">
      <c r="A135" s="73" t="s">
        <v>265</v>
      </c>
      <c r="B135" s="80" t="s">
        <v>12</v>
      </c>
      <c r="C135" s="73" t="s">
        <v>811</v>
      </c>
      <c r="D135" s="81">
        <v>40761</v>
      </c>
      <c r="E135" s="82">
        <f t="shared" ca="1" si="4"/>
        <v>4</v>
      </c>
      <c r="F135" s="83" t="s">
        <v>26</v>
      </c>
      <c r="G135" s="84">
        <v>51746</v>
      </c>
      <c r="H135" s="85">
        <v>5</v>
      </c>
      <c r="I135" s="84">
        <f t="shared" si="5"/>
        <v>3000</v>
      </c>
    </row>
    <row r="136" spans="1:9" x14ac:dyDescent="0.25">
      <c r="A136" s="73" t="s">
        <v>257</v>
      </c>
      <c r="B136" s="80" t="s">
        <v>32</v>
      </c>
      <c r="C136" s="73" t="s">
        <v>811</v>
      </c>
      <c r="D136" s="81">
        <v>41478</v>
      </c>
      <c r="E136" s="82">
        <f t="shared" ca="1" si="4"/>
        <v>2</v>
      </c>
      <c r="F136" s="83" t="s">
        <v>4</v>
      </c>
      <c r="G136" s="84">
        <v>46397</v>
      </c>
      <c r="H136" s="85">
        <v>2</v>
      </c>
      <c r="I136" s="84" t="str">
        <f t="shared" si="5"/>
        <v/>
      </c>
    </row>
    <row r="137" spans="1:9" x14ac:dyDescent="0.25">
      <c r="A137" s="73" t="s">
        <v>235</v>
      </c>
      <c r="B137" s="80" t="s">
        <v>16</v>
      </c>
      <c r="C137" s="73" t="s">
        <v>811</v>
      </c>
      <c r="D137" s="81">
        <v>41520</v>
      </c>
      <c r="E137" s="82">
        <f t="shared" ca="1" si="4"/>
        <v>2</v>
      </c>
      <c r="F137" s="83" t="s">
        <v>26</v>
      </c>
      <c r="G137" s="84">
        <v>52674</v>
      </c>
      <c r="H137" s="85">
        <v>2</v>
      </c>
      <c r="I137" s="84" t="str">
        <f t="shared" si="5"/>
        <v/>
      </c>
    </row>
    <row r="138" spans="1:9" x14ac:dyDescent="0.25">
      <c r="A138" s="73" t="s">
        <v>739</v>
      </c>
      <c r="B138" s="80" t="s">
        <v>12</v>
      </c>
      <c r="C138" s="73" t="s">
        <v>810</v>
      </c>
      <c r="D138" s="81">
        <v>41262</v>
      </c>
      <c r="E138" s="82">
        <f t="shared" ca="1" si="4"/>
        <v>3</v>
      </c>
      <c r="F138" s="83" t="s">
        <v>8</v>
      </c>
      <c r="G138" s="84">
        <v>117958</v>
      </c>
      <c r="H138" s="85">
        <v>3</v>
      </c>
      <c r="I138" s="84" t="str">
        <f t="shared" si="5"/>
        <v/>
      </c>
    </row>
    <row r="139" spans="1:9" x14ac:dyDescent="0.25">
      <c r="A139" s="73" t="s">
        <v>738</v>
      </c>
      <c r="B139" s="80" t="s">
        <v>16</v>
      </c>
      <c r="C139" s="73" t="s">
        <v>810</v>
      </c>
      <c r="D139" s="81">
        <v>41276</v>
      </c>
      <c r="E139" s="82">
        <f t="shared" ca="1" si="4"/>
        <v>3</v>
      </c>
      <c r="F139" s="83" t="s">
        <v>8</v>
      </c>
      <c r="G139" s="84">
        <v>55593</v>
      </c>
      <c r="H139" s="85">
        <v>3</v>
      </c>
      <c r="I139" s="84" t="str">
        <f t="shared" si="5"/>
        <v/>
      </c>
    </row>
    <row r="140" spans="1:9" x14ac:dyDescent="0.25">
      <c r="A140" s="73" t="s">
        <v>707</v>
      </c>
      <c r="B140" s="80" t="s">
        <v>12</v>
      </c>
      <c r="C140" s="73" t="s">
        <v>810</v>
      </c>
      <c r="D140" s="81">
        <v>38719</v>
      </c>
      <c r="E140" s="82">
        <f t="shared" ca="1" si="4"/>
        <v>10</v>
      </c>
      <c r="F140" s="83"/>
      <c r="G140" s="84">
        <v>46993</v>
      </c>
      <c r="H140" s="85">
        <v>5</v>
      </c>
      <c r="I140" s="84">
        <f t="shared" si="5"/>
        <v>3000</v>
      </c>
    </row>
    <row r="141" spans="1:9" x14ac:dyDescent="0.25">
      <c r="A141" s="73" t="s">
        <v>670</v>
      </c>
      <c r="B141" s="80" t="s">
        <v>12</v>
      </c>
      <c r="C141" s="73" t="s">
        <v>810</v>
      </c>
      <c r="D141" s="81">
        <v>40216</v>
      </c>
      <c r="E141" s="82">
        <f t="shared" ca="1" si="4"/>
        <v>6</v>
      </c>
      <c r="F141" s="83" t="s">
        <v>18</v>
      </c>
      <c r="G141" s="84">
        <v>91950</v>
      </c>
      <c r="H141" s="85">
        <v>4</v>
      </c>
      <c r="I141" s="84">
        <f t="shared" si="5"/>
        <v>3000</v>
      </c>
    </row>
    <row r="142" spans="1:9" x14ac:dyDescent="0.25">
      <c r="A142" s="73" t="s">
        <v>643</v>
      </c>
      <c r="B142" s="80" t="s">
        <v>16</v>
      </c>
      <c r="C142" s="73" t="s">
        <v>810</v>
      </c>
      <c r="D142" s="81">
        <v>38366</v>
      </c>
      <c r="E142" s="82">
        <f t="shared" ca="1" si="4"/>
        <v>11</v>
      </c>
      <c r="F142" s="83" t="s">
        <v>26</v>
      </c>
      <c r="G142" s="84">
        <v>96410</v>
      </c>
      <c r="H142" s="85">
        <v>3</v>
      </c>
      <c r="I142" s="84" t="str">
        <f t="shared" si="5"/>
        <v/>
      </c>
    </row>
    <row r="143" spans="1:9" x14ac:dyDescent="0.25">
      <c r="A143" s="73" t="s">
        <v>638</v>
      </c>
      <c r="B143" s="80" t="s">
        <v>12</v>
      </c>
      <c r="C143" s="73" t="s">
        <v>810</v>
      </c>
      <c r="D143" s="81">
        <v>39831</v>
      </c>
      <c r="E143" s="82">
        <f t="shared" ca="1" si="4"/>
        <v>7</v>
      </c>
      <c r="F143" s="83" t="s">
        <v>26</v>
      </c>
      <c r="G143" s="84">
        <v>103347</v>
      </c>
      <c r="H143" s="85">
        <v>4</v>
      </c>
      <c r="I143" s="84">
        <f t="shared" si="5"/>
        <v>3000</v>
      </c>
    </row>
    <row r="144" spans="1:9" x14ac:dyDescent="0.25">
      <c r="A144" s="73" t="s">
        <v>633</v>
      </c>
      <c r="B144" s="80" t="s">
        <v>16</v>
      </c>
      <c r="C144" s="73" t="s">
        <v>810</v>
      </c>
      <c r="D144" s="81">
        <v>41314</v>
      </c>
      <c r="E144" s="82">
        <f t="shared" ca="1" si="4"/>
        <v>3</v>
      </c>
      <c r="F144" s="83"/>
      <c r="G144" s="84">
        <v>118046</v>
      </c>
      <c r="H144" s="85">
        <v>4</v>
      </c>
      <c r="I144" s="84">
        <f t="shared" si="5"/>
        <v>3000</v>
      </c>
    </row>
    <row r="145" spans="1:9" x14ac:dyDescent="0.25">
      <c r="A145" s="73" t="s">
        <v>613</v>
      </c>
      <c r="B145" s="80" t="s">
        <v>32</v>
      </c>
      <c r="C145" s="73" t="s">
        <v>810</v>
      </c>
      <c r="D145" s="81">
        <v>40222</v>
      </c>
      <c r="E145" s="82">
        <f t="shared" ca="1" si="4"/>
        <v>6</v>
      </c>
      <c r="F145" s="83"/>
      <c r="G145" s="84">
        <v>50029</v>
      </c>
      <c r="H145" s="85">
        <v>5</v>
      </c>
      <c r="I145" s="84">
        <f t="shared" si="5"/>
        <v>3000</v>
      </c>
    </row>
    <row r="146" spans="1:9" x14ac:dyDescent="0.25">
      <c r="A146" s="73" t="s">
        <v>612</v>
      </c>
      <c r="B146" s="80" t="s">
        <v>16</v>
      </c>
      <c r="C146" s="73" t="s">
        <v>810</v>
      </c>
      <c r="D146" s="81">
        <v>40232</v>
      </c>
      <c r="E146" s="82">
        <f t="shared" ca="1" si="4"/>
        <v>6</v>
      </c>
      <c r="F146" s="83"/>
      <c r="G146" s="84">
        <v>63297</v>
      </c>
      <c r="H146" s="85">
        <v>4</v>
      </c>
      <c r="I146" s="84">
        <f t="shared" si="5"/>
        <v>3000</v>
      </c>
    </row>
    <row r="147" spans="1:9" x14ac:dyDescent="0.25">
      <c r="A147" s="73" t="s">
        <v>602</v>
      </c>
      <c r="B147" s="80" t="s">
        <v>12</v>
      </c>
      <c r="C147" s="73" t="s">
        <v>810</v>
      </c>
      <c r="D147" s="81">
        <v>39866</v>
      </c>
      <c r="E147" s="82">
        <f t="shared" ca="1" si="4"/>
        <v>7</v>
      </c>
      <c r="F147" s="83" t="s">
        <v>4</v>
      </c>
      <c r="G147" s="84">
        <v>93380</v>
      </c>
      <c r="H147" s="85">
        <v>5</v>
      </c>
      <c r="I147" s="84">
        <f t="shared" si="5"/>
        <v>3000</v>
      </c>
    </row>
    <row r="148" spans="1:9" x14ac:dyDescent="0.25">
      <c r="A148" s="73" t="s">
        <v>561</v>
      </c>
      <c r="B148" s="80" t="s">
        <v>16</v>
      </c>
      <c r="C148" s="73" t="s">
        <v>810</v>
      </c>
      <c r="D148" s="81">
        <v>40971</v>
      </c>
      <c r="E148" s="82">
        <f t="shared" ca="1" si="4"/>
        <v>3</v>
      </c>
      <c r="F148" s="83"/>
      <c r="G148" s="84">
        <v>100478</v>
      </c>
      <c r="H148" s="85">
        <v>3</v>
      </c>
      <c r="I148" s="84" t="str">
        <f t="shared" si="5"/>
        <v/>
      </c>
    </row>
    <row r="149" spans="1:9" x14ac:dyDescent="0.25">
      <c r="A149" s="73" t="s">
        <v>557</v>
      </c>
      <c r="B149" s="80" t="s">
        <v>2</v>
      </c>
      <c r="C149" s="73" t="s">
        <v>810</v>
      </c>
      <c r="D149" s="81">
        <v>41337</v>
      </c>
      <c r="E149" s="82">
        <f t="shared" ca="1" si="4"/>
        <v>2</v>
      </c>
      <c r="F149" s="83"/>
      <c r="G149" s="84">
        <v>96780</v>
      </c>
      <c r="H149" s="85">
        <v>3</v>
      </c>
      <c r="I149" s="84" t="str">
        <f t="shared" si="5"/>
        <v/>
      </c>
    </row>
    <row r="150" spans="1:9" x14ac:dyDescent="0.25">
      <c r="A150" s="73" t="s">
        <v>548</v>
      </c>
      <c r="B150" s="80" t="s">
        <v>32</v>
      </c>
      <c r="C150" s="73" t="s">
        <v>810</v>
      </c>
      <c r="D150" s="81">
        <v>42092</v>
      </c>
      <c r="E150" s="82">
        <f t="shared" ca="1" si="4"/>
        <v>0</v>
      </c>
      <c r="F150" s="83" t="s">
        <v>26</v>
      </c>
      <c r="G150" s="84">
        <v>51487</v>
      </c>
      <c r="H150" s="85">
        <v>4</v>
      </c>
      <c r="I150" s="84">
        <f t="shared" si="5"/>
        <v>3000</v>
      </c>
    </row>
    <row r="151" spans="1:9" x14ac:dyDescent="0.25">
      <c r="A151" s="73" t="s">
        <v>539</v>
      </c>
      <c r="B151" s="80" t="s">
        <v>12</v>
      </c>
      <c r="C151" s="73" t="s">
        <v>810</v>
      </c>
      <c r="D151" s="81">
        <v>40277</v>
      </c>
      <c r="E151" s="82">
        <f t="shared" ca="1" si="4"/>
        <v>5</v>
      </c>
      <c r="F151" s="83" t="s">
        <v>26</v>
      </c>
      <c r="G151" s="84">
        <v>44692</v>
      </c>
      <c r="H151" s="85">
        <v>1</v>
      </c>
      <c r="I151" s="84" t="str">
        <f t="shared" si="5"/>
        <v/>
      </c>
    </row>
    <row r="152" spans="1:9" x14ac:dyDescent="0.25">
      <c r="A152" s="73" t="s">
        <v>520</v>
      </c>
      <c r="B152" s="80" t="s">
        <v>9</v>
      </c>
      <c r="C152" s="73" t="s">
        <v>810</v>
      </c>
      <c r="D152" s="81">
        <v>37341</v>
      </c>
      <c r="E152" s="82">
        <f t="shared" ca="1" si="4"/>
        <v>13</v>
      </c>
      <c r="F152" s="83"/>
      <c r="G152" s="84">
        <v>114029</v>
      </c>
      <c r="H152" s="85">
        <v>4</v>
      </c>
      <c r="I152" s="84">
        <f t="shared" si="5"/>
        <v>3000</v>
      </c>
    </row>
    <row r="153" spans="1:9" x14ac:dyDescent="0.25">
      <c r="A153" s="73" t="s">
        <v>511</v>
      </c>
      <c r="B153" s="80" t="s">
        <v>32</v>
      </c>
      <c r="C153" s="73" t="s">
        <v>810</v>
      </c>
      <c r="D153" s="81">
        <v>37721</v>
      </c>
      <c r="E153" s="82">
        <f t="shared" ca="1" si="4"/>
        <v>12</v>
      </c>
      <c r="F153" s="83" t="s">
        <v>4</v>
      </c>
      <c r="G153" s="84">
        <v>101481</v>
      </c>
      <c r="H153" s="85">
        <v>2</v>
      </c>
      <c r="I153" s="84" t="str">
        <f t="shared" si="5"/>
        <v/>
      </c>
    </row>
    <row r="154" spans="1:9" x14ac:dyDescent="0.25">
      <c r="A154" s="73" t="s">
        <v>478</v>
      </c>
      <c r="B154" s="80" t="s">
        <v>12</v>
      </c>
      <c r="C154" s="73" t="s">
        <v>810</v>
      </c>
      <c r="D154" s="81">
        <v>41377</v>
      </c>
      <c r="E154" s="82">
        <f t="shared" ca="1" si="4"/>
        <v>2</v>
      </c>
      <c r="F154" s="83" t="s">
        <v>8</v>
      </c>
      <c r="G154" s="84">
        <v>113877</v>
      </c>
      <c r="H154" s="85">
        <v>2</v>
      </c>
      <c r="I154" s="84" t="str">
        <f t="shared" si="5"/>
        <v/>
      </c>
    </row>
    <row r="155" spans="1:9" x14ac:dyDescent="0.25">
      <c r="A155" s="73" t="s">
        <v>462</v>
      </c>
      <c r="B155" s="80" t="s">
        <v>16</v>
      </c>
      <c r="C155" s="73" t="s">
        <v>810</v>
      </c>
      <c r="D155" s="81">
        <v>37017</v>
      </c>
      <c r="E155" s="82">
        <f t="shared" ca="1" si="4"/>
        <v>14</v>
      </c>
      <c r="F155" s="83"/>
      <c r="G155" s="84">
        <v>75226</v>
      </c>
      <c r="H155" s="85">
        <v>5</v>
      </c>
      <c r="I155" s="84">
        <f t="shared" si="5"/>
        <v>3000</v>
      </c>
    </row>
    <row r="156" spans="1:9" x14ac:dyDescent="0.25">
      <c r="A156" s="73" t="s">
        <v>445</v>
      </c>
      <c r="B156" s="80" t="s">
        <v>12</v>
      </c>
      <c r="C156" s="73" t="s">
        <v>810</v>
      </c>
      <c r="D156" s="81">
        <v>39213</v>
      </c>
      <c r="E156" s="82">
        <f t="shared" ca="1" si="4"/>
        <v>8</v>
      </c>
      <c r="F156" s="83" t="s">
        <v>18</v>
      </c>
      <c r="G156" s="84">
        <v>62791</v>
      </c>
      <c r="H156" s="85">
        <v>1</v>
      </c>
      <c r="I156" s="84" t="str">
        <f t="shared" si="5"/>
        <v/>
      </c>
    </row>
    <row r="157" spans="1:9" x14ac:dyDescent="0.25">
      <c r="A157" s="73" t="s">
        <v>433</v>
      </c>
      <c r="B157" s="80" t="s">
        <v>16</v>
      </c>
      <c r="C157" s="73" t="s">
        <v>810</v>
      </c>
      <c r="D157" s="81">
        <v>41788</v>
      </c>
      <c r="E157" s="82">
        <f t="shared" ca="1" si="4"/>
        <v>1</v>
      </c>
      <c r="F157" s="83" t="s">
        <v>4</v>
      </c>
      <c r="G157" s="84">
        <v>86093</v>
      </c>
      <c r="H157" s="85">
        <v>2</v>
      </c>
      <c r="I157" s="84" t="str">
        <f t="shared" si="5"/>
        <v/>
      </c>
    </row>
    <row r="158" spans="1:9" x14ac:dyDescent="0.25">
      <c r="A158" s="73" t="s">
        <v>417</v>
      </c>
      <c r="B158" s="80" t="s">
        <v>16</v>
      </c>
      <c r="C158" s="73" t="s">
        <v>810</v>
      </c>
      <c r="D158" s="81">
        <v>39970</v>
      </c>
      <c r="E158" s="82">
        <f t="shared" ca="1" si="4"/>
        <v>6</v>
      </c>
      <c r="F158" s="83" t="s">
        <v>4</v>
      </c>
      <c r="G158" s="84">
        <v>49871</v>
      </c>
      <c r="H158" s="85">
        <v>1</v>
      </c>
      <c r="I158" s="84" t="str">
        <f t="shared" si="5"/>
        <v/>
      </c>
    </row>
    <row r="159" spans="1:9" x14ac:dyDescent="0.25">
      <c r="A159" s="73" t="s">
        <v>377</v>
      </c>
      <c r="B159" s="80" t="s">
        <v>9</v>
      </c>
      <c r="C159" s="73" t="s">
        <v>810</v>
      </c>
      <c r="D159" s="81">
        <v>40732</v>
      </c>
      <c r="E159" s="82">
        <f t="shared" ca="1" si="4"/>
        <v>4</v>
      </c>
      <c r="F159" s="83" t="s">
        <v>8</v>
      </c>
      <c r="G159" s="84">
        <v>80928</v>
      </c>
      <c r="H159" s="85">
        <v>4</v>
      </c>
      <c r="I159" s="84">
        <f t="shared" si="5"/>
        <v>3000</v>
      </c>
    </row>
    <row r="160" spans="1:9" x14ac:dyDescent="0.25">
      <c r="A160" s="73" t="s">
        <v>375</v>
      </c>
      <c r="B160" s="80" t="s">
        <v>12</v>
      </c>
      <c r="C160" s="73" t="s">
        <v>810</v>
      </c>
      <c r="D160" s="81">
        <v>41807</v>
      </c>
      <c r="E160" s="82">
        <f t="shared" ca="1" si="4"/>
        <v>1</v>
      </c>
      <c r="F160" s="83"/>
      <c r="G160" s="84">
        <v>90371</v>
      </c>
      <c r="H160" s="85">
        <v>2</v>
      </c>
      <c r="I160" s="84" t="str">
        <f t="shared" si="5"/>
        <v/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81">
        <v>40352</v>
      </c>
      <c r="E161" s="82">
        <f t="shared" ca="1" si="4"/>
        <v>5</v>
      </c>
      <c r="F161" s="83"/>
      <c r="G161" s="84">
        <v>59013</v>
      </c>
      <c r="H161" s="85">
        <v>2</v>
      </c>
      <c r="I161" s="84" t="str">
        <f t="shared" si="5"/>
        <v/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81">
        <v>41444</v>
      </c>
      <c r="E162" s="82">
        <f t="shared" ca="1" si="4"/>
        <v>2</v>
      </c>
      <c r="F162" s="83" t="s">
        <v>26</v>
      </c>
      <c r="G162" s="84">
        <v>76509</v>
      </c>
      <c r="H162" s="85">
        <v>5</v>
      </c>
      <c r="I162" s="84">
        <f t="shared" si="5"/>
        <v>3000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81">
        <v>37067</v>
      </c>
      <c r="E163" s="82">
        <f t="shared" ca="1" si="4"/>
        <v>14</v>
      </c>
      <c r="F163" s="83" t="s">
        <v>28</v>
      </c>
      <c r="G163" s="84">
        <v>116386</v>
      </c>
      <c r="H163" s="85">
        <v>5</v>
      </c>
      <c r="I163" s="84">
        <f t="shared" si="5"/>
        <v>3000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81">
        <v>40373</v>
      </c>
      <c r="E164" s="82">
        <f t="shared" ca="1" si="4"/>
        <v>5</v>
      </c>
      <c r="F164" s="83"/>
      <c r="G164" s="84">
        <v>69384</v>
      </c>
      <c r="H164" s="85">
        <v>5</v>
      </c>
      <c r="I164" s="84">
        <f t="shared" si="5"/>
        <v>3000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81">
        <v>41132</v>
      </c>
      <c r="E165" s="82">
        <f t="shared" ca="1" si="4"/>
        <v>3</v>
      </c>
      <c r="F165" s="83"/>
      <c r="G165" s="84">
        <v>123331</v>
      </c>
      <c r="H165" s="85">
        <v>4</v>
      </c>
      <c r="I165" s="84">
        <f t="shared" si="5"/>
        <v>3000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81">
        <v>41477</v>
      </c>
      <c r="E166" s="82">
        <f t="shared" ca="1" si="4"/>
        <v>2</v>
      </c>
      <c r="F166" s="83" t="s">
        <v>18</v>
      </c>
      <c r="G166" s="84">
        <v>55705</v>
      </c>
      <c r="H166" s="85">
        <v>4</v>
      </c>
      <c r="I166" s="84">
        <f t="shared" si="5"/>
        <v>3000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81">
        <v>40770</v>
      </c>
      <c r="E167" s="82">
        <f t="shared" ca="1" si="4"/>
        <v>4</v>
      </c>
      <c r="F167" s="83" t="s">
        <v>18</v>
      </c>
      <c r="G167" s="84">
        <v>72893</v>
      </c>
      <c r="H167" s="85">
        <v>5</v>
      </c>
      <c r="I167" s="84">
        <f t="shared" si="5"/>
        <v>3000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81">
        <v>42255</v>
      </c>
      <c r="E168" s="82">
        <f t="shared" ca="1" si="4"/>
        <v>0</v>
      </c>
      <c r="F168" s="83" t="s">
        <v>26</v>
      </c>
      <c r="G168" s="84">
        <v>63123</v>
      </c>
      <c r="H168" s="85">
        <v>3</v>
      </c>
      <c r="I168" s="84" t="str">
        <f t="shared" si="5"/>
        <v/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81">
        <v>40404</v>
      </c>
      <c r="E169" s="82">
        <f t="shared" ca="1" si="4"/>
        <v>5</v>
      </c>
      <c r="F169" s="83" t="s">
        <v>26</v>
      </c>
      <c r="G169" s="84">
        <v>64193</v>
      </c>
      <c r="H169" s="85">
        <v>3</v>
      </c>
      <c r="I169" s="84" t="str">
        <f t="shared" si="5"/>
        <v/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81">
        <v>37492</v>
      </c>
      <c r="E170" s="82">
        <f t="shared" ca="1" si="4"/>
        <v>13</v>
      </c>
      <c r="F170" s="83" t="s">
        <v>8</v>
      </c>
      <c r="G170" s="84">
        <v>111238</v>
      </c>
      <c r="H170" s="85">
        <v>5</v>
      </c>
      <c r="I170" s="84">
        <f t="shared" si="5"/>
        <v>3000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81">
        <v>37160</v>
      </c>
      <c r="E171" s="82">
        <f t="shared" ca="1" si="4"/>
        <v>14</v>
      </c>
      <c r="F171" s="83" t="s">
        <v>4</v>
      </c>
      <c r="G171" s="84">
        <v>62446</v>
      </c>
      <c r="H171" s="85">
        <v>2</v>
      </c>
      <c r="I171" s="84" t="str">
        <f t="shared" si="5"/>
        <v/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81">
        <v>41548</v>
      </c>
      <c r="E172" s="82">
        <f t="shared" ca="1" si="4"/>
        <v>2</v>
      </c>
      <c r="F172" s="83" t="s">
        <v>4</v>
      </c>
      <c r="G172" s="84">
        <v>71086</v>
      </c>
      <c r="H172" s="85">
        <v>3</v>
      </c>
      <c r="I172" s="84" t="str">
        <f t="shared" si="5"/>
        <v/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81">
        <v>42306</v>
      </c>
      <c r="E173" s="82">
        <f t="shared" ca="1" si="4"/>
        <v>0</v>
      </c>
      <c r="F173" s="83" t="s">
        <v>4</v>
      </c>
      <c r="G173" s="84">
        <v>69039</v>
      </c>
      <c r="H173" s="85">
        <v>5</v>
      </c>
      <c r="I173" s="84">
        <f t="shared" si="5"/>
        <v>3000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81">
        <v>40846</v>
      </c>
      <c r="E174" s="82">
        <f t="shared" ca="1" si="4"/>
        <v>4</v>
      </c>
      <c r="F174" s="83" t="s">
        <v>26</v>
      </c>
      <c r="G174" s="84">
        <v>79262</v>
      </c>
      <c r="H174" s="85">
        <v>5</v>
      </c>
      <c r="I174" s="84">
        <f t="shared" si="5"/>
        <v>3000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81">
        <v>42332</v>
      </c>
      <c r="E175" s="82">
        <f t="shared" ca="1" si="4"/>
        <v>0</v>
      </c>
      <c r="F175" s="83"/>
      <c r="G175" s="84">
        <v>55686</v>
      </c>
      <c r="H175" s="85">
        <v>5</v>
      </c>
      <c r="I175" s="84">
        <f t="shared" si="5"/>
        <v>3000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81">
        <v>40593</v>
      </c>
      <c r="E176" s="82">
        <f t="shared" ca="1" si="4"/>
        <v>5</v>
      </c>
      <c r="F176" s="83" t="s">
        <v>18</v>
      </c>
      <c r="G176" s="84">
        <v>48576</v>
      </c>
      <c r="H176" s="85">
        <v>4</v>
      </c>
      <c r="I176" s="84">
        <f t="shared" si="5"/>
        <v>3000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81">
        <v>41341</v>
      </c>
      <c r="E177" s="82">
        <f t="shared" ca="1" si="4"/>
        <v>2</v>
      </c>
      <c r="F177" s="83" t="s">
        <v>18</v>
      </c>
      <c r="G177" s="84">
        <v>56792</v>
      </c>
      <c r="H177" s="85">
        <v>4</v>
      </c>
      <c r="I177" s="84">
        <f t="shared" si="5"/>
        <v>3000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81">
        <v>41768</v>
      </c>
      <c r="E178" s="82">
        <f t="shared" ca="1" si="4"/>
        <v>1</v>
      </c>
      <c r="F178" s="83" t="s">
        <v>26</v>
      </c>
      <c r="G178" s="84">
        <v>103041</v>
      </c>
      <c r="H178" s="85">
        <v>1</v>
      </c>
      <c r="I178" s="84" t="str">
        <f t="shared" si="5"/>
        <v/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81">
        <v>37751</v>
      </c>
      <c r="E179" s="82">
        <f t="shared" ca="1" si="4"/>
        <v>12</v>
      </c>
      <c r="F179" s="83" t="s">
        <v>4</v>
      </c>
      <c r="G179" s="84">
        <v>114941</v>
      </c>
      <c r="H179" s="85">
        <v>4</v>
      </c>
      <c r="I179" s="84">
        <f t="shared" si="5"/>
        <v>3000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81">
        <v>38121</v>
      </c>
      <c r="E180" s="82">
        <f t="shared" ca="1" si="4"/>
        <v>11</v>
      </c>
      <c r="F180" s="83" t="s">
        <v>28</v>
      </c>
      <c r="G180" s="84">
        <v>47250</v>
      </c>
      <c r="H180" s="85">
        <v>1</v>
      </c>
      <c r="I180" s="84" t="str">
        <f t="shared" si="5"/>
        <v/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81">
        <v>38583</v>
      </c>
      <c r="E181" s="82">
        <f t="shared" ca="1" si="4"/>
        <v>10</v>
      </c>
      <c r="F181" s="83" t="s">
        <v>8</v>
      </c>
      <c r="G181" s="84">
        <v>88967</v>
      </c>
      <c r="H181" s="85">
        <v>1</v>
      </c>
      <c r="I181" s="84" t="str">
        <f t="shared" si="5"/>
        <v/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81">
        <v>39024</v>
      </c>
      <c r="E182" s="82">
        <f t="shared" ca="1" si="4"/>
        <v>9</v>
      </c>
      <c r="F182" s="83" t="s">
        <v>26</v>
      </c>
      <c r="G182" s="84">
        <v>56812</v>
      </c>
      <c r="H182" s="85">
        <v>5</v>
      </c>
      <c r="I182" s="84">
        <f t="shared" si="5"/>
        <v>3000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81">
        <v>37597</v>
      </c>
      <c r="E183" s="82">
        <f t="shared" ca="1" si="4"/>
        <v>13</v>
      </c>
      <c r="F183" s="83" t="s">
        <v>4</v>
      </c>
      <c r="G183" s="84">
        <v>79741</v>
      </c>
      <c r="H183" s="85">
        <v>5</v>
      </c>
      <c r="I183" s="84">
        <f t="shared" si="5"/>
        <v>3000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81">
        <v>41996</v>
      </c>
      <c r="E184" s="82">
        <f t="shared" ca="1" si="4"/>
        <v>1</v>
      </c>
      <c r="F184" s="83" t="s">
        <v>755</v>
      </c>
      <c r="G184" s="84">
        <v>42649</v>
      </c>
      <c r="H184" s="85">
        <v>5</v>
      </c>
      <c r="I184" s="84">
        <f t="shared" si="5"/>
        <v>3000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81">
        <v>42014</v>
      </c>
      <c r="E185" s="82">
        <f t="shared" ca="1" si="4"/>
        <v>1</v>
      </c>
      <c r="F185" s="83" t="s">
        <v>26</v>
      </c>
      <c r="G185" s="84">
        <v>96721</v>
      </c>
      <c r="H185" s="85">
        <v>4</v>
      </c>
      <c r="I185" s="84">
        <f t="shared" si="5"/>
        <v>3000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81">
        <v>40170</v>
      </c>
      <c r="E186" s="82">
        <f t="shared" ca="1" si="4"/>
        <v>6</v>
      </c>
      <c r="F186" s="83"/>
      <c r="G186" s="84">
        <v>92402</v>
      </c>
      <c r="H186" s="85">
        <v>3</v>
      </c>
      <c r="I186" s="84" t="str">
        <f t="shared" si="5"/>
        <v/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81">
        <v>40184</v>
      </c>
      <c r="E187" s="82">
        <f t="shared" ca="1" si="4"/>
        <v>6</v>
      </c>
      <c r="F187" s="83" t="s">
        <v>4</v>
      </c>
      <c r="G187" s="84">
        <v>110812</v>
      </c>
      <c r="H187" s="85">
        <v>3</v>
      </c>
      <c r="I187" s="84" t="str">
        <f t="shared" si="5"/>
        <v/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81">
        <v>39816</v>
      </c>
      <c r="E188" s="82">
        <f t="shared" ca="1" si="4"/>
        <v>7</v>
      </c>
      <c r="F188" s="83"/>
      <c r="G188" s="84">
        <v>89875</v>
      </c>
      <c r="H188" s="85">
        <v>5</v>
      </c>
      <c r="I188" s="84">
        <f t="shared" si="5"/>
        <v>3000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81">
        <v>36879</v>
      </c>
      <c r="E189" s="82">
        <f t="shared" ca="1" si="4"/>
        <v>15</v>
      </c>
      <c r="F189" s="83" t="s">
        <v>26</v>
      </c>
      <c r="G189" s="84">
        <v>81584</v>
      </c>
      <c r="H189" s="85">
        <v>1</v>
      </c>
      <c r="I189" s="84" t="str">
        <f t="shared" si="5"/>
        <v/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81">
        <v>36885</v>
      </c>
      <c r="E190" s="82">
        <f t="shared" ca="1" si="4"/>
        <v>15</v>
      </c>
      <c r="F190" s="83" t="s">
        <v>26</v>
      </c>
      <c r="G190" s="84">
        <v>74768</v>
      </c>
      <c r="H190" s="85">
        <v>5</v>
      </c>
      <c r="I190" s="84">
        <f t="shared" si="5"/>
        <v>3000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81">
        <v>37255</v>
      </c>
      <c r="E191" s="82">
        <f t="shared" ca="1" si="4"/>
        <v>14</v>
      </c>
      <c r="F191" s="83" t="s">
        <v>18</v>
      </c>
      <c r="G191" s="84">
        <v>104733</v>
      </c>
      <c r="H191" s="85">
        <v>2</v>
      </c>
      <c r="I191" s="84" t="str">
        <f t="shared" si="5"/>
        <v/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81">
        <v>37613</v>
      </c>
      <c r="E192" s="82">
        <f t="shared" ca="1" si="4"/>
        <v>13</v>
      </c>
      <c r="F192" s="83" t="s">
        <v>26</v>
      </c>
      <c r="G192" s="84">
        <v>80559</v>
      </c>
      <c r="H192" s="85">
        <v>4</v>
      </c>
      <c r="I192" s="84">
        <f t="shared" si="5"/>
        <v>3000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81">
        <v>38712</v>
      </c>
      <c r="E193" s="82">
        <f t="shared" ca="1" si="4"/>
        <v>10</v>
      </c>
      <c r="F193" s="83"/>
      <c r="G193" s="84">
        <v>69372</v>
      </c>
      <c r="H193" s="85">
        <v>3</v>
      </c>
      <c r="I193" s="84" t="str">
        <f t="shared" si="5"/>
        <v/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81">
        <v>40550</v>
      </c>
      <c r="E194" s="82">
        <f t="shared" ref="E194:E257" ca="1" si="6">DATEDIF(D194,TODAY(),"Y")</f>
        <v>5</v>
      </c>
      <c r="F194" s="83" t="s">
        <v>26</v>
      </c>
      <c r="G194" s="84">
        <v>84899</v>
      </c>
      <c r="H194" s="85">
        <v>3</v>
      </c>
      <c r="I194" s="84" t="str">
        <f t="shared" ref="I194:I257" si="7">IF(H194&gt;=4,3000,"")</f>
        <v/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81">
        <v>40550</v>
      </c>
      <c r="E195" s="82">
        <f t="shared" ca="1" si="6"/>
        <v>5</v>
      </c>
      <c r="F195" s="83" t="s">
        <v>26</v>
      </c>
      <c r="G195" s="84">
        <v>71445</v>
      </c>
      <c r="H195" s="85">
        <v>1</v>
      </c>
      <c r="I195" s="84" t="str">
        <f t="shared" si="7"/>
        <v/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81">
        <v>39811</v>
      </c>
      <c r="E196" s="82">
        <f t="shared" ca="1" si="6"/>
        <v>7</v>
      </c>
      <c r="F196" s="83" t="s">
        <v>8</v>
      </c>
      <c r="G196" s="84">
        <v>57624</v>
      </c>
      <c r="H196" s="85">
        <v>4</v>
      </c>
      <c r="I196" s="84">
        <f t="shared" si="7"/>
        <v>3000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81">
        <v>40165</v>
      </c>
      <c r="E197" s="82">
        <f t="shared" ca="1" si="6"/>
        <v>6</v>
      </c>
      <c r="F197" s="83"/>
      <c r="G197" s="84">
        <v>118087</v>
      </c>
      <c r="H197" s="85">
        <v>4</v>
      </c>
      <c r="I197" s="84">
        <f t="shared" si="7"/>
        <v>3000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81">
        <v>40533</v>
      </c>
      <c r="E198" s="82">
        <f t="shared" ca="1" si="6"/>
        <v>5</v>
      </c>
      <c r="F198" s="83" t="s">
        <v>4</v>
      </c>
      <c r="G198" s="84">
        <v>46256</v>
      </c>
      <c r="H198" s="85">
        <v>4</v>
      </c>
      <c r="I198" s="84">
        <f t="shared" si="7"/>
        <v>3000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81">
        <v>40900</v>
      </c>
      <c r="E199" s="82">
        <f t="shared" ca="1" si="6"/>
        <v>4</v>
      </c>
      <c r="F199" s="83"/>
      <c r="G199" s="84">
        <v>43152</v>
      </c>
      <c r="H199" s="85">
        <v>5</v>
      </c>
      <c r="I199" s="84">
        <f t="shared" si="7"/>
        <v>3000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81">
        <v>40908</v>
      </c>
      <c r="E200" s="82">
        <f t="shared" ca="1" si="6"/>
        <v>4</v>
      </c>
      <c r="F200" s="83"/>
      <c r="G200" s="84">
        <v>79572</v>
      </c>
      <c r="H200" s="85">
        <v>4</v>
      </c>
      <c r="I200" s="84">
        <f t="shared" si="7"/>
        <v>3000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81">
        <v>41281</v>
      </c>
      <c r="E201" s="82">
        <f t="shared" ca="1" si="6"/>
        <v>3</v>
      </c>
      <c r="F201" s="83" t="s">
        <v>26</v>
      </c>
      <c r="G201" s="84">
        <v>119381</v>
      </c>
      <c r="H201" s="85">
        <v>5</v>
      </c>
      <c r="I201" s="84">
        <f t="shared" si="7"/>
        <v>3000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81">
        <v>41652</v>
      </c>
      <c r="E202" s="82">
        <f t="shared" ca="1" si="6"/>
        <v>2</v>
      </c>
      <c r="F202" s="83"/>
      <c r="G202" s="84">
        <v>77764</v>
      </c>
      <c r="H202" s="85">
        <v>4</v>
      </c>
      <c r="I202" s="84">
        <f t="shared" si="7"/>
        <v>3000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81">
        <v>42031</v>
      </c>
      <c r="E203" s="82">
        <f t="shared" ca="1" si="6"/>
        <v>1</v>
      </c>
      <c r="F203" s="83" t="s">
        <v>8</v>
      </c>
      <c r="G203" s="84">
        <v>116158</v>
      </c>
      <c r="H203" s="85">
        <v>4</v>
      </c>
      <c r="I203" s="84">
        <f t="shared" si="7"/>
        <v>3000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81">
        <v>36907</v>
      </c>
      <c r="E204" s="82">
        <f t="shared" ca="1" si="6"/>
        <v>15</v>
      </c>
      <c r="F204" s="83"/>
      <c r="G204" s="84">
        <v>85348</v>
      </c>
      <c r="H204" s="85">
        <v>3</v>
      </c>
      <c r="I204" s="84" t="str">
        <f t="shared" si="7"/>
        <v/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81">
        <v>36908</v>
      </c>
      <c r="E205" s="82">
        <f t="shared" ca="1" si="6"/>
        <v>15</v>
      </c>
      <c r="F205" s="83" t="s">
        <v>18</v>
      </c>
      <c r="G205" s="84">
        <v>98150</v>
      </c>
      <c r="H205" s="85">
        <v>5</v>
      </c>
      <c r="I205" s="84">
        <f t="shared" si="7"/>
        <v>3000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81">
        <v>37276</v>
      </c>
      <c r="E206" s="82">
        <f t="shared" ca="1" si="6"/>
        <v>14</v>
      </c>
      <c r="F206" s="83" t="s">
        <v>8</v>
      </c>
      <c r="G206" s="84">
        <v>85604</v>
      </c>
      <c r="H206" s="85">
        <v>2</v>
      </c>
      <c r="I206" s="84" t="str">
        <f t="shared" si="7"/>
        <v/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81">
        <v>39122</v>
      </c>
      <c r="E207" s="82">
        <f t="shared" ca="1" si="6"/>
        <v>9</v>
      </c>
      <c r="F207" s="83"/>
      <c r="G207" s="84">
        <v>44072</v>
      </c>
      <c r="H207" s="85">
        <v>2</v>
      </c>
      <c r="I207" s="84" t="str">
        <f t="shared" si="7"/>
        <v/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81">
        <v>41656</v>
      </c>
      <c r="E208" s="82">
        <f t="shared" ca="1" si="6"/>
        <v>2</v>
      </c>
      <c r="F208" s="83" t="s">
        <v>26</v>
      </c>
      <c r="G208" s="84">
        <v>49935</v>
      </c>
      <c r="H208" s="85">
        <v>2</v>
      </c>
      <c r="I208" s="84" t="str">
        <f t="shared" si="7"/>
        <v/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81">
        <v>40222</v>
      </c>
      <c r="E209" s="82">
        <f t="shared" ca="1" si="6"/>
        <v>6</v>
      </c>
      <c r="F209" s="83"/>
      <c r="G209" s="84">
        <v>59161</v>
      </c>
      <c r="H209" s="85">
        <v>4</v>
      </c>
      <c r="I209" s="84">
        <f t="shared" si="7"/>
        <v>3000</v>
      </c>
    </row>
    <row r="210" spans="1:9" x14ac:dyDescent="0.25">
      <c r="A210" s="73" t="s">
        <v>976</v>
      </c>
      <c r="B210" s="80" t="s">
        <v>32</v>
      </c>
      <c r="C210" s="73" t="s">
        <v>19</v>
      </c>
      <c r="D210" s="81">
        <v>40244</v>
      </c>
      <c r="E210" s="82">
        <f t="shared" ca="1" si="6"/>
        <v>5</v>
      </c>
      <c r="F210" s="83"/>
      <c r="G210" s="84">
        <v>49138</v>
      </c>
      <c r="H210" s="85">
        <v>4</v>
      </c>
      <c r="I210" s="84">
        <f t="shared" si="7"/>
        <v>3000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81">
        <v>40596</v>
      </c>
      <c r="E211" s="82">
        <f t="shared" ca="1" si="6"/>
        <v>5</v>
      </c>
      <c r="F211" s="83" t="s">
        <v>4</v>
      </c>
      <c r="G211" s="84">
        <v>110203</v>
      </c>
      <c r="H211" s="85">
        <v>2</v>
      </c>
      <c r="I211" s="84" t="str">
        <f t="shared" si="7"/>
        <v/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81">
        <v>40246</v>
      </c>
      <c r="E212" s="82">
        <f t="shared" ca="1" si="6"/>
        <v>5</v>
      </c>
      <c r="F212" s="83" t="s">
        <v>26</v>
      </c>
      <c r="G212" s="84">
        <v>74224</v>
      </c>
      <c r="H212" s="85">
        <v>3</v>
      </c>
      <c r="I212" s="84" t="str">
        <f t="shared" si="7"/>
        <v/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81">
        <v>39855</v>
      </c>
      <c r="E213" s="82">
        <f t="shared" ca="1" si="6"/>
        <v>7</v>
      </c>
      <c r="F213" s="83"/>
      <c r="G213" s="84">
        <v>91698</v>
      </c>
      <c r="H213" s="85">
        <v>1</v>
      </c>
      <c r="I213" s="84" t="str">
        <f t="shared" si="7"/>
        <v/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81">
        <v>39876</v>
      </c>
      <c r="E214" s="82">
        <f t="shared" ca="1" si="6"/>
        <v>6</v>
      </c>
      <c r="F214" s="83" t="s">
        <v>4</v>
      </c>
      <c r="G214" s="84">
        <v>75799</v>
      </c>
      <c r="H214" s="85">
        <v>5</v>
      </c>
      <c r="I214" s="84">
        <f t="shared" si="7"/>
        <v>3000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81">
        <v>39885</v>
      </c>
      <c r="E215" s="82">
        <f t="shared" ca="1" si="6"/>
        <v>6</v>
      </c>
      <c r="F215" s="83" t="s">
        <v>26</v>
      </c>
      <c r="G215" s="84">
        <v>99925</v>
      </c>
      <c r="H215" s="85">
        <v>2</v>
      </c>
      <c r="I215" s="84" t="str">
        <f t="shared" si="7"/>
        <v/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81">
        <v>37678</v>
      </c>
      <c r="E216" s="82">
        <f t="shared" ca="1" si="6"/>
        <v>13</v>
      </c>
      <c r="F216" s="83"/>
      <c r="G216" s="84">
        <v>108582</v>
      </c>
      <c r="H216" s="85">
        <v>2</v>
      </c>
      <c r="I216" s="84" t="str">
        <f t="shared" si="7"/>
        <v/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81">
        <v>37682</v>
      </c>
      <c r="E217" s="82">
        <f t="shared" ca="1" si="6"/>
        <v>12</v>
      </c>
      <c r="F217" s="83" t="s">
        <v>4</v>
      </c>
      <c r="G217" s="84">
        <v>45498</v>
      </c>
      <c r="H217" s="85">
        <v>3</v>
      </c>
      <c r="I217" s="84" t="str">
        <f t="shared" si="7"/>
        <v/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81">
        <v>38055</v>
      </c>
      <c r="E218" s="82">
        <f t="shared" ca="1" si="6"/>
        <v>11</v>
      </c>
      <c r="F218" s="83"/>
      <c r="G218" s="84">
        <v>55683</v>
      </c>
      <c r="H218" s="85">
        <v>5</v>
      </c>
      <c r="I218" s="84">
        <f t="shared" si="7"/>
        <v>3000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81">
        <v>38404</v>
      </c>
      <c r="E219" s="82">
        <f t="shared" ca="1" si="6"/>
        <v>11</v>
      </c>
      <c r="F219" s="83"/>
      <c r="G219" s="84">
        <v>63745</v>
      </c>
      <c r="H219" s="85">
        <v>2</v>
      </c>
      <c r="I219" s="84" t="str">
        <f t="shared" si="7"/>
        <v/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81">
        <v>38409</v>
      </c>
      <c r="E220" s="82">
        <f t="shared" ca="1" si="6"/>
        <v>11</v>
      </c>
      <c r="F220" s="83" t="s">
        <v>4</v>
      </c>
      <c r="G220" s="84">
        <v>77739</v>
      </c>
      <c r="H220" s="85">
        <v>3</v>
      </c>
      <c r="I220" s="84" t="str">
        <f t="shared" si="7"/>
        <v/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81">
        <v>39151</v>
      </c>
      <c r="E221" s="82">
        <f t="shared" ca="1" si="6"/>
        <v>8</v>
      </c>
      <c r="F221" s="83"/>
      <c r="G221" s="84">
        <v>55397</v>
      </c>
      <c r="H221" s="85">
        <v>2</v>
      </c>
      <c r="I221" s="84" t="str">
        <f t="shared" si="7"/>
        <v/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81">
        <v>40616</v>
      </c>
      <c r="E222" s="82">
        <f t="shared" ca="1" si="6"/>
        <v>4</v>
      </c>
      <c r="F222" s="83"/>
      <c r="G222" s="84">
        <v>43656</v>
      </c>
      <c r="H222" s="85">
        <v>4</v>
      </c>
      <c r="I222" s="84">
        <f t="shared" si="7"/>
        <v>3000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81">
        <v>41681</v>
      </c>
      <c r="E223" s="82">
        <f t="shared" ca="1" si="6"/>
        <v>2</v>
      </c>
      <c r="F223" s="83" t="s">
        <v>18</v>
      </c>
      <c r="G223" s="84">
        <v>80066</v>
      </c>
      <c r="H223" s="85">
        <v>1</v>
      </c>
      <c r="I223" s="84" t="str">
        <f t="shared" si="7"/>
        <v/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81">
        <v>42103</v>
      </c>
      <c r="E224" s="82">
        <f t="shared" ca="1" si="6"/>
        <v>0</v>
      </c>
      <c r="F224" s="83" t="s">
        <v>4</v>
      </c>
      <c r="G224" s="84">
        <v>54894</v>
      </c>
      <c r="H224" s="85">
        <v>1</v>
      </c>
      <c r="I224" s="84" t="str">
        <f t="shared" si="7"/>
        <v/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81">
        <v>42104</v>
      </c>
      <c r="E225" s="82">
        <f t="shared" ca="1" si="6"/>
        <v>0</v>
      </c>
      <c r="F225" s="83" t="s">
        <v>4</v>
      </c>
      <c r="G225" s="84">
        <v>80600</v>
      </c>
      <c r="H225" s="85">
        <v>5</v>
      </c>
      <c r="I225" s="84">
        <f t="shared" si="7"/>
        <v>3000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81">
        <v>40259</v>
      </c>
      <c r="E226" s="82">
        <f t="shared" ca="1" si="6"/>
        <v>5</v>
      </c>
      <c r="F226" s="83" t="s">
        <v>4</v>
      </c>
      <c r="G226" s="84">
        <v>108167</v>
      </c>
      <c r="H226" s="85">
        <v>4</v>
      </c>
      <c r="I226" s="84">
        <f t="shared" si="7"/>
        <v>3000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81">
        <v>40617</v>
      </c>
      <c r="E227" s="82">
        <f t="shared" ca="1" si="6"/>
        <v>4</v>
      </c>
      <c r="F227" s="83"/>
      <c r="G227" s="84">
        <v>124571</v>
      </c>
      <c r="H227" s="85">
        <v>3</v>
      </c>
      <c r="I227" s="84" t="str">
        <f t="shared" si="7"/>
        <v/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81">
        <v>41347</v>
      </c>
      <c r="E228" s="82">
        <f t="shared" ca="1" si="6"/>
        <v>2</v>
      </c>
      <c r="F228" s="83" t="s">
        <v>4</v>
      </c>
      <c r="G228" s="84">
        <v>60684</v>
      </c>
      <c r="H228" s="85">
        <v>3</v>
      </c>
      <c r="I228" s="84" t="str">
        <f t="shared" si="7"/>
        <v/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81">
        <v>41376</v>
      </c>
      <c r="E229" s="82">
        <f t="shared" ca="1" si="6"/>
        <v>2</v>
      </c>
      <c r="F229" s="83"/>
      <c r="G229" s="84">
        <v>89796</v>
      </c>
      <c r="H229" s="85">
        <v>3</v>
      </c>
      <c r="I229" s="84" t="str">
        <f t="shared" si="7"/>
        <v/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81">
        <v>39891</v>
      </c>
      <c r="E230" s="82">
        <f t="shared" ca="1" si="6"/>
        <v>6</v>
      </c>
      <c r="F230" s="83" t="s">
        <v>4</v>
      </c>
      <c r="G230" s="84">
        <v>101665</v>
      </c>
      <c r="H230" s="85">
        <v>2</v>
      </c>
      <c r="I230" s="84" t="str">
        <f t="shared" si="7"/>
        <v/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81">
        <v>39894</v>
      </c>
      <c r="E231" s="82">
        <f t="shared" ca="1" si="6"/>
        <v>6</v>
      </c>
      <c r="F231" s="83" t="s">
        <v>18</v>
      </c>
      <c r="G231" s="84">
        <v>103608</v>
      </c>
      <c r="H231" s="85">
        <v>1</v>
      </c>
      <c r="I231" s="84" t="str">
        <f t="shared" si="7"/>
        <v/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81">
        <v>37347</v>
      </c>
      <c r="E232" s="82">
        <f t="shared" ca="1" si="6"/>
        <v>13</v>
      </c>
      <c r="F232" s="83" t="s">
        <v>4</v>
      </c>
      <c r="G232" s="84">
        <v>95553</v>
      </c>
      <c r="H232" s="85">
        <v>1</v>
      </c>
      <c r="I232" s="84" t="str">
        <f t="shared" si="7"/>
        <v/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81">
        <v>37351</v>
      </c>
      <c r="E233" s="82">
        <f t="shared" ca="1" si="6"/>
        <v>13</v>
      </c>
      <c r="F233" s="83" t="s">
        <v>4</v>
      </c>
      <c r="G233" s="84">
        <v>60725</v>
      </c>
      <c r="H233" s="85">
        <v>4</v>
      </c>
      <c r="I233" s="84">
        <f t="shared" si="7"/>
        <v>3000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81">
        <v>37715</v>
      </c>
      <c r="E234" s="82">
        <f t="shared" ca="1" si="6"/>
        <v>12</v>
      </c>
      <c r="F234" s="83"/>
      <c r="G234" s="84">
        <v>95190</v>
      </c>
      <c r="H234" s="85">
        <v>3</v>
      </c>
      <c r="I234" s="84" t="str">
        <f t="shared" si="7"/>
        <v/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81">
        <v>38808</v>
      </c>
      <c r="E235" s="82">
        <f t="shared" ca="1" si="6"/>
        <v>9</v>
      </c>
      <c r="F235" s="83"/>
      <c r="G235" s="84">
        <v>120516</v>
      </c>
      <c r="H235" s="85">
        <v>1</v>
      </c>
      <c r="I235" s="84" t="str">
        <f t="shared" si="7"/>
        <v/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81">
        <v>39887</v>
      </c>
      <c r="E236" s="82">
        <f t="shared" ca="1" si="6"/>
        <v>6</v>
      </c>
      <c r="F236" s="83" t="s">
        <v>28</v>
      </c>
      <c r="G236" s="84">
        <v>82468</v>
      </c>
      <c r="H236" s="85">
        <v>1</v>
      </c>
      <c r="I236" s="84" t="str">
        <f t="shared" si="7"/>
        <v/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81">
        <v>39899</v>
      </c>
      <c r="E237" s="82">
        <f t="shared" ca="1" si="6"/>
        <v>6</v>
      </c>
      <c r="F237" s="83" t="s">
        <v>4</v>
      </c>
      <c r="G237" s="84">
        <v>47066</v>
      </c>
      <c r="H237" s="85">
        <v>1</v>
      </c>
      <c r="I237" s="84" t="str">
        <f t="shared" si="7"/>
        <v/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81">
        <v>39910</v>
      </c>
      <c r="E238" s="82">
        <f t="shared" ca="1" si="6"/>
        <v>6</v>
      </c>
      <c r="F238" s="83" t="s">
        <v>8</v>
      </c>
      <c r="G238" s="84">
        <v>75425</v>
      </c>
      <c r="H238" s="85">
        <v>5</v>
      </c>
      <c r="I238" s="84">
        <f t="shared" si="7"/>
        <v>3000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81">
        <v>40267</v>
      </c>
      <c r="E239" s="82">
        <f t="shared" ca="1" si="6"/>
        <v>5</v>
      </c>
      <c r="F239" s="83"/>
      <c r="G239" s="84">
        <v>62646</v>
      </c>
      <c r="H239" s="85">
        <v>2</v>
      </c>
      <c r="I239" s="84" t="str">
        <f t="shared" si="7"/>
        <v/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81">
        <v>40623</v>
      </c>
      <c r="E240" s="82">
        <f t="shared" ca="1" si="6"/>
        <v>4</v>
      </c>
      <c r="F240" s="83"/>
      <c r="G240" s="84">
        <v>102244</v>
      </c>
      <c r="H240" s="85">
        <v>2</v>
      </c>
      <c r="I240" s="84" t="str">
        <f t="shared" si="7"/>
        <v/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81">
        <v>41348</v>
      </c>
      <c r="E241" s="82">
        <f t="shared" ca="1" si="6"/>
        <v>2</v>
      </c>
      <c r="F241" s="83" t="s">
        <v>4</v>
      </c>
      <c r="G241" s="84">
        <v>124999</v>
      </c>
      <c r="H241" s="85">
        <v>5</v>
      </c>
      <c r="I241" s="84">
        <f t="shared" si="7"/>
        <v>3000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81">
        <v>41712</v>
      </c>
      <c r="E242" s="82">
        <f t="shared" ca="1" si="6"/>
        <v>1</v>
      </c>
      <c r="F242" s="83" t="s">
        <v>26</v>
      </c>
      <c r="G242" s="84">
        <v>114912</v>
      </c>
      <c r="H242" s="85">
        <v>3</v>
      </c>
      <c r="I242" s="84" t="str">
        <f t="shared" si="7"/>
        <v/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81">
        <v>42134</v>
      </c>
      <c r="E243" s="82">
        <f t="shared" ca="1" si="6"/>
        <v>0</v>
      </c>
      <c r="F243" s="83"/>
      <c r="G243" s="84">
        <v>51756</v>
      </c>
      <c r="H243" s="85">
        <v>4</v>
      </c>
      <c r="I243" s="84">
        <f t="shared" si="7"/>
        <v>3000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81">
        <v>40675</v>
      </c>
      <c r="E244" s="82">
        <f t="shared" ca="1" si="6"/>
        <v>4</v>
      </c>
      <c r="F244" s="83" t="s">
        <v>26</v>
      </c>
      <c r="G244" s="84">
        <v>85667</v>
      </c>
      <c r="H244" s="85">
        <v>4</v>
      </c>
      <c r="I244" s="84">
        <f t="shared" si="7"/>
        <v>3000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81">
        <v>41379</v>
      </c>
      <c r="E245" s="82">
        <f t="shared" ca="1" si="6"/>
        <v>2</v>
      </c>
      <c r="F245" s="83" t="s">
        <v>4</v>
      </c>
      <c r="G245" s="84">
        <v>76361</v>
      </c>
      <c r="H245" s="85">
        <v>2</v>
      </c>
      <c r="I245" s="84" t="str">
        <f t="shared" si="7"/>
        <v/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81">
        <v>41380</v>
      </c>
      <c r="E246" s="82">
        <f t="shared" ca="1" si="6"/>
        <v>2</v>
      </c>
      <c r="F246" s="83" t="s">
        <v>26</v>
      </c>
      <c r="G246" s="84">
        <v>42913</v>
      </c>
      <c r="H246" s="85">
        <v>5</v>
      </c>
      <c r="I246" s="84">
        <f t="shared" si="7"/>
        <v>3000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81">
        <v>41390</v>
      </c>
      <c r="E247" s="82">
        <f t="shared" ca="1" si="6"/>
        <v>2</v>
      </c>
      <c r="F247" s="83" t="s">
        <v>26</v>
      </c>
      <c r="G247" s="84">
        <v>99718</v>
      </c>
      <c r="H247" s="85">
        <v>3</v>
      </c>
      <c r="I247" s="84" t="str">
        <f t="shared" si="7"/>
        <v/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81">
        <v>37005</v>
      </c>
      <c r="E248" s="82">
        <f t="shared" ca="1" si="6"/>
        <v>14</v>
      </c>
      <c r="F248" s="83"/>
      <c r="G248" s="84">
        <v>62074</v>
      </c>
      <c r="H248" s="85">
        <v>1</v>
      </c>
      <c r="I248" s="84" t="str">
        <f t="shared" si="7"/>
        <v/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81">
        <v>37010</v>
      </c>
      <c r="E249" s="82">
        <f t="shared" ca="1" si="6"/>
        <v>14</v>
      </c>
      <c r="F249" s="83" t="s">
        <v>4</v>
      </c>
      <c r="G249" s="84">
        <v>97294</v>
      </c>
      <c r="H249" s="85">
        <v>5</v>
      </c>
      <c r="I249" s="84">
        <f t="shared" si="7"/>
        <v>3000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81">
        <v>37016</v>
      </c>
      <c r="E250" s="82">
        <f t="shared" ca="1" si="6"/>
        <v>14</v>
      </c>
      <c r="F250" s="83" t="s">
        <v>18</v>
      </c>
      <c r="G250" s="84">
        <v>91384</v>
      </c>
      <c r="H250" s="85">
        <v>5</v>
      </c>
      <c r="I250" s="84">
        <f t="shared" si="7"/>
        <v>3000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81">
        <v>37361</v>
      </c>
      <c r="E251" s="82">
        <f t="shared" ca="1" si="6"/>
        <v>13</v>
      </c>
      <c r="F251" s="83"/>
      <c r="G251" s="84">
        <v>121377</v>
      </c>
      <c r="H251" s="85">
        <v>5</v>
      </c>
      <c r="I251" s="84">
        <f t="shared" si="7"/>
        <v>3000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81">
        <v>37383</v>
      </c>
      <c r="E252" s="82">
        <f t="shared" ca="1" si="6"/>
        <v>13</v>
      </c>
      <c r="F252" s="83"/>
      <c r="G252" s="84">
        <v>117432</v>
      </c>
      <c r="H252" s="85">
        <v>4</v>
      </c>
      <c r="I252" s="84">
        <f t="shared" si="7"/>
        <v>3000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81">
        <v>38472</v>
      </c>
      <c r="E253" s="82">
        <f t="shared" ca="1" si="6"/>
        <v>10</v>
      </c>
      <c r="F253" s="83" t="s">
        <v>26</v>
      </c>
      <c r="G253" s="84">
        <v>104621</v>
      </c>
      <c r="H253" s="85">
        <v>3</v>
      </c>
      <c r="I253" s="84" t="str">
        <f t="shared" si="7"/>
        <v/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81">
        <v>41758</v>
      </c>
      <c r="E254" s="82">
        <f t="shared" ca="1" si="6"/>
        <v>1</v>
      </c>
      <c r="F254" s="83"/>
      <c r="G254" s="84">
        <v>85202</v>
      </c>
      <c r="H254" s="85">
        <v>3</v>
      </c>
      <c r="I254" s="84" t="str">
        <f t="shared" si="7"/>
        <v/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81">
        <v>42157</v>
      </c>
      <c r="E255" s="82">
        <f t="shared" ca="1" si="6"/>
        <v>0</v>
      </c>
      <c r="F255" s="83"/>
      <c r="G255" s="84">
        <v>42102</v>
      </c>
      <c r="H255" s="85">
        <v>3</v>
      </c>
      <c r="I255" s="84" t="str">
        <f t="shared" si="7"/>
        <v/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81">
        <v>40340</v>
      </c>
      <c r="E256" s="82">
        <f t="shared" ca="1" si="6"/>
        <v>5</v>
      </c>
      <c r="F256" s="83"/>
      <c r="G256" s="84">
        <v>66624</v>
      </c>
      <c r="H256" s="85">
        <v>5</v>
      </c>
      <c r="I256" s="84">
        <f t="shared" si="7"/>
        <v>3000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81">
        <v>39954</v>
      </c>
      <c r="E257" s="82">
        <f t="shared" ca="1" si="6"/>
        <v>6</v>
      </c>
      <c r="F257" s="83" t="s">
        <v>26</v>
      </c>
      <c r="G257" s="84">
        <v>64887</v>
      </c>
      <c r="H257" s="85">
        <v>1</v>
      </c>
      <c r="I257" s="84" t="str">
        <f t="shared" si="7"/>
        <v/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81">
        <v>39956</v>
      </c>
      <c r="E258" s="82">
        <f t="shared" ref="E258:E321" ca="1" si="8">DATEDIF(D258,TODAY(),"Y")</f>
        <v>6</v>
      </c>
      <c r="F258" s="83" t="s">
        <v>4</v>
      </c>
      <c r="G258" s="84">
        <v>44751</v>
      </c>
      <c r="H258" s="85">
        <v>2</v>
      </c>
      <c r="I258" s="84" t="str">
        <f t="shared" ref="I258:I321" si="9">IF(H258&gt;=4,3000,"")</f>
        <v/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81">
        <v>37050</v>
      </c>
      <c r="E259" s="82">
        <f t="shared" ca="1" si="8"/>
        <v>14</v>
      </c>
      <c r="F259" s="83"/>
      <c r="G259" s="84">
        <v>42470</v>
      </c>
      <c r="H259" s="85">
        <v>5</v>
      </c>
      <c r="I259" s="84">
        <f t="shared" si="9"/>
        <v>3000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81">
        <v>37396</v>
      </c>
      <c r="E260" s="82">
        <f t="shared" ca="1" si="8"/>
        <v>13</v>
      </c>
      <c r="F260" s="83" t="s">
        <v>4</v>
      </c>
      <c r="G260" s="84">
        <v>90126</v>
      </c>
      <c r="H260" s="85">
        <v>1</v>
      </c>
      <c r="I260" s="84" t="str">
        <f t="shared" si="9"/>
        <v/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81">
        <v>37410</v>
      </c>
      <c r="E261" s="82">
        <f t="shared" ca="1" si="8"/>
        <v>13</v>
      </c>
      <c r="F261" s="83" t="s">
        <v>18</v>
      </c>
      <c r="G261" s="84">
        <v>47765</v>
      </c>
      <c r="H261" s="85">
        <v>2</v>
      </c>
      <c r="I261" s="84" t="str">
        <f t="shared" si="9"/>
        <v/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81">
        <v>37776</v>
      </c>
      <c r="E262" s="82">
        <f t="shared" ca="1" si="8"/>
        <v>12</v>
      </c>
      <c r="F262" s="83" t="s">
        <v>18</v>
      </c>
      <c r="G262" s="84">
        <v>65500</v>
      </c>
      <c r="H262" s="85">
        <v>1</v>
      </c>
      <c r="I262" s="84" t="str">
        <f t="shared" si="9"/>
        <v/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81">
        <v>37782</v>
      </c>
      <c r="E263" s="82">
        <f t="shared" ca="1" si="8"/>
        <v>12</v>
      </c>
      <c r="F263" s="83"/>
      <c r="G263" s="84">
        <v>42664</v>
      </c>
      <c r="H263" s="85">
        <v>3</v>
      </c>
      <c r="I263" s="84" t="str">
        <f t="shared" si="9"/>
        <v/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81">
        <v>37785</v>
      </c>
      <c r="E264" s="82">
        <f t="shared" ca="1" si="8"/>
        <v>12</v>
      </c>
      <c r="F264" s="83" t="s">
        <v>8</v>
      </c>
      <c r="G264" s="84">
        <v>97758</v>
      </c>
      <c r="H264" s="85">
        <v>2</v>
      </c>
      <c r="I264" s="84" t="str">
        <f t="shared" si="9"/>
        <v/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81">
        <v>38146</v>
      </c>
      <c r="E265" s="82">
        <f t="shared" ca="1" si="8"/>
        <v>11</v>
      </c>
      <c r="F265" s="83" t="s">
        <v>28</v>
      </c>
      <c r="G265" s="84">
        <v>88858</v>
      </c>
      <c r="H265" s="85">
        <v>5</v>
      </c>
      <c r="I265" s="84">
        <f t="shared" si="9"/>
        <v>3000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81">
        <v>38514</v>
      </c>
      <c r="E266" s="82">
        <f t="shared" ca="1" si="8"/>
        <v>10</v>
      </c>
      <c r="F266" s="83" t="s">
        <v>18</v>
      </c>
      <c r="G266" s="84">
        <v>92324</v>
      </c>
      <c r="H266" s="85">
        <v>1</v>
      </c>
      <c r="I266" s="84" t="str">
        <f t="shared" si="9"/>
        <v/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81">
        <v>39224</v>
      </c>
      <c r="E267" s="82">
        <f t="shared" ca="1" si="8"/>
        <v>8</v>
      </c>
      <c r="F267" s="83" t="s">
        <v>26</v>
      </c>
      <c r="G267" s="84">
        <v>102792</v>
      </c>
      <c r="H267" s="85">
        <v>2</v>
      </c>
      <c r="I267" s="84" t="str">
        <f t="shared" si="9"/>
        <v/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81">
        <v>40681</v>
      </c>
      <c r="E268" s="82">
        <f t="shared" ca="1" si="8"/>
        <v>4</v>
      </c>
      <c r="F268" s="83"/>
      <c r="G268" s="84">
        <v>69142</v>
      </c>
      <c r="H268" s="85">
        <v>2</v>
      </c>
      <c r="I268" s="84" t="str">
        <f t="shared" si="9"/>
        <v/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81">
        <v>39952</v>
      </c>
      <c r="E269" s="82">
        <f t="shared" ca="1" si="8"/>
        <v>6</v>
      </c>
      <c r="F269" s="83"/>
      <c r="G269" s="84">
        <v>95292</v>
      </c>
      <c r="H269" s="85">
        <v>4</v>
      </c>
      <c r="I269" s="84">
        <f t="shared" si="9"/>
        <v>3000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81">
        <v>41050</v>
      </c>
      <c r="E270" s="82">
        <f t="shared" ca="1" si="8"/>
        <v>3</v>
      </c>
      <c r="F270" s="83" t="s">
        <v>26</v>
      </c>
      <c r="G270" s="84">
        <v>65688</v>
      </c>
      <c r="H270" s="85">
        <v>5</v>
      </c>
      <c r="I270" s="84">
        <f t="shared" si="9"/>
        <v>3000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81">
        <v>40342</v>
      </c>
      <c r="E271" s="82">
        <f t="shared" ca="1" si="8"/>
        <v>5</v>
      </c>
      <c r="F271" s="83" t="s">
        <v>4</v>
      </c>
      <c r="G271" s="84">
        <v>87125</v>
      </c>
      <c r="H271" s="85">
        <v>2</v>
      </c>
      <c r="I271" s="84" t="str">
        <f t="shared" si="9"/>
        <v/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81">
        <v>40354</v>
      </c>
      <c r="E272" s="82">
        <f t="shared" ca="1" si="8"/>
        <v>5</v>
      </c>
      <c r="F272" s="83" t="s">
        <v>28</v>
      </c>
      <c r="G272" s="84">
        <v>95877</v>
      </c>
      <c r="H272" s="85">
        <v>4</v>
      </c>
      <c r="I272" s="84">
        <f t="shared" si="9"/>
        <v>3000</v>
      </c>
    </row>
    <row r="273" spans="1:9" x14ac:dyDescent="0.25">
      <c r="A273" s="73" t="s">
        <v>362</v>
      </c>
      <c r="B273" s="80" t="s">
        <v>9</v>
      </c>
      <c r="C273" s="73" t="s">
        <v>19</v>
      </c>
      <c r="D273" s="81">
        <v>40356</v>
      </c>
      <c r="E273" s="82">
        <f t="shared" ca="1" si="8"/>
        <v>5</v>
      </c>
      <c r="F273" s="83"/>
      <c r="G273" s="84">
        <v>104511</v>
      </c>
      <c r="H273" s="85">
        <v>1</v>
      </c>
      <c r="I273" s="84" t="str">
        <f t="shared" si="9"/>
        <v/>
      </c>
    </row>
    <row r="274" spans="1:9" x14ac:dyDescent="0.25">
      <c r="A274" s="73" t="s">
        <v>355</v>
      </c>
      <c r="B274" s="80" t="s">
        <v>32</v>
      </c>
      <c r="C274" s="73" t="s">
        <v>19</v>
      </c>
      <c r="D274" s="81">
        <v>40733</v>
      </c>
      <c r="E274" s="82">
        <f t="shared" ca="1" si="8"/>
        <v>4</v>
      </c>
      <c r="F274" s="83" t="s">
        <v>8</v>
      </c>
      <c r="G274" s="84">
        <v>53431</v>
      </c>
      <c r="H274" s="85">
        <v>3</v>
      </c>
      <c r="I274" s="84" t="str">
        <f t="shared" si="9"/>
        <v/>
      </c>
    </row>
    <row r="275" spans="1:9" x14ac:dyDescent="0.25">
      <c r="A275" s="73" t="s">
        <v>354</v>
      </c>
      <c r="B275" s="80" t="s">
        <v>12</v>
      </c>
      <c r="C275" s="73" t="s">
        <v>19</v>
      </c>
      <c r="D275" s="81">
        <v>40342</v>
      </c>
      <c r="E275" s="82">
        <f t="shared" ca="1" si="8"/>
        <v>5</v>
      </c>
      <c r="F275" s="83" t="s">
        <v>28</v>
      </c>
      <c r="G275" s="84">
        <v>54633</v>
      </c>
      <c r="H275" s="85">
        <v>1</v>
      </c>
      <c r="I275" s="84" t="str">
        <f t="shared" si="9"/>
        <v/>
      </c>
    </row>
    <row r="276" spans="1:9" x14ac:dyDescent="0.25">
      <c r="A276" s="73" t="s">
        <v>345</v>
      </c>
      <c r="B276" s="80" t="s">
        <v>12</v>
      </c>
      <c r="C276" s="73" t="s">
        <v>19</v>
      </c>
      <c r="D276" s="81">
        <v>37060</v>
      </c>
      <c r="E276" s="82">
        <f t="shared" ca="1" si="8"/>
        <v>14</v>
      </c>
      <c r="F276" s="83"/>
      <c r="G276" s="84">
        <v>62423</v>
      </c>
      <c r="H276" s="85">
        <v>3</v>
      </c>
      <c r="I276" s="84" t="str">
        <f t="shared" si="9"/>
        <v/>
      </c>
    </row>
    <row r="277" spans="1:9" x14ac:dyDescent="0.25">
      <c r="A277" s="73" t="s">
        <v>342</v>
      </c>
      <c r="B277" s="80" t="s">
        <v>16</v>
      </c>
      <c r="C277" s="73" t="s">
        <v>19</v>
      </c>
      <c r="D277" s="81">
        <v>37070</v>
      </c>
      <c r="E277" s="82">
        <f t="shared" ca="1" si="8"/>
        <v>14</v>
      </c>
      <c r="F277" s="83"/>
      <c r="G277" s="84">
        <v>107924</v>
      </c>
      <c r="H277" s="85">
        <v>5</v>
      </c>
      <c r="I277" s="84">
        <f t="shared" si="9"/>
        <v>3000</v>
      </c>
    </row>
    <row r="278" spans="1:9" x14ac:dyDescent="0.25">
      <c r="A278" s="73" t="s">
        <v>341</v>
      </c>
      <c r="B278" s="80" t="s">
        <v>16</v>
      </c>
      <c r="C278" s="73" t="s">
        <v>19</v>
      </c>
      <c r="D278" s="81">
        <v>37074</v>
      </c>
      <c r="E278" s="82">
        <f t="shared" ca="1" si="8"/>
        <v>14</v>
      </c>
      <c r="F278" s="83" t="s">
        <v>26</v>
      </c>
      <c r="G278" s="84">
        <v>50610</v>
      </c>
      <c r="H278" s="85">
        <v>2</v>
      </c>
      <c r="I278" s="84" t="str">
        <f t="shared" si="9"/>
        <v/>
      </c>
    </row>
    <row r="279" spans="1:9" x14ac:dyDescent="0.25">
      <c r="A279" s="73" t="s">
        <v>340</v>
      </c>
      <c r="B279" s="80" t="s">
        <v>12</v>
      </c>
      <c r="C279" s="73" t="s">
        <v>19</v>
      </c>
      <c r="D279" s="81">
        <v>37075</v>
      </c>
      <c r="E279" s="82">
        <f t="shared" ca="1" si="8"/>
        <v>14</v>
      </c>
      <c r="F279" s="83"/>
      <c r="G279" s="84">
        <v>85065</v>
      </c>
      <c r="H279" s="85">
        <v>3</v>
      </c>
      <c r="I279" s="84" t="str">
        <f t="shared" si="9"/>
        <v/>
      </c>
    </row>
    <row r="280" spans="1:9" x14ac:dyDescent="0.25">
      <c r="A280" s="73" t="s">
        <v>338</v>
      </c>
      <c r="B280" s="80" t="s">
        <v>2</v>
      </c>
      <c r="C280" s="73" t="s">
        <v>19</v>
      </c>
      <c r="D280" s="81">
        <v>37428</v>
      </c>
      <c r="E280" s="82">
        <f t="shared" ca="1" si="8"/>
        <v>13</v>
      </c>
      <c r="F280" s="83"/>
      <c r="G280" s="84">
        <v>58262</v>
      </c>
      <c r="H280" s="85">
        <v>3</v>
      </c>
      <c r="I280" s="84" t="str">
        <f t="shared" si="9"/>
        <v/>
      </c>
    </row>
    <row r="281" spans="1:9" x14ac:dyDescent="0.25">
      <c r="A281" s="73" t="s">
        <v>336</v>
      </c>
      <c r="B281" s="80" t="s">
        <v>12</v>
      </c>
      <c r="C281" s="73" t="s">
        <v>19</v>
      </c>
      <c r="D281" s="81">
        <v>37438</v>
      </c>
      <c r="E281" s="82">
        <f t="shared" ca="1" si="8"/>
        <v>13</v>
      </c>
      <c r="F281" s="83" t="s">
        <v>4</v>
      </c>
      <c r="G281" s="84">
        <v>100359</v>
      </c>
      <c r="H281" s="85">
        <v>1</v>
      </c>
      <c r="I281" s="84" t="str">
        <f t="shared" si="9"/>
        <v/>
      </c>
    </row>
    <row r="282" spans="1:9" x14ac:dyDescent="0.25">
      <c r="A282" s="73" t="s">
        <v>332</v>
      </c>
      <c r="B282" s="80" t="s">
        <v>12</v>
      </c>
      <c r="C282" s="73" t="s">
        <v>19</v>
      </c>
      <c r="D282" s="81">
        <v>37796</v>
      </c>
      <c r="E282" s="82">
        <f t="shared" ca="1" si="8"/>
        <v>12</v>
      </c>
      <c r="F282" s="83"/>
      <c r="G282" s="84">
        <v>108890</v>
      </c>
      <c r="H282" s="85">
        <v>5</v>
      </c>
      <c r="I282" s="84">
        <f t="shared" si="9"/>
        <v>3000</v>
      </c>
    </row>
    <row r="283" spans="1:9" x14ac:dyDescent="0.25">
      <c r="A283" s="73" t="s">
        <v>331</v>
      </c>
      <c r="B283" s="80" t="s">
        <v>12</v>
      </c>
      <c r="C283" s="73" t="s">
        <v>19</v>
      </c>
      <c r="D283" s="81">
        <v>37807</v>
      </c>
      <c r="E283" s="82">
        <f t="shared" ca="1" si="8"/>
        <v>12</v>
      </c>
      <c r="F283" s="83"/>
      <c r="G283" s="84">
        <v>51441</v>
      </c>
      <c r="H283" s="85">
        <v>1</v>
      </c>
      <c r="I283" s="84" t="str">
        <f t="shared" si="9"/>
        <v/>
      </c>
    </row>
    <row r="284" spans="1:9" x14ac:dyDescent="0.25">
      <c r="A284" s="73" t="s">
        <v>322</v>
      </c>
      <c r="B284" s="80" t="s">
        <v>2</v>
      </c>
      <c r="C284" s="73" t="s">
        <v>19</v>
      </c>
      <c r="D284" s="81">
        <v>38898</v>
      </c>
      <c r="E284" s="82">
        <f t="shared" ca="1" si="8"/>
        <v>9</v>
      </c>
      <c r="F284" s="83"/>
      <c r="G284" s="84">
        <v>43570</v>
      </c>
      <c r="H284" s="85">
        <v>1</v>
      </c>
      <c r="I284" s="84" t="str">
        <f t="shared" si="9"/>
        <v/>
      </c>
    </row>
    <row r="285" spans="1:9" x14ac:dyDescent="0.25">
      <c r="A285" s="73" t="s">
        <v>319</v>
      </c>
      <c r="B285" s="80" t="s">
        <v>32</v>
      </c>
      <c r="C285" s="73" t="s">
        <v>19</v>
      </c>
      <c r="D285" s="81">
        <v>40711</v>
      </c>
      <c r="E285" s="82">
        <f t="shared" ca="1" si="8"/>
        <v>4</v>
      </c>
      <c r="F285" s="83"/>
      <c r="G285" s="84">
        <v>121090</v>
      </c>
      <c r="H285" s="85">
        <v>1</v>
      </c>
      <c r="I285" s="84" t="str">
        <f t="shared" si="9"/>
        <v/>
      </c>
    </row>
    <row r="286" spans="1:9" x14ac:dyDescent="0.25">
      <c r="A286" s="73" t="s">
        <v>317</v>
      </c>
      <c r="B286" s="80" t="s">
        <v>48</v>
      </c>
      <c r="C286" s="73" t="s">
        <v>19</v>
      </c>
      <c r="D286" s="81">
        <v>39990</v>
      </c>
      <c r="E286" s="82">
        <f t="shared" ca="1" si="8"/>
        <v>6</v>
      </c>
      <c r="F286" s="83"/>
      <c r="G286" s="84">
        <v>54395</v>
      </c>
      <c r="H286" s="85">
        <v>4</v>
      </c>
      <c r="I286" s="84">
        <f t="shared" si="9"/>
        <v>3000</v>
      </c>
    </row>
    <row r="287" spans="1:9" x14ac:dyDescent="0.25">
      <c r="A287" s="73" t="s">
        <v>299</v>
      </c>
      <c r="B287" s="80" t="s">
        <v>16</v>
      </c>
      <c r="C287" s="73" t="s">
        <v>19</v>
      </c>
      <c r="D287" s="81">
        <v>42202</v>
      </c>
      <c r="E287" s="82">
        <f t="shared" ca="1" si="8"/>
        <v>0</v>
      </c>
      <c r="F287" s="83"/>
      <c r="G287" s="84">
        <v>102154</v>
      </c>
      <c r="H287" s="85">
        <v>2</v>
      </c>
      <c r="I287" s="84" t="str">
        <f t="shared" si="9"/>
        <v/>
      </c>
    </row>
    <row r="288" spans="1:9" x14ac:dyDescent="0.25">
      <c r="A288" s="73" t="s">
        <v>282</v>
      </c>
      <c r="B288" s="80" t="s">
        <v>16</v>
      </c>
      <c r="C288" s="73" t="s">
        <v>19</v>
      </c>
      <c r="D288" s="81">
        <v>37087</v>
      </c>
      <c r="E288" s="82">
        <f t="shared" ca="1" si="8"/>
        <v>14</v>
      </c>
      <c r="F288" s="83" t="s">
        <v>26</v>
      </c>
      <c r="G288" s="84">
        <v>61049</v>
      </c>
      <c r="H288" s="85">
        <v>5</v>
      </c>
      <c r="I288" s="84">
        <f t="shared" si="9"/>
        <v>3000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81">
        <v>37089</v>
      </c>
      <c r="E289" s="82">
        <f t="shared" ca="1" si="8"/>
        <v>14</v>
      </c>
      <c r="F289" s="83"/>
      <c r="G289" s="84">
        <v>72877</v>
      </c>
      <c r="H289" s="85">
        <v>1</v>
      </c>
      <c r="I289" s="84" t="str">
        <f t="shared" si="9"/>
        <v/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81">
        <v>40390</v>
      </c>
      <c r="E290" s="82">
        <f t="shared" ca="1" si="8"/>
        <v>5</v>
      </c>
      <c r="F290" s="83" t="s">
        <v>28</v>
      </c>
      <c r="G290" s="84">
        <v>86051</v>
      </c>
      <c r="H290" s="85">
        <v>3</v>
      </c>
      <c r="I290" s="84" t="str">
        <f t="shared" si="9"/>
        <v/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81">
        <v>40775</v>
      </c>
      <c r="E291" s="82">
        <f t="shared" ca="1" si="8"/>
        <v>4</v>
      </c>
      <c r="F291" s="83" t="s">
        <v>28</v>
      </c>
      <c r="G291" s="84">
        <v>113335</v>
      </c>
      <c r="H291" s="85">
        <v>2</v>
      </c>
      <c r="I291" s="84" t="str">
        <f t="shared" si="9"/>
        <v/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81">
        <v>40432</v>
      </c>
      <c r="E292" s="82">
        <f t="shared" ca="1" si="8"/>
        <v>5</v>
      </c>
      <c r="F292" s="83" t="s">
        <v>4</v>
      </c>
      <c r="G292" s="84">
        <v>55767</v>
      </c>
      <c r="H292" s="85">
        <v>4</v>
      </c>
      <c r="I292" s="84">
        <f t="shared" si="9"/>
        <v>3000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81">
        <v>41502</v>
      </c>
      <c r="E293" s="82">
        <f t="shared" ca="1" si="8"/>
        <v>2</v>
      </c>
      <c r="F293" s="83" t="s">
        <v>18</v>
      </c>
      <c r="G293" s="84">
        <v>56149</v>
      </c>
      <c r="H293" s="85">
        <v>5</v>
      </c>
      <c r="I293" s="84">
        <f t="shared" si="9"/>
        <v>3000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81">
        <v>40060</v>
      </c>
      <c r="E294" s="82">
        <f t="shared" ca="1" si="8"/>
        <v>6</v>
      </c>
      <c r="F294" s="83" t="s">
        <v>26</v>
      </c>
      <c r="G294" s="84">
        <v>54973</v>
      </c>
      <c r="H294" s="85">
        <v>1</v>
      </c>
      <c r="I294" s="84" t="str">
        <f t="shared" si="9"/>
        <v/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81">
        <v>40068</v>
      </c>
      <c r="E295" s="82">
        <f t="shared" ca="1" si="8"/>
        <v>6</v>
      </c>
      <c r="F295" s="83" t="s">
        <v>28</v>
      </c>
      <c r="G295" s="84">
        <v>119949</v>
      </c>
      <c r="H295" s="85">
        <v>2</v>
      </c>
      <c r="I295" s="84" t="str">
        <f t="shared" si="9"/>
        <v/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81">
        <v>37145</v>
      </c>
      <c r="E296" s="82">
        <f t="shared" ca="1" si="8"/>
        <v>14</v>
      </c>
      <c r="F296" s="83"/>
      <c r="G296" s="84">
        <v>49488</v>
      </c>
      <c r="H296" s="85">
        <v>4</v>
      </c>
      <c r="I296" s="84">
        <f t="shared" si="9"/>
        <v>3000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81">
        <v>37491</v>
      </c>
      <c r="E297" s="82">
        <f t="shared" ca="1" si="8"/>
        <v>13</v>
      </c>
      <c r="F297" s="83" t="s">
        <v>26</v>
      </c>
      <c r="G297" s="84">
        <v>43343</v>
      </c>
      <c r="H297" s="85">
        <v>3</v>
      </c>
      <c r="I297" s="84" t="str">
        <f t="shared" si="9"/>
        <v/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81">
        <v>37500</v>
      </c>
      <c r="E298" s="82">
        <f t="shared" ca="1" si="8"/>
        <v>13</v>
      </c>
      <c r="F298" s="83" t="s">
        <v>4</v>
      </c>
      <c r="G298" s="84">
        <v>58134</v>
      </c>
      <c r="H298" s="85">
        <v>5</v>
      </c>
      <c r="I298" s="84">
        <f t="shared" si="9"/>
        <v>3000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81">
        <v>37509</v>
      </c>
      <c r="E299" s="82">
        <f t="shared" ca="1" si="8"/>
        <v>13</v>
      </c>
      <c r="F299" s="83" t="s">
        <v>26</v>
      </c>
      <c r="G299" s="84">
        <v>55295</v>
      </c>
      <c r="H299" s="85">
        <v>2</v>
      </c>
      <c r="I299" s="84" t="str">
        <f t="shared" si="9"/>
        <v/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81">
        <v>38587</v>
      </c>
      <c r="E300" s="82">
        <f t="shared" ca="1" si="8"/>
        <v>10</v>
      </c>
      <c r="F300" s="83" t="s">
        <v>4</v>
      </c>
      <c r="G300" s="84">
        <v>104197</v>
      </c>
      <c r="H300" s="85">
        <v>3</v>
      </c>
      <c r="I300" s="84" t="str">
        <f t="shared" si="9"/>
        <v/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81">
        <v>38944</v>
      </c>
      <c r="E301" s="82">
        <f t="shared" ca="1" si="8"/>
        <v>9</v>
      </c>
      <c r="F301" s="83" t="s">
        <v>28</v>
      </c>
      <c r="G301" s="84">
        <v>46006</v>
      </c>
      <c r="H301" s="85">
        <v>5</v>
      </c>
      <c r="I301" s="84">
        <f t="shared" si="9"/>
        <v>3000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81">
        <v>40426</v>
      </c>
      <c r="E302" s="82">
        <f t="shared" ca="1" si="8"/>
        <v>5</v>
      </c>
      <c r="F302" s="83" t="s">
        <v>26</v>
      </c>
      <c r="G302" s="84">
        <v>105667</v>
      </c>
      <c r="H302" s="85">
        <v>2</v>
      </c>
      <c r="I302" s="84" t="str">
        <f t="shared" si="9"/>
        <v/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81">
        <v>40774</v>
      </c>
      <c r="E303" s="82">
        <f t="shared" ca="1" si="8"/>
        <v>4</v>
      </c>
      <c r="F303" s="83" t="s">
        <v>26</v>
      </c>
      <c r="G303" s="84">
        <v>50007</v>
      </c>
      <c r="H303" s="85">
        <v>3</v>
      </c>
      <c r="I303" s="84" t="str">
        <f t="shared" si="9"/>
        <v/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81">
        <v>41527</v>
      </c>
      <c r="E304" s="82">
        <f t="shared" ca="1" si="8"/>
        <v>2</v>
      </c>
      <c r="F304" s="83"/>
      <c r="G304" s="84">
        <v>77016</v>
      </c>
      <c r="H304" s="85">
        <v>5</v>
      </c>
      <c r="I304" s="84">
        <f t="shared" si="9"/>
        <v>3000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81">
        <v>40456</v>
      </c>
      <c r="E305" s="82">
        <f t="shared" ca="1" si="8"/>
        <v>5</v>
      </c>
      <c r="F305" s="83"/>
      <c r="G305" s="84">
        <v>125134</v>
      </c>
      <c r="H305" s="85">
        <v>3</v>
      </c>
      <c r="I305" s="84" t="str">
        <f t="shared" si="9"/>
        <v/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81">
        <v>41534</v>
      </c>
      <c r="E306" s="82">
        <f t="shared" ca="1" si="8"/>
        <v>2</v>
      </c>
      <c r="F306" s="83" t="s">
        <v>26</v>
      </c>
      <c r="G306" s="84">
        <v>65953</v>
      </c>
      <c r="H306" s="85">
        <v>5</v>
      </c>
      <c r="I306" s="84">
        <f t="shared" si="9"/>
        <v>3000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81">
        <v>41540</v>
      </c>
      <c r="E307" s="82">
        <f t="shared" ca="1" si="8"/>
        <v>2</v>
      </c>
      <c r="F307" s="83"/>
      <c r="G307" s="84">
        <v>84936</v>
      </c>
      <c r="H307" s="85">
        <v>4</v>
      </c>
      <c r="I307" s="84">
        <f t="shared" si="9"/>
        <v>3000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81">
        <v>41547</v>
      </c>
      <c r="E308" s="82">
        <f t="shared" ca="1" si="8"/>
        <v>2</v>
      </c>
      <c r="F308" s="83" t="s">
        <v>28</v>
      </c>
      <c r="G308" s="84">
        <v>42514</v>
      </c>
      <c r="H308" s="85">
        <v>4</v>
      </c>
      <c r="I308" s="84">
        <f t="shared" si="9"/>
        <v>3000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81">
        <v>41551</v>
      </c>
      <c r="E309" s="82">
        <f t="shared" ca="1" si="8"/>
        <v>2</v>
      </c>
      <c r="F309" s="83"/>
      <c r="G309" s="84">
        <v>68976</v>
      </c>
      <c r="H309" s="85">
        <v>5</v>
      </c>
      <c r="I309" s="84">
        <f t="shared" si="9"/>
        <v>3000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81">
        <v>41552</v>
      </c>
      <c r="E310" s="82">
        <f t="shared" ca="1" si="8"/>
        <v>2</v>
      </c>
      <c r="F310" s="83" t="s">
        <v>26</v>
      </c>
      <c r="G310" s="84">
        <v>100625</v>
      </c>
      <c r="H310" s="85">
        <v>4</v>
      </c>
      <c r="I310" s="84">
        <f t="shared" si="9"/>
        <v>3000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81">
        <v>40079</v>
      </c>
      <c r="E311" s="82">
        <f t="shared" ca="1" si="8"/>
        <v>6</v>
      </c>
      <c r="F311" s="83" t="s">
        <v>28</v>
      </c>
      <c r="G311" s="84">
        <v>71207</v>
      </c>
      <c r="H311" s="85">
        <v>3</v>
      </c>
      <c r="I311" s="84" t="str">
        <f t="shared" si="9"/>
        <v/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81">
        <v>37162</v>
      </c>
      <c r="E312" s="82">
        <f t="shared" ca="1" si="8"/>
        <v>14</v>
      </c>
      <c r="F312" s="83" t="s">
        <v>26</v>
      </c>
      <c r="G312" s="84">
        <v>74177</v>
      </c>
      <c r="H312" s="85">
        <v>4</v>
      </c>
      <c r="I312" s="84">
        <f t="shared" si="9"/>
        <v>3000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81">
        <v>37522</v>
      </c>
      <c r="E313" s="82">
        <f t="shared" ca="1" si="8"/>
        <v>13</v>
      </c>
      <c r="F313" s="83" t="s">
        <v>26</v>
      </c>
      <c r="G313" s="84">
        <v>110056</v>
      </c>
      <c r="H313" s="85">
        <v>3</v>
      </c>
      <c r="I313" s="84" t="str">
        <f t="shared" si="9"/>
        <v/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81">
        <v>37533</v>
      </c>
      <c r="E314" s="82">
        <f t="shared" ca="1" si="8"/>
        <v>13</v>
      </c>
      <c r="F314" s="83"/>
      <c r="G314" s="84">
        <v>123134</v>
      </c>
      <c r="H314" s="85">
        <v>4</v>
      </c>
      <c r="I314" s="84">
        <f t="shared" si="9"/>
        <v>3000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81">
        <v>38977</v>
      </c>
      <c r="E315" s="82">
        <f t="shared" ca="1" si="8"/>
        <v>9</v>
      </c>
      <c r="F315" s="83"/>
      <c r="G315" s="84">
        <v>57193</v>
      </c>
      <c r="H315" s="85">
        <v>5</v>
      </c>
      <c r="I315" s="84">
        <f t="shared" si="9"/>
        <v>3000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81">
        <v>39367</v>
      </c>
      <c r="E316" s="82">
        <f t="shared" ca="1" si="8"/>
        <v>8</v>
      </c>
      <c r="F316" s="83"/>
      <c r="G316" s="84">
        <v>48168</v>
      </c>
      <c r="H316" s="85">
        <v>3</v>
      </c>
      <c r="I316" s="84" t="str">
        <f t="shared" si="9"/>
        <v/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81">
        <v>40825</v>
      </c>
      <c r="E317" s="82">
        <f t="shared" ca="1" si="8"/>
        <v>4</v>
      </c>
      <c r="F317" s="83"/>
      <c r="G317" s="84">
        <v>118550</v>
      </c>
      <c r="H317" s="85">
        <v>4</v>
      </c>
      <c r="I317" s="84">
        <f t="shared" si="9"/>
        <v>3000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81">
        <v>41548</v>
      </c>
      <c r="E318" s="82">
        <f t="shared" ca="1" si="8"/>
        <v>2</v>
      </c>
      <c r="F318" s="83"/>
      <c r="G318" s="84">
        <v>56533</v>
      </c>
      <c r="H318" s="85">
        <v>1</v>
      </c>
      <c r="I318" s="84" t="str">
        <f t="shared" si="9"/>
        <v/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81">
        <v>40481</v>
      </c>
      <c r="E319" s="82">
        <f t="shared" ca="1" si="8"/>
        <v>5</v>
      </c>
      <c r="F319" s="83" t="s">
        <v>28</v>
      </c>
      <c r="G319" s="84">
        <v>113370</v>
      </c>
      <c r="H319" s="85">
        <v>2</v>
      </c>
      <c r="I319" s="84" t="str">
        <f t="shared" si="9"/>
        <v/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81">
        <v>40485</v>
      </c>
      <c r="E320" s="82">
        <f t="shared" ca="1" si="8"/>
        <v>5</v>
      </c>
      <c r="F320" s="83" t="s">
        <v>4</v>
      </c>
      <c r="G320" s="84">
        <v>42407</v>
      </c>
      <c r="H320" s="85">
        <v>5</v>
      </c>
      <c r="I320" s="84">
        <f t="shared" si="9"/>
        <v>3000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81">
        <v>41570</v>
      </c>
      <c r="E321" s="82">
        <f t="shared" ca="1" si="8"/>
        <v>2</v>
      </c>
      <c r="F321" s="83"/>
      <c r="G321" s="84">
        <v>47350</v>
      </c>
      <c r="H321" s="85">
        <v>2</v>
      </c>
      <c r="I321" s="84" t="str">
        <f t="shared" si="9"/>
        <v/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81">
        <v>37179</v>
      </c>
      <c r="E322" s="82">
        <f t="shared" ref="E322:E385" ca="1" si="10">DATEDIF(D322,TODAY(),"Y")</f>
        <v>14</v>
      </c>
      <c r="F322" s="83" t="s">
        <v>26</v>
      </c>
      <c r="G322" s="84">
        <v>43983</v>
      </c>
      <c r="H322" s="85">
        <v>5</v>
      </c>
      <c r="I322" s="84">
        <f t="shared" ref="I322:I385" si="11">IF(H322&gt;=4,3000,"")</f>
        <v>3000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81">
        <v>37200</v>
      </c>
      <c r="E323" s="82">
        <f t="shared" ca="1" si="10"/>
        <v>14</v>
      </c>
      <c r="F323" s="83" t="s">
        <v>28</v>
      </c>
      <c r="G323" s="84">
        <v>123099</v>
      </c>
      <c r="H323" s="85">
        <v>2</v>
      </c>
      <c r="I323" s="84" t="str">
        <f t="shared" si="11"/>
        <v/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81">
        <v>39014</v>
      </c>
      <c r="E324" s="82">
        <f t="shared" ca="1" si="10"/>
        <v>9</v>
      </c>
      <c r="F324" s="83" t="s">
        <v>4</v>
      </c>
      <c r="G324" s="84">
        <v>95555</v>
      </c>
      <c r="H324" s="85">
        <v>5</v>
      </c>
      <c r="I324" s="84">
        <f t="shared" si="11"/>
        <v>3000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81">
        <v>39021</v>
      </c>
      <c r="E325" s="82">
        <f t="shared" ca="1" si="10"/>
        <v>9</v>
      </c>
      <c r="F325" s="83" t="s">
        <v>26</v>
      </c>
      <c r="G325" s="84">
        <v>69335</v>
      </c>
      <c r="H325" s="85">
        <v>3</v>
      </c>
      <c r="I325" s="84" t="str">
        <f t="shared" si="11"/>
        <v/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81">
        <v>39399</v>
      </c>
      <c r="E326" s="82">
        <f t="shared" ca="1" si="10"/>
        <v>8</v>
      </c>
      <c r="F326" s="83"/>
      <c r="G326" s="84">
        <v>45405</v>
      </c>
      <c r="H326" s="85">
        <v>4</v>
      </c>
      <c r="I326" s="84">
        <f t="shared" si="11"/>
        <v>3000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81">
        <v>39399</v>
      </c>
      <c r="E327" s="82">
        <f t="shared" ca="1" si="10"/>
        <v>8</v>
      </c>
      <c r="F327" s="83" t="s">
        <v>28</v>
      </c>
      <c r="G327" s="84">
        <v>45873</v>
      </c>
      <c r="H327" s="85">
        <v>1</v>
      </c>
      <c r="I327" s="84" t="str">
        <f t="shared" si="11"/>
        <v/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81">
        <v>40838</v>
      </c>
      <c r="E328" s="82">
        <f t="shared" ca="1" si="10"/>
        <v>4</v>
      </c>
      <c r="F328" s="83" t="s">
        <v>26</v>
      </c>
      <c r="G328" s="84">
        <v>117677</v>
      </c>
      <c r="H328" s="85">
        <v>5</v>
      </c>
      <c r="I328" s="84">
        <f t="shared" si="11"/>
        <v>3000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81">
        <v>40468</v>
      </c>
      <c r="E329" s="82">
        <f t="shared" ca="1" si="10"/>
        <v>5</v>
      </c>
      <c r="F329" s="83" t="s">
        <v>18</v>
      </c>
      <c r="G329" s="84">
        <v>49740</v>
      </c>
      <c r="H329" s="85">
        <v>5</v>
      </c>
      <c r="I329" s="84">
        <f t="shared" si="11"/>
        <v>3000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81">
        <v>40863</v>
      </c>
      <c r="E330" s="82">
        <f t="shared" ca="1" si="10"/>
        <v>4</v>
      </c>
      <c r="F330" s="83"/>
      <c r="G330" s="84">
        <v>83005</v>
      </c>
      <c r="H330" s="85">
        <v>3</v>
      </c>
      <c r="I330" s="84" t="str">
        <f t="shared" si="11"/>
        <v/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81">
        <v>37581</v>
      </c>
      <c r="E331" s="82">
        <f t="shared" ca="1" si="10"/>
        <v>13</v>
      </c>
      <c r="F331" s="83" t="s">
        <v>18</v>
      </c>
      <c r="G331" s="84">
        <v>59808</v>
      </c>
      <c r="H331" s="85">
        <v>1</v>
      </c>
      <c r="I331" s="84" t="str">
        <f t="shared" si="11"/>
        <v/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81">
        <v>38307</v>
      </c>
      <c r="E332" s="82">
        <f t="shared" ca="1" si="10"/>
        <v>11</v>
      </c>
      <c r="F332" s="83" t="s">
        <v>4</v>
      </c>
      <c r="G332" s="84">
        <v>74514</v>
      </c>
      <c r="H332" s="85">
        <v>4</v>
      </c>
      <c r="I332" s="84">
        <f t="shared" si="11"/>
        <v>3000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81">
        <v>38698</v>
      </c>
      <c r="E333" s="82">
        <f t="shared" ca="1" si="10"/>
        <v>10</v>
      </c>
      <c r="F333" s="83" t="s">
        <v>26</v>
      </c>
      <c r="G333" s="84">
        <v>103603</v>
      </c>
      <c r="H333" s="85">
        <v>1</v>
      </c>
      <c r="I333" s="84" t="str">
        <f t="shared" si="11"/>
        <v/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81">
        <v>41253</v>
      </c>
      <c r="E334" s="82">
        <f t="shared" ca="1" si="10"/>
        <v>3</v>
      </c>
      <c r="F334" s="83" t="s">
        <v>18</v>
      </c>
      <c r="G334" s="84">
        <v>126627</v>
      </c>
      <c r="H334" s="85">
        <v>2</v>
      </c>
      <c r="I334" s="84" t="str">
        <f t="shared" si="11"/>
        <v/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81">
        <v>41370</v>
      </c>
      <c r="E335" s="82">
        <f t="shared" ca="1" si="10"/>
        <v>2</v>
      </c>
      <c r="F335" s="83"/>
      <c r="G335" s="84">
        <v>110756</v>
      </c>
      <c r="H335" s="85">
        <v>2</v>
      </c>
      <c r="I335" s="84" t="str">
        <f t="shared" si="11"/>
        <v/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81">
        <v>38485</v>
      </c>
      <c r="E336" s="82">
        <f t="shared" ca="1" si="10"/>
        <v>10</v>
      </c>
      <c r="F336" s="83" t="s">
        <v>26</v>
      </c>
      <c r="G336" s="84">
        <v>103260</v>
      </c>
      <c r="H336" s="85">
        <v>5</v>
      </c>
      <c r="I336" s="84">
        <f t="shared" si="11"/>
        <v>3000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81">
        <v>41391</v>
      </c>
      <c r="E337" s="82">
        <f t="shared" ca="1" si="10"/>
        <v>2</v>
      </c>
      <c r="F337" s="83" t="s">
        <v>4</v>
      </c>
      <c r="G337" s="84">
        <v>61640</v>
      </c>
      <c r="H337" s="85">
        <v>5</v>
      </c>
      <c r="I337" s="84">
        <f t="shared" si="11"/>
        <v>3000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81">
        <v>42215</v>
      </c>
      <c r="E338" s="82">
        <f t="shared" ca="1" si="10"/>
        <v>0</v>
      </c>
      <c r="F338" s="83" t="s">
        <v>26</v>
      </c>
      <c r="G338" s="84">
        <v>111408</v>
      </c>
      <c r="H338" s="85">
        <v>3</v>
      </c>
      <c r="I338" s="84" t="str">
        <f t="shared" si="11"/>
        <v/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81">
        <v>37843</v>
      </c>
      <c r="E339" s="82">
        <f t="shared" ca="1" si="10"/>
        <v>12</v>
      </c>
      <c r="F339" s="83"/>
      <c r="G339" s="84">
        <v>44469</v>
      </c>
      <c r="H339" s="85">
        <v>4</v>
      </c>
      <c r="I339" s="84">
        <f t="shared" si="11"/>
        <v>3000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81">
        <v>39014</v>
      </c>
      <c r="E340" s="82">
        <f t="shared" ca="1" si="10"/>
        <v>9</v>
      </c>
      <c r="F340" s="83" t="s">
        <v>4</v>
      </c>
      <c r="G340" s="84">
        <v>115240</v>
      </c>
      <c r="H340" s="85">
        <v>2</v>
      </c>
      <c r="I340" s="84" t="str">
        <f t="shared" si="11"/>
        <v/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81">
        <v>40116</v>
      </c>
      <c r="E341" s="82">
        <f t="shared" ca="1" si="10"/>
        <v>6</v>
      </c>
      <c r="F341" s="83" t="s">
        <v>8</v>
      </c>
      <c r="G341" s="84">
        <v>93239</v>
      </c>
      <c r="H341" s="85">
        <v>4</v>
      </c>
      <c r="I341" s="84">
        <f t="shared" si="11"/>
        <v>3000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81">
        <v>41630</v>
      </c>
      <c r="E342" s="82">
        <f t="shared" ca="1" si="10"/>
        <v>2</v>
      </c>
      <c r="F342" s="83" t="s">
        <v>26</v>
      </c>
      <c r="G342" s="84">
        <v>123209</v>
      </c>
      <c r="H342" s="85">
        <v>4</v>
      </c>
      <c r="I342" s="84">
        <f t="shared" si="11"/>
        <v>3000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81">
        <v>41989</v>
      </c>
      <c r="E343" s="82">
        <f t="shared" ca="1" si="10"/>
        <v>1</v>
      </c>
      <c r="F343" s="83" t="s">
        <v>28</v>
      </c>
      <c r="G343" s="84">
        <v>105769</v>
      </c>
      <c r="H343" s="85">
        <v>3</v>
      </c>
      <c r="I343" s="84" t="str">
        <f t="shared" si="11"/>
        <v/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81">
        <v>40535</v>
      </c>
      <c r="E344" s="82">
        <f t="shared" ca="1" si="10"/>
        <v>5</v>
      </c>
      <c r="F344" s="83" t="s">
        <v>26</v>
      </c>
      <c r="G344" s="84">
        <v>86681</v>
      </c>
      <c r="H344" s="85">
        <v>5</v>
      </c>
      <c r="I344" s="84">
        <f t="shared" si="11"/>
        <v>3000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81">
        <v>40176</v>
      </c>
      <c r="E345" s="82">
        <f t="shared" ca="1" si="10"/>
        <v>6</v>
      </c>
      <c r="F345" s="83" t="s">
        <v>4</v>
      </c>
      <c r="G345" s="84">
        <v>81413</v>
      </c>
      <c r="H345" s="85">
        <v>5</v>
      </c>
      <c r="I345" s="84">
        <f t="shared" si="11"/>
        <v>3000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81">
        <v>41287</v>
      </c>
      <c r="E346" s="82">
        <f t="shared" ca="1" si="10"/>
        <v>3</v>
      </c>
      <c r="F346" s="83" t="s">
        <v>4</v>
      </c>
      <c r="G346" s="84">
        <v>78610</v>
      </c>
      <c r="H346" s="85">
        <v>4</v>
      </c>
      <c r="I346" s="84">
        <f t="shared" si="11"/>
        <v>3000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81">
        <v>37270</v>
      </c>
      <c r="E347" s="82">
        <f t="shared" ca="1" si="10"/>
        <v>14</v>
      </c>
      <c r="F347" s="83"/>
      <c r="G347" s="84">
        <v>116319</v>
      </c>
      <c r="H347" s="85">
        <v>5</v>
      </c>
      <c r="I347" s="84">
        <f t="shared" si="11"/>
        <v>3000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81">
        <v>37277</v>
      </c>
      <c r="E348" s="82">
        <f t="shared" ca="1" si="10"/>
        <v>14</v>
      </c>
      <c r="F348" s="83"/>
      <c r="G348" s="84">
        <v>65423</v>
      </c>
      <c r="H348" s="85">
        <v>5</v>
      </c>
      <c r="I348" s="84">
        <f t="shared" si="11"/>
        <v>3000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81">
        <v>38018</v>
      </c>
      <c r="E349" s="82">
        <f t="shared" ca="1" si="10"/>
        <v>12</v>
      </c>
      <c r="F349" s="83" t="s">
        <v>26</v>
      </c>
      <c r="G349" s="84">
        <v>54011</v>
      </c>
      <c r="H349" s="85">
        <v>5</v>
      </c>
      <c r="I349" s="84">
        <f t="shared" si="11"/>
        <v>3000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81">
        <v>40949</v>
      </c>
      <c r="E350" s="82">
        <f t="shared" ca="1" si="10"/>
        <v>4</v>
      </c>
      <c r="F350" s="83" t="s">
        <v>18</v>
      </c>
      <c r="G350" s="84">
        <v>56645</v>
      </c>
      <c r="H350" s="85">
        <v>2</v>
      </c>
      <c r="I350" s="84" t="str">
        <f t="shared" si="11"/>
        <v/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81">
        <v>41688</v>
      </c>
      <c r="E351" s="82">
        <f t="shared" ca="1" si="10"/>
        <v>2</v>
      </c>
      <c r="F351" s="83"/>
      <c r="G351" s="84">
        <v>112790</v>
      </c>
      <c r="H351" s="85">
        <v>4</v>
      </c>
      <c r="I351" s="84">
        <f t="shared" si="11"/>
        <v>3000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81">
        <v>41702</v>
      </c>
      <c r="E352" s="82">
        <f t="shared" ca="1" si="10"/>
        <v>1</v>
      </c>
      <c r="F352" s="83" t="s">
        <v>18</v>
      </c>
      <c r="G352" s="84">
        <v>125069</v>
      </c>
      <c r="H352" s="85">
        <v>4</v>
      </c>
      <c r="I352" s="84">
        <f t="shared" si="11"/>
        <v>3000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81">
        <v>40225</v>
      </c>
      <c r="E353" s="82">
        <f t="shared" ca="1" si="10"/>
        <v>6</v>
      </c>
      <c r="F353" s="83" t="s">
        <v>18</v>
      </c>
      <c r="G353" s="84">
        <v>75401</v>
      </c>
      <c r="H353" s="85">
        <v>5</v>
      </c>
      <c r="I353" s="84">
        <f t="shared" si="11"/>
        <v>3000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81">
        <v>40245</v>
      </c>
      <c r="E354" s="82">
        <f t="shared" ca="1" si="10"/>
        <v>5</v>
      </c>
      <c r="F354" s="83"/>
      <c r="G354" s="84">
        <v>95570</v>
      </c>
      <c r="H354" s="85">
        <v>5</v>
      </c>
      <c r="I354" s="84">
        <f t="shared" si="11"/>
        <v>3000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81">
        <v>39883</v>
      </c>
      <c r="E355" s="82">
        <f t="shared" ca="1" si="10"/>
        <v>6</v>
      </c>
      <c r="F355" s="83"/>
      <c r="G355" s="84">
        <v>83404</v>
      </c>
      <c r="H355" s="85">
        <v>2</v>
      </c>
      <c r="I355" s="84" t="str">
        <f t="shared" si="11"/>
        <v/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81">
        <v>36934</v>
      </c>
      <c r="E356" s="82">
        <f t="shared" ca="1" si="10"/>
        <v>15</v>
      </c>
      <c r="F356" s="83" t="s">
        <v>8</v>
      </c>
      <c r="G356" s="84">
        <v>69800</v>
      </c>
      <c r="H356" s="85">
        <v>3</v>
      </c>
      <c r="I356" s="84" t="str">
        <f t="shared" si="11"/>
        <v/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81">
        <v>36935</v>
      </c>
      <c r="E357" s="82">
        <f t="shared" ca="1" si="10"/>
        <v>15</v>
      </c>
      <c r="F357" s="83" t="s">
        <v>4</v>
      </c>
      <c r="G357" s="84">
        <v>84002</v>
      </c>
      <c r="H357" s="85">
        <v>3</v>
      </c>
      <c r="I357" s="84" t="str">
        <f t="shared" si="11"/>
        <v/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81">
        <v>40235</v>
      </c>
      <c r="E358" s="82">
        <f t="shared" ca="1" si="10"/>
        <v>6</v>
      </c>
      <c r="F358" s="83" t="s">
        <v>4</v>
      </c>
      <c r="G358" s="84">
        <v>123051</v>
      </c>
      <c r="H358" s="85">
        <v>4</v>
      </c>
      <c r="I358" s="84">
        <f t="shared" si="11"/>
        <v>3000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81">
        <v>42078</v>
      </c>
      <c r="E359" s="82">
        <f t="shared" ca="1" si="10"/>
        <v>0</v>
      </c>
      <c r="F359" s="83" t="s">
        <v>28</v>
      </c>
      <c r="G359" s="84">
        <v>123234</v>
      </c>
      <c r="H359" s="85">
        <v>4</v>
      </c>
      <c r="I359" s="84">
        <f t="shared" si="11"/>
        <v>3000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81">
        <v>42085</v>
      </c>
      <c r="E360" s="82">
        <f t="shared" ca="1" si="10"/>
        <v>0</v>
      </c>
      <c r="F360" s="83" t="s">
        <v>26</v>
      </c>
      <c r="G360" s="84">
        <v>61223</v>
      </c>
      <c r="H360" s="85">
        <v>2</v>
      </c>
      <c r="I360" s="84" t="str">
        <f t="shared" si="11"/>
        <v/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81">
        <v>40258</v>
      </c>
      <c r="E361" s="82">
        <f t="shared" ca="1" si="10"/>
        <v>5</v>
      </c>
      <c r="F361" s="83" t="s">
        <v>18</v>
      </c>
      <c r="G361" s="84">
        <v>119751</v>
      </c>
      <c r="H361" s="85">
        <v>4</v>
      </c>
      <c r="I361" s="84">
        <f t="shared" si="11"/>
        <v>3000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81">
        <v>39912</v>
      </c>
      <c r="E362" s="82">
        <f t="shared" ca="1" si="10"/>
        <v>6</v>
      </c>
      <c r="F362" s="83" t="s">
        <v>26</v>
      </c>
      <c r="G362" s="84">
        <v>80640</v>
      </c>
      <c r="H362" s="85">
        <v>4</v>
      </c>
      <c r="I362" s="84">
        <f t="shared" si="11"/>
        <v>3000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81">
        <v>37375</v>
      </c>
      <c r="E363" s="82">
        <f t="shared" ca="1" si="10"/>
        <v>13</v>
      </c>
      <c r="F363" s="83" t="s">
        <v>26</v>
      </c>
      <c r="G363" s="84">
        <v>71455</v>
      </c>
      <c r="H363" s="85">
        <v>2</v>
      </c>
      <c r="I363" s="84" t="str">
        <f t="shared" si="11"/>
        <v/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81">
        <v>37740</v>
      </c>
      <c r="E364" s="82">
        <f t="shared" ca="1" si="10"/>
        <v>12</v>
      </c>
      <c r="F364" s="83" t="s">
        <v>4</v>
      </c>
      <c r="G364" s="84">
        <v>74304</v>
      </c>
      <c r="H364" s="85">
        <v>4</v>
      </c>
      <c r="I364" s="84">
        <f t="shared" si="11"/>
        <v>3000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81">
        <v>40670</v>
      </c>
      <c r="E365" s="82">
        <f t="shared" ca="1" si="10"/>
        <v>4</v>
      </c>
      <c r="F365" s="83"/>
      <c r="G365" s="84">
        <v>86111</v>
      </c>
      <c r="H365" s="85">
        <v>3</v>
      </c>
      <c r="I365" s="84" t="str">
        <f t="shared" si="11"/>
        <v/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81">
        <v>41790</v>
      </c>
      <c r="E366" s="82">
        <f t="shared" ca="1" si="10"/>
        <v>1</v>
      </c>
      <c r="F366" s="83" t="s">
        <v>26</v>
      </c>
      <c r="G366" s="84">
        <v>122165</v>
      </c>
      <c r="H366" s="85">
        <v>1</v>
      </c>
      <c r="I366" s="84" t="str">
        <f t="shared" si="11"/>
        <v/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81">
        <v>42148</v>
      </c>
      <c r="E367" s="82">
        <f t="shared" ca="1" si="10"/>
        <v>0</v>
      </c>
      <c r="F367" s="83" t="s">
        <v>28</v>
      </c>
      <c r="G367" s="84">
        <v>104783</v>
      </c>
      <c r="H367" s="85">
        <v>1</v>
      </c>
      <c r="I367" s="84" t="str">
        <f t="shared" si="11"/>
        <v/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81">
        <v>40336</v>
      </c>
      <c r="E368" s="82">
        <f t="shared" ca="1" si="10"/>
        <v>5</v>
      </c>
      <c r="F368" s="83" t="s">
        <v>8</v>
      </c>
      <c r="G368" s="84">
        <v>57724</v>
      </c>
      <c r="H368" s="85">
        <v>2</v>
      </c>
      <c r="I368" s="84" t="str">
        <f t="shared" si="11"/>
        <v/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81">
        <v>41411</v>
      </c>
      <c r="E369" s="82">
        <f t="shared" ca="1" si="10"/>
        <v>2</v>
      </c>
      <c r="F369" s="83" t="s">
        <v>18</v>
      </c>
      <c r="G369" s="84">
        <v>66016</v>
      </c>
      <c r="H369" s="85">
        <v>4</v>
      </c>
      <c r="I369" s="84">
        <f t="shared" si="11"/>
        <v>3000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81">
        <v>37781</v>
      </c>
      <c r="E370" s="82">
        <f t="shared" ca="1" si="10"/>
        <v>12</v>
      </c>
      <c r="F370" s="83"/>
      <c r="G370" s="84">
        <v>88259</v>
      </c>
      <c r="H370" s="85">
        <v>4</v>
      </c>
      <c r="I370" s="84">
        <f t="shared" si="11"/>
        <v>3000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81">
        <v>41429</v>
      </c>
      <c r="E371" s="82">
        <f t="shared" ca="1" si="10"/>
        <v>2</v>
      </c>
      <c r="F371" s="83" t="s">
        <v>4</v>
      </c>
      <c r="G371" s="84">
        <v>96619</v>
      </c>
      <c r="H371" s="85">
        <v>3</v>
      </c>
      <c r="I371" s="84" t="str">
        <f t="shared" si="11"/>
        <v/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81">
        <v>40368</v>
      </c>
      <c r="E372" s="82">
        <f t="shared" ca="1" si="10"/>
        <v>5</v>
      </c>
      <c r="F372" s="83" t="s">
        <v>4</v>
      </c>
      <c r="G372" s="84">
        <v>47851</v>
      </c>
      <c r="H372" s="85">
        <v>2</v>
      </c>
      <c r="I372" s="84" t="str">
        <f t="shared" si="11"/>
        <v/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81">
        <v>41445</v>
      </c>
      <c r="E373" s="82">
        <f t="shared" ca="1" si="10"/>
        <v>2</v>
      </c>
      <c r="F373" s="83" t="s">
        <v>26</v>
      </c>
      <c r="G373" s="84">
        <v>55409</v>
      </c>
      <c r="H373" s="85">
        <v>4</v>
      </c>
      <c r="I373" s="84">
        <f t="shared" si="11"/>
        <v>3000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81">
        <v>37449</v>
      </c>
      <c r="E374" s="82">
        <f t="shared" ca="1" si="10"/>
        <v>13</v>
      </c>
      <c r="F374" s="83" t="s">
        <v>4</v>
      </c>
      <c r="G374" s="84">
        <v>116169</v>
      </c>
      <c r="H374" s="85">
        <v>2</v>
      </c>
      <c r="I374" s="84" t="str">
        <f t="shared" si="11"/>
        <v/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81">
        <v>40361</v>
      </c>
      <c r="E375" s="82">
        <f t="shared" ca="1" si="10"/>
        <v>5</v>
      </c>
      <c r="F375" s="83"/>
      <c r="G375" s="84">
        <v>94826</v>
      </c>
      <c r="H375" s="85">
        <v>3</v>
      </c>
      <c r="I375" s="84" t="str">
        <f t="shared" si="11"/>
        <v/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81">
        <v>41439</v>
      </c>
      <c r="E376" s="82">
        <f t="shared" ca="1" si="10"/>
        <v>2</v>
      </c>
      <c r="F376" s="83" t="s">
        <v>18</v>
      </c>
      <c r="G376" s="84">
        <v>96418</v>
      </c>
      <c r="H376" s="85">
        <v>2</v>
      </c>
      <c r="I376" s="84" t="str">
        <f t="shared" si="11"/>
        <v/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81">
        <v>41473</v>
      </c>
      <c r="E377" s="82">
        <f t="shared" ca="1" si="10"/>
        <v>2</v>
      </c>
      <c r="F377" s="83" t="s">
        <v>26</v>
      </c>
      <c r="G377" s="84">
        <v>42446</v>
      </c>
      <c r="H377" s="85">
        <v>4</v>
      </c>
      <c r="I377" s="84">
        <f t="shared" si="11"/>
        <v>3000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81">
        <v>37470</v>
      </c>
      <c r="E378" s="82">
        <f t="shared" ca="1" si="10"/>
        <v>13</v>
      </c>
      <c r="F378" s="83" t="s">
        <v>4</v>
      </c>
      <c r="G378" s="84">
        <v>90681</v>
      </c>
      <c r="H378" s="85">
        <v>4</v>
      </c>
      <c r="I378" s="84">
        <f t="shared" si="11"/>
        <v>3000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81">
        <v>40408</v>
      </c>
      <c r="E379" s="82">
        <f t="shared" ca="1" si="10"/>
        <v>5</v>
      </c>
      <c r="F379" s="83"/>
      <c r="G379" s="84">
        <v>58792</v>
      </c>
      <c r="H379" s="85">
        <v>5</v>
      </c>
      <c r="I379" s="84">
        <f t="shared" si="11"/>
        <v>3000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81">
        <v>40047</v>
      </c>
      <c r="E380" s="82">
        <f t="shared" ca="1" si="10"/>
        <v>6</v>
      </c>
      <c r="F380" s="83"/>
      <c r="G380" s="84">
        <v>88669</v>
      </c>
      <c r="H380" s="85">
        <v>2</v>
      </c>
      <c r="I380" s="84" t="str">
        <f t="shared" si="11"/>
        <v/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81">
        <v>38216</v>
      </c>
      <c r="E381" s="82">
        <f t="shared" ca="1" si="10"/>
        <v>11</v>
      </c>
      <c r="F381" s="83" t="s">
        <v>28</v>
      </c>
      <c r="G381" s="84">
        <v>95336</v>
      </c>
      <c r="H381" s="85">
        <v>1</v>
      </c>
      <c r="I381" s="84" t="str">
        <f t="shared" si="11"/>
        <v/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81">
        <v>38219</v>
      </c>
      <c r="E382" s="82">
        <f t="shared" ca="1" si="10"/>
        <v>11</v>
      </c>
      <c r="F382" s="83" t="s">
        <v>8</v>
      </c>
      <c r="G382" s="84">
        <v>57718</v>
      </c>
      <c r="H382" s="85">
        <v>3</v>
      </c>
      <c r="I382" s="84" t="str">
        <f t="shared" si="11"/>
        <v/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81">
        <v>41161</v>
      </c>
      <c r="E383" s="82">
        <f t="shared" ca="1" si="10"/>
        <v>3</v>
      </c>
      <c r="F383" s="83" t="s">
        <v>4</v>
      </c>
      <c r="G383" s="84">
        <v>103657</v>
      </c>
      <c r="H383" s="85">
        <v>4</v>
      </c>
      <c r="I383" s="84">
        <f t="shared" si="11"/>
        <v>3000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81">
        <v>41525</v>
      </c>
      <c r="E384" s="82">
        <f t="shared" ca="1" si="10"/>
        <v>2</v>
      </c>
      <c r="F384" s="83" t="s">
        <v>26</v>
      </c>
      <c r="G384" s="84">
        <v>80141</v>
      </c>
      <c r="H384" s="85">
        <v>4</v>
      </c>
      <c r="I384" s="84">
        <f t="shared" si="11"/>
        <v>3000</v>
      </c>
    </row>
    <row r="385" spans="1:9" x14ac:dyDescent="0.25">
      <c r="A385" s="73" t="s">
        <v>152</v>
      </c>
      <c r="B385" s="80" t="s">
        <v>12</v>
      </c>
      <c r="C385" s="73" t="s">
        <v>812</v>
      </c>
      <c r="D385" s="81">
        <v>37172</v>
      </c>
      <c r="E385" s="82">
        <f t="shared" ca="1" si="10"/>
        <v>14</v>
      </c>
      <c r="F385" s="83" t="s">
        <v>26</v>
      </c>
      <c r="G385" s="84">
        <v>48546</v>
      </c>
      <c r="H385" s="85">
        <v>1</v>
      </c>
      <c r="I385" s="84" t="str">
        <f t="shared" si="11"/>
        <v/>
      </c>
    </row>
    <row r="386" spans="1:9" x14ac:dyDescent="0.25">
      <c r="A386" s="73" t="s">
        <v>149</v>
      </c>
      <c r="B386" s="80" t="s">
        <v>16</v>
      </c>
      <c r="C386" s="73" t="s">
        <v>812</v>
      </c>
      <c r="D386" s="81">
        <v>37534</v>
      </c>
      <c r="E386" s="82">
        <f t="shared" ref="E386:E449" ca="1" si="12">DATEDIF(D386,TODAY(),"Y")</f>
        <v>13</v>
      </c>
      <c r="F386" s="83" t="s">
        <v>4</v>
      </c>
      <c r="G386" s="84">
        <v>60489</v>
      </c>
      <c r="H386" s="85">
        <v>5</v>
      </c>
      <c r="I386" s="84">
        <f t="shared" ref="I386:I449" si="13">IF(H386&gt;=4,3000,"")</f>
        <v>3000</v>
      </c>
    </row>
    <row r="387" spans="1:9" x14ac:dyDescent="0.25">
      <c r="A387" s="73" t="s">
        <v>146</v>
      </c>
      <c r="B387" s="80" t="s">
        <v>12</v>
      </c>
      <c r="C387" s="73" t="s">
        <v>812</v>
      </c>
      <c r="D387" s="81">
        <v>37541</v>
      </c>
      <c r="E387" s="82">
        <f t="shared" ca="1" si="12"/>
        <v>13</v>
      </c>
      <c r="F387" s="83" t="s">
        <v>26</v>
      </c>
      <c r="G387" s="84">
        <v>77192</v>
      </c>
      <c r="H387" s="85">
        <v>3</v>
      </c>
      <c r="I387" s="84" t="str">
        <f t="shared" si="13"/>
        <v/>
      </c>
    </row>
    <row r="388" spans="1:9" x14ac:dyDescent="0.25">
      <c r="A388" s="73" t="s">
        <v>145</v>
      </c>
      <c r="B388" s="80" t="s">
        <v>16</v>
      </c>
      <c r="C388" s="73" t="s">
        <v>812</v>
      </c>
      <c r="D388" s="81">
        <v>38244</v>
      </c>
      <c r="E388" s="82">
        <f t="shared" ca="1" si="12"/>
        <v>11</v>
      </c>
      <c r="F388" s="83" t="s">
        <v>28</v>
      </c>
      <c r="G388" s="84">
        <v>69414</v>
      </c>
      <c r="H388" s="85">
        <v>4</v>
      </c>
      <c r="I388" s="84">
        <f t="shared" si="13"/>
        <v>3000</v>
      </c>
    </row>
    <row r="389" spans="1:9" x14ac:dyDescent="0.25">
      <c r="A389" s="73" t="s">
        <v>101</v>
      </c>
      <c r="B389" s="80" t="s">
        <v>12</v>
      </c>
      <c r="C389" s="73" t="s">
        <v>812</v>
      </c>
      <c r="D389" s="81">
        <v>37194</v>
      </c>
      <c r="E389" s="82">
        <f t="shared" ca="1" si="12"/>
        <v>14</v>
      </c>
      <c r="F389" s="83" t="s">
        <v>8</v>
      </c>
      <c r="G389" s="84">
        <v>122418</v>
      </c>
      <c r="H389" s="85">
        <v>1</v>
      </c>
      <c r="I389" s="84" t="str">
        <f t="shared" si="13"/>
        <v/>
      </c>
    </row>
    <row r="390" spans="1:9" x14ac:dyDescent="0.25">
      <c r="A390" s="73" t="s">
        <v>100</v>
      </c>
      <c r="B390" s="80" t="s">
        <v>32</v>
      </c>
      <c r="C390" s="73" t="s">
        <v>812</v>
      </c>
      <c r="D390" s="81">
        <v>37199</v>
      </c>
      <c r="E390" s="82">
        <f t="shared" ca="1" si="12"/>
        <v>14</v>
      </c>
      <c r="F390" s="83" t="s">
        <v>4</v>
      </c>
      <c r="G390" s="84">
        <v>110342</v>
      </c>
      <c r="H390" s="85">
        <v>3</v>
      </c>
      <c r="I390" s="84" t="str">
        <f t="shared" si="13"/>
        <v/>
      </c>
    </row>
    <row r="391" spans="1:9" x14ac:dyDescent="0.25">
      <c r="A391" s="73" t="s">
        <v>72</v>
      </c>
      <c r="B391" s="80" t="s">
        <v>32</v>
      </c>
      <c r="C391" s="73" t="s">
        <v>812</v>
      </c>
      <c r="D391" s="81">
        <v>37223</v>
      </c>
      <c r="E391" s="82">
        <f t="shared" ca="1" si="12"/>
        <v>14</v>
      </c>
      <c r="F391" s="83" t="s">
        <v>28</v>
      </c>
      <c r="G391" s="84">
        <v>74920</v>
      </c>
      <c r="H391" s="85">
        <v>5</v>
      </c>
      <c r="I391" s="84">
        <f t="shared" si="13"/>
        <v>3000</v>
      </c>
    </row>
    <row r="392" spans="1:9" x14ac:dyDescent="0.25">
      <c r="A392" s="73" t="s">
        <v>52</v>
      </c>
      <c r="B392" s="80" t="s">
        <v>16</v>
      </c>
      <c r="C392" s="73" t="s">
        <v>812</v>
      </c>
      <c r="D392" s="81">
        <v>40141</v>
      </c>
      <c r="E392" s="82">
        <f t="shared" ca="1" si="12"/>
        <v>6</v>
      </c>
      <c r="F392" s="83"/>
      <c r="G392" s="84">
        <v>52239</v>
      </c>
      <c r="H392" s="85">
        <v>5</v>
      </c>
      <c r="I392" s="84">
        <f t="shared" si="13"/>
        <v>3000</v>
      </c>
    </row>
    <row r="393" spans="1:9" x14ac:dyDescent="0.25">
      <c r="A393" s="73" t="s">
        <v>754</v>
      </c>
      <c r="B393" s="80" t="s">
        <v>9</v>
      </c>
      <c r="C393" s="73" t="s">
        <v>813</v>
      </c>
      <c r="D393" s="81">
        <v>42000</v>
      </c>
      <c r="E393" s="82">
        <f t="shared" ca="1" si="12"/>
        <v>1</v>
      </c>
      <c r="F393" s="83" t="s">
        <v>26</v>
      </c>
      <c r="G393" s="84">
        <v>87790</v>
      </c>
      <c r="H393" s="85">
        <v>5</v>
      </c>
      <c r="I393" s="84">
        <f t="shared" si="13"/>
        <v>3000</v>
      </c>
    </row>
    <row r="394" spans="1:9" x14ac:dyDescent="0.25">
      <c r="A394" s="73" t="s">
        <v>735</v>
      </c>
      <c r="B394" s="80" t="s">
        <v>12</v>
      </c>
      <c r="C394" s="73" t="s">
        <v>813</v>
      </c>
      <c r="D394" s="81">
        <v>39812</v>
      </c>
      <c r="E394" s="82">
        <f t="shared" ca="1" si="12"/>
        <v>7</v>
      </c>
      <c r="F394" s="83"/>
      <c r="G394" s="84">
        <v>85333</v>
      </c>
      <c r="H394" s="85">
        <v>4</v>
      </c>
      <c r="I394" s="84">
        <f t="shared" si="13"/>
        <v>3000</v>
      </c>
    </row>
    <row r="395" spans="1:9" x14ac:dyDescent="0.25">
      <c r="A395" s="73" t="s">
        <v>722</v>
      </c>
      <c r="B395" s="80" t="s">
        <v>16</v>
      </c>
      <c r="C395" s="73" t="s">
        <v>813</v>
      </c>
      <c r="D395" s="81">
        <v>37253</v>
      </c>
      <c r="E395" s="82">
        <f t="shared" ca="1" si="12"/>
        <v>14</v>
      </c>
      <c r="F395" s="83" t="s">
        <v>4</v>
      </c>
      <c r="G395" s="84">
        <v>122546</v>
      </c>
      <c r="H395" s="85">
        <v>2</v>
      </c>
      <c r="I395" s="84" t="str">
        <f t="shared" si="13"/>
        <v/>
      </c>
    </row>
    <row r="396" spans="1:9" x14ac:dyDescent="0.25">
      <c r="A396" s="73" t="s">
        <v>711</v>
      </c>
      <c r="B396" s="80" t="s">
        <v>16</v>
      </c>
      <c r="C396" s="73" t="s">
        <v>813</v>
      </c>
      <c r="D396" s="81">
        <v>37976</v>
      </c>
      <c r="E396" s="82">
        <f t="shared" ca="1" si="12"/>
        <v>12</v>
      </c>
      <c r="F396" s="83" t="s">
        <v>26</v>
      </c>
      <c r="G396" s="84">
        <v>66852</v>
      </c>
      <c r="H396" s="85">
        <v>2</v>
      </c>
      <c r="I396" s="84" t="str">
        <f t="shared" si="13"/>
        <v/>
      </c>
    </row>
    <row r="397" spans="1:9" x14ac:dyDescent="0.25">
      <c r="A397" s="73" t="s">
        <v>668</v>
      </c>
      <c r="B397" s="80" t="s">
        <v>12</v>
      </c>
      <c r="C397" s="73" t="s">
        <v>813</v>
      </c>
      <c r="D397" s="81">
        <v>41313</v>
      </c>
      <c r="E397" s="82">
        <f t="shared" ca="1" si="12"/>
        <v>3</v>
      </c>
      <c r="F397" s="83" t="s">
        <v>4</v>
      </c>
      <c r="G397" s="84">
        <v>73768</v>
      </c>
      <c r="H397" s="85">
        <v>5</v>
      </c>
      <c r="I397" s="84">
        <f t="shared" si="13"/>
        <v>3000</v>
      </c>
    </row>
    <row r="398" spans="1:9" x14ac:dyDescent="0.25">
      <c r="A398" s="73" t="s">
        <v>646</v>
      </c>
      <c r="B398" s="80" t="s">
        <v>9</v>
      </c>
      <c r="C398" s="73" t="s">
        <v>813</v>
      </c>
      <c r="D398" s="81">
        <v>37645</v>
      </c>
      <c r="E398" s="82">
        <f t="shared" ca="1" si="12"/>
        <v>13</v>
      </c>
      <c r="F398" s="83" t="s">
        <v>8</v>
      </c>
      <c r="G398" s="84">
        <v>121665</v>
      </c>
      <c r="H398" s="85">
        <v>5</v>
      </c>
      <c r="I398" s="84">
        <f t="shared" si="13"/>
        <v>3000</v>
      </c>
    </row>
    <row r="399" spans="1:9" x14ac:dyDescent="0.25">
      <c r="A399" s="73" t="s">
        <v>606</v>
      </c>
      <c r="B399" s="80" t="s">
        <v>9</v>
      </c>
      <c r="C399" s="73" t="s">
        <v>813</v>
      </c>
      <c r="D399" s="81">
        <v>41341</v>
      </c>
      <c r="E399" s="82">
        <f t="shared" ca="1" si="12"/>
        <v>2</v>
      </c>
      <c r="F399" s="83" t="s">
        <v>26</v>
      </c>
      <c r="G399" s="84">
        <v>54271</v>
      </c>
      <c r="H399" s="85">
        <v>4</v>
      </c>
      <c r="I399" s="84">
        <f t="shared" si="13"/>
        <v>3000</v>
      </c>
    </row>
    <row r="400" spans="1:9" x14ac:dyDescent="0.25">
      <c r="A400" s="73" t="s">
        <v>487</v>
      </c>
      <c r="B400" s="80" t="s">
        <v>12</v>
      </c>
      <c r="C400" s="73" t="s">
        <v>813</v>
      </c>
      <c r="D400" s="81">
        <v>42124</v>
      </c>
      <c r="E400" s="82">
        <f t="shared" ca="1" si="12"/>
        <v>0</v>
      </c>
      <c r="F400" s="83" t="s">
        <v>26</v>
      </c>
      <c r="G400" s="84">
        <v>112476</v>
      </c>
      <c r="H400" s="85">
        <v>5</v>
      </c>
      <c r="I400" s="84">
        <f t="shared" si="13"/>
        <v>3000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81">
        <v>37039</v>
      </c>
      <c r="E401" s="82">
        <f t="shared" ca="1" si="12"/>
        <v>14</v>
      </c>
      <c r="F401" s="83" t="s">
        <v>26</v>
      </c>
      <c r="G401" s="84">
        <v>110665</v>
      </c>
      <c r="H401" s="85">
        <v>3</v>
      </c>
      <c r="I401" s="84" t="str">
        <f t="shared" si="13"/>
        <v/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81">
        <v>41411</v>
      </c>
      <c r="E402" s="82">
        <f t="shared" ca="1" si="12"/>
        <v>2</v>
      </c>
      <c r="F402" s="83"/>
      <c r="G402" s="84">
        <v>87268</v>
      </c>
      <c r="H402" s="85">
        <v>2</v>
      </c>
      <c r="I402" s="84" t="str">
        <f t="shared" si="13"/>
        <v/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81">
        <v>38881</v>
      </c>
      <c r="E403" s="82">
        <f t="shared" ca="1" si="12"/>
        <v>9</v>
      </c>
      <c r="F403" s="83"/>
      <c r="G403" s="84">
        <v>96303</v>
      </c>
      <c r="H403" s="85">
        <v>3</v>
      </c>
      <c r="I403" s="84" t="str">
        <f t="shared" si="13"/>
        <v/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81">
        <v>38905</v>
      </c>
      <c r="E404" s="82">
        <f t="shared" ca="1" si="12"/>
        <v>9</v>
      </c>
      <c r="F404" s="83"/>
      <c r="G404" s="84">
        <v>75506</v>
      </c>
      <c r="H404" s="85">
        <v>2</v>
      </c>
      <c r="I404" s="84" t="str">
        <f t="shared" si="13"/>
        <v/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81">
        <v>41450</v>
      </c>
      <c r="E405" s="82">
        <f t="shared" ca="1" si="12"/>
        <v>2</v>
      </c>
      <c r="F405" s="83"/>
      <c r="G405" s="84">
        <v>74973</v>
      </c>
      <c r="H405" s="85">
        <v>4</v>
      </c>
      <c r="I405" s="84">
        <f t="shared" si="13"/>
        <v>3000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81">
        <v>37125</v>
      </c>
      <c r="E406" s="82">
        <f t="shared" ca="1" si="12"/>
        <v>14</v>
      </c>
      <c r="F406" s="83"/>
      <c r="G406" s="84">
        <v>76226</v>
      </c>
      <c r="H406" s="85">
        <v>2</v>
      </c>
      <c r="I406" s="84" t="str">
        <f t="shared" si="13"/>
        <v/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81">
        <v>42287</v>
      </c>
      <c r="E407" s="82">
        <f t="shared" ca="1" si="12"/>
        <v>0</v>
      </c>
      <c r="F407" s="83" t="s">
        <v>28</v>
      </c>
      <c r="G407" s="84">
        <v>82363</v>
      </c>
      <c r="H407" s="85">
        <v>1</v>
      </c>
      <c r="I407" s="84" t="str">
        <f t="shared" si="13"/>
        <v/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81">
        <v>40089</v>
      </c>
      <c r="E408" s="82">
        <f t="shared" ca="1" si="12"/>
        <v>6</v>
      </c>
      <c r="F408" s="83"/>
      <c r="G408" s="84">
        <v>72407</v>
      </c>
      <c r="H408" s="85">
        <v>4</v>
      </c>
      <c r="I408" s="84">
        <f t="shared" si="13"/>
        <v>3000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81">
        <v>37162</v>
      </c>
      <c r="E409" s="82">
        <f t="shared" ca="1" si="12"/>
        <v>14</v>
      </c>
      <c r="F409" s="83"/>
      <c r="G409" s="84">
        <v>99465</v>
      </c>
      <c r="H409" s="85">
        <v>4</v>
      </c>
      <c r="I409" s="84">
        <f t="shared" si="13"/>
        <v>3000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81">
        <v>41572</v>
      </c>
      <c r="E410" s="82">
        <f t="shared" ca="1" si="12"/>
        <v>2</v>
      </c>
      <c r="F410" s="83"/>
      <c r="G410" s="84">
        <v>114721</v>
      </c>
      <c r="H410" s="85">
        <v>3</v>
      </c>
      <c r="I410" s="84" t="str">
        <f t="shared" si="13"/>
        <v/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81">
        <v>37544</v>
      </c>
      <c r="E411" s="82">
        <f t="shared" ca="1" si="12"/>
        <v>13</v>
      </c>
      <c r="F411" s="83" t="s">
        <v>4</v>
      </c>
      <c r="G411" s="84">
        <v>88353</v>
      </c>
      <c r="H411" s="85">
        <v>5</v>
      </c>
      <c r="I411" s="84">
        <f t="shared" si="13"/>
        <v>3000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81">
        <v>38314</v>
      </c>
      <c r="E412" s="82">
        <f t="shared" ca="1" si="12"/>
        <v>11</v>
      </c>
      <c r="F412" s="83"/>
      <c r="G412" s="84">
        <v>86059</v>
      </c>
      <c r="H412" s="85">
        <v>3</v>
      </c>
      <c r="I412" s="84" t="str">
        <f t="shared" si="13"/>
        <v/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81">
        <v>41611</v>
      </c>
      <c r="E413" s="82">
        <f t="shared" ca="1" si="12"/>
        <v>2</v>
      </c>
      <c r="F413" s="83" t="s">
        <v>8</v>
      </c>
      <c r="G413" s="84">
        <v>64793</v>
      </c>
      <c r="H413" s="85">
        <v>2</v>
      </c>
      <c r="I413" s="84" t="str">
        <f t="shared" si="13"/>
        <v/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81">
        <v>39816</v>
      </c>
      <c r="E414" s="82">
        <f t="shared" ca="1" si="12"/>
        <v>7</v>
      </c>
      <c r="F414" s="83"/>
      <c r="G414" s="84">
        <v>42001</v>
      </c>
      <c r="H414" s="85">
        <v>2</v>
      </c>
      <c r="I414" s="84" t="str">
        <f t="shared" si="13"/>
        <v/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81">
        <v>40600</v>
      </c>
      <c r="E415" s="82">
        <f t="shared" ca="1" si="12"/>
        <v>5</v>
      </c>
      <c r="F415" s="83"/>
      <c r="G415" s="84">
        <v>43487</v>
      </c>
      <c r="H415" s="85">
        <v>2</v>
      </c>
      <c r="I415" s="84" t="str">
        <f t="shared" si="13"/>
        <v/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81">
        <v>40275</v>
      </c>
      <c r="E416" s="82">
        <f t="shared" ca="1" si="12"/>
        <v>5</v>
      </c>
      <c r="F416" s="83" t="s">
        <v>26</v>
      </c>
      <c r="G416" s="84">
        <v>102929</v>
      </c>
      <c r="H416" s="85">
        <v>1</v>
      </c>
      <c r="I416" s="84" t="str">
        <f t="shared" si="13"/>
        <v/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81">
        <v>39932</v>
      </c>
      <c r="E417" s="82">
        <f t="shared" ca="1" si="12"/>
        <v>6</v>
      </c>
      <c r="F417" s="83"/>
      <c r="G417" s="84">
        <v>98838</v>
      </c>
      <c r="H417" s="85">
        <v>4</v>
      </c>
      <c r="I417" s="84">
        <f t="shared" si="13"/>
        <v>3000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81">
        <v>42003</v>
      </c>
      <c r="E418" s="82">
        <f t="shared" ca="1" si="12"/>
        <v>1</v>
      </c>
      <c r="F418" s="83" t="s">
        <v>4</v>
      </c>
      <c r="G418" s="84">
        <v>83272</v>
      </c>
      <c r="H418" s="85">
        <v>2</v>
      </c>
      <c r="I418" s="84" t="str">
        <f t="shared" si="13"/>
        <v/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81">
        <v>40163</v>
      </c>
      <c r="E419" s="82">
        <f t="shared" ca="1" si="12"/>
        <v>6</v>
      </c>
      <c r="F419" s="83" t="s">
        <v>26</v>
      </c>
      <c r="G419" s="84">
        <v>62768</v>
      </c>
      <c r="H419" s="85">
        <v>3</v>
      </c>
      <c r="I419" s="84" t="str">
        <f t="shared" si="13"/>
        <v/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81">
        <v>42019</v>
      </c>
      <c r="E420" s="82">
        <f t="shared" ca="1" si="12"/>
        <v>1</v>
      </c>
      <c r="F420" s="83" t="s">
        <v>26</v>
      </c>
      <c r="G420" s="84">
        <v>52114</v>
      </c>
      <c r="H420" s="85">
        <v>1</v>
      </c>
      <c r="I420" s="84" t="str">
        <f t="shared" si="13"/>
        <v/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81">
        <v>42025</v>
      </c>
      <c r="E421" s="82">
        <f t="shared" ca="1" si="12"/>
        <v>1</v>
      </c>
      <c r="F421" s="83" t="s">
        <v>26</v>
      </c>
      <c r="G421" s="84">
        <v>111847</v>
      </c>
      <c r="H421" s="85">
        <v>4</v>
      </c>
      <c r="I421" s="84">
        <f t="shared" si="13"/>
        <v>3000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81">
        <v>40198</v>
      </c>
      <c r="E422" s="82">
        <f t="shared" ca="1" si="12"/>
        <v>6</v>
      </c>
      <c r="F422" s="83" t="s">
        <v>26</v>
      </c>
      <c r="G422" s="84">
        <v>115916</v>
      </c>
      <c r="H422" s="85">
        <v>3</v>
      </c>
      <c r="I422" s="84" t="str">
        <f t="shared" si="13"/>
        <v/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81">
        <v>40201</v>
      </c>
      <c r="E423" s="82">
        <f t="shared" ca="1" si="12"/>
        <v>6</v>
      </c>
      <c r="F423" s="83" t="s">
        <v>18</v>
      </c>
      <c r="G423" s="84">
        <v>96237</v>
      </c>
      <c r="H423" s="85">
        <v>2</v>
      </c>
      <c r="I423" s="84" t="str">
        <f t="shared" si="13"/>
        <v/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81">
        <v>41324</v>
      </c>
      <c r="E424" s="82">
        <f t="shared" ca="1" si="12"/>
        <v>3</v>
      </c>
      <c r="F424" s="83" t="s">
        <v>4</v>
      </c>
      <c r="G424" s="84">
        <v>71913</v>
      </c>
      <c r="H424" s="85">
        <v>5</v>
      </c>
      <c r="I424" s="84">
        <f t="shared" si="13"/>
        <v>3000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81">
        <v>38789</v>
      </c>
      <c r="E425" s="82">
        <f t="shared" ca="1" si="12"/>
        <v>9</v>
      </c>
      <c r="F425" s="83"/>
      <c r="G425" s="84">
        <v>70301</v>
      </c>
      <c r="H425" s="85">
        <v>2</v>
      </c>
      <c r="I425" s="84" t="str">
        <f t="shared" si="13"/>
        <v/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81">
        <v>39885</v>
      </c>
      <c r="E426" s="82">
        <f t="shared" ca="1" si="12"/>
        <v>6</v>
      </c>
      <c r="F426" s="83" t="s">
        <v>26</v>
      </c>
      <c r="G426" s="84">
        <v>74004</v>
      </c>
      <c r="H426" s="85">
        <v>4</v>
      </c>
      <c r="I426" s="84">
        <f t="shared" si="13"/>
        <v>3000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81">
        <v>41698</v>
      </c>
      <c r="E427" s="82">
        <f t="shared" ca="1" si="12"/>
        <v>2</v>
      </c>
      <c r="F427" s="83"/>
      <c r="G427" s="84">
        <v>115347</v>
      </c>
      <c r="H427" s="85">
        <v>1</v>
      </c>
      <c r="I427" s="84" t="str">
        <f t="shared" si="13"/>
        <v/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81">
        <v>36981</v>
      </c>
      <c r="E428" s="82">
        <f t="shared" ca="1" si="12"/>
        <v>14</v>
      </c>
      <c r="F428" s="83" t="s">
        <v>26</v>
      </c>
      <c r="G428" s="84">
        <v>51697</v>
      </c>
      <c r="H428" s="85">
        <v>5</v>
      </c>
      <c r="I428" s="84">
        <f t="shared" si="13"/>
        <v>3000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81">
        <v>37701</v>
      </c>
      <c r="E429" s="82">
        <f t="shared" ca="1" si="12"/>
        <v>12</v>
      </c>
      <c r="F429" s="83"/>
      <c r="G429" s="84">
        <v>55969</v>
      </c>
      <c r="H429" s="85">
        <v>1</v>
      </c>
      <c r="I429" s="84" t="str">
        <f t="shared" si="13"/>
        <v/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81">
        <v>40302</v>
      </c>
      <c r="E430" s="82">
        <f t="shared" ca="1" si="12"/>
        <v>5</v>
      </c>
      <c r="F430" s="83" t="s">
        <v>4</v>
      </c>
      <c r="G430" s="84">
        <v>66292</v>
      </c>
      <c r="H430" s="85">
        <v>5</v>
      </c>
      <c r="I430" s="84">
        <f t="shared" si="13"/>
        <v>3000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81">
        <v>36999</v>
      </c>
      <c r="E431" s="82">
        <f t="shared" ca="1" si="12"/>
        <v>14</v>
      </c>
      <c r="F431" s="83"/>
      <c r="G431" s="84">
        <v>102285</v>
      </c>
      <c r="H431" s="85">
        <v>4</v>
      </c>
      <c r="I431" s="84">
        <f t="shared" si="13"/>
        <v>3000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81">
        <v>40694</v>
      </c>
      <c r="E432" s="82">
        <f t="shared" ca="1" si="12"/>
        <v>4</v>
      </c>
      <c r="F432" s="83"/>
      <c r="G432" s="84">
        <v>48437</v>
      </c>
      <c r="H432" s="85">
        <v>2</v>
      </c>
      <c r="I432" s="84" t="str">
        <f t="shared" si="13"/>
        <v/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81">
        <v>37047</v>
      </c>
      <c r="E433" s="82">
        <f t="shared" ca="1" si="12"/>
        <v>14</v>
      </c>
      <c r="F433" s="83" t="s">
        <v>26</v>
      </c>
      <c r="G433" s="84">
        <v>114318</v>
      </c>
      <c r="H433" s="85">
        <v>5</v>
      </c>
      <c r="I433" s="84">
        <f t="shared" si="13"/>
        <v>3000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81">
        <v>37407</v>
      </c>
      <c r="E434" s="82">
        <f t="shared" ca="1" si="12"/>
        <v>13</v>
      </c>
      <c r="F434" s="83"/>
      <c r="G434" s="84">
        <v>100125</v>
      </c>
      <c r="H434" s="85">
        <v>1</v>
      </c>
      <c r="I434" s="84" t="str">
        <f t="shared" si="13"/>
        <v/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81">
        <v>37773</v>
      </c>
      <c r="E435" s="82">
        <f t="shared" ca="1" si="12"/>
        <v>12</v>
      </c>
      <c r="F435" s="83" t="s">
        <v>4</v>
      </c>
      <c r="G435" s="84">
        <v>52926</v>
      </c>
      <c r="H435" s="85">
        <v>1</v>
      </c>
      <c r="I435" s="84" t="str">
        <f t="shared" si="13"/>
        <v/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81">
        <v>39222</v>
      </c>
      <c r="E436" s="82">
        <f t="shared" ca="1" si="12"/>
        <v>8</v>
      </c>
      <c r="F436" s="83"/>
      <c r="G436" s="84">
        <v>90081</v>
      </c>
      <c r="H436" s="85">
        <v>4</v>
      </c>
      <c r="I436" s="84">
        <f t="shared" si="13"/>
        <v>3000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81">
        <v>42194</v>
      </c>
      <c r="E437" s="82">
        <f t="shared" ca="1" si="12"/>
        <v>0</v>
      </c>
      <c r="F437" s="83"/>
      <c r="G437" s="84">
        <v>61736</v>
      </c>
      <c r="H437" s="85">
        <v>1</v>
      </c>
      <c r="I437" s="84" t="str">
        <f t="shared" si="13"/>
        <v/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81">
        <v>40362</v>
      </c>
      <c r="E438" s="82">
        <f t="shared" ca="1" si="12"/>
        <v>5</v>
      </c>
      <c r="F438" s="83" t="s">
        <v>26</v>
      </c>
      <c r="G438" s="84">
        <v>72484</v>
      </c>
      <c r="H438" s="85">
        <v>5</v>
      </c>
      <c r="I438" s="84">
        <f t="shared" si="13"/>
        <v>3000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81">
        <v>39994</v>
      </c>
      <c r="E439" s="82">
        <f t="shared" ca="1" si="12"/>
        <v>6</v>
      </c>
      <c r="F439" s="83" t="s">
        <v>28</v>
      </c>
      <c r="G439" s="84">
        <v>54040</v>
      </c>
      <c r="H439" s="85">
        <v>2</v>
      </c>
      <c r="I439" s="84" t="str">
        <f t="shared" si="13"/>
        <v/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81">
        <v>40735</v>
      </c>
      <c r="E440" s="82">
        <f t="shared" ca="1" si="12"/>
        <v>4</v>
      </c>
      <c r="F440" s="83" t="s">
        <v>8</v>
      </c>
      <c r="G440" s="84">
        <v>119430</v>
      </c>
      <c r="H440" s="85">
        <v>1</v>
      </c>
      <c r="I440" s="84" t="str">
        <f t="shared" si="13"/>
        <v/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81">
        <v>41448</v>
      </c>
      <c r="E441" s="82">
        <f t="shared" ca="1" si="12"/>
        <v>2</v>
      </c>
      <c r="F441" s="83" t="s">
        <v>26</v>
      </c>
      <c r="G441" s="84">
        <v>81269</v>
      </c>
      <c r="H441" s="85">
        <v>4</v>
      </c>
      <c r="I441" s="84">
        <f t="shared" si="13"/>
        <v>3000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81">
        <v>41840</v>
      </c>
      <c r="E442" s="82">
        <f t="shared" ca="1" si="12"/>
        <v>1</v>
      </c>
      <c r="F442" s="83" t="s">
        <v>18</v>
      </c>
      <c r="G442" s="84">
        <v>88867</v>
      </c>
      <c r="H442" s="85">
        <v>5</v>
      </c>
      <c r="I442" s="84">
        <f t="shared" si="13"/>
        <v>3000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81">
        <v>38548</v>
      </c>
      <c r="E443" s="82">
        <f t="shared" ca="1" si="12"/>
        <v>10</v>
      </c>
      <c r="F443" s="83" t="s">
        <v>26</v>
      </c>
      <c r="G443" s="84">
        <v>122122</v>
      </c>
      <c r="H443" s="85">
        <v>5</v>
      </c>
      <c r="I443" s="84">
        <f t="shared" si="13"/>
        <v>3000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81">
        <v>39305</v>
      </c>
      <c r="E444" s="82">
        <f t="shared" ca="1" si="12"/>
        <v>8</v>
      </c>
      <c r="F444" s="83" t="s">
        <v>4</v>
      </c>
      <c r="G444" s="84">
        <v>121549</v>
      </c>
      <c r="H444" s="85">
        <v>3</v>
      </c>
      <c r="I444" s="84" t="str">
        <f t="shared" si="13"/>
        <v/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81">
        <v>40377</v>
      </c>
      <c r="E445" s="82">
        <f t="shared" ca="1" si="12"/>
        <v>5</v>
      </c>
      <c r="F445" s="83" t="s">
        <v>8</v>
      </c>
      <c r="G445" s="84">
        <v>119928</v>
      </c>
      <c r="H445" s="85">
        <v>3</v>
      </c>
      <c r="I445" s="84" t="str">
        <f t="shared" si="13"/>
        <v/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81">
        <v>40756</v>
      </c>
      <c r="E446" s="82">
        <f t="shared" ca="1" si="12"/>
        <v>4</v>
      </c>
      <c r="F446" s="83" t="s">
        <v>4</v>
      </c>
      <c r="G446" s="84">
        <v>79427</v>
      </c>
      <c r="H446" s="85">
        <v>2</v>
      </c>
      <c r="I446" s="84" t="str">
        <f t="shared" si="13"/>
        <v/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81">
        <v>41471</v>
      </c>
      <c r="E447" s="82">
        <f t="shared" ca="1" si="12"/>
        <v>2</v>
      </c>
      <c r="F447" s="83" t="s">
        <v>26</v>
      </c>
      <c r="G447" s="84">
        <v>117406</v>
      </c>
      <c r="H447" s="85">
        <v>1</v>
      </c>
      <c r="I447" s="84" t="str">
        <f t="shared" si="13"/>
        <v/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81">
        <v>41481</v>
      </c>
      <c r="E448" s="82">
        <f t="shared" ca="1" si="12"/>
        <v>2</v>
      </c>
      <c r="F448" s="83"/>
      <c r="G448" s="84">
        <v>72549</v>
      </c>
      <c r="H448" s="85">
        <v>5</v>
      </c>
      <c r="I448" s="84">
        <f t="shared" si="13"/>
        <v>3000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81">
        <v>41885</v>
      </c>
      <c r="E449" s="82">
        <f t="shared" ca="1" si="12"/>
        <v>1</v>
      </c>
      <c r="F449" s="83" t="s">
        <v>28</v>
      </c>
      <c r="G449" s="84">
        <v>86617</v>
      </c>
      <c r="H449" s="85">
        <v>4</v>
      </c>
      <c r="I449" s="84">
        <f t="shared" si="13"/>
        <v>3000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81">
        <v>42261</v>
      </c>
      <c r="E450" s="82">
        <f t="shared" ref="E450:E513" ca="1" si="14">DATEDIF(D450,TODAY(),"Y")</f>
        <v>0</v>
      </c>
      <c r="F450" s="83" t="s">
        <v>8</v>
      </c>
      <c r="G450" s="84">
        <v>69672</v>
      </c>
      <c r="H450" s="85">
        <v>2</v>
      </c>
      <c r="I450" s="84" t="str">
        <f t="shared" ref="I450:I513" si="15">IF(H450&gt;=4,3000,"")</f>
        <v/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81">
        <v>42264</v>
      </c>
      <c r="E451" s="82">
        <f t="shared" ca="1" si="14"/>
        <v>0</v>
      </c>
      <c r="F451" s="83" t="s">
        <v>8</v>
      </c>
      <c r="G451" s="84">
        <v>56971</v>
      </c>
      <c r="H451" s="85">
        <v>3</v>
      </c>
      <c r="I451" s="84" t="str">
        <f t="shared" si="15"/>
        <v/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81">
        <v>40809</v>
      </c>
      <c r="E452" s="82">
        <f t="shared" ca="1" si="14"/>
        <v>4</v>
      </c>
      <c r="F452" s="83" t="s">
        <v>26</v>
      </c>
      <c r="G452" s="84">
        <v>122589</v>
      </c>
      <c r="H452" s="85">
        <v>1</v>
      </c>
      <c r="I452" s="84" t="str">
        <f t="shared" si="15"/>
        <v/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81">
        <v>41530</v>
      </c>
      <c r="E453" s="82">
        <f t="shared" ca="1" si="14"/>
        <v>2</v>
      </c>
      <c r="F453" s="83" t="s">
        <v>4</v>
      </c>
      <c r="G453" s="84">
        <v>81656</v>
      </c>
      <c r="H453" s="85">
        <v>1</v>
      </c>
      <c r="I453" s="84" t="str">
        <f t="shared" si="15"/>
        <v/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81">
        <v>41530</v>
      </c>
      <c r="E454" s="82">
        <f t="shared" ca="1" si="14"/>
        <v>2</v>
      </c>
      <c r="F454" s="83"/>
      <c r="G454" s="84">
        <v>93784</v>
      </c>
      <c r="H454" s="85">
        <v>3</v>
      </c>
      <c r="I454" s="84" t="str">
        <f t="shared" si="15"/>
        <v/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81">
        <v>41546</v>
      </c>
      <c r="E455" s="82">
        <f t="shared" ca="1" si="14"/>
        <v>2</v>
      </c>
      <c r="F455" s="83"/>
      <c r="G455" s="84">
        <v>57743</v>
      </c>
      <c r="H455" s="85">
        <v>4</v>
      </c>
      <c r="I455" s="84">
        <f t="shared" si="15"/>
        <v>3000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81">
        <v>42311</v>
      </c>
      <c r="E456" s="82">
        <f t="shared" ca="1" si="14"/>
        <v>0</v>
      </c>
      <c r="F456" s="83" t="s">
        <v>28</v>
      </c>
      <c r="G456" s="84">
        <v>119082</v>
      </c>
      <c r="H456" s="85">
        <v>1</v>
      </c>
      <c r="I456" s="84" t="str">
        <f t="shared" si="15"/>
        <v/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81">
        <v>41570</v>
      </c>
      <c r="E457" s="82">
        <f t="shared" ca="1" si="14"/>
        <v>2</v>
      </c>
      <c r="F457" s="83" t="s">
        <v>8</v>
      </c>
      <c r="G457" s="84">
        <v>74560</v>
      </c>
      <c r="H457" s="85">
        <v>4</v>
      </c>
      <c r="I457" s="84">
        <f t="shared" si="15"/>
        <v>3000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81">
        <v>40482</v>
      </c>
      <c r="E458" s="82">
        <f t="shared" ca="1" si="14"/>
        <v>5</v>
      </c>
      <c r="F458" s="83" t="s">
        <v>18</v>
      </c>
      <c r="G458" s="84">
        <v>112299</v>
      </c>
      <c r="H458" s="85">
        <v>4</v>
      </c>
      <c r="I458" s="84">
        <f t="shared" si="15"/>
        <v>3000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81">
        <v>41961</v>
      </c>
      <c r="E459" s="82">
        <f t="shared" ca="1" si="14"/>
        <v>1</v>
      </c>
      <c r="F459" s="83" t="s">
        <v>26</v>
      </c>
      <c r="G459" s="84">
        <v>125668</v>
      </c>
      <c r="H459" s="85">
        <v>5</v>
      </c>
      <c r="I459" s="84">
        <f t="shared" si="15"/>
        <v>3000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81">
        <v>41603</v>
      </c>
      <c r="E460" s="82">
        <f t="shared" ca="1" si="14"/>
        <v>2</v>
      </c>
      <c r="F460" s="83" t="s">
        <v>28</v>
      </c>
      <c r="G460" s="84">
        <v>118895</v>
      </c>
      <c r="H460" s="85">
        <v>4</v>
      </c>
      <c r="I460" s="84">
        <f t="shared" si="15"/>
        <v>3000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81">
        <v>40861</v>
      </c>
      <c r="E461" s="82">
        <f t="shared" ca="1" si="14"/>
        <v>4</v>
      </c>
      <c r="F461" s="83"/>
      <c r="G461" s="84">
        <v>51784</v>
      </c>
      <c r="H461" s="85">
        <v>3</v>
      </c>
      <c r="I461" s="84" t="str">
        <f t="shared" si="15"/>
        <v/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81">
        <v>41629</v>
      </c>
      <c r="E462" s="82">
        <f t="shared" ca="1" si="14"/>
        <v>2</v>
      </c>
      <c r="F462" s="83" t="s">
        <v>26</v>
      </c>
      <c r="G462" s="84">
        <v>88343</v>
      </c>
      <c r="H462" s="85">
        <v>1</v>
      </c>
      <c r="I462" s="84" t="str">
        <f t="shared" si="15"/>
        <v/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81">
        <v>41663</v>
      </c>
      <c r="E463" s="82">
        <f t="shared" ca="1" si="14"/>
        <v>2</v>
      </c>
      <c r="F463" s="83" t="s">
        <v>26</v>
      </c>
      <c r="G463" s="84">
        <v>124288</v>
      </c>
      <c r="H463" s="85">
        <v>4</v>
      </c>
      <c r="I463" s="84">
        <f t="shared" si="15"/>
        <v>3000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81">
        <v>41669</v>
      </c>
      <c r="E464" s="82">
        <f t="shared" ca="1" si="14"/>
        <v>2</v>
      </c>
      <c r="F464" s="83"/>
      <c r="G464" s="84">
        <v>126925</v>
      </c>
      <c r="H464" s="85">
        <v>3</v>
      </c>
      <c r="I464" s="84" t="str">
        <f t="shared" si="15"/>
        <v/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81">
        <v>41703</v>
      </c>
      <c r="E465" s="82">
        <f t="shared" ca="1" si="14"/>
        <v>1</v>
      </c>
      <c r="F465" s="83" t="s">
        <v>8</v>
      </c>
      <c r="G465" s="84">
        <v>82275</v>
      </c>
      <c r="H465" s="85">
        <v>3</v>
      </c>
      <c r="I465" s="84" t="str">
        <f t="shared" si="15"/>
        <v/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81">
        <v>41732</v>
      </c>
      <c r="E466" s="82">
        <f t="shared" ca="1" si="14"/>
        <v>1</v>
      </c>
      <c r="F466" s="83" t="s">
        <v>8</v>
      </c>
      <c r="G466" s="84">
        <v>52543</v>
      </c>
      <c r="H466" s="85">
        <v>3</v>
      </c>
      <c r="I466" s="84" t="str">
        <f t="shared" si="15"/>
        <v/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81">
        <v>41823</v>
      </c>
      <c r="E467" s="82">
        <f t="shared" ca="1" si="14"/>
        <v>1</v>
      </c>
      <c r="F467" s="83" t="s">
        <v>26</v>
      </c>
      <c r="G467" s="84">
        <v>117715</v>
      </c>
      <c r="H467" s="85">
        <v>5</v>
      </c>
      <c r="I467" s="84">
        <f t="shared" si="15"/>
        <v>3000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81">
        <v>40765</v>
      </c>
      <c r="E468" s="82">
        <f t="shared" ca="1" si="14"/>
        <v>4</v>
      </c>
      <c r="F468" s="83" t="s">
        <v>18</v>
      </c>
      <c r="G468" s="84">
        <v>74910</v>
      </c>
      <c r="H468" s="85">
        <v>1</v>
      </c>
      <c r="I468" s="84" t="str">
        <f t="shared" si="15"/>
        <v/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81">
        <v>40766</v>
      </c>
      <c r="E469" s="82">
        <f t="shared" ca="1" si="14"/>
        <v>4</v>
      </c>
      <c r="F469" s="83" t="s">
        <v>26</v>
      </c>
      <c r="G469" s="84">
        <v>57703</v>
      </c>
      <c r="H469" s="85">
        <v>5</v>
      </c>
      <c r="I469" s="84">
        <f t="shared" si="15"/>
        <v>3000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81">
        <v>41843</v>
      </c>
      <c r="E470" s="82">
        <f t="shared" ca="1" si="14"/>
        <v>1</v>
      </c>
      <c r="F470" s="83" t="s">
        <v>4</v>
      </c>
      <c r="G470" s="84">
        <v>83926</v>
      </c>
      <c r="H470" s="85">
        <v>3</v>
      </c>
      <c r="I470" s="84" t="str">
        <f t="shared" si="15"/>
        <v/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81">
        <v>40811</v>
      </c>
      <c r="E471" s="82">
        <f t="shared" ca="1" si="14"/>
        <v>4</v>
      </c>
      <c r="F471" s="83"/>
      <c r="G471" s="84">
        <v>76064</v>
      </c>
      <c r="H471" s="85">
        <v>4</v>
      </c>
      <c r="I471" s="84">
        <f t="shared" si="15"/>
        <v>3000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81">
        <v>40813</v>
      </c>
      <c r="E472" s="82">
        <f t="shared" ca="1" si="14"/>
        <v>4</v>
      </c>
      <c r="F472" s="83" t="s">
        <v>28</v>
      </c>
      <c r="G472" s="84">
        <v>73842</v>
      </c>
      <c r="H472" s="85">
        <v>5</v>
      </c>
      <c r="I472" s="84">
        <f t="shared" si="15"/>
        <v>3000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81">
        <v>41896</v>
      </c>
      <c r="E473" s="82">
        <f t="shared" ca="1" si="14"/>
        <v>1</v>
      </c>
      <c r="F473" s="83" t="s">
        <v>18</v>
      </c>
      <c r="G473" s="84">
        <v>78867</v>
      </c>
      <c r="H473" s="85">
        <v>2</v>
      </c>
      <c r="I473" s="84" t="str">
        <f t="shared" si="15"/>
        <v/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81">
        <v>41919</v>
      </c>
      <c r="E474" s="82">
        <f t="shared" ca="1" si="14"/>
        <v>1</v>
      </c>
      <c r="F474" s="83" t="s">
        <v>26</v>
      </c>
      <c r="G474" s="84">
        <v>91587</v>
      </c>
      <c r="H474" s="85">
        <v>5</v>
      </c>
      <c r="I474" s="84">
        <f t="shared" si="15"/>
        <v>3000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81">
        <v>40832</v>
      </c>
      <c r="E475" s="82">
        <f t="shared" ca="1" si="14"/>
        <v>4</v>
      </c>
      <c r="F475" s="83" t="s">
        <v>4</v>
      </c>
      <c r="G475" s="84">
        <v>124722</v>
      </c>
      <c r="H475" s="85">
        <v>2</v>
      </c>
      <c r="I475" s="84" t="str">
        <f t="shared" si="15"/>
        <v/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81">
        <v>40839</v>
      </c>
      <c r="E476" s="82">
        <f t="shared" ca="1" si="14"/>
        <v>4</v>
      </c>
      <c r="F476" s="83" t="s">
        <v>26</v>
      </c>
      <c r="G476" s="84">
        <v>78409</v>
      </c>
      <c r="H476" s="85">
        <v>3</v>
      </c>
      <c r="I476" s="84" t="str">
        <f t="shared" si="15"/>
        <v/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81">
        <v>41971</v>
      </c>
      <c r="E477" s="82">
        <f t="shared" ca="1" si="14"/>
        <v>1</v>
      </c>
      <c r="F477" s="83" t="s">
        <v>4</v>
      </c>
      <c r="G477" s="84">
        <v>61718</v>
      </c>
      <c r="H477" s="85">
        <v>5</v>
      </c>
      <c r="I477" s="84">
        <f t="shared" si="15"/>
        <v>3000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81">
        <v>40187</v>
      </c>
      <c r="E478" s="82">
        <f t="shared" ca="1" si="14"/>
        <v>6</v>
      </c>
      <c r="F478" s="83"/>
      <c r="G478" s="84">
        <v>123468</v>
      </c>
      <c r="H478" s="85">
        <v>2</v>
      </c>
      <c r="I478" s="84" t="str">
        <f t="shared" si="15"/>
        <v/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81">
        <v>41286</v>
      </c>
      <c r="E479" s="82">
        <f t="shared" ca="1" si="14"/>
        <v>3</v>
      </c>
      <c r="F479" s="83" t="s">
        <v>28</v>
      </c>
      <c r="G479" s="84">
        <v>46368</v>
      </c>
      <c r="H479" s="85">
        <v>2</v>
      </c>
      <c r="I479" s="84" t="str">
        <f t="shared" si="15"/>
        <v/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81">
        <v>36899</v>
      </c>
      <c r="E480" s="82">
        <f t="shared" ca="1" si="14"/>
        <v>15</v>
      </c>
      <c r="F480" s="83" t="s">
        <v>18</v>
      </c>
      <c r="G480" s="84">
        <v>59814</v>
      </c>
      <c r="H480" s="85">
        <v>3</v>
      </c>
      <c r="I480" s="84" t="str">
        <f t="shared" si="15"/>
        <v/>
      </c>
    </row>
    <row r="481" spans="1:9" x14ac:dyDescent="0.25">
      <c r="A481" s="73" t="s">
        <v>725</v>
      </c>
      <c r="B481" s="80" t="s">
        <v>9</v>
      </c>
      <c r="C481" s="73" t="s">
        <v>815</v>
      </c>
      <c r="D481" s="81">
        <v>36904</v>
      </c>
      <c r="E481" s="82">
        <f t="shared" ca="1" si="14"/>
        <v>15</v>
      </c>
      <c r="F481" s="83" t="s">
        <v>26</v>
      </c>
      <c r="G481" s="84">
        <v>80732</v>
      </c>
      <c r="H481" s="85">
        <v>2</v>
      </c>
      <c r="I481" s="84" t="str">
        <f t="shared" si="15"/>
        <v/>
      </c>
    </row>
    <row r="482" spans="1:9" x14ac:dyDescent="0.25">
      <c r="A482" s="73" t="s">
        <v>715</v>
      </c>
      <c r="B482" s="80" t="s">
        <v>16</v>
      </c>
      <c r="C482" s="73" t="s">
        <v>815</v>
      </c>
      <c r="D482" s="81">
        <v>37614</v>
      </c>
      <c r="E482" s="82">
        <f t="shared" ca="1" si="14"/>
        <v>13</v>
      </c>
      <c r="F482" s="83" t="s">
        <v>26</v>
      </c>
      <c r="G482" s="84">
        <v>60408</v>
      </c>
      <c r="H482" s="85">
        <v>4</v>
      </c>
      <c r="I482" s="84">
        <f t="shared" si="15"/>
        <v>3000</v>
      </c>
    </row>
    <row r="483" spans="1:9" x14ac:dyDescent="0.25">
      <c r="A483" s="73" t="s">
        <v>702</v>
      </c>
      <c r="B483" s="80" t="s">
        <v>2</v>
      </c>
      <c r="C483" s="73" t="s">
        <v>815</v>
      </c>
      <c r="D483" s="81">
        <v>39801</v>
      </c>
      <c r="E483" s="82">
        <f t="shared" ca="1" si="14"/>
        <v>7</v>
      </c>
      <c r="F483" s="83" t="s">
        <v>4</v>
      </c>
      <c r="G483" s="84">
        <v>120404</v>
      </c>
      <c r="H483" s="85">
        <v>3</v>
      </c>
      <c r="I483" s="84" t="str">
        <f t="shared" si="15"/>
        <v/>
      </c>
    </row>
    <row r="484" spans="1:9" x14ac:dyDescent="0.25">
      <c r="A484" s="73" t="s">
        <v>682</v>
      </c>
      <c r="B484" s="80" t="s">
        <v>32</v>
      </c>
      <c r="C484" s="73" t="s">
        <v>815</v>
      </c>
      <c r="D484" s="81">
        <v>42021</v>
      </c>
      <c r="E484" s="82">
        <f t="shared" ca="1" si="14"/>
        <v>1</v>
      </c>
      <c r="F484" s="83"/>
      <c r="G484" s="84">
        <v>104897</v>
      </c>
      <c r="H484" s="85">
        <v>3</v>
      </c>
      <c r="I484" s="84" t="str">
        <f t="shared" si="15"/>
        <v/>
      </c>
    </row>
    <row r="485" spans="1:9" x14ac:dyDescent="0.25">
      <c r="A485" s="73" t="s">
        <v>679</v>
      </c>
      <c r="B485" s="80" t="s">
        <v>32</v>
      </c>
      <c r="C485" s="73" t="s">
        <v>815</v>
      </c>
      <c r="D485" s="81">
        <v>42041</v>
      </c>
      <c r="E485" s="82">
        <f t="shared" ca="1" si="14"/>
        <v>1</v>
      </c>
      <c r="F485" s="83"/>
      <c r="G485" s="84">
        <v>45464</v>
      </c>
      <c r="H485" s="85">
        <v>2</v>
      </c>
      <c r="I485" s="84" t="str">
        <f t="shared" si="15"/>
        <v/>
      </c>
    </row>
    <row r="486" spans="1:9" x14ac:dyDescent="0.25">
      <c r="A486" s="73" t="s">
        <v>656</v>
      </c>
      <c r="B486" s="80" t="s">
        <v>16</v>
      </c>
      <c r="C486" s="73" t="s">
        <v>815</v>
      </c>
      <c r="D486" s="81">
        <v>37273</v>
      </c>
      <c r="E486" s="82">
        <f t="shared" ca="1" si="14"/>
        <v>14</v>
      </c>
      <c r="F486" s="83" t="s">
        <v>18</v>
      </c>
      <c r="G486" s="84">
        <v>93778</v>
      </c>
      <c r="H486" s="85">
        <v>5</v>
      </c>
      <c r="I486" s="84">
        <f t="shared" si="15"/>
        <v>3000</v>
      </c>
    </row>
    <row r="487" spans="1:9" x14ac:dyDescent="0.25">
      <c r="A487" s="73" t="s">
        <v>649</v>
      </c>
      <c r="B487" s="80" t="s">
        <v>9</v>
      </c>
      <c r="C487" s="73" t="s">
        <v>815</v>
      </c>
      <c r="D487" s="81">
        <v>37295</v>
      </c>
      <c r="E487" s="82">
        <f t="shared" ca="1" si="14"/>
        <v>14</v>
      </c>
      <c r="F487" s="83" t="s">
        <v>4</v>
      </c>
      <c r="G487" s="84">
        <v>54091</v>
      </c>
      <c r="H487" s="85">
        <v>4</v>
      </c>
      <c r="I487" s="84">
        <f t="shared" si="15"/>
        <v>3000</v>
      </c>
    </row>
    <row r="488" spans="1:9" x14ac:dyDescent="0.25">
      <c r="A488" s="73" t="s">
        <v>636</v>
      </c>
      <c r="B488" s="80" t="s">
        <v>12</v>
      </c>
      <c r="C488" s="73" t="s">
        <v>815</v>
      </c>
      <c r="D488" s="81">
        <v>40942</v>
      </c>
      <c r="E488" s="82">
        <f t="shared" ca="1" si="14"/>
        <v>4</v>
      </c>
      <c r="F488" s="83" t="s">
        <v>26</v>
      </c>
      <c r="G488" s="84">
        <v>72894</v>
      </c>
      <c r="H488" s="85">
        <v>5</v>
      </c>
      <c r="I488" s="84">
        <f t="shared" si="15"/>
        <v>3000</v>
      </c>
    </row>
    <row r="489" spans="1:9" x14ac:dyDescent="0.25">
      <c r="A489" s="73" t="s">
        <v>625</v>
      </c>
      <c r="B489" s="80" t="s">
        <v>32</v>
      </c>
      <c r="C489" s="73" t="s">
        <v>815</v>
      </c>
      <c r="D489" s="81">
        <v>42054</v>
      </c>
      <c r="E489" s="82">
        <f t="shared" ca="1" si="14"/>
        <v>1</v>
      </c>
      <c r="F489" s="83" t="s">
        <v>26</v>
      </c>
      <c r="G489" s="84">
        <v>104893</v>
      </c>
      <c r="H489" s="85">
        <v>3</v>
      </c>
      <c r="I489" s="84" t="str">
        <f t="shared" si="15"/>
        <v/>
      </c>
    </row>
    <row r="490" spans="1:9" x14ac:dyDescent="0.25">
      <c r="A490" s="73" t="s">
        <v>608</v>
      </c>
      <c r="B490" s="80" t="s">
        <v>12</v>
      </c>
      <c r="C490" s="73" t="s">
        <v>815</v>
      </c>
      <c r="D490" s="81">
        <v>41337</v>
      </c>
      <c r="E490" s="82">
        <f t="shared" ca="1" si="14"/>
        <v>2</v>
      </c>
      <c r="F490" s="83"/>
      <c r="G490" s="84">
        <v>79289</v>
      </c>
      <c r="H490" s="85">
        <v>1</v>
      </c>
      <c r="I490" s="84" t="str">
        <f t="shared" si="15"/>
        <v/>
      </c>
    </row>
    <row r="491" spans="1:9" x14ac:dyDescent="0.25">
      <c r="A491" s="73" t="s">
        <v>605</v>
      </c>
      <c r="B491" s="80" t="s">
        <v>32</v>
      </c>
      <c r="C491" s="73" t="s">
        <v>815</v>
      </c>
      <c r="D491" s="81">
        <v>41342</v>
      </c>
      <c r="E491" s="82">
        <f t="shared" ca="1" si="14"/>
        <v>2</v>
      </c>
      <c r="F491" s="83" t="s">
        <v>8</v>
      </c>
      <c r="G491" s="84">
        <v>81594</v>
      </c>
      <c r="H491" s="85">
        <v>2</v>
      </c>
      <c r="I491" s="84" t="str">
        <f t="shared" si="15"/>
        <v/>
      </c>
    </row>
    <row r="492" spans="1:9" x14ac:dyDescent="0.25">
      <c r="A492" s="73" t="s">
        <v>578</v>
      </c>
      <c r="B492" s="80" t="s">
        <v>12</v>
      </c>
      <c r="C492" s="73" t="s">
        <v>815</v>
      </c>
      <c r="D492" s="81">
        <v>38779</v>
      </c>
      <c r="E492" s="82">
        <f t="shared" ca="1" si="14"/>
        <v>9</v>
      </c>
      <c r="F492" s="83" t="s">
        <v>28</v>
      </c>
      <c r="G492" s="84">
        <v>46876</v>
      </c>
      <c r="H492" s="85">
        <v>3</v>
      </c>
      <c r="I492" s="84" t="str">
        <f t="shared" si="15"/>
        <v/>
      </c>
    </row>
    <row r="493" spans="1:9" x14ac:dyDescent="0.25">
      <c r="A493" s="73" t="s">
        <v>574</v>
      </c>
      <c r="B493" s="80" t="s">
        <v>2</v>
      </c>
      <c r="C493" s="73" t="s">
        <v>815</v>
      </c>
      <c r="D493" s="81">
        <v>40597</v>
      </c>
      <c r="E493" s="82">
        <f t="shared" ca="1" si="14"/>
        <v>5</v>
      </c>
      <c r="F493" s="83" t="s">
        <v>8</v>
      </c>
      <c r="G493" s="84">
        <v>89002</v>
      </c>
      <c r="H493" s="85">
        <v>2</v>
      </c>
      <c r="I493" s="84" t="str">
        <f t="shared" si="15"/>
        <v/>
      </c>
    </row>
    <row r="494" spans="1:9" x14ac:dyDescent="0.25">
      <c r="A494" s="73" t="s">
        <v>572</v>
      </c>
      <c r="B494" s="80" t="s">
        <v>2</v>
      </c>
      <c r="C494" s="73" t="s">
        <v>815</v>
      </c>
      <c r="D494" s="81">
        <v>39868</v>
      </c>
      <c r="E494" s="82">
        <f t="shared" ca="1" si="14"/>
        <v>7</v>
      </c>
      <c r="F494" s="83" t="s">
        <v>28</v>
      </c>
      <c r="G494" s="84">
        <v>60097</v>
      </c>
      <c r="H494" s="85">
        <v>3</v>
      </c>
      <c r="I494" s="84" t="str">
        <f t="shared" si="15"/>
        <v/>
      </c>
    </row>
    <row r="495" spans="1:9" x14ac:dyDescent="0.25">
      <c r="A495" s="73" t="s">
        <v>560</v>
      </c>
      <c r="B495" s="80" t="s">
        <v>32</v>
      </c>
      <c r="C495" s="73" t="s">
        <v>815</v>
      </c>
      <c r="D495" s="81">
        <v>40977</v>
      </c>
      <c r="E495" s="82">
        <f t="shared" ca="1" si="14"/>
        <v>3</v>
      </c>
      <c r="F495" s="83" t="s">
        <v>26</v>
      </c>
      <c r="G495" s="84">
        <v>101346</v>
      </c>
      <c r="H495" s="85">
        <v>3</v>
      </c>
      <c r="I495" s="84" t="str">
        <f t="shared" si="15"/>
        <v/>
      </c>
    </row>
    <row r="496" spans="1:9" x14ac:dyDescent="0.25">
      <c r="A496" s="73" t="s">
        <v>558</v>
      </c>
      <c r="B496" s="80" t="s">
        <v>48</v>
      </c>
      <c r="C496" s="73" t="s">
        <v>815</v>
      </c>
      <c r="D496" s="81">
        <v>41332</v>
      </c>
      <c r="E496" s="82">
        <f t="shared" ca="1" si="14"/>
        <v>3</v>
      </c>
      <c r="F496" s="83" t="s">
        <v>4</v>
      </c>
      <c r="G496" s="84">
        <v>110700</v>
      </c>
      <c r="H496" s="85">
        <v>3</v>
      </c>
      <c r="I496" s="84" t="str">
        <f t="shared" si="15"/>
        <v/>
      </c>
    </row>
    <row r="497" spans="1:9" x14ac:dyDescent="0.25">
      <c r="A497" s="73" t="s">
        <v>553</v>
      </c>
      <c r="B497" s="80" t="s">
        <v>16</v>
      </c>
      <c r="C497" s="73" t="s">
        <v>815</v>
      </c>
      <c r="D497" s="81">
        <v>41702</v>
      </c>
      <c r="E497" s="82">
        <f t="shared" ca="1" si="14"/>
        <v>1</v>
      </c>
      <c r="F497" s="83" t="s">
        <v>8</v>
      </c>
      <c r="G497" s="84">
        <v>118902</v>
      </c>
      <c r="H497" s="85">
        <v>1</v>
      </c>
      <c r="I497" s="84" t="str">
        <f t="shared" si="15"/>
        <v/>
      </c>
    </row>
    <row r="498" spans="1:9" x14ac:dyDescent="0.25">
      <c r="A498" s="73" t="s">
        <v>543</v>
      </c>
      <c r="B498" s="80" t="s">
        <v>16</v>
      </c>
      <c r="C498" s="73" t="s">
        <v>815</v>
      </c>
      <c r="D498" s="81">
        <v>40252</v>
      </c>
      <c r="E498" s="82">
        <f t="shared" ca="1" si="14"/>
        <v>5</v>
      </c>
      <c r="F498" s="83" t="s">
        <v>26</v>
      </c>
      <c r="G498" s="84">
        <v>75430</v>
      </c>
      <c r="H498" s="85">
        <v>4</v>
      </c>
      <c r="I498" s="84">
        <f t="shared" si="15"/>
        <v>3000</v>
      </c>
    </row>
    <row r="499" spans="1:9" x14ac:dyDescent="0.25">
      <c r="A499" s="73" t="s">
        <v>536</v>
      </c>
      <c r="B499" s="80" t="s">
        <v>32</v>
      </c>
      <c r="C499" s="73" t="s">
        <v>815</v>
      </c>
      <c r="D499" s="81">
        <v>40254</v>
      </c>
      <c r="E499" s="82">
        <f t="shared" ca="1" si="14"/>
        <v>5</v>
      </c>
      <c r="F499" s="83" t="s">
        <v>4</v>
      </c>
      <c r="G499" s="84">
        <v>103697</v>
      </c>
      <c r="H499" s="85">
        <v>4</v>
      </c>
      <c r="I499" s="84">
        <f t="shared" si="15"/>
        <v>3000</v>
      </c>
    </row>
    <row r="500" spans="1:9" x14ac:dyDescent="0.25">
      <c r="A500" s="73" t="s">
        <v>531</v>
      </c>
      <c r="B500" s="80" t="s">
        <v>12</v>
      </c>
      <c r="C500" s="73" t="s">
        <v>815</v>
      </c>
      <c r="D500" s="81">
        <v>41360</v>
      </c>
      <c r="E500" s="82">
        <f t="shared" ca="1" si="14"/>
        <v>2</v>
      </c>
      <c r="F500" s="83" t="s">
        <v>8</v>
      </c>
      <c r="G500" s="84">
        <v>66777</v>
      </c>
      <c r="H500" s="85">
        <v>3</v>
      </c>
      <c r="I500" s="84" t="str">
        <f t="shared" si="15"/>
        <v/>
      </c>
    </row>
    <row r="501" spans="1:9" x14ac:dyDescent="0.25">
      <c r="A501" s="73" t="s">
        <v>528</v>
      </c>
      <c r="B501" s="80" t="s">
        <v>12</v>
      </c>
      <c r="C501" s="73" t="s">
        <v>815</v>
      </c>
      <c r="D501" s="81">
        <v>39893</v>
      </c>
      <c r="E501" s="82">
        <f t="shared" ca="1" si="14"/>
        <v>6</v>
      </c>
      <c r="F501" s="83" t="s">
        <v>26</v>
      </c>
      <c r="G501" s="84">
        <v>72944</v>
      </c>
      <c r="H501" s="85">
        <v>1</v>
      </c>
      <c r="I501" s="84" t="str">
        <f t="shared" si="15"/>
        <v/>
      </c>
    </row>
    <row r="502" spans="1:9" x14ac:dyDescent="0.25">
      <c r="A502" s="73" t="s">
        <v>526</v>
      </c>
      <c r="B502" s="80" t="s">
        <v>32</v>
      </c>
      <c r="C502" s="73" t="s">
        <v>815</v>
      </c>
      <c r="D502" s="81">
        <v>39906</v>
      </c>
      <c r="E502" s="82">
        <f t="shared" ca="1" si="14"/>
        <v>6</v>
      </c>
      <c r="F502" s="83"/>
      <c r="G502" s="84">
        <v>48460</v>
      </c>
      <c r="H502" s="85">
        <v>4</v>
      </c>
      <c r="I502" s="84">
        <f t="shared" si="15"/>
        <v>3000</v>
      </c>
    </row>
    <row r="503" spans="1:9" x14ac:dyDescent="0.25">
      <c r="A503" s="73" t="s">
        <v>494</v>
      </c>
      <c r="B503" s="80" t="s">
        <v>2</v>
      </c>
      <c r="C503" s="73" t="s">
        <v>815</v>
      </c>
      <c r="D503" s="81">
        <v>41371</v>
      </c>
      <c r="E503" s="82">
        <f t="shared" ca="1" si="14"/>
        <v>2</v>
      </c>
      <c r="F503" s="83" t="s">
        <v>26</v>
      </c>
      <c r="G503" s="84">
        <v>72942</v>
      </c>
      <c r="H503" s="85">
        <v>1</v>
      </c>
      <c r="I503" s="84" t="str">
        <f t="shared" si="15"/>
        <v/>
      </c>
    </row>
    <row r="504" spans="1:9" x14ac:dyDescent="0.25">
      <c r="A504" s="73" t="s">
        <v>490</v>
      </c>
      <c r="B504" s="80" t="s">
        <v>16</v>
      </c>
      <c r="C504" s="73" t="s">
        <v>815</v>
      </c>
      <c r="D504" s="81">
        <v>41744</v>
      </c>
      <c r="E504" s="82">
        <f t="shared" ca="1" si="14"/>
        <v>1</v>
      </c>
      <c r="F504" s="83" t="s">
        <v>26</v>
      </c>
      <c r="G504" s="84">
        <v>83936</v>
      </c>
      <c r="H504" s="85">
        <v>4</v>
      </c>
      <c r="I504" s="84">
        <f t="shared" si="15"/>
        <v>3000</v>
      </c>
    </row>
    <row r="505" spans="1:9" x14ac:dyDescent="0.25">
      <c r="A505" s="73" t="s">
        <v>482</v>
      </c>
      <c r="B505" s="80" t="s">
        <v>16</v>
      </c>
      <c r="C505" s="73" t="s">
        <v>815</v>
      </c>
      <c r="D505" s="81">
        <v>40670</v>
      </c>
      <c r="E505" s="82">
        <f t="shared" ca="1" si="14"/>
        <v>4</v>
      </c>
      <c r="F505" s="83"/>
      <c r="G505" s="84">
        <v>74513</v>
      </c>
      <c r="H505" s="85">
        <v>1</v>
      </c>
      <c r="I505" s="84" t="str">
        <f t="shared" si="15"/>
        <v/>
      </c>
    </row>
    <row r="506" spans="1:9" x14ac:dyDescent="0.25">
      <c r="A506" s="73" t="s">
        <v>467</v>
      </c>
      <c r="B506" s="80" t="s">
        <v>48</v>
      </c>
      <c r="C506" s="73" t="s">
        <v>815</v>
      </c>
      <c r="D506" s="81">
        <v>36996</v>
      </c>
      <c r="E506" s="82">
        <f t="shared" ca="1" si="14"/>
        <v>14</v>
      </c>
      <c r="F506" s="83" t="s">
        <v>28</v>
      </c>
      <c r="G506" s="84">
        <v>52562</v>
      </c>
      <c r="H506" s="85">
        <v>4</v>
      </c>
      <c r="I506" s="84">
        <f t="shared" si="15"/>
        <v>3000</v>
      </c>
    </row>
    <row r="507" spans="1:9" x14ac:dyDescent="0.25">
      <c r="A507" s="73" t="s">
        <v>460</v>
      </c>
      <c r="B507" s="80" t="s">
        <v>32</v>
      </c>
      <c r="C507" s="73" t="s">
        <v>815</v>
      </c>
      <c r="D507" s="81">
        <v>37024</v>
      </c>
      <c r="E507" s="82">
        <f t="shared" ca="1" si="14"/>
        <v>14</v>
      </c>
      <c r="F507" s="83"/>
      <c r="G507" s="84">
        <v>77681</v>
      </c>
      <c r="H507" s="85">
        <v>5</v>
      </c>
      <c r="I507" s="84">
        <f t="shared" si="15"/>
        <v>3000</v>
      </c>
    </row>
    <row r="508" spans="1:9" x14ac:dyDescent="0.25">
      <c r="A508" s="73" t="s">
        <v>456</v>
      </c>
      <c r="B508" s="80" t="s">
        <v>16</v>
      </c>
      <c r="C508" s="73" t="s">
        <v>815</v>
      </c>
      <c r="D508" s="81">
        <v>37375</v>
      </c>
      <c r="E508" s="82">
        <f t="shared" ca="1" si="14"/>
        <v>13</v>
      </c>
      <c r="F508" s="83"/>
      <c r="G508" s="84">
        <v>87321</v>
      </c>
      <c r="H508" s="85">
        <v>5</v>
      </c>
      <c r="I508" s="84">
        <f t="shared" si="15"/>
        <v>3000</v>
      </c>
    </row>
    <row r="509" spans="1:9" x14ac:dyDescent="0.25">
      <c r="A509" s="73" t="s">
        <v>451</v>
      </c>
      <c r="B509" s="80" t="s">
        <v>16</v>
      </c>
      <c r="C509" s="73" t="s">
        <v>815</v>
      </c>
      <c r="D509" s="81">
        <v>37751</v>
      </c>
      <c r="E509" s="82">
        <f t="shared" ca="1" si="14"/>
        <v>12</v>
      </c>
      <c r="F509" s="83" t="s">
        <v>8</v>
      </c>
      <c r="G509" s="84">
        <v>89725</v>
      </c>
      <c r="H509" s="85">
        <v>1</v>
      </c>
      <c r="I509" s="84" t="str">
        <f t="shared" si="15"/>
        <v/>
      </c>
    </row>
    <row r="510" spans="1:9" x14ac:dyDescent="0.25">
      <c r="A510" s="73" t="s">
        <v>447</v>
      </c>
      <c r="B510" s="80" t="s">
        <v>16</v>
      </c>
      <c r="C510" s="73" t="s">
        <v>815</v>
      </c>
      <c r="D510" s="81">
        <v>38482</v>
      </c>
      <c r="E510" s="82">
        <f t="shared" ca="1" si="14"/>
        <v>10</v>
      </c>
      <c r="F510" s="83"/>
      <c r="G510" s="84">
        <v>66140</v>
      </c>
      <c r="H510" s="85">
        <v>3</v>
      </c>
      <c r="I510" s="84" t="str">
        <f t="shared" si="15"/>
        <v/>
      </c>
    </row>
    <row r="511" spans="1:9" x14ac:dyDescent="0.25">
      <c r="A511" s="73" t="s">
        <v>443</v>
      </c>
      <c r="B511" s="80" t="s">
        <v>2</v>
      </c>
      <c r="C511" s="73" t="s">
        <v>815</v>
      </c>
      <c r="D511" s="81">
        <v>40295</v>
      </c>
      <c r="E511" s="82">
        <f t="shared" ca="1" si="14"/>
        <v>5</v>
      </c>
      <c r="F511" s="83" t="s">
        <v>26</v>
      </c>
      <c r="G511" s="84">
        <v>66579</v>
      </c>
      <c r="H511" s="85">
        <v>2</v>
      </c>
      <c r="I511" s="84" t="str">
        <f t="shared" si="15"/>
        <v/>
      </c>
    </row>
    <row r="512" spans="1:9" x14ac:dyDescent="0.25">
      <c r="A512" s="73" t="s">
        <v>434</v>
      </c>
      <c r="B512" s="80" t="s">
        <v>16</v>
      </c>
      <c r="C512" s="73" t="s">
        <v>815</v>
      </c>
      <c r="D512" s="81">
        <v>41785</v>
      </c>
      <c r="E512" s="82">
        <f t="shared" ca="1" si="14"/>
        <v>1</v>
      </c>
      <c r="F512" s="83"/>
      <c r="G512" s="84">
        <v>79152</v>
      </c>
      <c r="H512" s="85">
        <v>1</v>
      </c>
      <c r="I512" s="84" t="str">
        <f t="shared" si="15"/>
        <v/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81">
        <v>40340</v>
      </c>
      <c r="E513" s="82">
        <f t="shared" ca="1" si="14"/>
        <v>5</v>
      </c>
      <c r="F513" s="83" t="s">
        <v>8</v>
      </c>
      <c r="G513" s="84">
        <v>50979</v>
      </c>
      <c r="H513" s="85">
        <v>3</v>
      </c>
      <c r="I513" s="84" t="str">
        <f t="shared" si="15"/>
        <v/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81">
        <v>41410</v>
      </c>
      <c r="E514" s="82">
        <f t="shared" ref="E514:E577" ca="1" si="16">DATEDIF(D514,TODAY(),"Y")</f>
        <v>2</v>
      </c>
      <c r="F514" s="83" t="s">
        <v>26</v>
      </c>
      <c r="G514" s="84">
        <v>101055</v>
      </c>
      <c r="H514" s="85">
        <v>2</v>
      </c>
      <c r="I514" s="84" t="str">
        <f t="shared" ref="I514:I577" si="17">IF(H514&gt;=4,3000,"")</f>
        <v/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81">
        <v>37036</v>
      </c>
      <c r="E515" s="82">
        <f t="shared" ca="1" si="16"/>
        <v>14</v>
      </c>
      <c r="F515" s="83" t="s">
        <v>4</v>
      </c>
      <c r="G515" s="84">
        <v>68213</v>
      </c>
      <c r="H515" s="85">
        <v>4</v>
      </c>
      <c r="I515" s="84">
        <f t="shared" si="17"/>
        <v>3000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81">
        <v>37418</v>
      </c>
      <c r="E516" s="82">
        <f t="shared" ca="1" si="16"/>
        <v>13</v>
      </c>
      <c r="F516" s="83"/>
      <c r="G516" s="84">
        <v>99512</v>
      </c>
      <c r="H516" s="85">
        <v>4</v>
      </c>
      <c r="I516" s="84">
        <f t="shared" si="17"/>
        <v>3000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81">
        <v>40360</v>
      </c>
      <c r="E517" s="82">
        <f t="shared" ca="1" si="16"/>
        <v>5</v>
      </c>
      <c r="F517" s="83" t="s">
        <v>18</v>
      </c>
      <c r="G517" s="84">
        <v>108185</v>
      </c>
      <c r="H517" s="85">
        <v>2</v>
      </c>
      <c r="I517" s="84" t="str">
        <f t="shared" si="17"/>
        <v/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81">
        <v>39981</v>
      </c>
      <c r="E518" s="82">
        <f t="shared" ca="1" si="16"/>
        <v>6</v>
      </c>
      <c r="F518" s="83" t="s">
        <v>4</v>
      </c>
      <c r="G518" s="84">
        <v>124966</v>
      </c>
      <c r="H518" s="85">
        <v>2</v>
      </c>
      <c r="I518" s="84" t="str">
        <f t="shared" si="17"/>
        <v/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81">
        <v>37068</v>
      </c>
      <c r="E519" s="82">
        <f t="shared" ca="1" si="16"/>
        <v>14</v>
      </c>
      <c r="F519" s="83" t="s">
        <v>8</v>
      </c>
      <c r="G519" s="84">
        <v>108629</v>
      </c>
      <c r="H519" s="85">
        <v>1</v>
      </c>
      <c r="I519" s="84" t="str">
        <f t="shared" si="17"/>
        <v/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81">
        <v>39251</v>
      </c>
      <c r="E520" s="82">
        <f t="shared" ca="1" si="16"/>
        <v>8</v>
      </c>
      <c r="F520" s="83" t="s">
        <v>4</v>
      </c>
      <c r="G520" s="84">
        <v>48249</v>
      </c>
      <c r="H520" s="85">
        <v>2</v>
      </c>
      <c r="I520" s="84" t="str">
        <f t="shared" si="17"/>
        <v/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81">
        <v>40751</v>
      </c>
      <c r="E521" s="82">
        <f t="shared" ca="1" si="16"/>
        <v>4</v>
      </c>
      <c r="F521" s="83" t="s">
        <v>26</v>
      </c>
      <c r="G521" s="84">
        <v>46370</v>
      </c>
      <c r="H521" s="85">
        <v>2</v>
      </c>
      <c r="I521" s="84" t="str">
        <f t="shared" si="17"/>
        <v/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81">
        <v>41843</v>
      </c>
      <c r="E522" s="82">
        <f t="shared" ca="1" si="16"/>
        <v>1</v>
      </c>
      <c r="F522" s="83" t="s">
        <v>18</v>
      </c>
      <c r="G522" s="84">
        <v>117457</v>
      </c>
      <c r="H522" s="85">
        <v>1</v>
      </c>
      <c r="I522" s="84" t="str">
        <f t="shared" si="17"/>
        <v/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81">
        <v>40376</v>
      </c>
      <c r="E523" s="82">
        <f t="shared" ca="1" si="16"/>
        <v>5</v>
      </c>
      <c r="F523" s="83"/>
      <c r="G523" s="84">
        <v>117663</v>
      </c>
      <c r="H523" s="85">
        <v>5</v>
      </c>
      <c r="I523" s="84">
        <f t="shared" si="17"/>
        <v>3000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81">
        <v>41477</v>
      </c>
      <c r="E524" s="82">
        <f t="shared" ca="1" si="16"/>
        <v>2</v>
      </c>
      <c r="F524" s="83" t="s">
        <v>28</v>
      </c>
      <c r="G524" s="84">
        <v>92231</v>
      </c>
      <c r="H524" s="85">
        <v>5</v>
      </c>
      <c r="I524" s="84">
        <f t="shared" si="17"/>
        <v>3000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81">
        <v>41492</v>
      </c>
      <c r="E525" s="82">
        <f t="shared" ca="1" si="16"/>
        <v>2</v>
      </c>
      <c r="F525" s="83"/>
      <c r="G525" s="84">
        <v>68715</v>
      </c>
      <c r="H525" s="85">
        <v>2</v>
      </c>
      <c r="I525" s="84" t="str">
        <f t="shared" si="17"/>
        <v/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81">
        <v>37106</v>
      </c>
      <c r="E526" s="82">
        <f t="shared" ca="1" si="16"/>
        <v>14</v>
      </c>
      <c r="F526" s="83"/>
      <c r="G526" s="84">
        <v>101020</v>
      </c>
      <c r="H526" s="85">
        <v>3</v>
      </c>
      <c r="I526" s="84" t="str">
        <f t="shared" si="17"/>
        <v/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81">
        <v>37453</v>
      </c>
      <c r="E527" s="82">
        <f t="shared" ca="1" si="16"/>
        <v>13</v>
      </c>
      <c r="F527" s="83"/>
      <c r="G527" s="84">
        <v>71460</v>
      </c>
      <c r="H527" s="85">
        <v>5</v>
      </c>
      <c r="I527" s="84">
        <f t="shared" si="17"/>
        <v>3000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81">
        <v>37458</v>
      </c>
      <c r="E528" s="82">
        <f t="shared" ca="1" si="16"/>
        <v>13</v>
      </c>
      <c r="F528" s="83"/>
      <c r="G528" s="84">
        <v>81833</v>
      </c>
      <c r="H528" s="85">
        <v>5</v>
      </c>
      <c r="I528" s="84">
        <f t="shared" si="17"/>
        <v>3000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81">
        <v>37471</v>
      </c>
      <c r="E529" s="82">
        <f t="shared" ca="1" si="16"/>
        <v>13</v>
      </c>
      <c r="F529" s="83" t="s">
        <v>4</v>
      </c>
      <c r="G529" s="84">
        <v>95313</v>
      </c>
      <c r="H529" s="85">
        <v>5</v>
      </c>
      <c r="I529" s="84">
        <f t="shared" si="17"/>
        <v>3000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81">
        <v>38926</v>
      </c>
      <c r="E530" s="82">
        <f t="shared" ca="1" si="16"/>
        <v>9</v>
      </c>
      <c r="F530" s="83" t="s">
        <v>28</v>
      </c>
      <c r="G530" s="84">
        <v>100295</v>
      </c>
      <c r="H530" s="85">
        <v>2</v>
      </c>
      <c r="I530" s="84" t="str">
        <f t="shared" si="17"/>
        <v/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81">
        <v>41482</v>
      </c>
      <c r="E531" s="82">
        <f t="shared" ca="1" si="16"/>
        <v>2</v>
      </c>
      <c r="F531" s="83"/>
      <c r="G531" s="84">
        <v>108616</v>
      </c>
      <c r="H531" s="85">
        <v>5</v>
      </c>
      <c r="I531" s="84">
        <f t="shared" si="17"/>
        <v>3000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81">
        <v>41488</v>
      </c>
      <c r="E532" s="82">
        <f t="shared" ca="1" si="16"/>
        <v>2</v>
      </c>
      <c r="F532" s="83"/>
      <c r="G532" s="84">
        <v>83517</v>
      </c>
      <c r="H532" s="85">
        <v>4</v>
      </c>
      <c r="I532" s="84">
        <f t="shared" si="17"/>
        <v>3000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81">
        <v>41499</v>
      </c>
      <c r="E533" s="82">
        <f t="shared" ca="1" si="16"/>
        <v>2</v>
      </c>
      <c r="F533" s="83" t="s">
        <v>28</v>
      </c>
      <c r="G533" s="84">
        <v>52388</v>
      </c>
      <c r="H533" s="85">
        <v>5</v>
      </c>
      <c r="I533" s="84">
        <f t="shared" si="17"/>
        <v>3000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81">
        <v>40781</v>
      </c>
      <c r="E534" s="82">
        <f t="shared" ca="1" si="16"/>
        <v>4</v>
      </c>
      <c r="F534" s="83" t="s">
        <v>18</v>
      </c>
      <c r="G534" s="84">
        <v>119001</v>
      </c>
      <c r="H534" s="85">
        <v>4</v>
      </c>
      <c r="I534" s="84">
        <f t="shared" si="17"/>
        <v>3000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81">
        <v>41893</v>
      </c>
      <c r="E535" s="82">
        <f t="shared" ca="1" si="16"/>
        <v>1</v>
      </c>
      <c r="F535" s="83" t="s">
        <v>28</v>
      </c>
      <c r="G535" s="84">
        <v>124817</v>
      </c>
      <c r="H535" s="85">
        <v>5</v>
      </c>
      <c r="I535" s="84">
        <f t="shared" si="17"/>
        <v>3000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81">
        <v>40413</v>
      </c>
      <c r="E536" s="82">
        <f t="shared" ca="1" si="16"/>
        <v>5</v>
      </c>
      <c r="F536" s="83" t="s">
        <v>26</v>
      </c>
      <c r="G536" s="84">
        <v>60907</v>
      </c>
      <c r="H536" s="85">
        <v>2</v>
      </c>
      <c r="I536" s="84" t="str">
        <f t="shared" si="17"/>
        <v/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81">
        <v>40058</v>
      </c>
      <c r="E537" s="82">
        <f t="shared" ca="1" si="16"/>
        <v>6</v>
      </c>
      <c r="F537" s="83" t="s">
        <v>28</v>
      </c>
      <c r="G537" s="84">
        <v>50760</v>
      </c>
      <c r="H537" s="85">
        <v>4</v>
      </c>
      <c r="I537" s="84">
        <f t="shared" si="17"/>
        <v>3000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81">
        <v>40064</v>
      </c>
      <c r="E538" s="82">
        <f t="shared" ca="1" si="16"/>
        <v>6</v>
      </c>
      <c r="F538" s="83"/>
      <c r="G538" s="84">
        <v>84598</v>
      </c>
      <c r="H538" s="85">
        <v>2</v>
      </c>
      <c r="I538" s="84" t="str">
        <f t="shared" si="17"/>
        <v/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81">
        <v>37865</v>
      </c>
      <c r="E539" s="82">
        <f t="shared" ca="1" si="16"/>
        <v>12</v>
      </c>
      <c r="F539" s="83"/>
      <c r="G539" s="84">
        <v>42273</v>
      </c>
      <c r="H539" s="85">
        <v>4</v>
      </c>
      <c r="I539" s="84">
        <f t="shared" si="17"/>
        <v>3000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81">
        <v>38216</v>
      </c>
      <c r="E540" s="82">
        <f t="shared" ca="1" si="16"/>
        <v>11</v>
      </c>
      <c r="F540" s="83" t="s">
        <v>26</v>
      </c>
      <c r="G540" s="84">
        <v>44273</v>
      </c>
      <c r="H540" s="85">
        <v>1</v>
      </c>
      <c r="I540" s="84" t="str">
        <f t="shared" si="17"/>
        <v/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81">
        <v>38604</v>
      </c>
      <c r="E541" s="82">
        <f t="shared" ca="1" si="16"/>
        <v>10</v>
      </c>
      <c r="F541" s="83"/>
      <c r="G541" s="84">
        <v>97694</v>
      </c>
      <c r="H541" s="85">
        <v>3</v>
      </c>
      <c r="I541" s="84" t="str">
        <f t="shared" si="17"/>
        <v/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81">
        <v>41516</v>
      </c>
      <c r="E542" s="82">
        <f t="shared" ca="1" si="16"/>
        <v>2</v>
      </c>
      <c r="F542" s="83" t="s">
        <v>18</v>
      </c>
      <c r="G542" s="84">
        <v>79158</v>
      </c>
      <c r="H542" s="85">
        <v>4</v>
      </c>
      <c r="I542" s="84">
        <f t="shared" si="17"/>
        <v>3000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81">
        <v>40820</v>
      </c>
      <c r="E543" s="82">
        <f t="shared" ca="1" si="16"/>
        <v>4</v>
      </c>
      <c r="F543" s="83"/>
      <c r="G543" s="84">
        <v>111638</v>
      </c>
      <c r="H543" s="85">
        <v>4</v>
      </c>
      <c r="I543" s="84">
        <f t="shared" si="17"/>
        <v>3000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81">
        <v>41898</v>
      </c>
      <c r="E544" s="82">
        <f t="shared" ca="1" si="16"/>
        <v>1</v>
      </c>
      <c r="F544" s="83"/>
      <c r="G544" s="84">
        <v>57070</v>
      </c>
      <c r="H544" s="85">
        <v>1</v>
      </c>
      <c r="I544" s="84" t="str">
        <f t="shared" si="17"/>
        <v/>
      </c>
    </row>
    <row r="545" spans="1:9" x14ac:dyDescent="0.25">
      <c r="A545" s="73" t="s">
        <v>187</v>
      </c>
      <c r="B545" s="80" t="s">
        <v>16</v>
      </c>
      <c r="C545" s="73" t="s">
        <v>815</v>
      </c>
      <c r="D545" s="81">
        <v>41909</v>
      </c>
      <c r="E545" s="82">
        <f t="shared" ca="1" si="16"/>
        <v>1</v>
      </c>
      <c r="F545" s="83" t="s">
        <v>18</v>
      </c>
      <c r="G545" s="84">
        <v>111762</v>
      </c>
      <c r="H545" s="85">
        <v>4</v>
      </c>
      <c r="I545" s="84">
        <f t="shared" si="17"/>
        <v>3000</v>
      </c>
    </row>
    <row r="546" spans="1:9" x14ac:dyDescent="0.25">
      <c r="A546" s="73" t="s">
        <v>177</v>
      </c>
      <c r="B546" s="80" t="s">
        <v>32</v>
      </c>
      <c r="C546" s="73" t="s">
        <v>815</v>
      </c>
      <c r="D546" s="81">
        <v>40450</v>
      </c>
      <c r="E546" s="82">
        <f t="shared" ca="1" si="16"/>
        <v>5</v>
      </c>
      <c r="F546" s="83" t="s">
        <v>26</v>
      </c>
      <c r="G546" s="84">
        <v>74933</v>
      </c>
      <c r="H546" s="85">
        <v>4</v>
      </c>
      <c r="I546" s="84">
        <f t="shared" si="17"/>
        <v>3000</v>
      </c>
    </row>
    <row r="547" spans="1:9" x14ac:dyDescent="0.25">
      <c r="A547" s="73" t="s">
        <v>156</v>
      </c>
      <c r="B547" s="80" t="s">
        <v>12</v>
      </c>
      <c r="C547" s="73" t="s">
        <v>815</v>
      </c>
      <c r="D547" s="81">
        <v>37162</v>
      </c>
      <c r="E547" s="82">
        <f t="shared" ca="1" si="16"/>
        <v>14</v>
      </c>
      <c r="F547" s="83" t="s">
        <v>28</v>
      </c>
      <c r="G547" s="84">
        <v>80700</v>
      </c>
      <c r="H547" s="85">
        <v>5</v>
      </c>
      <c r="I547" s="84">
        <f t="shared" si="17"/>
        <v>3000</v>
      </c>
    </row>
    <row r="548" spans="1:9" x14ac:dyDescent="0.25">
      <c r="A548" s="73" t="s">
        <v>155</v>
      </c>
      <c r="B548" s="80" t="s">
        <v>32</v>
      </c>
      <c r="C548" s="73" t="s">
        <v>815</v>
      </c>
      <c r="D548" s="81">
        <v>37164</v>
      </c>
      <c r="E548" s="82">
        <f t="shared" ca="1" si="16"/>
        <v>14</v>
      </c>
      <c r="F548" s="83"/>
      <c r="G548" s="84">
        <v>46130</v>
      </c>
      <c r="H548" s="85">
        <v>1</v>
      </c>
      <c r="I548" s="84" t="str">
        <f t="shared" si="17"/>
        <v/>
      </c>
    </row>
    <row r="549" spans="1:9" x14ac:dyDescent="0.25">
      <c r="A549" s="73" t="s">
        <v>153</v>
      </c>
      <c r="B549" s="80" t="s">
        <v>16</v>
      </c>
      <c r="C549" s="73" t="s">
        <v>815</v>
      </c>
      <c r="D549" s="81">
        <v>37166</v>
      </c>
      <c r="E549" s="82">
        <f t="shared" ca="1" si="16"/>
        <v>14</v>
      </c>
      <c r="F549" s="83" t="s">
        <v>18</v>
      </c>
      <c r="G549" s="84">
        <v>43474</v>
      </c>
      <c r="H549" s="85">
        <v>4</v>
      </c>
      <c r="I549" s="84">
        <f t="shared" si="17"/>
        <v>3000</v>
      </c>
    </row>
    <row r="550" spans="1:9" x14ac:dyDescent="0.25">
      <c r="A550" s="73" t="s">
        <v>139</v>
      </c>
      <c r="B550" s="80" t="s">
        <v>12</v>
      </c>
      <c r="C550" s="73" t="s">
        <v>815</v>
      </c>
      <c r="D550" s="81">
        <v>40440</v>
      </c>
      <c r="E550" s="82">
        <f t="shared" ca="1" si="16"/>
        <v>5</v>
      </c>
      <c r="F550" s="83" t="s">
        <v>28</v>
      </c>
      <c r="G550" s="84">
        <v>97420</v>
      </c>
      <c r="H550" s="85">
        <v>5</v>
      </c>
      <c r="I550" s="84">
        <f t="shared" si="17"/>
        <v>3000</v>
      </c>
    </row>
    <row r="551" spans="1:9" x14ac:dyDescent="0.25">
      <c r="A551" s="73" t="s">
        <v>138</v>
      </c>
      <c r="B551" s="80" t="s">
        <v>9</v>
      </c>
      <c r="C551" s="73" t="s">
        <v>815</v>
      </c>
      <c r="D551" s="81">
        <v>40806</v>
      </c>
      <c r="E551" s="82">
        <f t="shared" ca="1" si="16"/>
        <v>4</v>
      </c>
      <c r="F551" s="83" t="s">
        <v>26</v>
      </c>
      <c r="G551" s="84">
        <v>105708</v>
      </c>
      <c r="H551" s="85">
        <v>1</v>
      </c>
      <c r="I551" s="84" t="str">
        <f t="shared" si="17"/>
        <v/>
      </c>
    </row>
    <row r="552" spans="1:9" x14ac:dyDescent="0.25">
      <c r="A552" s="73" t="s">
        <v>128</v>
      </c>
      <c r="B552" s="80" t="s">
        <v>12</v>
      </c>
      <c r="C552" s="73" t="s">
        <v>815</v>
      </c>
      <c r="D552" s="81">
        <v>41555</v>
      </c>
      <c r="E552" s="82">
        <f t="shared" ca="1" si="16"/>
        <v>2</v>
      </c>
      <c r="F552" s="83" t="s">
        <v>18</v>
      </c>
      <c r="G552" s="84">
        <v>55792</v>
      </c>
      <c r="H552" s="85">
        <v>1</v>
      </c>
      <c r="I552" s="84" t="str">
        <f t="shared" si="17"/>
        <v/>
      </c>
    </row>
    <row r="553" spans="1:9" x14ac:dyDescent="0.25">
      <c r="A553" s="73" t="s">
        <v>112</v>
      </c>
      <c r="B553" s="80" t="s">
        <v>12</v>
      </c>
      <c r="C553" s="73" t="s">
        <v>815</v>
      </c>
      <c r="D553" s="81">
        <v>40850</v>
      </c>
      <c r="E553" s="82">
        <f t="shared" ca="1" si="16"/>
        <v>4</v>
      </c>
      <c r="F553" s="83"/>
      <c r="G553" s="84">
        <v>115076</v>
      </c>
      <c r="H553" s="85">
        <v>2</v>
      </c>
      <c r="I553" s="84" t="str">
        <f t="shared" si="17"/>
        <v/>
      </c>
    </row>
    <row r="554" spans="1:9" x14ac:dyDescent="0.25">
      <c r="A554" s="73" t="s">
        <v>93</v>
      </c>
      <c r="B554" s="80" t="s">
        <v>12</v>
      </c>
      <c r="C554" s="73" t="s">
        <v>815</v>
      </c>
      <c r="D554" s="81">
        <v>38646</v>
      </c>
      <c r="E554" s="82">
        <f t="shared" ca="1" si="16"/>
        <v>10</v>
      </c>
      <c r="F554" s="83" t="s">
        <v>28</v>
      </c>
      <c r="G554" s="84">
        <v>83609</v>
      </c>
      <c r="H554" s="85">
        <v>2</v>
      </c>
      <c r="I554" s="84" t="str">
        <f t="shared" si="17"/>
        <v/>
      </c>
    </row>
    <row r="555" spans="1:9" x14ac:dyDescent="0.25">
      <c r="A555" s="73" t="s">
        <v>82</v>
      </c>
      <c r="B555" s="80" t="s">
        <v>16</v>
      </c>
      <c r="C555" s="73" t="s">
        <v>815</v>
      </c>
      <c r="D555" s="81">
        <v>40125</v>
      </c>
      <c r="E555" s="82">
        <f t="shared" ca="1" si="16"/>
        <v>6</v>
      </c>
      <c r="F555" s="83" t="s">
        <v>4</v>
      </c>
      <c r="G555" s="84">
        <v>46313</v>
      </c>
      <c r="H555" s="85">
        <v>5</v>
      </c>
      <c r="I555" s="84">
        <f t="shared" si="17"/>
        <v>3000</v>
      </c>
    </row>
    <row r="556" spans="1:9" x14ac:dyDescent="0.25">
      <c r="A556" s="73" t="s">
        <v>76</v>
      </c>
      <c r="B556" s="80" t="s">
        <v>16</v>
      </c>
      <c r="C556" s="73" t="s">
        <v>815</v>
      </c>
      <c r="D556" s="81">
        <v>41215</v>
      </c>
      <c r="E556" s="82">
        <f t="shared" ca="1" si="16"/>
        <v>3</v>
      </c>
      <c r="F556" s="83" t="s">
        <v>26</v>
      </c>
      <c r="G556" s="84">
        <v>108854</v>
      </c>
      <c r="H556" s="85">
        <v>4</v>
      </c>
      <c r="I556" s="84">
        <f t="shared" si="17"/>
        <v>3000</v>
      </c>
    </row>
    <row r="557" spans="1:9" x14ac:dyDescent="0.25">
      <c r="A557" s="73" t="s">
        <v>70</v>
      </c>
      <c r="B557" s="80" t="s">
        <v>16</v>
      </c>
      <c r="C557" s="73" t="s">
        <v>815</v>
      </c>
      <c r="D557" s="81">
        <v>40887</v>
      </c>
      <c r="E557" s="82">
        <f t="shared" ca="1" si="16"/>
        <v>4</v>
      </c>
      <c r="F557" s="83"/>
      <c r="G557" s="84">
        <v>94318</v>
      </c>
      <c r="H557" s="85">
        <v>4</v>
      </c>
      <c r="I557" s="84">
        <f t="shared" si="17"/>
        <v>3000</v>
      </c>
    </row>
    <row r="558" spans="1:9" x14ac:dyDescent="0.25">
      <c r="A558" s="73" t="s">
        <v>69</v>
      </c>
      <c r="B558" s="80" t="s">
        <v>12</v>
      </c>
      <c r="C558" s="73" t="s">
        <v>815</v>
      </c>
      <c r="D558" s="81">
        <v>41956</v>
      </c>
      <c r="E558" s="82">
        <f t="shared" ca="1" si="16"/>
        <v>1</v>
      </c>
      <c r="F558" s="83" t="s">
        <v>8</v>
      </c>
      <c r="G558" s="84">
        <v>78034</v>
      </c>
      <c r="H558" s="85">
        <v>4</v>
      </c>
      <c r="I558" s="84">
        <f t="shared" si="17"/>
        <v>3000</v>
      </c>
    </row>
    <row r="559" spans="1:9" x14ac:dyDescent="0.25">
      <c r="A559" s="73" t="s">
        <v>66</v>
      </c>
      <c r="B559" s="80" t="s">
        <v>32</v>
      </c>
      <c r="C559" s="73" t="s">
        <v>815</v>
      </c>
      <c r="D559" s="81">
        <v>41961</v>
      </c>
      <c r="E559" s="82">
        <f t="shared" ca="1" si="16"/>
        <v>1</v>
      </c>
      <c r="F559" s="83"/>
      <c r="G559" s="84">
        <v>121631</v>
      </c>
      <c r="H559" s="85">
        <v>4</v>
      </c>
      <c r="I559" s="84">
        <f t="shared" si="17"/>
        <v>3000</v>
      </c>
    </row>
    <row r="560" spans="1:9" x14ac:dyDescent="0.25">
      <c r="A560" s="73" t="s">
        <v>62</v>
      </c>
      <c r="B560" s="80" t="s">
        <v>16</v>
      </c>
      <c r="C560" s="73" t="s">
        <v>815</v>
      </c>
      <c r="D560" s="81">
        <v>42332</v>
      </c>
      <c r="E560" s="82">
        <f t="shared" ca="1" si="16"/>
        <v>0</v>
      </c>
      <c r="F560" s="83"/>
      <c r="G560" s="84">
        <v>53834</v>
      </c>
      <c r="H560" s="85">
        <v>2</v>
      </c>
      <c r="I560" s="84" t="str">
        <f t="shared" si="17"/>
        <v/>
      </c>
    </row>
    <row r="561" spans="1:9" x14ac:dyDescent="0.25">
      <c r="A561" s="73" t="s">
        <v>58</v>
      </c>
      <c r="B561" s="80" t="s">
        <v>9</v>
      </c>
      <c r="C561" s="73" t="s">
        <v>815</v>
      </c>
      <c r="D561" s="81">
        <v>40885</v>
      </c>
      <c r="E561" s="82">
        <f t="shared" ca="1" si="16"/>
        <v>4</v>
      </c>
      <c r="F561" s="83" t="s">
        <v>28</v>
      </c>
      <c r="G561" s="84">
        <v>119223</v>
      </c>
      <c r="H561" s="85">
        <v>2</v>
      </c>
      <c r="I561" s="84" t="str">
        <f t="shared" si="17"/>
        <v/>
      </c>
    </row>
    <row r="562" spans="1:9" x14ac:dyDescent="0.25">
      <c r="A562" s="73" t="s">
        <v>50</v>
      </c>
      <c r="B562" s="80" t="s">
        <v>48</v>
      </c>
      <c r="C562" s="73" t="s">
        <v>815</v>
      </c>
      <c r="D562" s="81">
        <v>37214</v>
      </c>
      <c r="E562" s="82">
        <f t="shared" ca="1" si="16"/>
        <v>14</v>
      </c>
      <c r="F562" s="83" t="s">
        <v>4</v>
      </c>
      <c r="G562" s="84">
        <v>86756</v>
      </c>
      <c r="H562" s="85">
        <v>4</v>
      </c>
      <c r="I562" s="84">
        <f t="shared" si="17"/>
        <v>3000</v>
      </c>
    </row>
    <row r="563" spans="1:9" x14ac:dyDescent="0.25">
      <c r="A563" s="73" t="s">
        <v>38</v>
      </c>
      <c r="B563" s="80" t="s">
        <v>16</v>
      </c>
      <c r="C563" s="73" t="s">
        <v>815</v>
      </c>
      <c r="D563" s="81">
        <v>38327</v>
      </c>
      <c r="E563" s="82">
        <f t="shared" ca="1" si="16"/>
        <v>11</v>
      </c>
      <c r="F563" s="83" t="s">
        <v>8</v>
      </c>
      <c r="G563" s="84">
        <v>74412</v>
      </c>
      <c r="H563" s="85">
        <v>4</v>
      </c>
      <c r="I563" s="84">
        <f t="shared" si="17"/>
        <v>3000</v>
      </c>
    </row>
    <row r="564" spans="1:9" x14ac:dyDescent="0.25">
      <c r="A564" s="73" t="s">
        <v>27</v>
      </c>
      <c r="B564" s="80" t="s">
        <v>12</v>
      </c>
      <c r="C564" s="73" t="s">
        <v>815</v>
      </c>
      <c r="D564" s="81">
        <v>40524</v>
      </c>
      <c r="E564" s="82">
        <f t="shared" ca="1" si="16"/>
        <v>5</v>
      </c>
      <c r="F564" s="83" t="s">
        <v>26</v>
      </c>
      <c r="G564" s="84">
        <v>79867</v>
      </c>
      <c r="H564" s="85">
        <v>1</v>
      </c>
      <c r="I564" s="84" t="str">
        <f t="shared" si="17"/>
        <v/>
      </c>
    </row>
    <row r="565" spans="1:9" x14ac:dyDescent="0.25">
      <c r="A565" s="73" t="s">
        <v>876</v>
      </c>
      <c r="B565" s="80" t="s">
        <v>16</v>
      </c>
      <c r="C565" s="73" t="s">
        <v>815</v>
      </c>
      <c r="D565" s="81">
        <v>41244</v>
      </c>
      <c r="E565" s="82">
        <f t="shared" ca="1" si="16"/>
        <v>3</v>
      </c>
      <c r="F565" s="83" t="s">
        <v>8</v>
      </c>
      <c r="G565" s="84">
        <v>84524</v>
      </c>
      <c r="H565" s="85">
        <v>5</v>
      </c>
      <c r="I565" s="84">
        <f t="shared" si="17"/>
        <v>3000</v>
      </c>
    </row>
    <row r="566" spans="1:9" x14ac:dyDescent="0.25">
      <c r="A566" s="73" t="s">
        <v>767</v>
      </c>
      <c r="B566" s="80" t="s">
        <v>32</v>
      </c>
      <c r="C566" s="73" t="s">
        <v>44</v>
      </c>
      <c r="D566" s="81">
        <v>41639</v>
      </c>
      <c r="E566" s="82">
        <f t="shared" ca="1" si="16"/>
        <v>2</v>
      </c>
      <c r="F566" s="83"/>
      <c r="G566" s="84">
        <v>107090</v>
      </c>
      <c r="H566" s="85">
        <v>2</v>
      </c>
      <c r="I566" s="84" t="str">
        <f t="shared" si="17"/>
        <v/>
      </c>
    </row>
    <row r="567" spans="1:9" x14ac:dyDescent="0.25">
      <c r="A567" s="73" t="s">
        <v>764</v>
      </c>
      <c r="B567" s="80" t="s">
        <v>12</v>
      </c>
      <c r="C567" s="73" t="s">
        <v>44</v>
      </c>
      <c r="D567" s="81">
        <v>41652</v>
      </c>
      <c r="E567" s="82">
        <f t="shared" ca="1" si="16"/>
        <v>2</v>
      </c>
      <c r="F567" s="83" t="s">
        <v>4</v>
      </c>
      <c r="G567" s="84">
        <v>61979</v>
      </c>
      <c r="H567" s="85">
        <v>1</v>
      </c>
      <c r="I567" s="84" t="str">
        <f t="shared" si="17"/>
        <v/>
      </c>
    </row>
    <row r="568" spans="1:9" x14ac:dyDescent="0.25">
      <c r="A568" s="73" t="s">
        <v>761</v>
      </c>
      <c r="B568" s="80" t="s">
        <v>12</v>
      </c>
      <c r="C568" s="73" t="s">
        <v>44</v>
      </c>
      <c r="D568" s="81">
        <v>41987</v>
      </c>
      <c r="E568" s="82">
        <f t="shared" ca="1" si="16"/>
        <v>1</v>
      </c>
      <c r="F568" s="83" t="s">
        <v>26</v>
      </c>
      <c r="G568" s="84">
        <v>110448</v>
      </c>
      <c r="H568" s="85">
        <v>1</v>
      </c>
      <c r="I568" s="84" t="str">
        <f t="shared" si="17"/>
        <v/>
      </c>
    </row>
    <row r="569" spans="1:9" x14ac:dyDescent="0.25">
      <c r="A569" s="73" t="s">
        <v>743</v>
      </c>
      <c r="B569" s="80" t="s">
        <v>16</v>
      </c>
      <c r="C569" s="73" t="s">
        <v>44</v>
      </c>
      <c r="D569" s="81">
        <v>40536</v>
      </c>
      <c r="E569" s="82">
        <f t="shared" ca="1" si="16"/>
        <v>5</v>
      </c>
      <c r="F569" s="83"/>
      <c r="G569" s="84">
        <v>101758</v>
      </c>
      <c r="H569" s="85">
        <v>4</v>
      </c>
      <c r="I569" s="84">
        <f t="shared" si="17"/>
        <v>3000</v>
      </c>
    </row>
    <row r="570" spans="1:9" x14ac:dyDescent="0.25">
      <c r="A570" s="73" t="s">
        <v>731</v>
      </c>
      <c r="B570" s="80" t="s">
        <v>32</v>
      </c>
      <c r="C570" s="73" t="s">
        <v>44</v>
      </c>
      <c r="D570" s="81">
        <v>39816</v>
      </c>
      <c r="E570" s="82">
        <f t="shared" ca="1" si="16"/>
        <v>7</v>
      </c>
      <c r="F570" s="83" t="s">
        <v>8</v>
      </c>
      <c r="G570" s="84">
        <v>98770</v>
      </c>
      <c r="H570" s="85">
        <v>1</v>
      </c>
      <c r="I570" s="84" t="str">
        <f t="shared" si="17"/>
        <v/>
      </c>
    </row>
    <row r="571" spans="1:9" x14ac:dyDescent="0.25">
      <c r="A571" s="73" t="s">
        <v>728</v>
      </c>
      <c r="B571" s="80" t="s">
        <v>16</v>
      </c>
      <c r="C571" s="73" t="s">
        <v>44</v>
      </c>
      <c r="D571" s="81">
        <v>36884</v>
      </c>
      <c r="E571" s="82">
        <f t="shared" ca="1" si="16"/>
        <v>15</v>
      </c>
      <c r="F571" s="83"/>
      <c r="G571" s="84">
        <v>100248</v>
      </c>
      <c r="H571" s="85">
        <v>4</v>
      </c>
      <c r="I571" s="84">
        <f t="shared" si="17"/>
        <v>3000</v>
      </c>
    </row>
    <row r="572" spans="1:9" x14ac:dyDescent="0.25">
      <c r="A572" s="73" t="s">
        <v>718</v>
      </c>
      <c r="B572" s="80" t="s">
        <v>12</v>
      </c>
      <c r="C572" s="73" t="s">
        <v>44</v>
      </c>
      <c r="D572" s="81">
        <v>37604</v>
      </c>
      <c r="E572" s="82">
        <f t="shared" ca="1" si="16"/>
        <v>13</v>
      </c>
      <c r="F572" s="83" t="s">
        <v>26</v>
      </c>
      <c r="G572" s="84">
        <v>68370</v>
      </c>
      <c r="H572" s="85">
        <v>4</v>
      </c>
      <c r="I572" s="84">
        <f t="shared" si="17"/>
        <v>3000</v>
      </c>
    </row>
    <row r="573" spans="1:9" x14ac:dyDescent="0.25">
      <c r="A573" s="73" t="s">
        <v>717</v>
      </c>
      <c r="B573" s="80" t="s">
        <v>16</v>
      </c>
      <c r="C573" s="73" t="s">
        <v>44</v>
      </c>
      <c r="D573" s="81">
        <v>37609</v>
      </c>
      <c r="E573" s="82">
        <f t="shared" ca="1" si="16"/>
        <v>13</v>
      </c>
      <c r="F573" s="83" t="s">
        <v>18</v>
      </c>
      <c r="G573" s="84">
        <v>52504</v>
      </c>
      <c r="H573" s="85">
        <v>4</v>
      </c>
      <c r="I573" s="84">
        <f t="shared" si="17"/>
        <v>3000</v>
      </c>
    </row>
    <row r="574" spans="1:9" x14ac:dyDescent="0.25">
      <c r="A574" s="73" t="s">
        <v>709</v>
      </c>
      <c r="B574" s="80" t="s">
        <v>2</v>
      </c>
      <c r="C574" s="73" t="s">
        <v>44</v>
      </c>
      <c r="D574" s="81">
        <v>38703</v>
      </c>
      <c r="E574" s="82">
        <f t="shared" ca="1" si="16"/>
        <v>10</v>
      </c>
      <c r="F574" s="83" t="s">
        <v>4</v>
      </c>
      <c r="G574" s="84">
        <v>47140</v>
      </c>
      <c r="H574" s="85">
        <v>5</v>
      </c>
      <c r="I574" s="84">
        <f t="shared" si="17"/>
        <v>3000</v>
      </c>
    </row>
    <row r="575" spans="1:9" x14ac:dyDescent="0.25">
      <c r="A575" s="73" t="s">
        <v>706</v>
      </c>
      <c r="B575" s="80" t="s">
        <v>9</v>
      </c>
      <c r="C575" s="73" t="s">
        <v>44</v>
      </c>
      <c r="D575" s="81">
        <v>40526</v>
      </c>
      <c r="E575" s="82">
        <f t="shared" ca="1" si="16"/>
        <v>5</v>
      </c>
      <c r="F575" s="83" t="s">
        <v>4</v>
      </c>
      <c r="G575" s="84">
        <v>100874</v>
      </c>
      <c r="H575" s="85">
        <v>3</v>
      </c>
      <c r="I575" s="84" t="str">
        <f t="shared" si="17"/>
        <v/>
      </c>
    </row>
    <row r="576" spans="1:9" x14ac:dyDescent="0.25">
      <c r="A576" s="73" t="s">
        <v>697</v>
      </c>
      <c r="B576" s="80" t="s">
        <v>32</v>
      </c>
      <c r="C576" s="73" t="s">
        <v>44</v>
      </c>
      <c r="D576" s="81">
        <v>40893</v>
      </c>
      <c r="E576" s="82">
        <f t="shared" ca="1" si="16"/>
        <v>4</v>
      </c>
      <c r="F576" s="83" t="s">
        <v>4</v>
      </c>
      <c r="G576" s="84">
        <v>59380</v>
      </c>
      <c r="H576" s="85">
        <v>2</v>
      </c>
      <c r="I576" s="84" t="str">
        <f t="shared" si="17"/>
        <v/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81">
        <v>41665</v>
      </c>
      <c r="E577" s="82">
        <f t="shared" ca="1" si="16"/>
        <v>2</v>
      </c>
      <c r="F577" s="83"/>
      <c r="G577" s="84">
        <v>59840</v>
      </c>
      <c r="H577" s="85">
        <v>2</v>
      </c>
      <c r="I577" s="84" t="str">
        <f t="shared" si="17"/>
        <v/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81">
        <v>40201</v>
      </c>
      <c r="E578" s="82">
        <f t="shared" ref="E578:E641" ca="1" si="18">DATEDIF(D578,TODAY(),"Y")</f>
        <v>6</v>
      </c>
      <c r="F578" s="83" t="s">
        <v>26</v>
      </c>
      <c r="G578" s="84">
        <v>73326</v>
      </c>
      <c r="H578" s="85">
        <v>3</v>
      </c>
      <c r="I578" s="84" t="str">
        <f t="shared" ref="I578:I641" si="19">IF(H578&gt;=4,3000,"")</f>
        <v/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81">
        <v>40212</v>
      </c>
      <c r="E579" s="82">
        <f t="shared" ca="1" si="18"/>
        <v>6</v>
      </c>
      <c r="F579" s="83" t="s">
        <v>4</v>
      </c>
      <c r="G579" s="84">
        <v>111686</v>
      </c>
      <c r="H579" s="85">
        <v>2</v>
      </c>
      <c r="I579" s="84" t="str">
        <f t="shared" si="19"/>
        <v/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81">
        <v>40219</v>
      </c>
      <c r="E580" s="82">
        <f t="shared" ca="1" si="18"/>
        <v>6</v>
      </c>
      <c r="F580" s="83" t="s">
        <v>4</v>
      </c>
      <c r="G580" s="84">
        <v>118791</v>
      </c>
      <c r="H580" s="85">
        <v>2</v>
      </c>
      <c r="I580" s="84" t="str">
        <f t="shared" si="19"/>
        <v/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81">
        <v>40215</v>
      </c>
      <c r="E581" s="82">
        <f t="shared" ca="1" si="18"/>
        <v>6</v>
      </c>
      <c r="F581" s="83" t="s">
        <v>26</v>
      </c>
      <c r="G581" s="84">
        <v>55164</v>
      </c>
      <c r="H581" s="85">
        <v>5</v>
      </c>
      <c r="I581" s="84">
        <f t="shared" si="19"/>
        <v>3000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81">
        <v>36920</v>
      </c>
      <c r="E582" s="82">
        <f t="shared" ca="1" si="18"/>
        <v>15</v>
      </c>
      <c r="F582" s="83" t="s">
        <v>18</v>
      </c>
      <c r="G582" s="84">
        <v>51435</v>
      </c>
      <c r="H582" s="85">
        <v>5</v>
      </c>
      <c r="I582" s="84">
        <f t="shared" si="19"/>
        <v>3000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81">
        <v>37274</v>
      </c>
      <c r="E583" s="82">
        <f t="shared" ca="1" si="18"/>
        <v>14</v>
      </c>
      <c r="F583" s="83" t="s">
        <v>26</v>
      </c>
      <c r="G583" s="84">
        <v>97490</v>
      </c>
      <c r="H583" s="85">
        <v>2</v>
      </c>
      <c r="I583" s="84" t="str">
        <f t="shared" si="19"/>
        <v/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81">
        <v>37292</v>
      </c>
      <c r="E584" s="82">
        <f t="shared" ca="1" si="18"/>
        <v>14</v>
      </c>
      <c r="F584" s="83"/>
      <c r="G584" s="84">
        <v>107099</v>
      </c>
      <c r="H584" s="85">
        <v>5</v>
      </c>
      <c r="I584" s="84">
        <f t="shared" si="19"/>
        <v>3000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81">
        <v>37635</v>
      </c>
      <c r="E585" s="82">
        <f t="shared" ca="1" si="18"/>
        <v>13</v>
      </c>
      <c r="F585" s="83"/>
      <c r="G585" s="84">
        <v>69464</v>
      </c>
      <c r="H585" s="85">
        <v>4</v>
      </c>
      <c r="I585" s="84">
        <f t="shared" si="19"/>
        <v>3000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81">
        <v>39105</v>
      </c>
      <c r="E586" s="82">
        <f t="shared" ca="1" si="18"/>
        <v>9</v>
      </c>
      <c r="F586" s="83"/>
      <c r="G586" s="84">
        <v>84796</v>
      </c>
      <c r="H586" s="85">
        <v>1</v>
      </c>
      <c r="I586" s="84" t="str">
        <f t="shared" si="19"/>
        <v/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81">
        <v>41659</v>
      </c>
      <c r="E587" s="82">
        <f t="shared" ca="1" si="18"/>
        <v>2</v>
      </c>
      <c r="F587" s="83" t="s">
        <v>18</v>
      </c>
      <c r="G587" s="84">
        <v>111472</v>
      </c>
      <c r="H587" s="85">
        <v>3</v>
      </c>
      <c r="I587" s="84" t="str">
        <f t="shared" si="19"/>
        <v/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81">
        <v>42068</v>
      </c>
      <c r="E588" s="82">
        <f t="shared" ca="1" si="18"/>
        <v>0</v>
      </c>
      <c r="F588" s="83" t="s">
        <v>26</v>
      </c>
      <c r="G588" s="84">
        <v>43558</v>
      </c>
      <c r="H588" s="85">
        <v>3</v>
      </c>
      <c r="I588" s="84" t="str">
        <f t="shared" si="19"/>
        <v/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81">
        <v>39862</v>
      </c>
      <c r="E589" s="82">
        <f t="shared" ca="1" si="18"/>
        <v>7</v>
      </c>
      <c r="F589" s="83" t="s">
        <v>26</v>
      </c>
      <c r="G589" s="84">
        <v>122616</v>
      </c>
      <c r="H589" s="85">
        <v>4</v>
      </c>
      <c r="I589" s="84">
        <f t="shared" si="19"/>
        <v>3000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81">
        <v>36939</v>
      </c>
      <c r="E590" s="82">
        <f t="shared" ca="1" si="18"/>
        <v>15</v>
      </c>
      <c r="F590" s="83"/>
      <c r="G590" s="84">
        <v>72880</v>
      </c>
      <c r="H590" s="85">
        <v>5</v>
      </c>
      <c r="I590" s="84">
        <f t="shared" si="19"/>
        <v>3000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81">
        <v>36947</v>
      </c>
      <c r="E591" s="82">
        <f t="shared" ca="1" si="18"/>
        <v>15</v>
      </c>
      <c r="F591" s="83"/>
      <c r="G591" s="84">
        <v>44395</v>
      </c>
      <c r="H591" s="85">
        <v>5</v>
      </c>
      <c r="I591" s="84">
        <f t="shared" si="19"/>
        <v>3000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81">
        <v>37323</v>
      </c>
      <c r="E592" s="82">
        <f t="shared" ca="1" si="18"/>
        <v>13</v>
      </c>
      <c r="F592" s="83" t="s">
        <v>26</v>
      </c>
      <c r="G592" s="84">
        <v>46803</v>
      </c>
      <c r="H592" s="85">
        <v>5</v>
      </c>
      <c r="I592" s="84">
        <f t="shared" si="19"/>
        <v>3000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81">
        <v>39871</v>
      </c>
      <c r="E593" s="82">
        <f t="shared" ca="1" si="18"/>
        <v>7</v>
      </c>
      <c r="F593" s="83"/>
      <c r="G593" s="84">
        <v>110697</v>
      </c>
      <c r="H593" s="85">
        <v>2</v>
      </c>
      <c r="I593" s="84" t="str">
        <f t="shared" si="19"/>
        <v/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81">
        <v>40231</v>
      </c>
      <c r="E594" s="82">
        <f t="shared" ca="1" si="18"/>
        <v>6</v>
      </c>
      <c r="F594" s="83" t="s">
        <v>4</v>
      </c>
      <c r="G594" s="84">
        <v>71466</v>
      </c>
      <c r="H594" s="85">
        <v>5</v>
      </c>
      <c r="I594" s="84">
        <f t="shared" si="19"/>
        <v>3000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81">
        <v>42094</v>
      </c>
      <c r="E595" s="82">
        <f t="shared" ca="1" si="18"/>
        <v>0</v>
      </c>
      <c r="F595" s="83" t="s">
        <v>26</v>
      </c>
      <c r="G595" s="84">
        <v>51250</v>
      </c>
      <c r="H595" s="85">
        <v>4</v>
      </c>
      <c r="I595" s="84">
        <f t="shared" si="19"/>
        <v>3000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81">
        <v>40261</v>
      </c>
      <c r="E596" s="82">
        <f t="shared" ca="1" si="18"/>
        <v>5</v>
      </c>
      <c r="F596" s="83" t="s">
        <v>28</v>
      </c>
      <c r="G596" s="84">
        <v>76713</v>
      </c>
      <c r="H596" s="85">
        <v>3</v>
      </c>
      <c r="I596" s="84" t="str">
        <f t="shared" si="19"/>
        <v/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81">
        <v>36974</v>
      </c>
      <c r="E597" s="82">
        <f t="shared" ca="1" si="18"/>
        <v>14</v>
      </c>
      <c r="F597" s="83" t="s">
        <v>4</v>
      </c>
      <c r="G597" s="84">
        <v>70171</v>
      </c>
      <c r="H597" s="85">
        <v>3</v>
      </c>
      <c r="I597" s="84" t="str">
        <f t="shared" si="19"/>
        <v/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81">
        <v>37720</v>
      </c>
      <c r="E598" s="82">
        <f t="shared" ca="1" si="18"/>
        <v>12</v>
      </c>
      <c r="F598" s="83"/>
      <c r="G598" s="84">
        <v>97105</v>
      </c>
      <c r="H598" s="85">
        <v>3</v>
      </c>
      <c r="I598" s="84" t="str">
        <f t="shared" si="19"/>
        <v/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81">
        <v>39934</v>
      </c>
      <c r="E599" s="82">
        <f t="shared" ca="1" si="18"/>
        <v>6</v>
      </c>
      <c r="F599" s="83" t="s">
        <v>4</v>
      </c>
      <c r="G599" s="84">
        <v>79550</v>
      </c>
      <c r="H599" s="85">
        <v>5</v>
      </c>
      <c r="I599" s="84">
        <f t="shared" si="19"/>
        <v>3000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81">
        <v>37368</v>
      </c>
      <c r="E600" s="82">
        <f t="shared" ca="1" si="18"/>
        <v>13</v>
      </c>
      <c r="F600" s="83" t="s">
        <v>4</v>
      </c>
      <c r="G600" s="84">
        <v>85241</v>
      </c>
      <c r="H600" s="85">
        <v>3</v>
      </c>
      <c r="I600" s="84" t="str">
        <f t="shared" si="19"/>
        <v/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81">
        <v>37390</v>
      </c>
      <c r="E601" s="82">
        <f t="shared" ca="1" si="18"/>
        <v>13</v>
      </c>
      <c r="F601" s="83" t="s">
        <v>26</v>
      </c>
      <c r="G601" s="84">
        <v>102721</v>
      </c>
      <c r="H601" s="85">
        <v>4</v>
      </c>
      <c r="I601" s="84">
        <f t="shared" si="19"/>
        <v>3000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81">
        <v>38853</v>
      </c>
      <c r="E602" s="82">
        <f t="shared" ca="1" si="18"/>
        <v>9</v>
      </c>
      <c r="F602" s="83" t="s">
        <v>28</v>
      </c>
      <c r="G602" s="84">
        <v>60764</v>
      </c>
      <c r="H602" s="85">
        <v>4</v>
      </c>
      <c r="I602" s="84">
        <f t="shared" si="19"/>
        <v>3000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81">
        <v>38871</v>
      </c>
      <c r="E603" s="82">
        <f t="shared" ca="1" si="18"/>
        <v>9</v>
      </c>
      <c r="F603" s="83" t="s">
        <v>26</v>
      </c>
      <c r="G603" s="84">
        <v>110815</v>
      </c>
      <c r="H603" s="85">
        <v>5</v>
      </c>
      <c r="I603" s="84">
        <f t="shared" si="19"/>
        <v>3000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81">
        <v>41428</v>
      </c>
      <c r="E604" s="82">
        <f t="shared" ca="1" si="18"/>
        <v>2</v>
      </c>
      <c r="F604" s="83"/>
      <c r="G604" s="84">
        <v>100072</v>
      </c>
      <c r="H604" s="85">
        <v>3</v>
      </c>
      <c r="I604" s="84" t="str">
        <f t="shared" si="19"/>
        <v/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81">
        <v>41804</v>
      </c>
      <c r="E605" s="82">
        <f t="shared" ca="1" si="18"/>
        <v>1</v>
      </c>
      <c r="F605" s="83"/>
      <c r="G605" s="84">
        <v>54619</v>
      </c>
      <c r="H605" s="85">
        <v>2</v>
      </c>
      <c r="I605" s="84" t="str">
        <f t="shared" si="19"/>
        <v/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81">
        <v>40351</v>
      </c>
      <c r="E606" s="82">
        <f t="shared" ca="1" si="18"/>
        <v>5</v>
      </c>
      <c r="F606" s="83" t="s">
        <v>26</v>
      </c>
      <c r="G606" s="84">
        <v>65878</v>
      </c>
      <c r="H606" s="85">
        <v>4</v>
      </c>
      <c r="I606" s="84">
        <f t="shared" si="19"/>
        <v>3000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81">
        <v>40371</v>
      </c>
      <c r="E607" s="82">
        <f t="shared" ca="1" si="18"/>
        <v>5</v>
      </c>
      <c r="F607" s="83"/>
      <c r="G607" s="84">
        <v>79913</v>
      </c>
      <c r="H607" s="85">
        <v>5</v>
      </c>
      <c r="I607" s="84">
        <f t="shared" si="19"/>
        <v>3000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81">
        <v>37438</v>
      </c>
      <c r="E608" s="82">
        <f t="shared" ca="1" si="18"/>
        <v>13</v>
      </c>
      <c r="F608" s="83" t="s">
        <v>4</v>
      </c>
      <c r="G608" s="84">
        <v>54791</v>
      </c>
      <c r="H608" s="85">
        <v>1</v>
      </c>
      <c r="I608" s="84" t="str">
        <f t="shared" si="19"/>
        <v/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81">
        <v>38160</v>
      </c>
      <c r="E609" s="82">
        <f t="shared" ca="1" si="18"/>
        <v>11</v>
      </c>
      <c r="F609" s="83"/>
      <c r="G609" s="84">
        <v>78162</v>
      </c>
      <c r="H609" s="85">
        <v>2</v>
      </c>
      <c r="I609" s="84" t="str">
        <f t="shared" si="19"/>
        <v/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81">
        <v>38893</v>
      </c>
      <c r="E610" s="82">
        <f t="shared" ca="1" si="18"/>
        <v>9</v>
      </c>
      <c r="F610" s="83" t="s">
        <v>26</v>
      </c>
      <c r="G610" s="84">
        <v>43461</v>
      </c>
      <c r="H610" s="85">
        <v>1</v>
      </c>
      <c r="I610" s="84" t="str">
        <f t="shared" si="19"/>
        <v/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81">
        <v>39980</v>
      </c>
      <c r="E611" s="82">
        <f t="shared" ca="1" si="18"/>
        <v>6</v>
      </c>
      <c r="F611" s="83" t="s">
        <v>26</v>
      </c>
      <c r="G611" s="84">
        <v>65258</v>
      </c>
      <c r="H611" s="85">
        <v>3</v>
      </c>
      <c r="I611" s="84" t="str">
        <f t="shared" si="19"/>
        <v/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81">
        <v>41837</v>
      </c>
      <c r="E612" s="82">
        <f t="shared" ca="1" si="18"/>
        <v>1</v>
      </c>
      <c r="F612" s="83" t="s">
        <v>26</v>
      </c>
      <c r="G612" s="84">
        <v>78245</v>
      </c>
      <c r="H612" s="85">
        <v>4</v>
      </c>
      <c r="I612" s="84">
        <f t="shared" si="19"/>
        <v>3000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81">
        <v>37090</v>
      </c>
      <c r="E613" s="82">
        <f t="shared" ca="1" si="18"/>
        <v>14</v>
      </c>
      <c r="F613" s="83" t="s">
        <v>28</v>
      </c>
      <c r="G613" s="84">
        <v>77028</v>
      </c>
      <c r="H613" s="85">
        <v>1</v>
      </c>
      <c r="I613" s="84" t="str">
        <f t="shared" si="19"/>
        <v/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81">
        <v>42235</v>
      </c>
      <c r="E614" s="82">
        <f t="shared" ca="1" si="18"/>
        <v>0</v>
      </c>
      <c r="F614" s="83" t="s">
        <v>8</v>
      </c>
      <c r="G614" s="84">
        <v>66268</v>
      </c>
      <c r="H614" s="85">
        <v>1</v>
      </c>
      <c r="I614" s="84" t="str">
        <f t="shared" si="19"/>
        <v/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81">
        <v>40053</v>
      </c>
      <c r="E615" s="82">
        <f t="shared" ca="1" si="18"/>
        <v>6</v>
      </c>
      <c r="F615" s="83" t="s">
        <v>4</v>
      </c>
      <c r="G615" s="84">
        <v>122400</v>
      </c>
      <c r="H615" s="85">
        <v>2</v>
      </c>
      <c r="I615" s="84" t="str">
        <f t="shared" si="19"/>
        <v/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81">
        <v>37484</v>
      </c>
      <c r="E616" s="82">
        <f t="shared" ca="1" si="18"/>
        <v>13</v>
      </c>
      <c r="F616" s="83"/>
      <c r="G616" s="84">
        <v>64141</v>
      </c>
      <c r="H616" s="85">
        <v>4</v>
      </c>
      <c r="I616" s="84">
        <f t="shared" si="19"/>
        <v>3000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81">
        <v>37485</v>
      </c>
      <c r="E617" s="82">
        <f t="shared" ca="1" si="18"/>
        <v>13</v>
      </c>
      <c r="F617" s="83" t="s">
        <v>28</v>
      </c>
      <c r="G617" s="84">
        <v>101365</v>
      </c>
      <c r="H617" s="85">
        <v>5</v>
      </c>
      <c r="I617" s="84">
        <f t="shared" si="19"/>
        <v>3000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81">
        <v>37501</v>
      </c>
      <c r="E618" s="82">
        <f t="shared" ca="1" si="18"/>
        <v>13</v>
      </c>
      <c r="F618" s="83" t="s">
        <v>8</v>
      </c>
      <c r="G618" s="84">
        <v>81635</v>
      </c>
      <c r="H618" s="85">
        <v>1</v>
      </c>
      <c r="I618" s="84" t="str">
        <f t="shared" si="19"/>
        <v/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81">
        <v>39315</v>
      </c>
      <c r="E619" s="82">
        <f t="shared" ca="1" si="18"/>
        <v>8</v>
      </c>
      <c r="F619" s="83" t="s">
        <v>4</v>
      </c>
      <c r="G619" s="84">
        <v>116549</v>
      </c>
      <c r="H619" s="85">
        <v>5</v>
      </c>
      <c r="I619" s="84">
        <f t="shared" si="19"/>
        <v>3000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81">
        <v>40798</v>
      </c>
      <c r="E620" s="82">
        <f t="shared" ca="1" si="18"/>
        <v>4</v>
      </c>
      <c r="F620" s="83"/>
      <c r="G620" s="84">
        <v>97544</v>
      </c>
      <c r="H620" s="85">
        <v>5</v>
      </c>
      <c r="I620" s="84">
        <f t="shared" si="19"/>
        <v>3000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81">
        <v>41156</v>
      </c>
      <c r="E621" s="82">
        <f t="shared" ca="1" si="18"/>
        <v>3</v>
      </c>
      <c r="F621" s="83" t="s">
        <v>4</v>
      </c>
      <c r="G621" s="84">
        <v>103256</v>
      </c>
      <c r="H621" s="85">
        <v>5</v>
      </c>
      <c r="I621" s="84">
        <f t="shared" si="19"/>
        <v>3000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81">
        <v>42273</v>
      </c>
      <c r="E622" s="82">
        <f t="shared" ca="1" si="18"/>
        <v>0</v>
      </c>
      <c r="F622" s="83" t="s">
        <v>4</v>
      </c>
      <c r="G622" s="84">
        <v>57101</v>
      </c>
      <c r="H622" s="85">
        <v>5</v>
      </c>
      <c r="I622" s="84">
        <f t="shared" si="19"/>
        <v>3000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81">
        <v>41547</v>
      </c>
      <c r="E623" s="82">
        <f t="shared" ca="1" si="18"/>
        <v>2</v>
      </c>
      <c r="F623" s="83" t="s">
        <v>28</v>
      </c>
      <c r="G623" s="84">
        <v>62673</v>
      </c>
      <c r="H623" s="85">
        <v>1</v>
      </c>
      <c r="I623" s="84" t="str">
        <f t="shared" si="19"/>
        <v/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81">
        <v>40080</v>
      </c>
      <c r="E624" s="82">
        <f t="shared" ca="1" si="18"/>
        <v>6</v>
      </c>
      <c r="F624" s="83" t="s">
        <v>4</v>
      </c>
      <c r="G624" s="84">
        <v>76284</v>
      </c>
      <c r="H624" s="85">
        <v>1</v>
      </c>
      <c r="I624" s="84" t="str">
        <f t="shared" si="19"/>
        <v/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81">
        <v>37148</v>
      </c>
      <c r="E625" s="82">
        <f t="shared" ca="1" si="18"/>
        <v>14</v>
      </c>
      <c r="F625" s="83"/>
      <c r="G625" s="84">
        <v>59899</v>
      </c>
      <c r="H625" s="85">
        <v>4</v>
      </c>
      <c r="I625" s="84">
        <f t="shared" si="19"/>
        <v>3000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81">
        <v>37156</v>
      </c>
      <c r="E626" s="82">
        <f t="shared" ca="1" si="18"/>
        <v>14</v>
      </c>
      <c r="F626" s="83" t="s">
        <v>8</v>
      </c>
      <c r="G626" s="84">
        <v>83558</v>
      </c>
      <c r="H626" s="85">
        <v>2</v>
      </c>
      <c r="I626" s="84" t="str">
        <f t="shared" si="19"/>
        <v/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81">
        <v>37159</v>
      </c>
      <c r="E627" s="82">
        <f t="shared" ca="1" si="18"/>
        <v>14</v>
      </c>
      <c r="F627" s="83" t="s">
        <v>4</v>
      </c>
      <c r="G627" s="84">
        <v>112322</v>
      </c>
      <c r="H627" s="85">
        <v>5</v>
      </c>
      <c r="I627" s="84">
        <f t="shared" si="19"/>
        <v>3000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81">
        <v>40823</v>
      </c>
      <c r="E628" s="82">
        <f t="shared" ca="1" si="18"/>
        <v>4</v>
      </c>
      <c r="F628" s="83" t="s">
        <v>4</v>
      </c>
      <c r="G628" s="84">
        <v>96603</v>
      </c>
      <c r="H628" s="85">
        <v>5</v>
      </c>
      <c r="I628" s="84">
        <f t="shared" si="19"/>
        <v>3000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81">
        <v>41931</v>
      </c>
      <c r="E629" s="82">
        <f t="shared" ca="1" si="18"/>
        <v>1</v>
      </c>
      <c r="F629" s="83" t="s">
        <v>4</v>
      </c>
      <c r="G629" s="84">
        <v>92784</v>
      </c>
      <c r="H629" s="85">
        <v>3</v>
      </c>
      <c r="I629" s="84" t="str">
        <f t="shared" si="19"/>
        <v/>
      </c>
    </row>
    <row r="630" spans="1:9" x14ac:dyDescent="0.25">
      <c r="A630" s="73" t="s">
        <v>977</v>
      </c>
      <c r="B630" s="80" t="s">
        <v>12</v>
      </c>
      <c r="C630" s="73" t="s">
        <v>44</v>
      </c>
      <c r="D630" s="81">
        <v>42297</v>
      </c>
      <c r="E630" s="82">
        <f t="shared" ca="1" si="18"/>
        <v>0</v>
      </c>
      <c r="F630" s="83"/>
      <c r="G630" s="84">
        <v>73507</v>
      </c>
      <c r="H630" s="85">
        <v>2</v>
      </c>
      <c r="I630" s="84" t="str">
        <f t="shared" si="19"/>
        <v/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81">
        <v>40476</v>
      </c>
      <c r="E631" s="82">
        <f t="shared" ca="1" si="18"/>
        <v>5</v>
      </c>
      <c r="F631" s="83" t="s">
        <v>18</v>
      </c>
      <c r="G631" s="84">
        <v>109943</v>
      </c>
      <c r="H631" s="85">
        <v>2</v>
      </c>
      <c r="I631" s="84" t="str">
        <f t="shared" si="19"/>
        <v/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81">
        <v>41564</v>
      </c>
      <c r="E632" s="82">
        <f t="shared" ca="1" si="18"/>
        <v>2</v>
      </c>
      <c r="F632" s="83" t="s">
        <v>4</v>
      </c>
      <c r="G632" s="84">
        <v>52306</v>
      </c>
      <c r="H632" s="85">
        <v>3</v>
      </c>
      <c r="I632" s="84" t="str">
        <f t="shared" si="19"/>
        <v/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81">
        <v>37557</v>
      </c>
      <c r="E633" s="82">
        <f t="shared" ca="1" si="18"/>
        <v>13</v>
      </c>
      <c r="F633" s="83"/>
      <c r="G633" s="84">
        <v>67772</v>
      </c>
      <c r="H633" s="85">
        <v>4</v>
      </c>
      <c r="I633" s="84">
        <f t="shared" si="19"/>
        <v>3000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81">
        <v>40875</v>
      </c>
      <c r="E634" s="82">
        <f t="shared" ca="1" si="18"/>
        <v>4</v>
      </c>
      <c r="F634" s="83" t="s">
        <v>26</v>
      </c>
      <c r="G634" s="84">
        <v>111454</v>
      </c>
      <c r="H634" s="85">
        <v>5</v>
      </c>
      <c r="I634" s="84">
        <f t="shared" si="19"/>
        <v>3000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81">
        <v>40495</v>
      </c>
      <c r="E635" s="82">
        <f t="shared" ca="1" si="18"/>
        <v>5</v>
      </c>
      <c r="F635" s="83"/>
      <c r="G635" s="84">
        <v>102322</v>
      </c>
      <c r="H635" s="85">
        <v>4</v>
      </c>
      <c r="I635" s="84">
        <f t="shared" si="19"/>
        <v>3000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81">
        <v>41593</v>
      </c>
      <c r="E636" s="82">
        <f t="shared" ca="1" si="18"/>
        <v>2</v>
      </c>
      <c r="F636" s="83"/>
      <c r="G636" s="84">
        <v>55997</v>
      </c>
      <c r="H636" s="85">
        <v>4</v>
      </c>
      <c r="I636" s="84">
        <f t="shared" si="19"/>
        <v>3000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81">
        <v>41599</v>
      </c>
      <c r="E637" s="82">
        <f t="shared" ca="1" si="18"/>
        <v>2</v>
      </c>
      <c r="F637" s="83" t="s">
        <v>4</v>
      </c>
      <c r="G637" s="84">
        <v>97922</v>
      </c>
      <c r="H637" s="85">
        <v>3</v>
      </c>
      <c r="I637" s="84" t="str">
        <f t="shared" si="19"/>
        <v/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81">
        <v>37592</v>
      </c>
      <c r="E638" s="82">
        <f t="shared" ca="1" si="18"/>
        <v>13</v>
      </c>
      <c r="F638" s="83" t="s">
        <v>4</v>
      </c>
      <c r="G638" s="84">
        <v>51208</v>
      </c>
      <c r="H638" s="85">
        <v>3</v>
      </c>
      <c r="I638" s="84" t="str">
        <f t="shared" si="19"/>
        <v/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81">
        <v>40165</v>
      </c>
      <c r="E639" s="82">
        <f t="shared" ca="1" si="18"/>
        <v>6</v>
      </c>
      <c r="F639" s="83"/>
      <c r="G639" s="84">
        <v>111834</v>
      </c>
      <c r="H639" s="85">
        <v>2</v>
      </c>
      <c r="I639" s="84" t="str">
        <f t="shared" si="19"/>
        <v/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81">
        <v>40168</v>
      </c>
      <c r="E640" s="82">
        <f t="shared" ca="1" si="18"/>
        <v>6</v>
      </c>
      <c r="F640" s="83"/>
      <c r="G640" s="84">
        <v>97801</v>
      </c>
      <c r="H640" s="85">
        <v>5</v>
      </c>
      <c r="I640" s="84">
        <f t="shared" si="19"/>
        <v>3000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81">
        <v>40169</v>
      </c>
      <c r="E641" s="82">
        <f t="shared" ca="1" si="18"/>
        <v>6</v>
      </c>
      <c r="F641" s="83" t="s">
        <v>4</v>
      </c>
      <c r="G641" s="84">
        <v>57318</v>
      </c>
      <c r="H641" s="85">
        <v>2</v>
      </c>
      <c r="I641" s="84" t="str">
        <f t="shared" si="19"/>
        <v/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81">
        <v>40184</v>
      </c>
      <c r="E642" s="82">
        <f t="shared" ref="E642:E705" ca="1" si="20">DATEDIF(D642,TODAY(),"Y")</f>
        <v>6</v>
      </c>
      <c r="F642" s="83"/>
      <c r="G642" s="84">
        <v>75536</v>
      </c>
      <c r="H642" s="85">
        <v>3</v>
      </c>
      <c r="I642" s="84" t="str">
        <f t="shared" ref="I642:I705" si="21">IF(H642&gt;=4,3000,"")</f>
        <v/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81">
        <v>36904</v>
      </c>
      <c r="E643" s="82">
        <f t="shared" ca="1" si="20"/>
        <v>15</v>
      </c>
      <c r="F643" s="83"/>
      <c r="G643" s="84">
        <v>95461</v>
      </c>
      <c r="H643" s="85">
        <v>3</v>
      </c>
      <c r="I643" s="84" t="str">
        <f t="shared" si="21"/>
        <v/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81">
        <v>37627</v>
      </c>
      <c r="E644" s="82">
        <f t="shared" ca="1" si="20"/>
        <v>13</v>
      </c>
      <c r="F644" s="83" t="s">
        <v>4</v>
      </c>
      <c r="G644" s="84">
        <v>45843</v>
      </c>
      <c r="H644" s="85">
        <v>1</v>
      </c>
      <c r="I644" s="84" t="str">
        <f t="shared" si="21"/>
        <v/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81">
        <v>37996</v>
      </c>
      <c r="E645" s="82">
        <f t="shared" ca="1" si="20"/>
        <v>12</v>
      </c>
      <c r="F645" s="83" t="s">
        <v>26</v>
      </c>
      <c r="G645" s="84">
        <v>73248</v>
      </c>
      <c r="H645" s="85">
        <v>5</v>
      </c>
      <c r="I645" s="84">
        <f t="shared" si="21"/>
        <v>3000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81">
        <v>41641</v>
      </c>
      <c r="E646" s="82">
        <f t="shared" ca="1" si="20"/>
        <v>2</v>
      </c>
      <c r="F646" s="83"/>
      <c r="G646" s="84">
        <v>76163</v>
      </c>
      <c r="H646" s="85">
        <v>3</v>
      </c>
      <c r="I646" s="84" t="str">
        <f t="shared" si="21"/>
        <v/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81">
        <v>41646</v>
      </c>
      <c r="E647" s="82">
        <f t="shared" ca="1" si="20"/>
        <v>2</v>
      </c>
      <c r="F647" s="83" t="s">
        <v>26</v>
      </c>
      <c r="G647" s="84">
        <v>62335</v>
      </c>
      <c r="H647" s="85">
        <v>5</v>
      </c>
      <c r="I647" s="84">
        <f t="shared" si="21"/>
        <v>3000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81">
        <v>41662</v>
      </c>
      <c r="E648" s="82">
        <f t="shared" ca="1" si="20"/>
        <v>2</v>
      </c>
      <c r="F648" s="83" t="s">
        <v>26</v>
      </c>
      <c r="G648" s="84">
        <v>77015</v>
      </c>
      <c r="H648" s="85">
        <v>5</v>
      </c>
      <c r="I648" s="84">
        <f t="shared" si="21"/>
        <v>3000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81">
        <v>40196</v>
      </c>
      <c r="E649" s="82">
        <f t="shared" ca="1" si="20"/>
        <v>6</v>
      </c>
      <c r="F649" s="83" t="s">
        <v>26</v>
      </c>
      <c r="G649" s="84">
        <v>120355</v>
      </c>
      <c r="H649" s="85">
        <v>1</v>
      </c>
      <c r="I649" s="84" t="str">
        <f t="shared" si="21"/>
        <v/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81">
        <v>39831</v>
      </c>
      <c r="E650" s="82">
        <f t="shared" ca="1" si="20"/>
        <v>7</v>
      </c>
      <c r="F650" s="83" t="s">
        <v>28</v>
      </c>
      <c r="G650" s="84">
        <v>102208</v>
      </c>
      <c r="H650" s="85">
        <v>4</v>
      </c>
      <c r="I650" s="84">
        <f t="shared" si="21"/>
        <v>3000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81">
        <v>37271</v>
      </c>
      <c r="E651" s="82">
        <f t="shared" ca="1" si="20"/>
        <v>14</v>
      </c>
      <c r="F651" s="83"/>
      <c r="G651" s="84">
        <v>66474</v>
      </c>
      <c r="H651" s="85">
        <v>2</v>
      </c>
      <c r="I651" s="84" t="str">
        <f t="shared" si="21"/>
        <v/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81">
        <v>41313</v>
      </c>
      <c r="E652" s="82">
        <f t="shared" ca="1" si="20"/>
        <v>3</v>
      </c>
      <c r="F652" s="83"/>
      <c r="G652" s="84">
        <v>59082</v>
      </c>
      <c r="H652" s="85">
        <v>3</v>
      </c>
      <c r="I652" s="84" t="str">
        <f t="shared" si="21"/>
        <v/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81">
        <v>42064</v>
      </c>
      <c r="E653" s="82">
        <f t="shared" ca="1" si="20"/>
        <v>1</v>
      </c>
      <c r="F653" s="83" t="s">
        <v>28</v>
      </c>
      <c r="G653" s="84">
        <v>63884</v>
      </c>
      <c r="H653" s="85">
        <v>4</v>
      </c>
      <c r="I653" s="84">
        <f t="shared" si="21"/>
        <v>3000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81">
        <v>40233</v>
      </c>
      <c r="E654" s="82">
        <f t="shared" ca="1" si="20"/>
        <v>6</v>
      </c>
      <c r="F654" s="83" t="s">
        <v>18</v>
      </c>
      <c r="G654" s="84">
        <v>89510</v>
      </c>
      <c r="H654" s="85">
        <v>3</v>
      </c>
      <c r="I654" s="84" t="str">
        <f t="shared" si="21"/>
        <v/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81">
        <v>41328</v>
      </c>
      <c r="E655" s="82">
        <f t="shared" ca="1" si="20"/>
        <v>3</v>
      </c>
      <c r="F655" s="83" t="s">
        <v>4</v>
      </c>
      <c r="G655" s="84">
        <v>47567</v>
      </c>
      <c r="H655" s="85">
        <v>5</v>
      </c>
      <c r="I655" s="84">
        <f t="shared" si="21"/>
        <v>3000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81">
        <v>39883</v>
      </c>
      <c r="E656" s="82">
        <f t="shared" ca="1" si="20"/>
        <v>6</v>
      </c>
      <c r="F656" s="83" t="s">
        <v>28</v>
      </c>
      <c r="G656" s="84">
        <v>115607</v>
      </c>
      <c r="H656" s="85">
        <v>5</v>
      </c>
      <c r="I656" s="84">
        <f t="shared" si="21"/>
        <v>3000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81">
        <v>37321</v>
      </c>
      <c r="E657" s="82">
        <f t="shared" ca="1" si="20"/>
        <v>13</v>
      </c>
      <c r="F657" s="83" t="s">
        <v>8</v>
      </c>
      <c r="G657" s="84">
        <v>47052</v>
      </c>
      <c r="H657" s="85">
        <v>3</v>
      </c>
      <c r="I657" s="84" t="str">
        <f t="shared" si="21"/>
        <v/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81">
        <v>38034</v>
      </c>
      <c r="E658" s="82">
        <f t="shared" ca="1" si="20"/>
        <v>12</v>
      </c>
      <c r="F658" s="83" t="s">
        <v>8</v>
      </c>
      <c r="G658" s="84">
        <v>69179</v>
      </c>
      <c r="H658" s="85">
        <v>1</v>
      </c>
      <c r="I658" s="84" t="str">
        <f t="shared" si="21"/>
        <v/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81">
        <v>38045</v>
      </c>
      <c r="E659" s="82">
        <f t="shared" ca="1" si="20"/>
        <v>12</v>
      </c>
      <c r="F659" s="83" t="s">
        <v>26</v>
      </c>
      <c r="G659" s="84">
        <v>88143</v>
      </c>
      <c r="H659" s="85">
        <v>4</v>
      </c>
      <c r="I659" s="84">
        <f t="shared" si="21"/>
        <v>3000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81">
        <v>40612</v>
      </c>
      <c r="E660" s="82">
        <f t="shared" ca="1" si="20"/>
        <v>4</v>
      </c>
      <c r="F660" s="83"/>
      <c r="G660" s="84">
        <v>53353</v>
      </c>
      <c r="H660" s="85">
        <v>3</v>
      </c>
      <c r="I660" s="84" t="str">
        <f t="shared" si="21"/>
        <v/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81">
        <v>40249</v>
      </c>
      <c r="E661" s="82">
        <f t="shared" ca="1" si="20"/>
        <v>5</v>
      </c>
      <c r="F661" s="83" t="s">
        <v>18</v>
      </c>
      <c r="G661" s="84">
        <v>106727</v>
      </c>
      <c r="H661" s="85">
        <v>2</v>
      </c>
      <c r="I661" s="84" t="str">
        <f t="shared" si="21"/>
        <v/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81">
        <v>40613</v>
      </c>
      <c r="E662" s="82">
        <f t="shared" ca="1" si="20"/>
        <v>4</v>
      </c>
      <c r="F662" s="83" t="s">
        <v>8</v>
      </c>
      <c r="G662" s="84">
        <v>112486</v>
      </c>
      <c r="H662" s="85">
        <v>5</v>
      </c>
      <c r="I662" s="84">
        <f t="shared" si="21"/>
        <v>3000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81">
        <v>40617</v>
      </c>
      <c r="E663" s="82">
        <f t="shared" ca="1" si="20"/>
        <v>4</v>
      </c>
      <c r="F663" s="83" t="s">
        <v>4</v>
      </c>
      <c r="G663" s="84">
        <v>43940</v>
      </c>
      <c r="H663" s="85">
        <v>2</v>
      </c>
      <c r="I663" s="84" t="str">
        <f t="shared" si="21"/>
        <v/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81">
        <v>37697</v>
      </c>
      <c r="E664" s="82">
        <f t="shared" ca="1" si="20"/>
        <v>12</v>
      </c>
      <c r="F664" s="83" t="s">
        <v>28</v>
      </c>
      <c r="G664" s="84">
        <v>92962</v>
      </c>
      <c r="H664" s="85">
        <v>4</v>
      </c>
      <c r="I664" s="84">
        <f t="shared" si="21"/>
        <v>3000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81">
        <v>38087</v>
      </c>
      <c r="E665" s="82">
        <f t="shared" ca="1" si="20"/>
        <v>11</v>
      </c>
      <c r="F665" s="83" t="s">
        <v>4</v>
      </c>
      <c r="G665" s="84">
        <v>45981</v>
      </c>
      <c r="H665" s="85">
        <v>2</v>
      </c>
      <c r="I665" s="84" t="str">
        <f t="shared" si="21"/>
        <v/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81">
        <v>41715</v>
      </c>
      <c r="E666" s="82">
        <f t="shared" ca="1" si="20"/>
        <v>1</v>
      </c>
      <c r="F666" s="83" t="s">
        <v>26</v>
      </c>
      <c r="G666" s="84">
        <v>52842</v>
      </c>
      <c r="H666" s="85">
        <v>3</v>
      </c>
      <c r="I666" s="84" t="str">
        <f t="shared" si="21"/>
        <v/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81">
        <v>41716</v>
      </c>
      <c r="E667" s="82">
        <f t="shared" ca="1" si="20"/>
        <v>1</v>
      </c>
      <c r="F667" s="83"/>
      <c r="G667" s="84">
        <v>125788</v>
      </c>
      <c r="H667" s="85">
        <v>4</v>
      </c>
      <c r="I667" s="84">
        <f t="shared" si="21"/>
        <v>3000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81">
        <v>40286</v>
      </c>
      <c r="E668" s="82">
        <f t="shared" ca="1" si="20"/>
        <v>5</v>
      </c>
      <c r="F668" s="83"/>
      <c r="G668" s="84">
        <v>125339</v>
      </c>
      <c r="H668" s="85">
        <v>4</v>
      </c>
      <c r="I668" s="84">
        <f t="shared" si="21"/>
        <v>3000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81">
        <v>39941</v>
      </c>
      <c r="E669" s="82">
        <f t="shared" ca="1" si="20"/>
        <v>6</v>
      </c>
      <c r="F669" s="83"/>
      <c r="G669" s="84">
        <v>46564</v>
      </c>
      <c r="H669" s="85">
        <v>3</v>
      </c>
      <c r="I669" s="84" t="str">
        <f t="shared" si="21"/>
        <v/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81">
        <v>37750</v>
      </c>
      <c r="E670" s="82">
        <f t="shared" ca="1" si="20"/>
        <v>12</v>
      </c>
      <c r="F670" s="83" t="s">
        <v>28</v>
      </c>
      <c r="G670" s="84">
        <v>59750</v>
      </c>
      <c r="H670" s="85">
        <v>5</v>
      </c>
      <c r="I670" s="84">
        <f t="shared" si="21"/>
        <v>3000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81">
        <v>41758</v>
      </c>
      <c r="E671" s="82">
        <f t="shared" ca="1" si="20"/>
        <v>1</v>
      </c>
      <c r="F671" s="83" t="s">
        <v>26</v>
      </c>
      <c r="G671" s="84">
        <v>48436</v>
      </c>
      <c r="H671" s="85">
        <v>4</v>
      </c>
      <c r="I671" s="84">
        <f t="shared" si="21"/>
        <v>3000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81">
        <v>41758</v>
      </c>
      <c r="E672" s="82">
        <f t="shared" ca="1" si="20"/>
        <v>1</v>
      </c>
      <c r="F672" s="83" t="s">
        <v>8</v>
      </c>
      <c r="G672" s="84">
        <v>90823</v>
      </c>
      <c r="H672" s="85">
        <v>5</v>
      </c>
      <c r="I672" s="84">
        <f t="shared" si="21"/>
        <v>3000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81">
        <v>41774</v>
      </c>
      <c r="E673" s="82">
        <f t="shared" ca="1" si="20"/>
        <v>1</v>
      </c>
      <c r="F673" s="83" t="s">
        <v>4</v>
      </c>
      <c r="G673" s="84">
        <v>111002</v>
      </c>
      <c r="H673" s="85">
        <v>2</v>
      </c>
      <c r="I673" s="84" t="str">
        <f t="shared" si="21"/>
        <v/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81">
        <v>41784</v>
      </c>
      <c r="E674" s="82">
        <f t="shared" ca="1" si="20"/>
        <v>1</v>
      </c>
      <c r="F674" s="83"/>
      <c r="G674" s="84">
        <v>86169</v>
      </c>
      <c r="H674" s="85">
        <v>5</v>
      </c>
      <c r="I674" s="84">
        <f t="shared" si="21"/>
        <v>3000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81">
        <v>41796</v>
      </c>
      <c r="E675" s="82">
        <f t="shared" ca="1" si="20"/>
        <v>1</v>
      </c>
      <c r="F675" s="83"/>
      <c r="G675" s="84">
        <v>55058</v>
      </c>
      <c r="H675" s="85">
        <v>5</v>
      </c>
      <c r="I675" s="84">
        <f t="shared" si="21"/>
        <v>3000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81">
        <v>40317</v>
      </c>
      <c r="E676" s="82">
        <f t="shared" ca="1" si="20"/>
        <v>5</v>
      </c>
      <c r="F676" s="83"/>
      <c r="G676" s="84">
        <v>59922</v>
      </c>
      <c r="H676" s="85">
        <v>3</v>
      </c>
      <c r="I676" s="84" t="str">
        <f t="shared" si="21"/>
        <v/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81">
        <v>40326</v>
      </c>
      <c r="E677" s="82">
        <f t="shared" ca="1" si="20"/>
        <v>5</v>
      </c>
      <c r="F677" s="83"/>
      <c r="G677" s="84">
        <v>80964</v>
      </c>
      <c r="H677" s="85">
        <v>1</v>
      </c>
      <c r="I677" s="84" t="str">
        <f t="shared" si="21"/>
        <v/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81">
        <v>40331</v>
      </c>
      <c r="E678" s="82">
        <f t="shared" ca="1" si="20"/>
        <v>5</v>
      </c>
      <c r="F678" s="83" t="s">
        <v>8</v>
      </c>
      <c r="G678" s="84">
        <v>68347</v>
      </c>
      <c r="H678" s="85">
        <v>4</v>
      </c>
      <c r="I678" s="84">
        <f t="shared" si="21"/>
        <v>3000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81">
        <v>37408</v>
      </c>
      <c r="E679" s="82">
        <f t="shared" ca="1" si="20"/>
        <v>13</v>
      </c>
      <c r="F679" s="83" t="s">
        <v>8</v>
      </c>
      <c r="G679" s="84">
        <v>90273</v>
      </c>
      <c r="H679" s="85">
        <v>2</v>
      </c>
      <c r="I679" s="84" t="str">
        <f t="shared" si="21"/>
        <v/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81">
        <v>38143</v>
      </c>
      <c r="E680" s="82">
        <f t="shared" ca="1" si="20"/>
        <v>11</v>
      </c>
      <c r="F680" s="83"/>
      <c r="G680" s="84">
        <v>79612</v>
      </c>
      <c r="H680" s="85">
        <v>5</v>
      </c>
      <c r="I680" s="84">
        <f t="shared" si="21"/>
        <v>3000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81">
        <v>40680</v>
      </c>
      <c r="E681" s="82">
        <f t="shared" ca="1" si="20"/>
        <v>4</v>
      </c>
      <c r="F681" s="83" t="s">
        <v>26</v>
      </c>
      <c r="G681" s="84">
        <v>101128</v>
      </c>
      <c r="H681" s="85">
        <v>5</v>
      </c>
      <c r="I681" s="84">
        <f t="shared" si="21"/>
        <v>3000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81">
        <v>41412</v>
      </c>
      <c r="E682" s="82">
        <f t="shared" ca="1" si="20"/>
        <v>2</v>
      </c>
      <c r="F682" s="83"/>
      <c r="G682" s="84">
        <v>117261</v>
      </c>
      <c r="H682" s="85">
        <v>1</v>
      </c>
      <c r="I682" s="84" t="str">
        <f t="shared" si="21"/>
        <v/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81">
        <v>42172</v>
      </c>
      <c r="E683" s="82">
        <f t="shared" ca="1" si="20"/>
        <v>0</v>
      </c>
      <c r="F683" s="83"/>
      <c r="G683" s="84">
        <v>69745</v>
      </c>
      <c r="H683" s="85">
        <v>4</v>
      </c>
      <c r="I683" s="84">
        <f t="shared" si="21"/>
        <v>3000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81">
        <v>42189</v>
      </c>
      <c r="E684" s="82">
        <f t="shared" ca="1" si="20"/>
        <v>0</v>
      </c>
      <c r="F684" s="83" t="s">
        <v>28</v>
      </c>
      <c r="G684" s="84">
        <v>84580</v>
      </c>
      <c r="H684" s="85">
        <v>3</v>
      </c>
      <c r="I684" s="84" t="str">
        <f t="shared" si="21"/>
        <v/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81">
        <v>40345</v>
      </c>
      <c r="E685" s="82">
        <f t="shared" ca="1" si="20"/>
        <v>5</v>
      </c>
      <c r="F685" s="83" t="s">
        <v>26</v>
      </c>
      <c r="G685" s="84">
        <v>125113</v>
      </c>
      <c r="H685" s="85">
        <v>2</v>
      </c>
      <c r="I685" s="84" t="str">
        <f t="shared" si="21"/>
        <v/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81">
        <v>40350</v>
      </c>
      <c r="E686" s="82">
        <f t="shared" ca="1" si="20"/>
        <v>5</v>
      </c>
      <c r="F686" s="83"/>
      <c r="G686" s="84">
        <v>70130</v>
      </c>
      <c r="H686" s="85">
        <v>3</v>
      </c>
      <c r="I686" s="84" t="str">
        <f t="shared" si="21"/>
        <v/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81">
        <v>40726</v>
      </c>
      <c r="E687" s="82">
        <f t="shared" ca="1" si="20"/>
        <v>4</v>
      </c>
      <c r="F687" s="83"/>
      <c r="G687" s="84">
        <v>66946</v>
      </c>
      <c r="H687" s="85">
        <v>1</v>
      </c>
      <c r="I687" s="84" t="str">
        <f t="shared" si="21"/>
        <v/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81">
        <v>41438</v>
      </c>
      <c r="E688" s="82">
        <f t="shared" ca="1" si="20"/>
        <v>2</v>
      </c>
      <c r="F688" s="83"/>
      <c r="G688" s="84">
        <v>52272</v>
      </c>
      <c r="H688" s="85">
        <v>3</v>
      </c>
      <c r="I688" s="84" t="str">
        <f t="shared" si="21"/>
        <v/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81">
        <v>41467</v>
      </c>
      <c r="E689" s="82">
        <f t="shared" ca="1" si="20"/>
        <v>2</v>
      </c>
      <c r="F689" s="83" t="s">
        <v>26</v>
      </c>
      <c r="G689" s="84">
        <v>107695</v>
      </c>
      <c r="H689" s="85">
        <v>5</v>
      </c>
      <c r="I689" s="84">
        <f t="shared" si="21"/>
        <v>3000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81">
        <v>39992</v>
      </c>
      <c r="E690" s="82">
        <f t="shared" ca="1" si="20"/>
        <v>6</v>
      </c>
      <c r="F690" s="83" t="s">
        <v>4</v>
      </c>
      <c r="G690" s="84">
        <v>60730</v>
      </c>
      <c r="H690" s="85">
        <v>2</v>
      </c>
      <c r="I690" s="84" t="str">
        <f t="shared" si="21"/>
        <v/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81">
        <v>37443</v>
      </c>
      <c r="E691" s="82">
        <f t="shared" ca="1" si="20"/>
        <v>13</v>
      </c>
      <c r="F691" s="83" t="s">
        <v>18</v>
      </c>
      <c r="G691" s="84">
        <v>65753</v>
      </c>
      <c r="H691" s="85">
        <v>2</v>
      </c>
      <c r="I691" s="84" t="str">
        <f t="shared" si="21"/>
        <v/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81">
        <v>38177</v>
      </c>
      <c r="E692" s="82">
        <f t="shared" ca="1" si="20"/>
        <v>11</v>
      </c>
      <c r="F692" s="83"/>
      <c r="G692" s="84">
        <v>92000</v>
      </c>
      <c r="H692" s="85">
        <v>5</v>
      </c>
      <c r="I692" s="84">
        <f t="shared" si="21"/>
        <v>3000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81">
        <v>38531</v>
      </c>
      <c r="E693" s="82">
        <f t="shared" ca="1" si="20"/>
        <v>10</v>
      </c>
      <c r="F693" s="83"/>
      <c r="G693" s="84">
        <v>120325</v>
      </c>
      <c r="H693" s="85">
        <v>4</v>
      </c>
      <c r="I693" s="84">
        <f t="shared" si="21"/>
        <v>3000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81">
        <v>38888</v>
      </c>
      <c r="E694" s="82">
        <f t="shared" ca="1" si="20"/>
        <v>9</v>
      </c>
      <c r="F694" s="83" t="s">
        <v>4</v>
      </c>
      <c r="G694" s="84">
        <v>109251</v>
      </c>
      <c r="H694" s="85">
        <v>3</v>
      </c>
      <c r="I694" s="84" t="str">
        <f t="shared" si="21"/>
        <v/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81">
        <v>40361</v>
      </c>
      <c r="E695" s="82">
        <f t="shared" ca="1" si="20"/>
        <v>5</v>
      </c>
      <c r="F695" s="83" t="s">
        <v>26</v>
      </c>
      <c r="G695" s="84">
        <v>98485</v>
      </c>
      <c r="H695" s="85">
        <v>3</v>
      </c>
      <c r="I695" s="84" t="str">
        <f t="shared" si="21"/>
        <v/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81">
        <v>41096</v>
      </c>
      <c r="E696" s="82">
        <f t="shared" ca="1" si="20"/>
        <v>3</v>
      </c>
      <c r="F696" s="83" t="s">
        <v>4</v>
      </c>
      <c r="G696" s="84">
        <v>121824</v>
      </c>
      <c r="H696" s="85">
        <v>3</v>
      </c>
      <c r="I696" s="84" t="str">
        <f t="shared" si="21"/>
        <v/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81">
        <v>42203</v>
      </c>
      <c r="E697" s="82">
        <f t="shared" ca="1" si="20"/>
        <v>0</v>
      </c>
      <c r="F697" s="83"/>
      <c r="G697" s="84">
        <v>87932</v>
      </c>
      <c r="H697" s="85">
        <v>3</v>
      </c>
      <c r="I697" s="84" t="str">
        <f t="shared" si="21"/>
        <v/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81">
        <v>41471</v>
      </c>
      <c r="E698" s="82">
        <f t="shared" ca="1" si="20"/>
        <v>2</v>
      </c>
      <c r="F698" s="83"/>
      <c r="G698" s="84">
        <v>78997</v>
      </c>
      <c r="H698" s="85">
        <v>5</v>
      </c>
      <c r="I698" s="84">
        <f t="shared" si="21"/>
        <v>3000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81">
        <v>41488</v>
      </c>
      <c r="E699" s="82">
        <f t="shared" ca="1" si="20"/>
        <v>2</v>
      </c>
      <c r="F699" s="83" t="s">
        <v>4</v>
      </c>
      <c r="G699" s="84">
        <v>45391</v>
      </c>
      <c r="H699" s="85">
        <v>2</v>
      </c>
      <c r="I699" s="84" t="str">
        <f t="shared" si="21"/>
        <v/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81">
        <v>41498</v>
      </c>
      <c r="E700" s="82">
        <f t="shared" ca="1" si="20"/>
        <v>2</v>
      </c>
      <c r="F700" s="83" t="s">
        <v>26</v>
      </c>
      <c r="G700" s="84">
        <v>43394</v>
      </c>
      <c r="H700" s="85">
        <v>4</v>
      </c>
      <c r="I700" s="84">
        <f t="shared" si="21"/>
        <v>3000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81">
        <v>37103</v>
      </c>
      <c r="E701" s="82">
        <f t="shared" ca="1" si="20"/>
        <v>14</v>
      </c>
      <c r="F701" s="83" t="s">
        <v>28</v>
      </c>
      <c r="G701" s="84">
        <v>107900</v>
      </c>
      <c r="H701" s="85">
        <v>5</v>
      </c>
      <c r="I701" s="84">
        <f t="shared" si="21"/>
        <v>3000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81">
        <v>38573</v>
      </c>
      <c r="E702" s="82">
        <f t="shared" ca="1" si="20"/>
        <v>10</v>
      </c>
      <c r="F702" s="83" t="s">
        <v>8</v>
      </c>
      <c r="G702" s="84">
        <v>61685</v>
      </c>
      <c r="H702" s="85">
        <v>2</v>
      </c>
      <c r="I702" s="84" t="str">
        <f t="shared" si="21"/>
        <v/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81">
        <v>40757</v>
      </c>
      <c r="E703" s="82">
        <f t="shared" ca="1" si="20"/>
        <v>4</v>
      </c>
      <c r="F703" s="83" t="s">
        <v>26</v>
      </c>
      <c r="G703" s="84">
        <v>89144</v>
      </c>
      <c r="H703" s="85">
        <v>5</v>
      </c>
      <c r="I703" s="84">
        <f t="shared" si="21"/>
        <v>3000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81">
        <v>40797</v>
      </c>
      <c r="E704" s="82">
        <f t="shared" ca="1" si="20"/>
        <v>4</v>
      </c>
      <c r="F704" s="83"/>
      <c r="G704" s="84">
        <v>113344</v>
      </c>
      <c r="H704" s="85">
        <v>4</v>
      </c>
      <c r="I704" s="84">
        <f t="shared" si="21"/>
        <v>3000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81">
        <v>41878</v>
      </c>
      <c r="E705" s="82">
        <f t="shared" ca="1" si="20"/>
        <v>1</v>
      </c>
      <c r="F705" s="83"/>
      <c r="G705" s="84">
        <v>81059</v>
      </c>
      <c r="H705" s="85">
        <v>5</v>
      </c>
      <c r="I705" s="84">
        <f t="shared" si="21"/>
        <v>3000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81">
        <v>41889</v>
      </c>
      <c r="E706" s="82">
        <f t="shared" ref="E706:E742" ca="1" si="22">DATEDIF(D706,TODAY(),"Y")</f>
        <v>1</v>
      </c>
      <c r="F706" s="83"/>
      <c r="G706" s="84">
        <v>85067</v>
      </c>
      <c r="H706" s="85">
        <v>4</v>
      </c>
      <c r="I706" s="84">
        <f t="shared" ref="I706:I742" si="23">IF(H706&gt;=4,3000,"")</f>
        <v>3000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81">
        <v>40421</v>
      </c>
      <c r="E707" s="82">
        <f t="shared" ca="1" si="22"/>
        <v>5</v>
      </c>
      <c r="F707" s="83" t="s">
        <v>8</v>
      </c>
      <c r="G707" s="84">
        <v>107127</v>
      </c>
      <c r="H707" s="85">
        <v>4</v>
      </c>
      <c r="I707" s="84">
        <f t="shared" si="23"/>
        <v>3000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81">
        <v>41529</v>
      </c>
      <c r="E708" s="82">
        <f t="shared" ca="1" si="22"/>
        <v>2</v>
      </c>
      <c r="F708" s="83"/>
      <c r="G708" s="84">
        <v>99340</v>
      </c>
      <c r="H708" s="85">
        <v>2</v>
      </c>
      <c r="I708" s="84" t="str">
        <f t="shared" si="23"/>
        <v/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81">
        <v>37131</v>
      </c>
      <c r="E709" s="82">
        <f t="shared" ca="1" si="22"/>
        <v>14</v>
      </c>
      <c r="F709" s="83" t="s">
        <v>8</v>
      </c>
      <c r="G709" s="84">
        <v>49683</v>
      </c>
      <c r="H709" s="85">
        <v>5</v>
      </c>
      <c r="I709" s="84">
        <f t="shared" si="23"/>
        <v>3000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81">
        <v>38219</v>
      </c>
      <c r="E710" s="82">
        <f t="shared" ca="1" si="22"/>
        <v>11</v>
      </c>
      <c r="F710" s="83"/>
      <c r="G710" s="84">
        <v>71758</v>
      </c>
      <c r="H710" s="85">
        <v>3</v>
      </c>
      <c r="I710" s="84" t="str">
        <f t="shared" si="23"/>
        <v/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81">
        <v>41555</v>
      </c>
      <c r="E711" s="82">
        <f t="shared" ca="1" si="22"/>
        <v>2</v>
      </c>
      <c r="F711" s="83" t="s">
        <v>26</v>
      </c>
      <c r="G711" s="84">
        <v>94817</v>
      </c>
      <c r="H711" s="85">
        <v>5</v>
      </c>
      <c r="I711" s="84">
        <f t="shared" si="23"/>
        <v>3000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81">
        <v>37158</v>
      </c>
      <c r="E712" s="82">
        <f t="shared" ca="1" si="22"/>
        <v>14</v>
      </c>
      <c r="F712" s="83" t="s">
        <v>4</v>
      </c>
      <c r="G712" s="84">
        <v>95259</v>
      </c>
      <c r="H712" s="85">
        <v>5</v>
      </c>
      <c r="I712" s="84">
        <f t="shared" si="23"/>
        <v>3000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81">
        <v>37536</v>
      </c>
      <c r="E713" s="82">
        <f t="shared" ca="1" si="22"/>
        <v>13</v>
      </c>
      <c r="F713" s="83"/>
      <c r="G713" s="84">
        <v>122620</v>
      </c>
      <c r="H713" s="85">
        <v>2</v>
      </c>
      <c r="I713" s="84" t="str">
        <f t="shared" si="23"/>
        <v/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81">
        <v>37540</v>
      </c>
      <c r="E714" s="82">
        <f t="shared" ca="1" si="22"/>
        <v>13</v>
      </c>
      <c r="F714" s="83" t="s">
        <v>4</v>
      </c>
      <c r="G714" s="84">
        <v>84005</v>
      </c>
      <c r="H714" s="85">
        <v>5</v>
      </c>
      <c r="I714" s="84">
        <f t="shared" si="23"/>
        <v>3000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81">
        <v>40800</v>
      </c>
      <c r="E715" s="82">
        <f t="shared" ca="1" si="22"/>
        <v>4</v>
      </c>
      <c r="F715" s="83" t="s">
        <v>26</v>
      </c>
      <c r="G715" s="84">
        <v>88801</v>
      </c>
      <c r="H715" s="85">
        <v>2</v>
      </c>
      <c r="I715" s="84" t="str">
        <f t="shared" si="23"/>
        <v/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81">
        <v>40820</v>
      </c>
      <c r="E716" s="82">
        <f t="shared" ca="1" si="22"/>
        <v>4</v>
      </c>
      <c r="F716" s="83"/>
      <c r="G716" s="84">
        <v>74122</v>
      </c>
      <c r="H716" s="85">
        <v>2</v>
      </c>
      <c r="I716" s="84" t="str">
        <f t="shared" si="23"/>
        <v/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81">
        <v>40806</v>
      </c>
      <c r="E717" s="82">
        <f t="shared" ca="1" si="22"/>
        <v>4</v>
      </c>
      <c r="F717" s="83" t="s">
        <v>26</v>
      </c>
      <c r="G717" s="84">
        <v>70695</v>
      </c>
      <c r="H717" s="85">
        <v>5</v>
      </c>
      <c r="I717" s="84">
        <f t="shared" si="23"/>
        <v>3000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81">
        <v>40806</v>
      </c>
      <c r="E718" s="82">
        <f t="shared" ca="1" si="22"/>
        <v>4</v>
      </c>
      <c r="F718" s="83"/>
      <c r="G718" s="84">
        <v>68996</v>
      </c>
      <c r="H718" s="85">
        <v>5</v>
      </c>
      <c r="I718" s="84">
        <f t="shared" si="23"/>
        <v>3000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81">
        <v>40846</v>
      </c>
      <c r="E719" s="82">
        <f t="shared" ca="1" si="22"/>
        <v>4</v>
      </c>
      <c r="F719" s="83"/>
      <c r="G719" s="84">
        <v>60068</v>
      </c>
      <c r="H719" s="85">
        <v>5</v>
      </c>
      <c r="I719" s="84">
        <f t="shared" si="23"/>
        <v>3000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81">
        <v>41945</v>
      </c>
      <c r="E720" s="82">
        <f t="shared" ca="1" si="22"/>
        <v>1</v>
      </c>
      <c r="F720" s="83"/>
      <c r="G720" s="84">
        <v>107735</v>
      </c>
      <c r="H720" s="85">
        <v>1</v>
      </c>
      <c r="I720" s="84" t="str">
        <f t="shared" si="23"/>
        <v/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81">
        <v>42304</v>
      </c>
      <c r="E721" s="82">
        <f t="shared" ca="1" si="22"/>
        <v>0</v>
      </c>
      <c r="F721" s="83" t="s">
        <v>18</v>
      </c>
      <c r="G721" s="84">
        <v>58374</v>
      </c>
      <c r="H721" s="85">
        <v>3</v>
      </c>
      <c r="I721" s="84" t="str">
        <f t="shared" si="23"/>
        <v/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81">
        <v>40477</v>
      </c>
      <c r="E722" s="82">
        <f t="shared" ca="1" si="22"/>
        <v>5</v>
      </c>
      <c r="F722" s="83" t="s">
        <v>4</v>
      </c>
      <c r="G722" s="84">
        <v>46272</v>
      </c>
      <c r="H722" s="85">
        <v>1</v>
      </c>
      <c r="I722" s="84" t="str">
        <f t="shared" si="23"/>
        <v/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81">
        <v>37921</v>
      </c>
      <c r="E723" s="82">
        <f t="shared" ca="1" si="22"/>
        <v>12</v>
      </c>
      <c r="F723" s="83" t="s">
        <v>4</v>
      </c>
      <c r="G723" s="84">
        <v>121308</v>
      </c>
      <c r="H723" s="85">
        <v>3</v>
      </c>
      <c r="I723" s="84" t="str">
        <f t="shared" si="23"/>
        <v/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81">
        <v>42340</v>
      </c>
      <c r="E724" s="82">
        <f t="shared" ca="1" si="22"/>
        <v>0</v>
      </c>
      <c r="F724" s="83" t="s">
        <v>28</v>
      </c>
      <c r="G724" s="84">
        <v>94823</v>
      </c>
      <c r="H724" s="85">
        <v>3</v>
      </c>
      <c r="I724" s="84" t="str">
        <f t="shared" si="23"/>
        <v/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81">
        <v>40862</v>
      </c>
      <c r="E725" s="82">
        <f t="shared" ca="1" si="22"/>
        <v>4</v>
      </c>
      <c r="F725" s="83" t="s">
        <v>26</v>
      </c>
      <c r="G725" s="84">
        <v>66256</v>
      </c>
      <c r="H725" s="85">
        <v>5</v>
      </c>
      <c r="I725" s="84">
        <f t="shared" si="23"/>
        <v>3000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81">
        <v>40513</v>
      </c>
      <c r="E726" s="82">
        <f t="shared" ca="1" si="22"/>
        <v>5</v>
      </c>
      <c r="F726" s="83" t="s">
        <v>18</v>
      </c>
      <c r="G726" s="84">
        <v>124666</v>
      </c>
      <c r="H726" s="85">
        <v>5</v>
      </c>
      <c r="I726" s="84">
        <f t="shared" si="23"/>
        <v>3000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81">
        <v>40141</v>
      </c>
      <c r="E727" s="82">
        <f t="shared" ca="1" si="22"/>
        <v>6</v>
      </c>
      <c r="F727" s="83" t="s">
        <v>26</v>
      </c>
      <c r="G727" s="84">
        <v>66573</v>
      </c>
      <c r="H727" s="85">
        <v>4</v>
      </c>
      <c r="I727" s="84">
        <f t="shared" si="23"/>
        <v>3000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81">
        <v>39406</v>
      </c>
      <c r="E728" s="82">
        <f t="shared" ca="1" si="22"/>
        <v>8</v>
      </c>
      <c r="F728" s="83" t="s">
        <v>28</v>
      </c>
      <c r="G728" s="84">
        <v>100635</v>
      </c>
      <c r="H728" s="85">
        <v>4</v>
      </c>
      <c r="I728" s="84">
        <f t="shared" si="23"/>
        <v>3000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81">
        <v>39425</v>
      </c>
      <c r="E729" s="82">
        <f t="shared" ca="1" si="22"/>
        <v>8</v>
      </c>
      <c r="F729" s="83" t="s">
        <v>4</v>
      </c>
      <c r="G729" s="84">
        <v>124180</v>
      </c>
      <c r="H729" s="85">
        <v>2</v>
      </c>
      <c r="I729" s="84" t="str">
        <f t="shared" si="23"/>
        <v/>
      </c>
    </row>
    <row r="730" spans="1:9" x14ac:dyDescent="0.25">
      <c r="A730" s="73" t="s">
        <v>29</v>
      </c>
      <c r="B730" s="80" t="s">
        <v>9</v>
      </c>
      <c r="C730" s="73" t="s">
        <v>6</v>
      </c>
      <c r="D730" s="81">
        <v>40519</v>
      </c>
      <c r="E730" s="82">
        <f t="shared" ca="1" si="22"/>
        <v>5</v>
      </c>
      <c r="F730" s="83" t="s">
        <v>28</v>
      </c>
      <c r="G730" s="84">
        <v>79440</v>
      </c>
      <c r="H730" s="85">
        <v>2</v>
      </c>
      <c r="I730" s="84" t="str">
        <f t="shared" si="23"/>
        <v/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81">
        <v>41601</v>
      </c>
      <c r="E731" s="82">
        <f t="shared" ca="1" si="22"/>
        <v>2</v>
      </c>
      <c r="F731" s="83"/>
      <c r="G731" s="84">
        <v>125922</v>
      </c>
      <c r="H731" s="85">
        <v>4</v>
      </c>
      <c r="I731" s="84">
        <f t="shared" si="23"/>
        <v>3000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81">
        <v>41614</v>
      </c>
      <c r="E732" s="82">
        <f t="shared" ca="1" si="22"/>
        <v>2</v>
      </c>
      <c r="F732" s="83" t="s">
        <v>4</v>
      </c>
      <c r="G732" s="84">
        <v>86894</v>
      </c>
      <c r="H732" s="85">
        <v>1</v>
      </c>
      <c r="I732" s="84" t="str">
        <f t="shared" si="23"/>
        <v/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81">
        <v>38762</v>
      </c>
      <c r="E733" s="82">
        <f t="shared" ca="1" si="22"/>
        <v>10</v>
      </c>
      <c r="F733" s="83" t="s">
        <v>4</v>
      </c>
      <c r="G733" s="84">
        <v>104593</v>
      </c>
      <c r="H733" s="85">
        <v>5</v>
      </c>
      <c r="I733" s="84">
        <f t="shared" si="23"/>
        <v>3000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81">
        <v>38069</v>
      </c>
      <c r="E734" s="82">
        <f t="shared" ca="1" si="22"/>
        <v>11</v>
      </c>
      <c r="F734" s="83" t="s">
        <v>26</v>
      </c>
      <c r="G734" s="84">
        <v>88072</v>
      </c>
      <c r="H734" s="85">
        <v>5</v>
      </c>
      <c r="I734" s="84">
        <f t="shared" si="23"/>
        <v>3000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81">
        <v>41770</v>
      </c>
      <c r="E735" s="82">
        <f t="shared" ca="1" si="22"/>
        <v>1</v>
      </c>
      <c r="F735" s="83"/>
      <c r="G735" s="84">
        <v>66922</v>
      </c>
      <c r="H735" s="85">
        <v>4</v>
      </c>
      <c r="I735" s="84">
        <f t="shared" si="23"/>
        <v>3000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81">
        <v>41797</v>
      </c>
      <c r="E736" s="82">
        <f t="shared" ca="1" si="22"/>
        <v>1</v>
      </c>
      <c r="F736" s="83"/>
      <c r="G736" s="84">
        <v>119199</v>
      </c>
      <c r="H736" s="85">
        <v>4</v>
      </c>
      <c r="I736" s="84">
        <f t="shared" si="23"/>
        <v>3000</v>
      </c>
    </row>
    <row r="737" spans="1:9" x14ac:dyDescent="0.25">
      <c r="A737" s="73" t="s">
        <v>330</v>
      </c>
      <c r="B737" s="80" t="s">
        <v>32</v>
      </c>
      <c r="C737" s="73" t="s">
        <v>329</v>
      </c>
      <c r="D737" s="81">
        <v>38151</v>
      </c>
      <c r="E737" s="82">
        <f t="shared" ca="1" si="22"/>
        <v>11</v>
      </c>
      <c r="F737" s="83" t="s">
        <v>8</v>
      </c>
      <c r="G737" s="84">
        <v>61387</v>
      </c>
      <c r="H737" s="85">
        <v>5</v>
      </c>
      <c r="I737" s="84">
        <f t="shared" si="23"/>
        <v>3000</v>
      </c>
    </row>
    <row r="738" spans="1:9" x14ac:dyDescent="0.25">
      <c r="A738" s="73" t="s">
        <v>678</v>
      </c>
      <c r="B738" s="80" t="s">
        <v>12</v>
      </c>
      <c r="C738" s="73" t="s">
        <v>1</v>
      </c>
      <c r="D738" s="81">
        <v>40194</v>
      </c>
      <c r="E738" s="82">
        <f t="shared" ca="1" si="22"/>
        <v>6</v>
      </c>
      <c r="F738" s="83"/>
      <c r="G738" s="84">
        <v>126954</v>
      </c>
      <c r="H738" s="85">
        <v>2</v>
      </c>
      <c r="I738" s="84" t="str">
        <f t="shared" si="23"/>
        <v/>
      </c>
    </row>
    <row r="739" spans="1:9" x14ac:dyDescent="0.25">
      <c r="A739" s="73" t="s">
        <v>647</v>
      </c>
      <c r="B739" s="80" t="s">
        <v>2</v>
      </c>
      <c r="C739" s="73" t="s">
        <v>1</v>
      </c>
      <c r="D739" s="81">
        <v>37635</v>
      </c>
      <c r="E739" s="82">
        <f t="shared" ca="1" si="22"/>
        <v>13</v>
      </c>
      <c r="F739" s="83" t="s">
        <v>26</v>
      </c>
      <c r="G739" s="84">
        <v>54080</v>
      </c>
      <c r="H739" s="85">
        <v>2</v>
      </c>
      <c r="I739" s="84" t="str">
        <f t="shared" si="23"/>
        <v/>
      </c>
    </row>
    <row r="740" spans="1:9" x14ac:dyDescent="0.25">
      <c r="A740" s="73" t="s">
        <v>357</v>
      </c>
      <c r="B740" s="80" t="s">
        <v>12</v>
      </c>
      <c r="C740" s="73" t="s">
        <v>1</v>
      </c>
      <c r="D740" s="81">
        <v>40717</v>
      </c>
      <c r="E740" s="82">
        <f t="shared" ca="1" si="22"/>
        <v>4</v>
      </c>
      <c r="F740" s="83"/>
      <c r="G740" s="84">
        <v>122888</v>
      </c>
      <c r="H740" s="85">
        <v>5</v>
      </c>
      <c r="I740" s="84">
        <f t="shared" si="23"/>
        <v>3000</v>
      </c>
    </row>
    <row r="741" spans="1:9" x14ac:dyDescent="0.25">
      <c r="A741" s="73" t="s">
        <v>308</v>
      </c>
      <c r="B741" s="80" t="s">
        <v>48</v>
      </c>
      <c r="C741" s="73" t="s">
        <v>1</v>
      </c>
      <c r="D741" s="81">
        <v>41462</v>
      </c>
      <c r="E741" s="82">
        <f t="shared" ca="1" si="22"/>
        <v>2</v>
      </c>
      <c r="F741" s="83" t="s">
        <v>26</v>
      </c>
      <c r="G741" s="84">
        <v>110404</v>
      </c>
      <c r="H741" s="85">
        <v>1</v>
      </c>
      <c r="I741" s="84" t="str">
        <f t="shared" si="23"/>
        <v/>
      </c>
    </row>
    <row r="742" spans="1:9" x14ac:dyDescent="0.25">
      <c r="A742" s="73" t="s">
        <v>3</v>
      </c>
      <c r="B742" s="80" t="s">
        <v>2</v>
      </c>
      <c r="C742" s="73" t="s">
        <v>1</v>
      </c>
      <c r="D742" s="81">
        <v>41621</v>
      </c>
      <c r="E742" s="82">
        <f t="shared" ca="1" si="22"/>
        <v>2</v>
      </c>
      <c r="F742" s="83"/>
      <c r="G742" s="84">
        <v>90253</v>
      </c>
      <c r="H742" s="85">
        <v>1</v>
      </c>
      <c r="I742" s="84" t="str">
        <f t="shared" si="23"/>
        <v/>
      </c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FF00"/>
    <pageSetUpPr autoPageBreaks="0"/>
  </sheetPr>
  <dimension ref="A1:J742"/>
  <sheetViews>
    <sheetView topLeftCell="E1" zoomScale="205" zoomScaleNormal="205" zoomScaleSheetLayoutView="100" zoomScalePageLayoutView="115" workbookViewId="0">
      <selection activeCell="I2" sqref="I2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4.140625" style="73" customWidth="1"/>
    <col min="4" max="4" width="10.140625" style="96" bestFit="1" customWidth="1"/>
    <col min="5" max="5" width="5.85546875" style="112" bestFit="1" customWidth="1"/>
    <col min="6" max="6" width="11.140625" style="333" bestFit="1" customWidth="1"/>
    <col min="7" max="7" width="8.42578125" style="73" hidden="1" customWidth="1"/>
    <col min="8" max="8" width="15.42578125" style="103" hidden="1" customWidth="1"/>
    <col min="9" max="9" width="39.5703125" style="103" customWidth="1"/>
    <col min="10" max="10" width="10.140625" style="73" bestFit="1" customWidth="1"/>
    <col min="11" max="16384" width="19.85546875" style="73"/>
  </cols>
  <sheetData>
    <row r="1" spans="1:10" x14ac:dyDescent="0.25">
      <c r="A1" s="63" t="s">
        <v>793</v>
      </c>
      <c r="B1" s="64" t="s">
        <v>792</v>
      </c>
      <c r="C1" s="65" t="s">
        <v>791</v>
      </c>
      <c r="D1" s="66" t="s">
        <v>789</v>
      </c>
      <c r="E1" s="67" t="s">
        <v>788</v>
      </c>
      <c r="F1" s="330" t="s">
        <v>790</v>
      </c>
      <c r="G1" s="65" t="s">
        <v>787</v>
      </c>
      <c r="H1" s="68" t="s">
        <v>978</v>
      </c>
      <c r="I1" s="68" t="s">
        <v>975</v>
      </c>
      <c r="J1" s="64" t="s">
        <v>785</v>
      </c>
    </row>
    <row r="2" spans="1:10" x14ac:dyDescent="0.25">
      <c r="A2" s="79" t="s">
        <v>723</v>
      </c>
      <c r="B2" s="80" t="s">
        <v>32</v>
      </c>
      <c r="C2" s="79" t="s">
        <v>24</v>
      </c>
      <c r="D2" s="81">
        <v>37249</v>
      </c>
      <c r="E2" s="82">
        <f t="shared" ref="E2:E65" ca="1" si="0">DATEDIF(D2,TODAY(),"Y")</f>
        <v>14</v>
      </c>
      <c r="F2" s="331" t="s">
        <v>5</v>
      </c>
      <c r="G2" s="83" t="s">
        <v>26</v>
      </c>
      <c r="H2" s="84">
        <v>60981</v>
      </c>
      <c r="I2" s="84"/>
      <c r="J2" s="85">
        <v>1</v>
      </c>
    </row>
    <row r="3" spans="1:10" x14ac:dyDescent="0.25">
      <c r="A3" s="79" t="s">
        <v>684</v>
      </c>
      <c r="B3" s="80" t="s">
        <v>32</v>
      </c>
      <c r="C3" s="79" t="s">
        <v>24</v>
      </c>
      <c r="D3" s="81">
        <v>41673</v>
      </c>
      <c r="E3" s="82">
        <f t="shared" ca="1" si="0"/>
        <v>2</v>
      </c>
      <c r="F3" s="331" t="s">
        <v>5</v>
      </c>
      <c r="G3" s="83" t="s">
        <v>28</v>
      </c>
      <c r="H3" s="84">
        <v>60915</v>
      </c>
      <c r="I3" s="84"/>
      <c r="J3" s="85">
        <v>4</v>
      </c>
    </row>
    <row r="4" spans="1:10" x14ac:dyDescent="0.25">
      <c r="A4" s="79" t="s">
        <v>569</v>
      </c>
      <c r="B4" s="80" t="s">
        <v>32</v>
      </c>
      <c r="C4" s="79" t="s">
        <v>24</v>
      </c>
      <c r="D4" s="81">
        <v>40225</v>
      </c>
      <c r="E4" s="82">
        <f t="shared" ca="1" si="0"/>
        <v>6</v>
      </c>
      <c r="F4" s="331" t="s">
        <v>11</v>
      </c>
      <c r="G4" s="83"/>
      <c r="H4" s="84">
        <v>48536</v>
      </c>
      <c r="I4" s="84"/>
      <c r="J4" s="85">
        <v>5</v>
      </c>
    </row>
    <row r="5" spans="1:10" x14ac:dyDescent="0.25">
      <c r="A5" s="79" t="s">
        <v>294</v>
      </c>
      <c r="B5" s="80" t="s">
        <v>48</v>
      </c>
      <c r="C5" s="79" t="s">
        <v>24</v>
      </c>
      <c r="D5" s="81">
        <v>42229</v>
      </c>
      <c r="E5" s="82">
        <f t="shared" ca="1" si="0"/>
        <v>0</v>
      </c>
      <c r="F5" s="331" t="s">
        <v>11</v>
      </c>
      <c r="G5" s="83"/>
      <c r="H5" s="84">
        <v>57711</v>
      </c>
      <c r="I5" s="84"/>
      <c r="J5" s="85">
        <v>3</v>
      </c>
    </row>
    <row r="6" spans="1:10" x14ac:dyDescent="0.25">
      <c r="A6" s="79" t="s">
        <v>25</v>
      </c>
      <c r="B6" s="80" t="s">
        <v>2</v>
      </c>
      <c r="C6" s="79" t="s">
        <v>24</v>
      </c>
      <c r="D6" s="81">
        <v>40525</v>
      </c>
      <c r="E6" s="82">
        <f t="shared" ca="1" si="0"/>
        <v>5</v>
      </c>
      <c r="F6" s="331" t="s">
        <v>5</v>
      </c>
      <c r="G6" s="83" t="s">
        <v>18</v>
      </c>
      <c r="H6" s="84">
        <v>115547</v>
      </c>
      <c r="I6" s="84"/>
      <c r="J6" s="85">
        <v>4</v>
      </c>
    </row>
    <row r="7" spans="1:10" x14ac:dyDescent="0.25">
      <c r="A7" s="73" t="s">
        <v>667</v>
      </c>
      <c r="B7" s="80" t="s">
        <v>12</v>
      </c>
      <c r="C7" s="73" t="s">
        <v>805</v>
      </c>
      <c r="D7" s="81">
        <v>39829</v>
      </c>
      <c r="E7" s="82">
        <f t="shared" ca="1" si="0"/>
        <v>7</v>
      </c>
      <c r="F7" s="331" t="s">
        <v>0</v>
      </c>
      <c r="G7" s="83" t="s">
        <v>26</v>
      </c>
      <c r="H7" s="84">
        <v>69212</v>
      </c>
      <c r="I7" s="84"/>
      <c r="J7" s="85">
        <v>2</v>
      </c>
    </row>
    <row r="8" spans="1:10" x14ac:dyDescent="0.25">
      <c r="A8" s="79" t="s">
        <v>863</v>
      </c>
      <c r="B8" s="80" t="s">
        <v>48</v>
      </c>
      <c r="C8" s="79" t="s">
        <v>805</v>
      </c>
      <c r="D8" s="81">
        <v>37295</v>
      </c>
      <c r="E8" s="82">
        <f t="shared" ca="1" si="0"/>
        <v>14</v>
      </c>
      <c r="F8" s="331" t="s">
        <v>5</v>
      </c>
      <c r="G8" s="83" t="s">
        <v>26</v>
      </c>
      <c r="H8" s="84">
        <v>120198</v>
      </c>
      <c r="I8" s="84"/>
      <c r="J8" s="85">
        <v>1</v>
      </c>
    </row>
    <row r="9" spans="1:10" x14ac:dyDescent="0.25">
      <c r="A9" s="73" t="s">
        <v>540</v>
      </c>
      <c r="B9" s="80" t="s">
        <v>16</v>
      </c>
      <c r="C9" s="73" t="s">
        <v>805</v>
      </c>
      <c r="D9" s="81">
        <v>40267</v>
      </c>
      <c r="E9" s="82">
        <f t="shared" ca="1" si="0"/>
        <v>5</v>
      </c>
      <c r="F9" s="331" t="s">
        <v>11</v>
      </c>
      <c r="G9" s="83"/>
      <c r="H9" s="84">
        <v>53818</v>
      </c>
      <c r="I9" s="84"/>
      <c r="J9" s="85">
        <v>5</v>
      </c>
    </row>
    <row r="10" spans="1:10" x14ac:dyDescent="0.25">
      <c r="A10" s="73" t="s">
        <v>521</v>
      </c>
      <c r="B10" s="80" t="s">
        <v>12</v>
      </c>
      <c r="C10" s="73" t="s">
        <v>805</v>
      </c>
      <c r="D10" s="81">
        <v>37338</v>
      </c>
      <c r="E10" s="82">
        <f t="shared" ca="1" si="0"/>
        <v>13</v>
      </c>
      <c r="F10" s="331" t="s">
        <v>979</v>
      </c>
      <c r="G10" s="83" t="s">
        <v>26</v>
      </c>
      <c r="H10" s="84">
        <v>113020</v>
      </c>
      <c r="I10" s="84"/>
      <c r="J10" s="85">
        <v>1</v>
      </c>
    </row>
    <row r="11" spans="1:10" x14ac:dyDescent="0.25">
      <c r="A11" s="73" t="s">
        <v>448</v>
      </c>
      <c r="B11" s="80" t="s">
        <v>48</v>
      </c>
      <c r="C11" s="73" t="s">
        <v>805</v>
      </c>
      <c r="D11" s="81">
        <v>38482</v>
      </c>
      <c r="E11" s="82">
        <f t="shared" ca="1" si="0"/>
        <v>10</v>
      </c>
      <c r="F11" s="331" t="s">
        <v>5</v>
      </c>
      <c r="G11" s="83" t="s">
        <v>26</v>
      </c>
      <c r="H11" s="84">
        <v>82341</v>
      </c>
      <c r="I11" s="84"/>
      <c r="J11" s="85">
        <v>4</v>
      </c>
    </row>
    <row r="12" spans="1:10" x14ac:dyDescent="0.25">
      <c r="A12" s="73" t="s">
        <v>394</v>
      </c>
      <c r="B12" s="80" t="s">
        <v>16</v>
      </c>
      <c r="C12" s="73" t="s">
        <v>805</v>
      </c>
      <c r="D12" s="81">
        <v>38860</v>
      </c>
      <c r="E12" s="82">
        <f t="shared" ca="1" si="0"/>
        <v>9</v>
      </c>
      <c r="F12" s="331" t="s">
        <v>5</v>
      </c>
      <c r="G12" s="83" t="s">
        <v>8</v>
      </c>
      <c r="H12" s="84">
        <v>98598</v>
      </c>
      <c r="I12" s="84"/>
      <c r="J12" s="85">
        <v>3</v>
      </c>
    </row>
    <row r="13" spans="1:10" x14ac:dyDescent="0.25">
      <c r="A13" s="79" t="s">
        <v>391</v>
      </c>
      <c r="B13" s="80" t="s">
        <v>16</v>
      </c>
      <c r="C13" s="79" t="s">
        <v>805</v>
      </c>
      <c r="D13" s="81">
        <v>39220</v>
      </c>
      <c r="E13" s="82">
        <f t="shared" ca="1" si="0"/>
        <v>8</v>
      </c>
      <c r="F13" s="331" t="s">
        <v>14</v>
      </c>
      <c r="G13" s="83" t="s">
        <v>26</v>
      </c>
      <c r="H13" s="84">
        <v>23175</v>
      </c>
      <c r="I13" s="84"/>
      <c r="J13" s="85">
        <v>4</v>
      </c>
    </row>
    <row r="14" spans="1:10" x14ac:dyDescent="0.25">
      <c r="A14" s="79" t="s">
        <v>944</v>
      </c>
      <c r="B14" s="80" t="s">
        <v>16</v>
      </c>
      <c r="C14" s="79" t="s">
        <v>805</v>
      </c>
      <c r="D14" s="81">
        <v>41857</v>
      </c>
      <c r="E14" s="82">
        <f t="shared" ca="1" si="0"/>
        <v>1</v>
      </c>
      <c r="F14" s="331" t="s">
        <v>5</v>
      </c>
      <c r="G14" s="83" t="s">
        <v>28</v>
      </c>
      <c r="H14" s="84">
        <v>61076</v>
      </c>
      <c r="I14" s="84"/>
      <c r="J14" s="85">
        <v>1</v>
      </c>
    </row>
    <row r="15" spans="1:10" x14ac:dyDescent="0.25">
      <c r="A15" s="73" t="s">
        <v>296</v>
      </c>
      <c r="B15" s="80" t="s">
        <v>12</v>
      </c>
      <c r="C15" s="73" t="s">
        <v>805</v>
      </c>
      <c r="D15" s="81">
        <v>42214</v>
      </c>
      <c r="E15" s="82">
        <f t="shared" ca="1" si="0"/>
        <v>0</v>
      </c>
      <c r="F15" s="331" t="s">
        <v>5</v>
      </c>
      <c r="G15" s="83" t="s">
        <v>26</v>
      </c>
      <c r="H15" s="84">
        <v>107968</v>
      </c>
      <c r="I15" s="84"/>
      <c r="J15" s="85">
        <v>2</v>
      </c>
    </row>
    <row r="16" spans="1:10" x14ac:dyDescent="0.25">
      <c r="A16" s="73" t="s">
        <v>272</v>
      </c>
      <c r="B16" s="80" t="s">
        <v>2</v>
      </c>
      <c r="C16" s="73" t="s">
        <v>805</v>
      </c>
      <c r="D16" s="81">
        <v>37842</v>
      </c>
      <c r="E16" s="82">
        <f t="shared" ca="1" si="0"/>
        <v>12</v>
      </c>
      <c r="F16" s="331" t="s">
        <v>5</v>
      </c>
      <c r="G16" s="83" t="s">
        <v>8</v>
      </c>
      <c r="H16" s="84">
        <v>102146</v>
      </c>
      <c r="I16" s="84"/>
      <c r="J16" s="85">
        <v>5</v>
      </c>
    </row>
    <row r="17" spans="1:10" x14ac:dyDescent="0.25">
      <c r="A17" s="79" t="s">
        <v>249</v>
      </c>
      <c r="B17" s="80" t="s">
        <v>9</v>
      </c>
      <c r="C17" s="79" t="s">
        <v>805</v>
      </c>
      <c r="D17" s="81">
        <v>41865</v>
      </c>
      <c r="E17" s="82">
        <f t="shared" ca="1" si="0"/>
        <v>1</v>
      </c>
      <c r="F17" s="331" t="s">
        <v>14</v>
      </c>
      <c r="G17" s="83" t="s">
        <v>26</v>
      </c>
      <c r="H17" s="84">
        <v>23005</v>
      </c>
      <c r="I17" s="84"/>
      <c r="J17" s="85">
        <v>3</v>
      </c>
    </row>
    <row r="18" spans="1:10" x14ac:dyDescent="0.25">
      <c r="A18" s="73" t="s">
        <v>215</v>
      </c>
      <c r="B18" s="80" t="s">
        <v>32</v>
      </c>
      <c r="C18" s="73" t="s">
        <v>805</v>
      </c>
      <c r="D18" s="81">
        <v>37855</v>
      </c>
      <c r="E18" s="82">
        <f t="shared" ca="1" si="0"/>
        <v>12</v>
      </c>
      <c r="F18" s="331" t="s">
        <v>0</v>
      </c>
      <c r="G18" s="83"/>
      <c r="H18" s="84">
        <v>26700</v>
      </c>
      <c r="I18" s="84"/>
      <c r="J18" s="85">
        <v>2</v>
      </c>
    </row>
    <row r="19" spans="1:10" x14ac:dyDescent="0.25">
      <c r="A19" s="79" t="s">
        <v>200</v>
      </c>
      <c r="B19" s="80" t="s">
        <v>32</v>
      </c>
      <c r="C19" s="79" t="s">
        <v>805</v>
      </c>
      <c r="D19" s="81">
        <v>40782</v>
      </c>
      <c r="E19" s="82">
        <f t="shared" ca="1" si="0"/>
        <v>4</v>
      </c>
      <c r="F19" s="331" t="s">
        <v>14</v>
      </c>
      <c r="G19" s="83" t="s">
        <v>8</v>
      </c>
      <c r="H19" s="84">
        <v>22710</v>
      </c>
      <c r="I19" s="84"/>
      <c r="J19" s="85">
        <v>5</v>
      </c>
    </row>
    <row r="20" spans="1:10" x14ac:dyDescent="0.25">
      <c r="A20" s="79" t="s">
        <v>103</v>
      </c>
      <c r="B20" s="80" t="s">
        <v>9</v>
      </c>
      <c r="C20" s="79" t="s">
        <v>805</v>
      </c>
      <c r="D20" s="81">
        <v>40107</v>
      </c>
      <c r="E20" s="82">
        <f t="shared" ca="1" si="0"/>
        <v>6</v>
      </c>
      <c r="F20" s="331" t="s">
        <v>5</v>
      </c>
      <c r="G20" s="83" t="s">
        <v>4</v>
      </c>
      <c r="H20" s="84">
        <v>69038</v>
      </c>
      <c r="I20" s="84"/>
      <c r="J20" s="85">
        <v>4</v>
      </c>
    </row>
    <row r="21" spans="1:10" x14ac:dyDescent="0.25">
      <c r="A21" s="79" t="s">
        <v>77</v>
      </c>
      <c r="B21" s="80" t="s">
        <v>32</v>
      </c>
      <c r="C21" s="79" t="s">
        <v>805</v>
      </c>
      <c r="D21" s="81">
        <v>41204</v>
      </c>
      <c r="E21" s="82">
        <f t="shared" ca="1" si="0"/>
        <v>3</v>
      </c>
      <c r="F21" s="331" t="s">
        <v>0</v>
      </c>
      <c r="G21" s="83"/>
      <c r="H21" s="84">
        <v>23082</v>
      </c>
      <c r="I21" s="84"/>
      <c r="J21" s="85">
        <v>5</v>
      </c>
    </row>
    <row r="22" spans="1:10" x14ac:dyDescent="0.25">
      <c r="A22" s="73" t="s">
        <v>49</v>
      </c>
      <c r="B22" s="80" t="s">
        <v>48</v>
      </c>
      <c r="C22" s="73" t="s">
        <v>805</v>
      </c>
      <c r="D22" s="81">
        <v>37221</v>
      </c>
      <c r="E22" s="82">
        <f t="shared" ca="1" si="0"/>
        <v>14</v>
      </c>
      <c r="F22" s="331" t="s">
        <v>5</v>
      </c>
      <c r="G22" s="83" t="s">
        <v>4</v>
      </c>
      <c r="H22" s="84">
        <v>70990</v>
      </c>
      <c r="I22" s="84"/>
      <c r="J22" s="85">
        <v>5</v>
      </c>
    </row>
    <row r="23" spans="1:10" x14ac:dyDescent="0.25">
      <c r="A23" s="73" t="s">
        <v>31</v>
      </c>
      <c r="B23" s="80" t="s">
        <v>2</v>
      </c>
      <c r="C23" s="73" t="s">
        <v>805</v>
      </c>
      <c r="D23" s="81">
        <v>40147</v>
      </c>
      <c r="E23" s="82">
        <f t="shared" ca="1" si="0"/>
        <v>6</v>
      </c>
      <c r="F23" s="331" t="s">
        <v>14</v>
      </c>
      <c r="G23" s="83" t="s">
        <v>18</v>
      </c>
      <c r="H23" s="84">
        <v>22658</v>
      </c>
      <c r="I23" s="84"/>
      <c r="J23" s="85">
        <v>4</v>
      </c>
    </row>
    <row r="24" spans="1:10" x14ac:dyDescent="0.25">
      <c r="A24" s="73" t="s">
        <v>730</v>
      </c>
      <c r="B24" s="80" t="s">
        <v>16</v>
      </c>
      <c r="C24" s="73" t="s">
        <v>806</v>
      </c>
      <c r="D24" s="81">
        <v>39824</v>
      </c>
      <c r="E24" s="82">
        <f t="shared" ca="1" si="0"/>
        <v>7</v>
      </c>
      <c r="F24" s="331" t="s">
        <v>5</v>
      </c>
      <c r="G24" s="83" t="s">
        <v>4</v>
      </c>
      <c r="H24" s="84">
        <v>102687</v>
      </c>
      <c r="I24" s="84"/>
      <c r="J24" s="85">
        <v>3</v>
      </c>
    </row>
    <row r="25" spans="1:10" x14ac:dyDescent="0.25">
      <c r="A25" s="73" t="s">
        <v>713</v>
      </c>
      <c r="B25" s="80" t="s">
        <v>32</v>
      </c>
      <c r="C25" s="73" t="s">
        <v>806</v>
      </c>
      <c r="D25" s="81">
        <v>37971</v>
      </c>
      <c r="E25" s="82">
        <f t="shared" ca="1" si="0"/>
        <v>12</v>
      </c>
      <c r="F25" s="331" t="s">
        <v>5</v>
      </c>
      <c r="G25" s="83" t="s">
        <v>4</v>
      </c>
      <c r="H25" s="84">
        <v>121213</v>
      </c>
      <c r="I25" s="84"/>
      <c r="J25" s="85">
        <v>5</v>
      </c>
    </row>
    <row r="26" spans="1:10" x14ac:dyDescent="0.25">
      <c r="A26" s="73" t="s">
        <v>652</v>
      </c>
      <c r="B26" s="80" t="s">
        <v>12</v>
      </c>
      <c r="C26" s="73" t="s">
        <v>806</v>
      </c>
      <c r="D26" s="81">
        <v>37292</v>
      </c>
      <c r="E26" s="82">
        <f t="shared" ca="1" si="0"/>
        <v>14</v>
      </c>
      <c r="F26" s="331" t="s">
        <v>5</v>
      </c>
      <c r="G26" s="83" t="s">
        <v>8</v>
      </c>
      <c r="H26" s="84">
        <v>74666</v>
      </c>
      <c r="I26" s="84"/>
      <c r="J26" s="85">
        <v>2</v>
      </c>
    </row>
    <row r="27" spans="1:10" x14ac:dyDescent="0.25">
      <c r="A27" s="73" t="s">
        <v>576</v>
      </c>
      <c r="B27" s="80" t="s">
        <v>48</v>
      </c>
      <c r="C27" s="73" t="s">
        <v>806</v>
      </c>
      <c r="D27" s="81">
        <v>39129</v>
      </c>
      <c r="E27" s="82">
        <f t="shared" ca="1" si="0"/>
        <v>9</v>
      </c>
      <c r="F27" s="331" t="s">
        <v>5</v>
      </c>
      <c r="G27" s="83" t="s">
        <v>26</v>
      </c>
      <c r="H27" s="84">
        <v>90032</v>
      </c>
      <c r="I27" s="84"/>
      <c r="J27" s="85">
        <v>1</v>
      </c>
    </row>
    <row r="28" spans="1:10" x14ac:dyDescent="0.25">
      <c r="A28" s="73" t="s">
        <v>516</v>
      </c>
      <c r="B28" s="80" t="s">
        <v>32</v>
      </c>
      <c r="C28" s="73" t="s">
        <v>806</v>
      </c>
      <c r="D28" s="81">
        <v>37697</v>
      </c>
      <c r="E28" s="82">
        <f t="shared" ca="1" si="0"/>
        <v>12</v>
      </c>
      <c r="F28" s="331" t="s">
        <v>14</v>
      </c>
      <c r="G28" s="83" t="s">
        <v>18</v>
      </c>
      <c r="H28" s="84">
        <v>21735</v>
      </c>
      <c r="I28" s="84"/>
      <c r="J28" s="85">
        <v>3</v>
      </c>
    </row>
    <row r="29" spans="1:10" x14ac:dyDescent="0.25">
      <c r="A29" s="73" t="s">
        <v>472</v>
      </c>
      <c r="B29" s="80" t="s">
        <v>32</v>
      </c>
      <c r="C29" s="73" t="s">
        <v>806</v>
      </c>
      <c r="D29" s="81">
        <v>39929</v>
      </c>
      <c r="E29" s="82">
        <f t="shared" ca="1" si="0"/>
        <v>6</v>
      </c>
      <c r="F29" s="331" t="s">
        <v>5</v>
      </c>
      <c r="G29" s="83" t="s">
        <v>26</v>
      </c>
      <c r="H29" s="84">
        <v>68870</v>
      </c>
      <c r="I29" s="84"/>
      <c r="J29" s="85">
        <v>5</v>
      </c>
    </row>
    <row r="30" spans="1:10" x14ac:dyDescent="0.25">
      <c r="A30" s="73" t="s">
        <v>233</v>
      </c>
      <c r="B30" s="80" t="s">
        <v>16</v>
      </c>
      <c r="C30" s="73" t="s">
        <v>806</v>
      </c>
      <c r="D30" s="81">
        <v>40039</v>
      </c>
      <c r="E30" s="82">
        <f t="shared" ca="1" si="0"/>
        <v>6</v>
      </c>
      <c r="F30" s="331" t="s">
        <v>11</v>
      </c>
      <c r="G30" s="83"/>
      <c r="H30" s="84">
        <v>56571</v>
      </c>
      <c r="I30" s="84"/>
      <c r="J30" s="85">
        <v>4</v>
      </c>
    </row>
    <row r="31" spans="1:10" x14ac:dyDescent="0.25">
      <c r="A31" s="73" t="s">
        <v>133</v>
      </c>
      <c r="B31" s="80" t="s">
        <v>32</v>
      </c>
      <c r="C31" s="73" t="s">
        <v>806</v>
      </c>
      <c r="D31" s="81">
        <v>41184</v>
      </c>
      <c r="E31" s="82">
        <f t="shared" ca="1" si="0"/>
        <v>3</v>
      </c>
      <c r="F31" s="331" t="s">
        <v>5</v>
      </c>
      <c r="G31" s="83" t="s">
        <v>28</v>
      </c>
      <c r="H31" s="84">
        <v>104719</v>
      </c>
      <c r="I31" s="84"/>
      <c r="J31" s="85">
        <v>5</v>
      </c>
    </row>
    <row r="32" spans="1:10" x14ac:dyDescent="0.25">
      <c r="A32" s="73" t="s">
        <v>122</v>
      </c>
      <c r="B32" s="80" t="s">
        <v>32</v>
      </c>
      <c r="C32" s="73" t="s">
        <v>806</v>
      </c>
      <c r="D32" s="81">
        <v>41934</v>
      </c>
      <c r="E32" s="82">
        <f t="shared" ca="1" si="0"/>
        <v>1</v>
      </c>
      <c r="F32" s="331" t="s">
        <v>5</v>
      </c>
      <c r="G32" s="83" t="s">
        <v>28</v>
      </c>
      <c r="H32" s="84">
        <v>61443</v>
      </c>
      <c r="I32" s="84"/>
      <c r="J32" s="85">
        <v>5</v>
      </c>
    </row>
    <row r="33" spans="1:10" x14ac:dyDescent="0.25">
      <c r="A33" s="73" t="s">
        <v>114</v>
      </c>
      <c r="B33" s="80" t="s">
        <v>12</v>
      </c>
      <c r="C33" s="73" t="s">
        <v>806</v>
      </c>
      <c r="D33" s="81">
        <v>40492</v>
      </c>
      <c r="E33" s="82">
        <f t="shared" ca="1" si="0"/>
        <v>5</v>
      </c>
      <c r="F33" s="331" t="s">
        <v>5</v>
      </c>
      <c r="G33" s="83" t="s">
        <v>26</v>
      </c>
      <c r="H33" s="84">
        <v>115351</v>
      </c>
      <c r="I33" s="84"/>
      <c r="J33" s="85">
        <v>5</v>
      </c>
    </row>
    <row r="34" spans="1:10" x14ac:dyDescent="0.25">
      <c r="A34" s="73" t="s">
        <v>546</v>
      </c>
      <c r="B34" s="80" t="s">
        <v>12</v>
      </c>
      <c r="C34" s="73" t="s">
        <v>806</v>
      </c>
      <c r="D34" s="81">
        <v>42096</v>
      </c>
      <c r="E34" s="82">
        <f t="shared" ca="1" si="0"/>
        <v>0</v>
      </c>
      <c r="F34" s="331" t="s">
        <v>5</v>
      </c>
      <c r="G34" s="83" t="s">
        <v>26</v>
      </c>
      <c r="H34" s="84">
        <v>71321</v>
      </c>
      <c r="I34" s="84"/>
      <c r="J34" s="85">
        <v>2</v>
      </c>
    </row>
    <row r="35" spans="1:10" x14ac:dyDescent="0.25">
      <c r="A35" s="73" t="s">
        <v>105</v>
      </c>
      <c r="B35" s="80" t="s">
        <v>9</v>
      </c>
      <c r="C35" s="73" t="s">
        <v>806</v>
      </c>
      <c r="D35" s="81">
        <v>41586</v>
      </c>
      <c r="E35" s="82">
        <f t="shared" ca="1" si="0"/>
        <v>2</v>
      </c>
      <c r="F35" s="331" t="s">
        <v>11</v>
      </c>
      <c r="G35" s="83"/>
      <c r="H35" s="84">
        <v>62399</v>
      </c>
      <c r="I35" s="84"/>
      <c r="J35" s="85">
        <v>5</v>
      </c>
    </row>
    <row r="36" spans="1:10" x14ac:dyDescent="0.25">
      <c r="A36" s="73" t="s">
        <v>30</v>
      </c>
      <c r="B36" s="80" t="s">
        <v>12</v>
      </c>
      <c r="C36" s="73" t="s">
        <v>806</v>
      </c>
      <c r="D36" s="81">
        <v>40495</v>
      </c>
      <c r="E36" s="82">
        <f t="shared" ca="1" si="0"/>
        <v>5</v>
      </c>
      <c r="F36" s="331" t="s">
        <v>5</v>
      </c>
      <c r="G36" s="83" t="s">
        <v>18</v>
      </c>
      <c r="H36" s="84">
        <v>96545</v>
      </c>
      <c r="I36" s="84"/>
      <c r="J36" s="85">
        <v>2</v>
      </c>
    </row>
    <row r="37" spans="1:10" x14ac:dyDescent="0.25">
      <c r="A37" s="73" t="s">
        <v>21</v>
      </c>
      <c r="B37" s="80" t="s">
        <v>16</v>
      </c>
      <c r="C37" s="73" t="s">
        <v>806</v>
      </c>
      <c r="D37" s="81">
        <v>41230</v>
      </c>
      <c r="E37" s="82">
        <f t="shared" ca="1" si="0"/>
        <v>3</v>
      </c>
      <c r="F37" s="331" t="s">
        <v>5</v>
      </c>
      <c r="G37" s="83" t="s">
        <v>4</v>
      </c>
      <c r="H37" s="84">
        <v>98833</v>
      </c>
      <c r="I37" s="84"/>
      <c r="J37" s="85">
        <v>2</v>
      </c>
    </row>
    <row r="38" spans="1:10" x14ac:dyDescent="0.25">
      <c r="A38" s="73" t="s">
        <v>753</v>
      </c>
      <c r="B38" s="80" t="s">
        <v>12</v>
      </c>
      <c r="C38" s="73" t="s">
        <v>807</v>
      </c>
      <c r="D38" s="81">
        <v>42003</v>
      </c>
      <c r="E38" s="82">
        <f t="shared" ca="1" si="0"/>
        <v>1</v>
      </c>
      <c r="F38" s="331" t="s">
        <v>11</v>
      </c>
      <c r="G38" s="83"/>
      <c r="H38" s="84">
        <v>62349</v>
      </c>
      <c r="I38" s="84"/>
      <c r="J38" s="85">
        <v>5</v>
      </c>
    </row>
    <row r="39" spans="1:10" x14ac:dyDescent="0.25">
      <c r="A39" s="73" t="s">
        <v>746</v>
      </c>
      <c r="B39" s="80" t="s">
        <v>32</v>
      </c>
      <c r="C39" s="73" t="s">
        <v>807</v>
      </c>
      <c r="D39" s="81">
        <v>40172</v>
      </c>
      <c r="E39" s="82">
        <f t="shared" ca="1" si="0"/>
        <v>6</v>
      </c>
      <c r="F39" s="331" t="s">
        <v>11</v>
      </c>
      <c r="G39" s="83"/>
      <c r="H39" s="84">
        <v>53227</v>
      </c>
      <c r="I39" s="84"/>
      <c r="J39" s="85">
        <v>4</v>
      </c>
    </row>
    <row r="40" spans="1:10" x14ac:dyDescent="0.25">
      <c r="A40" s="73" t="s">
        <v>737</v>
      </c>
      <c r="B40" s="80" t="s">
        <v>16</v>
      </c>
      <c r="C40" s="73" t="s">
        <v>807</v>
      </c>
      <c r="D40" s="81">
        <v>41278</v>
      </c>
      <c r="E40" s="82">
        <f t="shared" ca="1" si="0"/>
        <v>3</v>
      </c>
      <c r="F40" s="331" t="s">
        <v>5</v>
      </c>
      <c r="G40" s="83" t="s">
        <v>18</v>
      </c>
      <c r="H40" s="84">
        <v>88169</v>
      </c>
      <c r="I40" s="84"/>
      <c r="J40" s="85">
        <v>5</v>
      </c>
    </row>
    <row r="41" spans="1:10" x14ac:dyDescent="0.25">
      <c r="A41" s="73" t="s">
        <v>712</v>
      </c>
      <c r="B41" s="80" t="s">
        <v>2</v>
      </c>
      <c r="C41" s="73" t="s">
        <v>807</v>
      </c>
      <c r="D41" s="81">
        <v>37974</v>
      </c>
      <c r="E41" s="82">
        <f t="shared" ca="1" si="0"/>
        <v>12</v>
      </c>
      <c r="F41" s="331" t="s">
        <v>5</v>
      </c>
      <c r="G41" s="83" t="s">
        <v>26</v>
      </c>
      <c r="H41" s="84">
        <v>83157</v>
      </c>
      <c r="I41" s="84"/>
      <c r="J41" s="85">
        <v>3</v>
      </c>
    </row>
    <row r="42" spans="1:10" x14ac:dyDescent="0.25">
      <c r="A42" s="73" t="s">
        <v>669</v>
      </c>
      <c r="B42" s="80" t="s">
        <v>9</v>
      </c>
      <c r="C42" s="73" t="s">
        <v>807</v>
      </c>
      <c r="D42" s="81">
        <v>41311</v>
      </c>
      <c r="E42" s="82">
        <f t="shared" ca="1" si="0"/>
        <v>3</v>
      </c>
      <c r="F42" s="331" t="s">
        <v>0</v>
      </c>
      <c r="G42" s="83"/>
      <c r="H42" s="84">
        <v>35982</v>
      </c>
      <c r="I42" s="84"/>
      <c r="J42" s="85">
        <v>1</v>
      </c>
    </row>
    <row r="43" spans="1:10" x14ac:dyDescent="0.25">
      <c r="A43" s="73" t="s">
        <v>664</v>
      </c>
      <c r="B43" s="80" t="s">
        <v>12</v>
      </c>
      <c r="C43" s="73" t="s">
        <v>807</v>
      </c>
      <c r="D43" s="81">
        <v>36907</v>
      </c>
      <c r="E43" s="82">
        <f t="shared" ca="1" si="0"/>
        <v>15</v>
      </c>
      <c r="F43" s="331" t="s">
        <v>5</v>
      </c>
      <c r="G43" s="83" t="s">
        <v>26</v>
      </c>
      <c r="H43" s="84">
        <v>84121</v>
      </c>
      <c r="I43" s="84"/>
      <c r="J43" s="85">
        <v>4</v>
      </c>
    </row>
    <row r="44" spans="1:10" x14ac:dyDescent="0.25">
      <c r="A44" s="73" t="s">
        <v>661</v>
      </c>
      <c r="B44" s="80" t="s">
        <v>16</v>
      </c>
      <c r="C44" s="73" t="s">
        <v>807</v>
      </c>
      <c r="D44" s="81">
        <v>36920</v>
      </c>
      <c r="E44" s="82">
        <f t="shared" ca="1" si="0"/>
        <v>15</v>
      </c>
      <c r="F44" s="331" t="s">
        <v>5</v>
      </c>
      <c r="G44" s="83" t="s">
        <v>8</v>
      </c>
      <c r="H44" s="84">
        <v>73059</v>
      </c>
      <c r="I44" s="84"/>
      <c r="J44" s="85">
        <v>4</v>
      </c>
    </row>
    <row r="45" spans="1:10" x14ac:dyDescent="0.25">
      <c r="A45" s="73" t="s">
        <v>659</v>
      </c>
      <c r="B45" s="80" t="s">
        <v>16</v>
      </c>
      <c r="C45" s="73" t="s">
        <v>807</v>
      </c>
      <c r="D45" s="81">
        <v>36926</v>
      </c>
      <c r="E45" s="82">
        <f t="shared" ca="1" si="0"/>
        <v>15</v>
      </c>
      <c r="F45" s="331" t="s">
        <v>11</v>
      </c>
      <c r="G45" s="83"/>
      <c r="H45" s="84">
        <v>57628</v>
      </c>
      <c r="I45" s="84"/>
      <c r="J45" s="85">
        <v>2</v>
      </c>
    </row>
    <row r="46" spans="1:10" x14ac:dyDescent="0.25">
      <c r="A46" s="73" t="s">
        <v>632</v>
      </c>
      <c r="B46" s="80" t="s">
        <v>48</v>
      </c>
      <c r="C46" s="73" t="s">
        <v>807</v>
      </c>
      <c r="D46" s="81">
        <v>41653</v>
      </c>
      <c r="E46" s="82">
        <f t="shared" ca="1" si="0"/>
        <v>2</v>
      </c>
      <c r="F46" s="331" t="s">
        <v>5</v>
      </c>
      <c r="G46" s="83" t="s">
        <v>8</v>
      </c>
      <c r="H46" s="84">
        <v>75259</v>
      </c>
      <c r="I46" s="84"/>
      <c r="J46" s="85">
        <v>1</v>
      </c>
    </row>
    <row r="47" spans="1:10" x14ac:dyDescent="0.25">
      <c r="A47" s="73" t="s">
        <v>629</v>
      </c>
      <c r="B47" s="80" t="s">
        <v>12</v>
      </c>
      <c r="C47" s="73" t="s">
        <v>807</v>
      </c>
      <c r="D47" s="81">
        <v>41674</v>
      </c>
      <c r="E47" s="82">
        <f t="shared" ca="1" si="0"/>
        <v>2</v>
      </c>
      <c r="F47" s="331" t="s">
        <v>5</v>
      </c>
      <c r="G47" s="83" t="s">
        <v>18</v>
      </c>
      <c r="H47" s="84">
        <v>104597</v>
      </c>
      <c r="I47" s="84"/>
      <c r="J47" s="85">
        <v>5</v>
      </c>
    </row>
    <row r="48" spans="1:10" x14ac:dyDescent="0.25">
      <c r="A48" s="73" t="s">
        <v>624</v>
      </c>
      <c r="B48" s="80" t="s">
        <v>48</v>
      </c>
      <c r="C48" s="73" t="s">
        <v>807</v>
      </c>
      <c r="D48" s="81">
        <v>42061</v>
      </c>
      <c r="E48" s="82">
        <f t="shared" ca="1" si="0"/>
        <v>1</v>
      </c>
      <c r="F48" s="331" t="s">
        <v>11</v>
      </c>
      <c r="G48" s="83"/>
      <c r="H48" s="84">
        <v>62071</v>
      </c>
      <c r="I48" s="84"/>
      <c r="J48" s="85">
        <v>3</v>
      </c>
    </row>
    <row r="49" spans="1:10" x14ac:dyDescent="0.25">
      <c r="A49" s="73" t="s">
        <v>601</v>
      </c>
      <c r="B49" s="80" t="s">
        <v>16</v>
      </c>
      <c r="C49" s="73" t="s">
        <v>807</v>
      </c>
      <c r="D49" s="81">
        <v>39870</v>
      </c>
      <c r="E49" s="82">
        <f t="shared" ca="1" si="0"/>
        <v>7</v>
      </c>
      <c r="F49" s="331" t="s">
        <v>11</v>
      </c>
      <c r="G49" s="83"/>
      <c r="H49" s="84">
        <v>59733</v>
      </c>
      <c r="I49" s="84"/>
      <c r="J49" s="85">
        <v>4</v>
      </c>
    </row>
    <row r="50" spans="1:10" x14ac:dyDescent="0.25">
      <c r="A50" s="73" t="s">
        <v>598</v>
      </c>
      <c r="B50" s="80" t="s">
        <v>32</v>
      </c>
      <c r="C50" s="73" t="s">
        <v>807</v>
      </c>
      <c r="D50" s="81">
        <v>39882</v>
      </c>
      <c r="E50" s="82">
        <f t="shared" ca="1" si="0"/>
        <v>6</v>
      </c>
      <c r="F50" s="331" t="s">
        <v>14</v>
      </c>
      <c r="G50" s="83" t="s">
        <v>18</v>
      </c>
      <c r="H50" s="84">
        <v>25745</v>
      </c>
      <c r="I50" s="84"/>
      <c r="J50" s="85">
        <v>2</v>
      </c>
    </row>
    <row r="51" spans="1:10" x14ac:dyDescent="0.25">
      <c r="A51" s="73" t="s">
        <v>586</v>
      </c>
      <c r="B51" s="80" t="s">
        <v>12</v>
      </c>
      <c r="C51" s="73" t="s">
        <v>807</v>
      </c>
      <c r="D51" s="81">
        <v>37680</v>
      </c>
      <c r="E51" s="82">
        <f t="shared" ca="1" si="0"/>
        <v>13</v>
      </c>
      <c r="F51" s="331" t="s">
        <v>0</v>
      </c>
      <c r="G51" s="83"/>
      <c r="H51" s="84">
        <v>23038</v>
      </c>
      <c r="I51" s="84"/>
      <c r="J51" s="85">
        <v>3</v>
      </c>
    </row>
    <row r="52" spans="1:10" x14ac:dyDescent="0.25">
      <c r="A52" s="73" t="s">
        <v>552</v>
      </c>
      <c r="B52" s="80" t="s">
        <v>32</v>
      </c>
      <c r="C52" s="73" t="s">
        <v>807</v>
      </c>
      <c r="D52" s="81">
        <v>41731</v>
      </c>
      <c r="E52" s="82">
        <f t="shared" ca="1" si="0"/>
        <v>1</v>
      </c>
      <c r="F52" s="331" t="s">
        <v>5</v>
      </c>
      <c r="G52" s="83" t="s">
        <v>8</v>
      </c>
      <c r="H52" s="84">
        <v>102833</v>
      </c>
      <c r="I52" s="84"/>
      <c r="J52" s="85">
        <v>4</v>
      </c>
    </row>
    <row r="53" spans="1:10" x14ac:dyDescent="0.25">
      <c r="A53" s="73" t="s">
        <v>532</v>
      </c>
      <c r="B53" s="80" t="s">
        <v>32</v>
      </c>
      <c r="C53" s="73" t="s">
        <v>807</v>
      </c>
      <c r="D53" s="81">
        <v>41351</v>
      </c>
      <c r="E53" s="82">
        <f t="shared" ca="1" si="0"/>
        <v>2</v>
      </c>
      <c r="F53" s="331" t="s">
        <v>0</v>
      </c>
      <c r="G53" s="83"/>
      <c r="H53" s="84">
        <v>32745</v>
      </c>
      <c r="I53" s="84"/>
      <c r="J53" s="85">
        <v>2</v>
      </c>
    </row>
    <row r="54" spans="1:10" x14ac:dyDescent="0.25">
      <c r="A54" s="73" t="s">
        <v>523</v>
      </c>
      <c r="B54" s="80" t="s">
        <v>16</v>
      </c>
      <c r="C54" s="73" t="s">
        <v>807</v>
      </c>
      <c r="D54" s="81">
        <v>36980</v>
      </c>
      <c r="E54" s="82">
        <f t="shared" ca="1" si="0"/>
        <v>14</v>
      </c>
      <c r="F54" s="331" t="s">
        <v>11</v>
      </c>
      <c r="G54" s="83"/>
      <c r="H54" s="84">
        <v>54911</v>
      </c>
      <c r="I54" s="84"/>
      <c r="J54" s="85">
        <v>3</v>
      </c>
    </row>
    <row r="55" spans="1:10" x14ac:dyDescent="0.25">
      <c r="A55" s="73" t="s">
        <v>509</v>
      </c>
      <c r="B55" s="80" t="s">
        <v>12</v>
      </c>
      <c r="C55" s="73" t="s">
        <v>807</v>
      </c>
      <c r="D55" s="81">
        <v>38086</v>
      </c>
      <c r="E55" s="82">
        <f t="shared" ca="1" si="0"/>
        <v>11</v>
      </c>
      <c r="F55" s="331" t="s">
        <v>5</v>
      </c>
      <c r="G55" s="83" t="s">
        <v>26</v>
      </c>
      <c r="H55" s="84">
        <v>93149</v>
      </c>
      <c r="I55" s="84"/>
      <c r="J55" s="85">
        <v>1</v>
      </c>
    </row>
    <row r="56" spans="1:10" x14ac:dyDescent="0.25">
      <c r="A56" s="73" t="s">
        <v>507</v>
      </c>
      <c r="B56" s="80" t="s">
        <v>12</v>
      </c>
      <c r="C56" s="73" t="s">
        <v>807</v>
      </c>
      <c r="D56" s="81">
        <v>38426</v>
      </c>
      <c r="E56" s="82">
        <f t="shared" ca="1" si="0"/>
        <v>10</v>
      </c>
      <c r="F56" s="331" t="s">
        <v>5</v>
      </c>
      <c r="G56" s="83" t="s">
        <v>28</v>
      </c>
      <c r="H56" s="84">
        <v>79729</v>
      </c>
      <c r="I56" s="84"/>
      <c r="J56" s="85">
        <v>5</v>
      </c>
    </row>
    <row r="57" spans="1:10" x14ac:dyDescent="0.25">
      <c r="A57" s="73" t="s">
        <v>500</v>
      </c>
      <c r="B57" s="80" t="s">
        <v>9</v>
      </c>
      <c r="C57" s="73" t="s">
        <v>807</v>
      </c>
      <c r="D57" s="81">
        <v>41000</v>
      </c>
      <c r="E57" s="82">
        <f t="shared" ca="1" si="0"/>
        <v>3</v>
      </c>
      <c r="F57" s="331" t="s">
        <v>0</v>
      </c>
      <c r="G57" s="83"/>
      <c r="H57" s="84">
        <v>27407</v>
      </c>
      <c r="I57" s="84"/>
      <c r="J57" s="85">
        <v>2</v>
      </c>
    </row>
    <row r="58" spans="1:10" x14ac:dyDescent="0.25">
      <c r="A58" s="73" t="s">
        <v>497</v>
      </c>
      <c r="B58" s="80" t="s">
        <v>16</v>
      </c>
      <c r="C58" s="73" t="s">
        <v>807</v>
      </c>
      <c r="D58" s="81">
        <v>41352</v>
      </c>
      <c r="E58" s="82">
        <f t="shared" ca="1" si="0"/>
        <v>2</v>
      </c>
      <c r="F58" s="331" t="s">
        <v>5</v>
      </c>
      <c r="G58" s="83" t="s">
        <v>28</v>
      </c>
      <c r="H58" s="84">
        <v>96191</v>
      </c>
      <c r="I58" s="84"/>
      <c r="J58" s="85">
        <v>1</v>
      </c>
    </row>
    <row r="59" spans="1:10" x14ac:dyDescent="0.25">
      <c r="A59" s="73" t="s">
        <v>496</v>
      </c>
      <c r="B59" s="80" t="s">
        <v>32</v>
      </c>
      <c r="C59" s="73" t="s">
        <v>807</v>
      </c>
      <c r="D59" s="81">
        <v>41370</v>
      </c>
      <c r="E59" s="82">
        <f t="shared" ca="1" si="0"/>
        <v>2</v>
      </c>
      <c r="F59" s="331" t="s">
        <v>5</v>
      </c>
      <c r="G59" s="83" t="s">
        <v>26</v>
      </c>
      <c r="H59" s="84">
        <v>112396</v>
      </c>
      <c r="I59" s="84"/>
      <c r="J59" s="85">
        <v>4</v>
      </c>
    </row>
    <row r="60" spans="1:10" x14ac:dyDescent="0.25">
      <c r="A60" s="73" t="s">
        <v>486</v>
      </c>
      <c r="B60" s="80" t="s">
        <v>12</v>
      </c>
      <c r="C60" s="73" t="s">
        <v>807</v>
      </c>
      <c r="D60" s="81">
        <v>42129</v>
      </c>
      <c r="E60" s="82">
        <f t="shared" ca="1" si="0"/>
        <v>0</v>
      </c>
      <c r="F60" s="331" t="s">
        <v>5</v>
      </c>
      <c r="G60" s="83" t="s">
        <v>28</v>
      </c>
      <c r="H60" s="84">
        <v>118240</v>
      </c>
      <c r="I60" s="84"/>
      <c r="J60" s="85">
        <v>4</v>
      </c>
    </row>
    <row r="61" spans="1:10" x14ac:dyDescent="0.25">
      <c r="A61" s="73" t="s">
        <v>483</v>
      </c>
      <c r="B61" s="80" t="s">
        <v>12</v>
      </c>
      <c r="C61" s="73" t="s">
        <v>807</v>
      </c>
      <c r="D61" s="81">
        <v>40666</v>
      </c>
      <c r="E61" s="82">
        <f t="shared" ca="1" si="0"/>
        <v>4</v>
      </c>
      <c r="F61" s="331" t="s">
        <v>5</v>
      </c>
      <c r="G61" s="83" t="s">
        <v>28</v>
      </c>
      <c r="H61" s="84">
        <v>114408</v>
      </c>
      <c r="I61" s="84"/>
      <c r="J61" s="85">
        <v>4</v>
      </c>
    </row>
    <row r="62" spans="1:10" x14ac:dyDescent="0.25">
      <c r="A62" s="73" t="s">
        <v>479</v>
      </c>
      <c r="B62" s="80" t="s">
        <v>16</v>
      </c>
      <c r="C62" s="73" t="s">
        <v>807</v>
      </c>
      <c r="D62" s="81">
        <v>40293</v>
      </c>
      <c r="E62" s="82">
        <f t="shared" ca="1" si="0"/>
        <v>5</v>
      </c>
      <c r="F62" s="331" t="s">
        <v>5</v>
      </c>
      <c r="G62" s="83" t="s">
        <v>26</v>
      </c>
      <c r="H62" s="84">
        <v>104133</v>
      </c>
      <c r="I62" s="84"/>
      <c r="J62" s="85">
        <v>1</v>
      </c>
    </row>
    <row r="63" spans="1:10" x14ac:dyDescent="0.25">
      <c r="A63" s="73" t="s">
        <v>475</v>
      </c>
      <c r="B63" s="80" t="s">
        <v>48</v>
      </c>
      <c r="C63" s="73" t="s">
        <v>807</v>
      </c>
      <c r="D63" s="81">
        <v>41388</v>
      </c>
      <c r="E63" s="82">
        <f t="shared" ca="1" si="0"/>
        <v>2</v>
      </c>
      <c r="F63" s="331" t="s">
        <v>5</v>
      </c>
      <c r="G63" s="83" t="s">
        <v>8</v>
      </c>
      <c r="H63" s="84">
        <v>99457</v>
      </c>
      <c r="I63" s="84"/>
      <c r="J63" s="85">
        <v>1</v>
      </c>
    </row>
    <row r="64" spans="1:10" x14ac:dyDescent="0.25">
      <c r="A64" s="73" t="s">
        <v>473</v>
      </c>
      <c r="B64" s="80" t="s">
        <v>12</v>
      </c>
      <c r="C64" s="73" t="s">
        <v>807</v>
      </c>
      <c r="D64" s="81">
        <v>41398</v>
      </c>
      <c r="E64" s="82">
        <f t="shared" ca="1" si="0"/>
        <v>2</v>
      </c>
      <c r="F64" s="331" t="s">
        <v>14</v>
      </c>
      <c r="G64" s="83" t="s">
        <v>18</v>
      </c>
      <c r="H64" s="84">
        <v>24627</v>
      </c>
      <c r="I64" s="84"/>
      <c r="J64" s="85">
        <v>1</v>
      </c>
    </row>
    <row r="65" spans="1:10" x14ac:dyDescent="0.25">
      <c r="A65" s="73" t="s">
        <v>470</v>
      </c>
      <c r="B65" s="80" t="s">
        <v>12</v>
      </c>
      <c r="C65" s="73" t="s">
        <v>807</v>
      </c>
      <c r="D65" s="81">
        <v>39934</v>
      </c>
      <c r="E65" s="82">
        <f t="shared" ca="1" si="0"/>
        <v>6</v>
      </c>
      <c r="F65" s="331" t="s">
        <v>11</v>
      </c>
      <c r="G65" s="83"/>
      <c r="H65" s="84">
        <v>63378</v>
      </c>
      <c r="I65" s="84"/>
      <c r="J65" s="85">
        <v>2</v>
      </c>
    </row>
    <row r="66" spans="1:10" x14ac:dyDescent="0.25">
      <c r="A66" s="73" t="s">
        <v>461</v>
      </c>
      <c r="B66" s="80" t="s">
        <v>2</v>
      </c>
      <c r="C66" s="73" t="s">
        <v>807</v>
      </c>
      <c r="D66" s="81">
        <v>37018</v>
      </c>
      <c r="E66" s="82">
        <f t="shared" ref="E66:E129" ca="1" si="1">DATEDIF(D66,TODAY(),"Y")</f>
        <v>14</v>
      </c>
      <c r="F66" s="331" t="s">
        <v>11</v>
      </c>
      <c r="G66" s="83"/>
      <c r="H66" s="84">
        <v>57567</v>
      </c>
      <c r="I66" s="84"/>
      <c r="J66" s="85">
        <v>3</v>
      </c>
    </row>
    <row r="67" spans="1:10" x14ac:dyDescent="0.25">
      <c r="A67" s="73" t="s">
        <v>450</v>
      </c>
      <c r="B67" s="80" t="s">
        <v>12</v>
      </c>
      <c r="C67" s="73" t="s">
        <v>807</v>
      </c>
      <c r="D67" s="81">
        <v>38096</v>
      </c>
      <c r="E67" s="82">
        <f t="shared" ca="1" si="1"/>
        <v>11</v>
      </c>
      <c r="F67" s="331" t="s">
        <v>5</v>
      </c>
      <c r="G67" s="83" t="s">
        <v>4</v>
      </c>
      <c r="H67" s="84">
        <v>101108</v>
      </c>
      <c r="I67" s="84"/>
      <c r="J67" s="85">
        <v>3</v>
      </c>
    </row>
    <row r="68" spans="1:10" x14ac:dyDescent="0.25">
      <c r="A68" s="73" t="s">
        <v>442</v>
      </c>
      <c r="B68" s="80" t="s">
        <v>12</v>
      </c>
      <c r="C68" s="73" t="s">
        <v>807</v>
      </c>
      <c r="D68" s="81">
        <v>41037</v>
      </c>
      <c r="E68" s="82">
        <f t="shared" ca="1" si="1"/>
        <v>3</v>
      </c>
      <c r="F68" s="331" t="s">
        <v>0</v>
      </c>
      <c r="G68" s="83"/>
      <c r="H68" s="84">
        <v>31106</v>
      </c>
      <c r="I68" s="84"/>
      <c r="J68" s="85">
        <v>4</v>
      </c>
    </row>
    <row r="69" spans="1:10" x14ac:dyDescent="0.25">
      <c r="A69" s="73" t="s">
        <v>413</v>
      </c>
      <c r="B69" s="80" t="s">
        <v>32</v>
      </c>
      <c r="C69" s="73" t="s">
        <v>807</v>
      </c>
      <c r="D69" s="81">
        <v>37043</v>
      </c>
      <c r="E69" s="108">
        <f t="shared" ca="1" si="1"/>
        <v>14</v>
      </c>
      <c r="F69" s="332" t="s">
        <v>5</v>
      </c>
      <c r="G69" s="109" t="s">
        <v>18</v>
      </c>
      <c r="H69" s="84">
        <v>70796</v>
      </c>
      <c r="I69" s="84"/>
      <c r="J69" s="85">
        <v>4</v>
      </c>
    </row>
    <row r="70" spans="1:10" x14ac:dyDescent="0.25">
      <c r="A70" s="73" t="s">
        <v>393</v>
      </c>
      <c r="B70" s="80" t="s">
        <v>12</v>
      </c>
      <c r="C70" s="73" t="s">
        <v>807</v>
      </c>
      <c r="D70" s="81">
        <v>38863</v>
      </c>
      <c r="E70" s="82">
        <f t="shared" ca="1" si="1"/>
        <v>9</v>
      </c>
      <c r="F70" s="331" t="s">
        <v>5</v>
      </c>
      <c r="G70" s="83" t="s">
        <v>4</v>
      </c>
      <c r="H70" s="84">
        <v>67727</v>
      </c>
      <c r="I70" s="84"/>
      <c r="J70" s="85">
        <v>3</v>
      </c>
    </row>
    <row r="71" spans="1:10" x14ac:dyDescent="0.25">
      <c r="A71" s="73" t="s">
        <v>372</v>
      </c>
      <c r="B71" s="80" t="s">
        <v>32</v>
      </c>
      <c r="C71" s="73" t="s">
        <v>807</v>
      </c>
      <c r="D71" s="81">
        <v>42169</v>
      </c>
      <c r="E71" s="82">
        <f t="shared" ca="1" si="1"/>
        <v>0</v>
      </c>
      <c r="F71" s="331" t="s">
        <v>5</v>
      </c>
      <c r="G71" s="83" t="s">
        <v>26</v>
      </c>
      <c r="H71" s="84">
        <v>109199</v>
      </c>
      <c r="I71" s="84"/>
      <c r="J71" s="85">
        <v>4</v>
      </c>
    </row>
    <row r="72" spans="1:10" x14ac:dyDescent="0.25">
      <c r="A72" s="73" t="s">
        <v>361</v>
      </c>
      <c r="B72" s="80" t="s">
        <v>16</v>
      </c>
      <c r="C72" s="73" t="s">
        <v>807</v>
      </c>
      <c r="D72" s="81">
        <v>40357</v>
      </c>
      <c r="E72" s="82">
        <f t="shared" ca="1" si="1"/>
        <v>5</v>
      </c>
      <c r="F72" s="331" t="s">
        <v>5</v>
      </c>
      <c r="G72" s="83" t="s">
        <v>26</v>
      </c>
      <c r="H72" s="84">
        <v>119300</v>
      </c>
      <c r="I72" s="84"/>
      <c r="J72" s="85">
        <v>5</v>
      </c>
    </row>
    <row r="73" spans="1:10" x14ac:dyDescent="0.25">
      <c r="A73" s="73" t="s">
        <v>349</v>
      </c>
      <c r="B73" s="80" t="s">
        <v>12</v>
      </c>
      <c r="C73" s="73" t="s">
        <v>807</v>
      </c>
      <c r="D73" s="81">
        <v>41446</v>
      </c>
      <c r="E73" s="82">
        <f t="shared" ca="1" si="1"/>
        <v>2</v>
      </c>
      <c r="F73" s="331" t="s">
        <v>11</v>
      </c>
      <c r="G73" s="83"/>
      <c r="H73" s="84">
        <v>62310</v>
      </c>
      <c r="I73" s="84"/>
      <c r="J73" s="85">
        <v>2</v>
      </c>
    </row>
    <row r="74" spans="1:10" x14ac:dyDescent="0.25">
      <c r="A74" s="73" t="s">
        <v>300</v>
      </c>
      <c r="B74" s="80" t="s">
        <v>12</v>
      </c>
      <c r="C74" s="73" t="s">
        <v>807</v>
      </c>
      <c r="D74" s="81">
        <v>41855</v>
      </c>
      <c r="E74" s="82">
        <f t="shared" ca="1" si="1"/>
        <v>1</v>
      </c>
      <c r="F74" s="331" t="s">
        <v>5</v>
      </c>
      <c r="G74" s="83" t="s">
        <v>28</v>
      </c>
      <c r="H74" s="84">
        <v>62470</v>
      </c>
      <c r="I74" s="84"/>
      <c r="J74" s="85">
        <v>3</v>
      </c>
    </row>
    <row r="75" spans="1:10" x14ac:dyDescent="0.25">
      <c r="A75" s="73" t="s">
        <v>293</v>
      </c>
      <c r="B75" s="80" t="s">
        <v>12</v>
      </c>
      <c r="C75" s="73" t="s">
        <v>807</v>
      </c>
      <c r="D75" s="81">
        <v>40740</v>
      </c>
      <c r="E75" s="82">
        <f t="shared" ca="1" si="1"/>
        <v>4</v>
      </c>
      <c r="F75" s="331" t="s">
        <v>14</v>
      </c>
      <c r="G75" s="83" t="s">
        <v>8</v>
      </c>
      <c r="H75" s="84">
        <v>26596</v>
      </c>
      <c r="I75" s="84"/>
      <c r="J75" s="85">
        <v>2</v>
      </c>
    </row>
    <row r="76" spans="1:10" x14ac:dyDescent="0.25">
      <c r="A76" s="73" t="s">
        <v>284</v>
      </c>
      <c r="B76" s="80" t="s">
        <v>32</v>
      </c>
      <c r="C76" s="73" t="s">
        <v>807</v>
      </c>
      <c r="D76" s="81">
        <v>40032</v>
      </c>
      <c r="E76" s="82">
        <f t="shared" ca="1" si="1"/>
        <v>6</v>
      </c>
      <c r="F76" s="331" t="s">
        <v>14</v>
      </c>
      <c r="G76" s="83" t="s">
        <v>26</v>
      </c>
      <c r="H76" s="84">
        <v>22650</v>
      </c>
      <c r="I76" s="84"/>
      <c r="J76" s="85">
        <v>4</v>
      </c>
    </row>
    <row r="77" spans="1:10" x14ac:dyDescent="0.25">
      <c r="A77" s="73" t="s">
        <v>277</v>
      </c>
      <c r="B77" s="80" t="s">
        <v>9</v>
      </c>
      <c r="C77" s="73" t="s">
        <v>807</v>
      </c>
      <c r="D77" s="81">
        <v>37116</v>
      </c>
      <c r="E77" s="82">
        <f t="shared" ca="1" si="1"/>
        <v>14</v>
      </c>
      <c r="F77" s="331" t="s">
        <v>11</v>
      </c>
      <c r="G77" s="83"/>
      <c r="H77" s="84">
        <v>59057</v>
      </c>
      <c r="I77" s="84"/>
      <c r="J77" s="85">
        <v>1</v>
      </c>
    </row>
    <row r="78" spans="1:10" x14ac:dyDescent="0.25">
      <c r="A78" s="73" t="s">
        <v>224</v>
      </c>
      <c r="B78" s="80" t="s">
        <v>32</v>
      </c>
      <c r="C78" s="73" t="s">
        <v>807</v>
      </c>
      <c r="D78" s="81">
        <v>37137</v>
      </c>
      <c r="E78" s="82">
        <f t="shared" ca="1" si="1"/>
        <v>14</v>
      </c>
      <c r="F78" s="331" t="s">
        <v>11</v>
      </c>
      <c r="G78" s="83"/>
      <c r="H78" s="84">
        <v>56312</v>
      </c>
      <c r="I78" s="84"/>
      <c r="J78" s="85">
        <v>2</v>
      </c>
    </row>
    <row r="79" spans="1:10" x14ac:dyDescent="0.25">
      <c r="A79" s="73" t="s">
        <v>203</v>
      </c>
      <c r="B79" s="80" t="s">
        <v>32</v>
      </c>
      <c r="C79" s="73" t="s">
        <v>807</v>
      </c>
      <c r="D79" s="81">
        <v>40048</v>
      </c>
      <c r="E79" s="82">
        <f t="shared" ca="1" si="1"/>
        <v>6</v>
      </c>
      <c r="F79" s="331" t="s">
        <v>11</v>
      </c>
      <c r="G79" s="83"/>
      <c r="H79" s="84">
        <v>52563</v>
      </c>
      <c r="I79" s="84"/>
      <c r="J79" s="85">
        <v>4</v>
      </c>
    </row>
    <row r="80" spans="1:10" x14ac:dyDescent="0.25">
      <c r="A80" s="73" t="s">
        <v>196</v>
      </c>
      <c r="B80" s="80" t="s">
        <v>16</v>
      </c>
      <c r="C80" s="73" t="s">
        <v>807</v>
      </c>
      <c r="D80" s="81">
        <v>41163</v>
      </c>
      <c r="E80" s="82">
        <f t="shared" ca="1" si="1"/>
        <v>3</v>
      </c>
      <c r="F80" s="331" t="s">
        <v>14</v>
      </c>
      <c r="G80" s="83" t="s">
        <v>26</v>
      </c>
      <c r="H80" s="84">
        <v>25693</v>
      </c>
      <c r="I80" s="84"/>
      <c r="J80" s="85">
        <v>3</v>
      </c>
    </row>
    <row r="81" spans="1:10" x14ac:dyDescent="0.25">
      <c r="A81" s="73" t="s">
        <v>186</v>
      </c>
      <c r="B81" s="80" t="s">
        <v>16</v>
      </c>
      <c r="C81" s="73" t="s">
        <v>807</v>
      </c>
      <c r="D81" s="81">
        <v>41910</v>
      </c>
      <c r="E81" s="82">
        <f t="shared" ca="1" si="1"/>
        <v>1</v>
      </c>
      <c r="F81" s="331" t="s">
        <v>5</v>
      </c>
      <c r="G81" s="83" t="s">
        <v>4</v>
      </c>
      <c r="H81" s="84">
        <v>82217</v>
      </c>
      <c r="I81" s="84"/>
      <c r="J81" s="85">
        <v>4</v>
      </c>
    </row>
    <row r="82" spans="1:10" x14ac:dyDescent="0.25">
      <c r="A82" s="73" t="s">
        <v>181</v>
      </c>
      <c r="B82" s="80" t="s">
        <v>12</v>
      </c>
      <c r="C82" s="73" t="s">
        <v>807</v>
      </c>
      <c r="D82" s="81">
        <v>42278</v>
      </c>
      <c r="E82" s="82">
        <f t="shared" ca="1" si="1"/>
        <v>0</v>
      </c>
      <c r="F82" s="331" t="s">
        <v>5</v>
      </c>
      <c r="G82" s="83" t="s">
        <v>4</v>
      </c>
      <c r="H82" s="84">
        <v>95620</v>
      </c>
      <c r="I82" s="84"/>
      <c r="J82" s="85">
        <v>5</v>
      </c>
    </row>
    <row r="83" spans="1:10" x14ac:dyDescent="0.25">
      <c r="A83" s="73" t="s">
        <v>176</v>
      </c>
      <c r="B83" s="80" t="s">
        <v>2</v>
      </c>
      <c r="C83" s="73" t="s">
        <v>807</v>
      </c>
      <c r="D83" s="81">
        <v>40457</v>
      </c>
      <c r="E83" s="82">
        <f t="shared" ca="1" si="1"/>
        <v>5</v>
      </c>
      <c r="F83" s="331" t="s">
        <v>14</v>
      </c>
      <c r="G83" s="83" t="s">
        <v>26</v>
      </c>
      <c r="H83" s="84">
        <v>23757</v>
      </c>
      <c r="I83" s="84"/>
      <c r="J83" s="85">
        <v>1</v>
      </c>
    </row>
    <row r="84" spans="1:10" x14ac:dyDescent="0.25">
      <c r="A84" s="73" t="s">
        <v>154</v>
      </c>
      <c r="B84" s="80" t="s">
        <v>32</v>
      </c>
      <c r="C84" s="73" t="s">
        <v>807</v>
      </c>
      <c r="D84" s="81">
        <v>37165</v>
      </c>
      <c r="E84" s="82">
        <f t="shared" ca="1" si="1"/>
        <v>14</v>
      </c>
      <c r="F84" s="331" t="s">
        <v>11</v>
      </c>
      <c r="G84" s="83"/>
      <c r="H84" s="84">
        <v>52824</v>
      </c>
      <c r="I84" s="84"/>
      <c r="J84" s="85">
        <v>2</v>
      </c>
    </row>
    <row r="85" spans="1:10" x14ac:dyDescent="0.25">
      <c r="A85" s="73" t="s">
        <v>144</v>
      </c>
      <c r="B85" s="80" t="s">
        <v>16</v>
      </c>
      <c r="C85" s="73" t="s">
        <v>807</v>
      </c>
      <c r="D85" s="81">
        <v>38254</v>
      </c>
      <c r="E85" s="82">
        <f t="shared" ca="1" si="1"/>
        <v>11</v>
      </c>
      <c r="F85" s="331" t="s">
        <v>5</v>
      </c>
      <c r="G85" s="83" t="s">
        <v>18</v>
      </c>
      <c r="H85" s="84">
        <v>125512</v>
      </c>
      <c r="I85" s="84"/>
      <c r="J85" s="85">
        <v>3</v>
      </c>
    </row>
    <row r="86" spans="1:10" x14ac:dyDescent="0.25">
      <c r="A86" s="73" t="s">
        <v>113</v>
      </c>
      <c r="B86" s="80" t="s">
        <v>12</v>
      </c>
      <c r="C86" s="73" t="s">
        <v>807</v>
      </c>
      <c r="D86" s="81">
        <v>40843</v>
      </c>
      <c r="E86" s="82">
        <f t="shared" ca="1" si="1"/>
        <v>4</v>
      </c>
      <c r="F86" s="331" t="s">
        <v>0</v>
      </c>
      <c r="G86" s="83"/>
      <c r="H86" s="84">
        <v>22658</v>
      </c>
      <c r="I86" s="84"/>
      <c r="J86" s="85">
        <v>3</v>
      </c>
    </row>
    <row r="87" spans="1:10" x14ac:dyDescent="0.25">
      <c r="A87" s="73" t="s">
        <v>97</v>
      </c>
      <c r="B87" s="80" t="s">
        <v>32</v>
      </c>
      <c r="C87" s="73" t="s">
        <v>807</v>
      </c>
      <c r="D87" s="81">
        <v>37548</v>
      </c>
      <c r="E87" s="82">
        <f t="shared" ca="1" si="1"/>
        <v>13</v>
      </c>
      <c r="F87" s="331" t="s">
        <v>0</v>
      </c>
      <c r="G87" s="83"/>
      <c r="H87" s="84">
        <v>26112</v>
      </c>
      <c r="I87" s="84"/>
      <c r="J87" s="85">
        <v>5</v>
      </c>
    </row>
    <row r="88" spans="1:10" x14ac:dyDescent="0.25">
      <c r="A88" s="73" t="s">
        <v>95</v>
      </c>
      <c r="B88" s="80" t="s">
        <v>32</v>
      </c>
      <c r="C88" s="73" t="s">
        <v>807</v>
      </c>
      <c r="D88" s="81">
        <v>37565</v>
      </c>
      <c r="E88" s="82">
        <f t="shared" ca="1" si="1"/>
        <v>13</v>
      </c>
      <c r="F88" s="331" t="s">
        <v>11</v>
      </c>
      <c r="G88" s="83"/>
      <c r="H88" s="84">
        <v>55200</v>
      </c>
      <c r="I88" s="84"/>
      <c r="J88" s="85">
        <v>2</v>
      </c>
    </row>
    <row r="89" spans="1:10" x14ac:dyDescent="0.25">
      <c r="A89" s="73" t="s">
        <v>83</v>
      </c>
      <c r="B89" s="80" t="s">
        <v>32</v>
      </c>
      <c r="C89" s="73" t="s">
        <v>807</v>
      </c>
      <c r="D89" s="81">
        <v>40118</v>
      </c>
      <c r="E89" s="82">
        <f t="shared" ca="1" si="1"/>
        <v>6</v>
      </c>
      <c r="F89" s="331" t="s">
        <v>11</v>
      </c>
      <c r="G89" s="83"/>
      <c r="H89" s="84">
        <v>44250</v>
      </c>
      <c r="I89" s="84"/>
      <c r="J89" s="85">
        <v>2</v>
      </c>
    </row>
    <row r="90" spans="1:10" x14ac:dyDescent="0.25">
      <c r="A90" s="73" t="s">
        <v>75</v>
      </c>
      <c r="B90" s="80" t="s">
        <v>16</v>
      </c>
      <c r="C90" s="73" t="s">
        <v>807</v>
      </c>
      <c r="D90" s="81">
        <v>41579</v>
      </c>
      <c r="E90" s="82">
        <f t="shared" ca="1" si="1"/>
        <v>2</v>
      </c>
      <c r="F90" s="331" t="s">
        <v>5</v>
      </c>
      <c r="G90" s="83" t="s">
        <v>18</v>
      </c>
      <c r="H90" s="84">
        <v>104499</v>
      </c>
      <c r="I90" s="84"/>
      <c r="J90" s="85">
        <v>4</v>
      </c>
    </row>
    <row r="91" spans="1:10" x14ac:dyDescent="0.25">
      <c r="A91" s="73" t="s">
        <v>71</v>
      </c>
      <c r="B91" s="80" t="s">
        <v>16</v>
      </c>
      <c r="C91" s="73" t="s">
        <v>807</v>
      </c>
      <c r="D91" s="81">
        <v>40881</v>
      </c>
      <c r="E91" s="82">
        <f t="shared" ca="1" si="1"/>
        <v>4</v>
      </c>
      <c r="F91" s="331" t="s">
        <v>11</v>
      </c>
      <c r="G91" s="83"/>
      <c r="H91" s="84">
        <v>54076</v>
      </c>
      <c r="I91" s="84"/>
      <c r="J91" s="85">
        <v>5</v>
      </c>
    </row>
    <row r="92" spans="1:10" x14ac:dyDescent="0.25">
      <c r="A92" s="73" t="s">
        <v>68</v>
      </c>
      <c r="B92" s="80" t="s">
        <v>16</v>
      </c>
      <c r="C92" s="73" t="s">
        <v>807</v>
      </c>
      <c r="D92" s="81">
        <v>41958</v>
      </c>
      <c r="E92" s="82">
        <f t="shared" ca="1" si="1"/>
        <v>1</v>
      </c>
      <c r="F92" s="331" t="s">
        <v>5</v>
      </c>
      <c r="G92" s="83" t="s">
        <v>28</v>
      </c>
      <c r="H92" s="84">
        <v>126555</v>
      </c>
      <c r="I92" s="84"/>
      <c r="J92" s="85">
        <v>1</v>
      </c>
    </row>
    <row r="93" spans="1:10" x14ac:dyDescent="0.25">
      <c r="A93" s="73" t="s">
        <v>46</v>
      </c>
      <c r="B93" s="80" t="s">
        <v>12</v>
      </c>
      <c r="C93" s="73" t="s">
        <v>807</v>
      </c>
      <c r="D93" s="81">
        <v>37584</v>
      </c>
      <c r="E93" s="82">
        <f t="shared" ca="1" si="1"/>
        <v>13</v>
      </c>
      <c r="F93" s="331" t="s">
        <v>14</v>
      </c>
      <c r="G93" s="83" t="s">
        <v>4</v>
      </c>
      <c r="H93" s="84">
        <v>28530</v>
      </c>
      <c r="I93" s="84"/>
      <c r="J93" s="85">
        <v>2</v>
      </c>
    </row>
    <row r="94" spans="1:10" x14ac:dyDescent="0.25">
      <c r="A94" s="73" t="s">
        <v>39</v>
      </c>
      <c r="B94" s="80" t="s">
        <v>16</v>
      </c>
      <c r="C94" s="73" t="s">
        <v>807</v>
      </c>
      <c r="D94" s="81">
        <v>38319</v>
      </c>
      <c r="E94" s="82">
        <f t="shared" ca="1" si="1"/>
        <v>11</v>
      </c>
      <c r="F94" s="331" t="s">
        <v>5</v>
      </c>
      <c r="G94" s="83" t="s">
        <v>26</v>
      </c>
      <c r="H94" s="84">
        <v>123803</v>
      </c>
      <c r="I94" s="84"/>
      <c r="J94" s="85">
        <v>2</v>
      </c>
    </row>
    <row r="95" spans="1:10" x14ac:dyDescent="0.25">
      <c r="A95" s="73" t="s">
        <v>35</v>
      </c>
      <c r="B95" s="80" t="s">
        <v>32</v>
      </c>
      <c r="C95" s="73" t="s">
        <v>807</v>
      </c>
      <c r="D95" s="81">
        <v>39038</v>
      </c>
      <c r="E95" s="82">
        <f t="shared" ca="1" si="1"/>
        <v>9</v>
      </c>
      <c r="F95" s="331" t="s">
        <v>5</v>
      </c>
      <c r="G95" s="83" t="s">
        <v>26</v>
      </c>
      <c r="H95" s="84">
        <v>85917</v>
      </c>
      <c r="I95" s="84"/>
      <c r="J95" s="85">
        <v>5</v>
      </c>
    </row>
    <row r="96" spans="1:10" x14ac:dyDescent="0.25">
      <c r="A96" s="73" t="s">
        <v>22</v>
      </c>
      <c r="B96" s="80" t="s">
        <v>2</v>
      </c>
      <c r="C96" s="73" t="s">
        <v>807</v>
      </c>
      <c r="D96" s="81">
        <v>40880</v>
      </c>
      <c r="E96" s="82">
        <f t="shared" ca="1" si="1"/>
        <v>4</v>
      </c>
      <c r="F96" s="331" t="s">
        <v>14</v>
      </c>
      <c r="G96" s="83" t="s">
        <v>8</v>
      </c>
      <c r="H96" s="84">
        <v>26665</v>
      </c>
      <c r="I96" s="84"/>
      <c r="J96" s="85">
        <v>2</v>
      </c>
    </row>
    <row r="97" spans="1:10" x14ac:dyDescent="0.25">
      <c r="A97" s="73" t="s">
        <v>639</v>
      </c>
      <c r="B97" s="80" t="s">
        <v>16</v>
      </c>
      <c r="C97" s="73" t="s">
        <v>808</v>
      </c>
      <c r="D97" s="81">
        <v>40570</v>
      </c>
      <c r="E97" s="82">
        <f t="shared" ca="1" si="1"/>
        <v>5</v>
      </c>
      <c r="F97" s="331" t="s">
        <v>5</v>
      </c>
      <c r="G97" s="83" t="s">
        <v>26</v>
      </c>
      <c r="H97" s="84">
        <v>73102</v>
      </c>
      <c r="I97" s="84"/>
      <c r="J97" s="85">
        <v>4</v>
      </c>
    </row>
    <row r="98" spans="1:10" x14ac:dyDescent="0.25">
      <c r="A98" s="73" t="s">
        <v>637</v>
      </c>
      <c r="B98" s="80" t="s">
        <v>12</v>
      </c>
      <c r="C98" s="73" t="s">
        <v>808</v>
      </c>
      <c r="D98" s="81">
        <v>39833</v>
      </c>
      <c r="E98" s="82">
        <f t="shared" ca="1" si="1"/>
        <v>7</v>
      </c>
      <c r="F98" s="331" t="s">
        <v>11</v>
      </c>
      <c r="G98" s="83"/>
      <c r="H98" s="84">
        <v>56269</v>
      </c>
      <c r="I98" s="84"/>
      <c r="J98" s="85">
        <v>4</v>
      </c>
    </row>
    <row r="99" spans="1:10" x14ac:dyDescent="0.25">
      <c r="A99" s="73" t="s">
        <v>564</v>
      </c>
      <c r="B99" s="80" t="s">
        <v>16</v>
      </c>
      <c r="C99" s="73" t="s">
        <v>808</v>
      </c>
      <c r="D99" s="81">
        <v>40607</v>
      </c>
      <c r="E99" s="82">
        <f t="shared" ca="1" si="1"/>
        <v>4</v>
      </c>
      <c r="F99" s="331" t="s">
        <v>0</v>
      </c>
      <c r="G99" s="83"/>
      <c r="H99" s="84">
        <v>21910</v>
      </c>
      <c r="I99" s="84"/>
      <c r="J99" s="85">
        <v>2</v>
      </c>
    </row>
    <row r="100" spans="1:10" x14ac:dyDescent="0.25">
      <c r="A100" s="73" t="s">
        <v>559</v>
      </c>
      <c r="B100" s="80" t="s">
        <v>12</v>
      </c>
      <c r="C100" s="73" t="s">
        <v>808</v>
      </c>
      <c r="D100" s="81">
        <v>41331</v>
      </c>
      <c r="E100" s="82">
        <f t="shared" ca="1" si="1"/>
        <v>3</v>
      </c>
      <c r="F100" s="331" t="s">
        <v>11</v>
      </c>
      <c r="G100" s="83"/>
      <c r="H100" s="84">
        <v>42570</v>
      </c>
      <c r="I100" s="84"/>
      <c r="J100" s="85">
        <v>4</v>
      </c>
    </row>
    <row r="101" spans="1:10" x14ac:dyDescent="0.25">
      <c r="A101" s="73" t="s">
        <v>499</v>
      </c>
      <c r="B101" s="80" t="s">
        <v>12</v>
      </c>
      <c r="C101" s="73" t="s">
        <v>808</v>
      </c>
      <c r="D101" s="81">
        <v>41001</v>
      </c>
      <c r="E101" s="82">
        <f t="shared" ca="1" si="1"/>
        <v>3</v>
      </c>
      <c r="F101" s="331" t="s">
        <v>5</v>
      </c>
      <c r="G101" s="83" t="s">
        <v>26</v>
      </c>
      <c r="H101" s="84">
        <v>82680</v>
      </c>
      <c r="I101" s="84"/>
      <c r="J101" s="85">
        <v>4</v>
      </c>
    </row>
    <row r="102" spans="1:10" x14ac:dyDescent="0.25">
      <c r="A102" s="73" t="s">
        <v>205</v>
      </c>
      <c r="B102" s="80" t="s">
        <v>12</v>
      </c>
      <c r="C102" s="73" t="s">
        <v>808</v>
      </c>
      <c r="D102" s="81">
        <v>38961</v>
      </c>
      <c r="E102" s="82">
        <f t="shared" ca="1" si="1"/>
        <v>9</v>
      </c>
      <c r="F102" s="331" t="s">
        <v>5</v>
      </c>
      <c r="G102" s="83" t="s">
        <v>26</v>
      </c>
      <c r="H102" s="84">
        <v>103259</v>
      </c>
      <c r="I102" s="84"/>
      <c r="J102" s="85">
        <v>2</v>
      </c>
    </row>
    <row r="103" spans="1:10" x14ac:dyDescent="0.25">
      <c r="A103" s="73" t="s">
        <v>81</v>
      </c>
      <c r="B103" s="80" t="s">
        <v>9</v>
      </c>
      <c r="C103" s="73" t="s">
        <v>808</v>
      </c>
      <c r="D103" s="81">
        <v>40466</v>
      </c>
      <c r="E103" s="82">
        <f t="shared" ca="1" si="1"/>
        <v>5</v>
      </c>
      <c r="F103" s="331" t="s">
        <v>5</v>
      </c>
      <c r="G103" s="83" t="s">
        <v>26</v>
      </c>
      <c r="H103" s="84">
        <v>71073</v>
      </c>
      <c r="I103" s="84"/>
      <c r="J103" s="85">
        <v>3</v>
      </c>
    </row>
    <row r="104" spans="1:10" x14ac:dyDescent="0.25">
      <c r="A104" s="73" t="s">
        <v>74</v>
      </c>
      <c r="B104" s="80" t="s">
        <v>48</v>
      </c>
      <c r="C104" s="73" t="s">
        <v>808</v>
      </c>
      <c r="D104" s="81">
        <v>41583</v>
      </c>
      <c r="E104" s="82">
        <f t="shared" ca="1" si="1"/>
        <v>2</v>
      </c>
      <c r="F104" s="331" t="s">
        <v>5</v>
      </c>
      <c r="G104" s="83" t="s">
        <v>4</v>
      </c>
      <c r="H104" s="84">
        <v>70153</v>
      </c>
      <c r="I104" s="84"/>
      <c r="J104" s="85">
        <v>3</v>
      </c>
    </row>
    <row r="105" spans="1:10" x14ac:dyDescent="0.25">
      <c r="A105" s="73" t="s">
        <v>734</v>
      </c>
      <c r="B105" s="80" t="s">
        <v>16</v>
      </c>
      <c r="C105" s="73" t="s">
        <v>15</v>
      </c>
      <c r="D105" s="81">
        <v>39814</v>
      </c>
      <c r="E105" s="82">
        <f t="shared" ca="1" si="1"/>
        <v>7</v>
      </c>
      <c r="F105" s="331" t="s">
        <v>14</v>
      </c>
      <c r="G105" s="83" t="s">
        <v>4</v>
      </c>
      <c r="H105" s="84">
        <v>26550</v>
      </c>
      <c r="I105" s="84"/>
      <c r="J105" s="85">
        <v>3</v>
      </c>
    </row>
    <row r="106" spans="1:10" x14ac:dyDescent="0.25">
      <c r="A106" s="73" t="s">
        <v>719</v>
      </c>
      <c r="B106" s="80" t="s">
        <v>9</v>
      </c>
      <c r="C106" s="73" t="s">
        <v>15</v>
      </c>
      <c r="D106" s="81">
        <v>37260</v>
      </c>
      <c r="E106" s="82">
        <f t="shared" ca="1" si="1"/>
        <v>14</v>
      </c>
      <c r="F106" s="331" t="s">
        <v>14</v>
      </c>
      <c r="G106" s="83" t="s">
        <v>4</v>
      </c>
      <c r="H106" s="84">
        <v>26280</v>
      </c>
      <c r="I106" s="84"/>
      <c r="J106" s="85">
        <v>1</v>
      </c>
    </row>
    <row r="107" spans="1:10" x14ac:dyDescent="0.25">
      <c r="A107" s="73" t="s">
        <v>690</v>
      </c>
      <c r="B107" s="80" t="s">
        <v>12</v>
      </c>
      <c r="C107" s="73" t="s">
        <v>15</v>
      </c>
      <c r="D107" s="81">
        <v>41650</v>
      </c>
      <c r="E107" s="82">
        <f t="shared" ca="1" si="1"/>
        <v>2</v>
      </c>
      <c r="F107" s="331" t="s">
        <v>14</v>
      </c>
      <c r="G107" s="83" t="s">
        <v>4</v>
      </c>
      <c r="H107" s="84">
        <v>23417</v>
      </c>
      <c r="I107" s="84"/>
      <c r="J107" s="85">
        <v>3</v>
      </c>
    </row>
    <row r="108" spans="1:10" x14ac:dyDescent="0.25">
      <c r="A108" s="73" t="s">
        <v>599</v>
      </c>
      <c r="B108" s="80" t="s">
        <v>2</v>
      </c>
      <c r="C108" s="73" t="s">
        <v>15</v>
      </c>
      <c r="D108" s="81">
        <v>39879</v>
      </c>
      <c r="E108" s="82">
        <f t="shared" ca="1" si="1"/>
        <v>6</v>
      </c>
      <c r="F108" s="331" t="s">
        <v>5</v>
      </c>
      <c r="G108" s="83" t="s">
        <v>18</v>
      </c>
      <c r="H108" s="84">
        <v>97652</v>
      </c>
      <c r="I108" s="84"/>
      <c r="J108" s="85">
        <v>2</v>
      </c>
    </row>
    <row r="109" spans="1:10" x14ac:dyDescent="0.25">
      <c r="A109" s="73" t="s">
        <v>588</v>
      </c>
      <c r="B109" s="80" t="s">
        <v>16</v>
      </c>
      <c r="C109" s="73" t="s">
        <v>15</v>
      </c>
      <c r="D109" s="81">
        <v>37327</v>
      </c>
      <c r="E109" s="82">
        <f t="shared" ca="1" si="1"/>
        <v>13</v>
      </c>
      <c r="F109" s="331" t="s">
        <v>14</v>
      </c>
      <c r="G109" s="83" t="s">
        <v>26</v>
      </c>
      <c r="H109" s="84">
        <v>22189</v>
      </c>
      <c r="I109" s="84"/>
      <c r="J109" s="85">
        <v>4</v>
      </c>
    </row>
    <row r="110" spans="1:10" x14ac:dyDescent="0.25">
      <c r="A110" s="73" t="s">
        <v>568</v>
      </c>
      <c r="B110" s="80" t="s">
        <v>12</v>
      </c>
      <c r="C110" s="73" t="s">
        <v>15</v>
      </c>
      <c r="D110" s="81">
        <v>40225</v>
      </c>
      <c r="E110" s="82">
        <f t="shared" ca="1" si="1"/>
        <v>6</v>
      </c>
      <c r="F110" s="331" t="s">
        <v>5</v>
      </c>
      <c r="G110" s="83" t="s">
        <v>4</v>
      </c>
      <c r="H110" s="84">
        <v>84107</v>
      </c>
      <c r="I110" s="84"/>
      <c r="J110" s="85">
        <v>5</v>
      </c>
    </row>
    <row r="111" spans="1:10" x14ac:dyDescent="0.25">
      <c r="A111" s="73" t="s">
        <v>441</v>
      </c>
      <c r="B111" s="80" t="s">
        <v>16</v>
      </c>
      <c r="C111" s="73" t="s">
        <v>15</v>
      </c>
      <c r="D111" s="81">
        <v>41391</v>
      </c>
      <c r="E111" s="82">
        <f t="shared" ca="1" si="1"/>
        <v>2</v>
      </c>
      <c r="F111" s="331" t="s">
        <v>0</v>
      </c>
      <c r="G111" s="83"/>
      <c r="H111" s="84">
        <v>32375</v>
      </c>
      <c r="I111" s="84"/>
      <c r="J111" s="85">
        <v>1</v>
      </c>
    </row>
    <row r="112" spans="1:10" x14ac:dyDescent="0.25">
      <c r="A112" s="73" t="s">
        <v>378</v>
      </c>
      <c r="B112" s="80" t="s">
        <v>12</v>
      </c>
      <c r="C112" s="73" t="s">
        <v>15</v>
      </c>
      <c r="D112" s="81">
        <v>40724</v>
      </c>
      <c r="E112" s="82">
        <f t="shared" ca="1" si="1"/>
        <v>4</v>
      </c>
      <c r="F112" s="331" t="s">
        <v>5</v>
      </c>
      <c r="G112" s="83" t="s">
        <v>4</v>
      </c>
      <c r="H112" s="84">
        <v>96101</v>
      </c>
      <c r="I112" s="84"/>
      <c r="J112" s="85">
        <v>1</v>
      </c>
    </row>
    <row r="113" spans="1:10" x14ac:dyDescent="0.25">
      <c r="A113" s="73" t="s">
        <v>17</v>
      </c>
      <c r="B113" s="80" t="s">
        <v>16</v>
      </c>
      <c r="C113" s="73" t="s">
        <v>15</v>
      </c>
      <c r="D113" s="81">
        <v>41594</v>
      </c>
      <c r="E113" s="82">
        <f t="shared" ca="1" si="1"/>
        <v>2</v>
      </c>
      <c r="F113" s="331" t="s">
        <v>14</v>
      </c>
      <c r="G113" s="83" t="s">
        <v>4</v>
      </c>
      <c r="H113" s="84">
        <v>30138</v>
      </c>
      <c r="I113" s="84"/>
      <c r="J113" s="85">
        <v>5</v>
      </c>
    </row>
    <row r="114" spans="1:10" x14ac:dyDescent="0.25">
      <c r="A114" s="73" t="s">
        <v>776</v>
      </c>
      <c r="B114" s="80" t="s">
        <v>48</v>
      </c>
      <c r="C114" s="73" t="s">
        <v>809</v>
      </c>
      <c r="D114" s="81">
        <v>41628</v>
      </c>
      <c r="E114" s="82">
        <f t="shared" ca="1" si="1"/>
        <v>2</v>
      </c>
      <c r="F114" s="331" t="s">
        <v>0</v>
      </c>
      <c r="G114" s="83"/>
      <c r="H114" s="84">
        <v>32595</v>
      </c>
      <c r="I114" s="84"/>
      <c r="J114" s="85">
        <v>2</v>
      </c>
    </row>
    <row r="115" spans="1:10" x14ac:dyDescent="0.25">
      <c r="A115" s="73" t="s">
        <v>757</v>
      </c>
      <c r="B115" s="80" t="s">
        <v>16</v>
      </c>
      <c r="C115" s="73" t="s">
        <v>809</v>
      </c>
      <c r="D115" s="81">
        <v>41996</v>
      </c>
      <c r="E115" s="82">
        <f t="shared" ca="1" si="1"/>
        <v>1</v>
      </c>
      <c r="F115" s="331" t="s">
        <v>5</v>
      </c>
      <c r="G115" s="83" t="s">
        <v>18</v>
      </c>
      <c r="H115" s="84">
        <v>121677</v>
      </c>
      <c r="I115" s="84"/>
      <c r="J115" s="85">
        <v>5</v>
      </c>
    </row>
    <row r="116" spans="1:10" x14ac:dyDescent="0.25">
      <c r="A116" s="73" t="s">
        <v>744</v>
      </c>
      <c r="B116" s="80" t="s">
        <v>12</v>
      </c>
      <c r="C116" s="73" t="s">
        <v>809</v>
      </c>
      <c r="D116" s="81">
        <v>40185</v>
      </c>
      <c r="E116" s="82">
        <f t="shared" ca="1" si="1"/>
        <v>6</v>
      </c>
      <c r="F116" s="331" t="s">
        <v>14</v>
      </c>
      <c r="G116" s="83" t="s">
        <v>8</v>
      </c>
      <c r="H116" s="84">
        <v>27375</v>
      </c>
      <c r="I116" s="84"/>
      <c r="J116" s="85">
        <v>4</v>
      </c>
    </row>
    <row r="117" spans="1:10" x14ac:dyDescent="0.25">
      <c r="A117" s="73" t="s">
        <v>721</v>
      </c>
      <c r="B117" s="80" t="s">
        <v>48</v>
      </c>
      <c r="C117" s="73" t="s">
        <v>809</v>
      </c>
      <c r="D117" s="81">
        <v>37254</v>
      </c>
      <c r="E117" s="82">
        <f t="shared" ca="1" si="1"/>
        <v>14</v>
      </c>
      <c r="F117" s="331" t="s">
        <v>0</v>
      </c>
      <c r="G117" s="83"/>
      <c r="H117" s="84">
        <v>37129</v>
      </c>
      <c r="I117" s="84"/>
      <c r="J117" s="85">
        <v>1</v>
      </c>
    </row>
    <row r="118" spans="1:10" x14ac:dyDescent="0.25">
      <c r="A118" s="73" t="s">
        <v>665</v>
      </c>
      <c r="B118" s="80" t="s">
        <v>2</v>
      </c>
      <c r="C118" s="73" t="s">
        <v>809</v>
      </c>
      <c r="D118" s="81">
        <v>39852</v>
      </c>
      <c r="E118" s="82">
        <f t="shared" ca="1" si="1"/>
        <v>7</v>
      </c>
      <c r="F118" s="331" t="s">
        <v>5</v>
      </c>
      <c r="G118" s="83" t="s">
        <v>26</v>
      </c>
      <c r="H118" s="84">
        <v>108255</v>
      </c>
      <c r="I118" s="84"/>
      <c r="J118" s="85">
        <v>3</v>
      </c>
    </row>
    <row r="119" spans="1:10" x14ac:dyDescent="0.25">
      <c r="A119" s="73" t="s">
        <v>642</v>
      </c>
      <c r="B119" s="80" t="s">
        <v>9</v>
      </c>
      <c r="C119" s="73" t="s">
        <v>809</v>
      </c>
      <c r="D119" s="81">
        <v>38745</v>
      </c>
      <c r="E119" s="82">
        <f t="shared" ca="1" si="1"/>
        <v>10</v>
      </c>
      <c r="F119" s="331" t="s">
        <v>11</v>
      </c>
      <c r="G119" s="83"/>
      <c r="H119" s="84">
        <v>60775</v>
      </c>
      <c r="I119" s="84"/>
      <c r="J119" s="85">
        <v>4</v>
      </c>
    </row>
    <row r="120" spans="1:10" x14ac:dyDescent="0.25">
      <c r="A120" s="73" t="s">
        <v>607</v>
      </c>
      <c r="B120" s="80" t="s">
        <v>32</v>
      </c>
      <c r="C120" s="73" t="s">
        <v>809</v>
      </c>
      <c r="D120" s="81">
        <v>41341</v>
      </c>
      <c r="E120" s="82">
        <f t="shared" ca="1" si="1"/>
        <v>2</v>
      </c>
      <c r="F120" s="331" t="s">
        <v>11</v>
      </c>
      <c r="G120" s="83"/>
      <c r="H120" s="84">
        <v>52956</v>
      </c>
      <c r="I120" s="84"/>
      <c r="J120" s="85">
        <v>2</v>
      </c>
    </row>
    <row r="121" spans="1:10" x14ac:dyDescent="0.25">
      <c r="A121" s="73" t="s">
        <v>519</v>
      </c>
      <c r="B121" s="80" t="s">
        <v>12</v>
      </c>
      <c r="C121" s="73" t="s">
        <v>809</v>
      </c>
      <c r="D121" s="81">
        <v>37347</v>
      </c>
      <c r="E121" s="82">
        <f t="shared" ca="1" si="1"/>
        <v>13</v>
      </c>
      <c r="F121" s="331" t="s">
        <v>14</v>
      </c>
      <c r="G121" s="83" t="s">
        <v>4</v>
      </c>
      <c r="H121" s="84">
        <v>21276</v>
      </c>
      <c r="I121" s="84"/>
      <c r="J121" s="85">
        <v>1</v>
      </c>
    </row>
    <row r="122" spans="1:10" x14ac:dyDescent="0.25">
      <c r="A122" s="73" t="s">
        <v>415</v>
      </c>
      <c r="B122" s="80" t="s">
        <v>16</v>
      </c>
      <c r="C122" s="73" t="s">
        <v>809</v>
      </c>
      <c r="D122" s="81">
        <v>37037</v>
      </c>
      <c r="E122" s="82">
        <f t="shared" ca="1" si="1"/>
        <v>14</v>
      </c>
      <c r="F122" s="331" t="s">
        <v>11</v>
      </c>
      <c r="G122" s="83"/>
      <c r="H122" s="84">
        <v>51513</v>
      </c>
      <c r="I122" s="84"/>
      <c r="J122" s="85">
        <v>1</v>
      </c>
    </row>
    <row r="123" spans="1:10" x14ac:dyDescent="0.25">
      <c r="A123" s="73" t="s">
        <v>373</v>
      </c>
      <c r="B123" s="80" t="s">
        <v>32</v>
      </c>
      <c r="C123" s="73" t="s">
        <v>809</v>
      </c>
      <c r="D123" s="81">
        <v>41830</v>
      </c>
      <c r="E123" s="82">
        <f t="shared" ca="1" si="1"/>
        <v>1</v>
      </c>
      <c r="F123" s="331" t="s">
        <v>14</v>
      </c>
      <c r="G123" s="83" t="s">
        <v>4</v>
      </c>
      <c r="H123" s="84">
        <v>28767</v>
      </c>
      <c r="I123" s="84"/>
      <c r="J123" s="85">
        <v>4</v>
      </c>
    </row>
    <row r="124" spans="1:10" x14ac:dyDescent="0.25">
      <c r="A124" s="73" t="s">
        <v>339</v>
      </c>
      <c r="B124" s="80" t="s">
        <v>2</v>
      </c>
      <c r="C124" s="73" t="s">
        <v>809</v>
      </c>
      <c r="D124" s="81">
        <v>37420</v>
      </c>
      <c r="E124" s="82">
        <f t="shared" ca="1" si="1"/>
        <v>13</v>
      </c>
      <c r="F124" s="331" t="s">
        <v>0</v>
      </c>
      <c r="G124" s="83"/>
      <c r="H124" s="84">
        <v>36052</v>
      </c>
      <c r="I124" s="84"/>
      <c r="J124" s="85">
        <v>3</v>
      </c>
    </row>
    <row r="125" spans="1:10" x14ac:dyDescent="0.25">
      <c r="A125" s="73" t="s">
        <v>337</v>
      </c>
      <c r="B125" s="80" t="s">
        <v>16</v>
      </c>
      <c r="C125" s="73" t="s">
        <v>809</v>
      </c>
      <c r="D125" s="81">
        <v>37435</v>
      </c>
      <c r="E125" s="82">
        <f t="shared" ca="1" si="1"/>
        <v>13</v>
      </c>
      <c r="F125" s="331" t="s">
        <v>5</v>
      </c>
      <c r="G125" s="83" t="s">
        <v>8</v>
      </c>
      <c r="H125" s="84">
        <v>64206</v>
      </c>
      <c r="I125" s="84"/>
      <c r="J125" s="85">
        <v>5</v>
      </c>
    </row>
    <row r="126" spans="1:10" x14ac:dyDescent="0.25">
      <c r="A126" s="73" t="s">
        <v>297</v>
      </c>
      <c r="B126" s="80" t="s">
        <v>12</v>
      </c>
      <c r="C126" s="73" t="s">
        <v>809</v>
      </c>
      <c r="D126" s="81">
        <v>42206</v>
      </c>
      <c r="E126" s="82">
        <f t="shared" ca="1" si="1"/>
        <v>0</v>
      </c>
      <c r="F126" s="331" t="s">
        <v>5</v>
      </c>
      <c r="G126" s="83" t="s">
        <v>4</v>
      </c>
      <c r="H126" s="84">
        <v>73650</v>
      </c>
      <c r="I126" s="84"/>
      <c r="J126" s="85">
        <v>3</v>
      </c>
    </row>
    <row r="127" spans="1:10" x14ac:dyDescent="0.25">
      <c r="A127" s="73" t="s">
        <v>283</v>
      </c>
      <c r="B127" s="80" t="s">
        <v>12</v>
      </c>
      <c r="C127" s="73" t="s">
        <v>809</v>
      </c>
      <c r="D127" s="81">
        <v>40038</v>
      </c>
      <c r="E127" s="82">
        <f t="shared" ca="1" si="1"/>
        <v>6</v>
      </c>
      <c r="F127" s="331" t="s">
        <v>0</v>
      </c>
      <c r="G127" s="83"/>
      <c r="H127" s="84">
        <v>33659</v>
      </c>
      <c r="I127" s="84"/>
      <c r="J127" s="85">
        <v>1</v>
      </c>
    </row>
    <row r="128" spans="1:10" x14ac:dyDescent="0.25">
      <c r="A128" s="73" t="s">
        <v>270</v>
      </c>
      <c r="B128" s="80" t="s">
        <v>16</v>
      </c>
      <c r="C128" s="73" t="s">
        <v>809</v>
      </c>
      <c r="D128" s="81">
        <v>38191</v>
      </c>
      <c r="E128" s="82">
        <f t="shared" ca="1" si="1"/>
        <v>11</v>
      </c>
      <c r="F128" s="331" t="s">
        <v>5</v>
      </c>
      <c r="G128" s="83" t="s">
        <v>18</v>
      </c>
      <c r="H128" s="84">
        <v>76680</v>
      </c>
      <c r="I128" s="84"/>
      <c r="J128" s="85">
        <v>3</v>
      </c>
    </row>
    <row r="129" spans="1:10" x14ac:dyDescent="0.25">
      <c r="A129" s="73" t="s">
        <v>163</v>
      </c>
      <c r="B129" s="80" t="s">
        <v>16</v>
      </c>
      <c r="C129" s="73" t="s">
        <v>809</v>
      </c>
      <c r="D129" s="81">
        <v>37155</v>
      </c>
      <c r="E129" s="82">
        <f t="shared" ca="1" si="1"/>
        <v>14</v>
      </c>
      <c r="F129" s="331" t="s">
        <v>5</v>
      </c>
      <c r="G129" s="83" t="s">
        <v>4</v>
      </c>
      <c r="H129" s="84">
        <v>120696</v>
      </c>
      <c r="I129" s="84"/>
      <c r="J129" s="85">
        <v>3</v>
      </c>
    </row>
    <row r="130" spans="1:10" x14ac:dyDescent="0.25">
      <c r="A130" s="73" t="s">
        <v>126</v>
      </c>
      <c r="B130" s="80" t="s">
        <v>12</v>
      </c>
      <c r="C130" s="73" t="s">
        <v>809</v>
      </c>
      <c r="D130" s="81">
        <v>40836</v>
      </c>
      <c r="E130" s="82">
        <f t="shared" ref="E130:E193" ca="1" si="2">DATEDIF(D130,TODAY(),"Y")</f>
        <v>4</v>
      </c>
      <c r="F130" s="331" t="s">
        <v>11</v>
      </c>
      <c r="G130" s="83"/>
      <c r="H130" s="84">
        <v>57323</v>
      </c>
      <c r="I130" s="84"/>
      <c r="J130" s="85">
        <v>5</v>
      </c>
    </row>
    <row r="131" spans="1:10" x14ac:dyDescent="0.25">
      <c r="A131" s="73" t="s">
        <v>104</v>
      </c>
      <c r="B131" s="80" t="s">
        <v>16</v>
      </c>
      <c r="C131" s="73" t="s">
        <v>809</v>
      </c>
      <c r="D131" s="81">
        <v>40102</v>
      </c>
      <c r="E131" s="82">
        <f t="shared" ca="1" si="2"/>
        <v>6</v>
      </c>
      <c r="F131" s="331" t="s">
        <v>0</v>
      </c>
      <c r="G131" s="83"/>
      <c r="H131" s="84">
        <v>25365</v>
      </c>
      <c r="I131" s="84"/>
      <c r="J131" s="85">
        <v>4</v>
      </c>
    </row>
    <row r="132" spans="1:10" x14ac:dyDescent="0.25">
      <c r="A132" s="73" t="s">
        <v>37</v>
      </c>
      <c r="B132" s="80" t="s">
        <v>2</v>
      </c>
      <c r="C132" s="73" t="s">
        <v>809</v>
      </c>
      <c r="D132" s="81">
        <v>38690</v>
      </c>
      <c r="E132" s="82">
        <f t="shared" ca="1" si="2"/>
        <v>10</v>
      </c>
      <c r="F132" s="331" t="s">
        <v>5</v>
      </c>
      <c r="G132" s="83" t="s">
        <v>18</v>
      </c>
      <c r="H132" s="84">
        <v>99842</v>
      </c>
      <c r="I132" s="84"/>
      <c r="J132" s="85">
        <v>4</v>
      </c>
    </row>
    <row r="133" spans="1:10" x14ac:dyDescent="0.25">
      <c r="A133" s="73" t="s">
        <v>645</v>
      </c>
      <c r="B133" s="80" t="s">
        <v>32</v>
      </c>
      <c r="C133" s="73" t="s">
        <v>811</v>
      </c>
      <c r="D133" s="81">
        <v>37647</v>
      </c>
      <c r="E133" s="82">
        <f t="shared" ca="1" si="2"/>
        <v>13</v>
      </c>
      <c r="F133" s="331" t="s">
        <v>14</v>
      </c>
      <c r="G133" s="83" t="s">
        <v>4</v>
      </c>
      <c r="H133" s="84">
        <v>25672</v>
      </c>
      <c r="I133" s="84"/>
      <c r="J133" s="85">
        <v>5</v>
      </c>
    </row>
    <row r="134" spans="1:10" x14ac:dyDescent="0.25">
      <c r="A134" s="73" t="s">
        <v>387</v>
      </c>
      <c r="B134" s="80" t="s">
        <v>12</v>
      </c>
      <c r="C134" s="73" t="s">
        <v>811</v>
      </c>
      <c r="D134" s="81">
        <v>40701</v>
      </c>
      <c r="E134" s="82">
        <f t="shared" ca="1" si="2"/>
        <v>4</v>
      </c>
      <c r="F134" s="331" t="s">
        <v>11</v>
      </c>
      <c r="G134" s="83"/>
      <c r="H134" s="84">
        <v>52386</v>
      </c>
      <c r="I134" s="84"/>
      <c r="J134" s="85">
        <v>2</v>
      </c>
    </row>
    <row r="135" spans="1:10" x14ac:dyDescent="0.25">
      <c r="A135" s="73" t="s">
        <v>265</v>
      </c>
      <c r="B135" s="80" t="s">
        <v>12</v>
      </c>
      <c r="C135" s="73" t="s">
        <v>811</v>
      </c>
      <c r="D135" s="81">
        <v>40761</v>
      </c>
      <c r="E135" s="82">
        <f t="shared" ca="1" si="2"/>
        <v>4</v>
      </c>
      <c r="F135" s="331" t="s">
        <v>14</v>
      </c>
      <c r="G135" s="83" t="s">
        <v>26</v>
      </c>
      <c r="H135" s="84">
        <v>25873</v>
      </c>
      <c r="I135" s="84"/>
      <c r="J135" s="85">
        <v>1</v>
      </c>
    </row>
    <row r="136" spans="1:10" x14ac:dyDescent="0.25">
      <c r="A136" s="73" t="s">
        <v>257</v>
      </c>
      <c r="B136" s="80" t="s">
        <v>32</v>
      </c>
      <c r="C136" s="73" t="s">
        <v>811</v>
      </c>
      <c r="D136" s="81">
        <v>41478</v>
      </c>
      <c r="E136" s="82">
        <f t="shared" ca="1" si="2"/>
        <v>2</v>
      </c>
      <c r="F136" s="331" t="s">
        <v>14</v>
      </c>
      <c r="G136" s="83" t="s">
        <v>4</v>
      </c>
      <c r="H136" s="84">
        <v>23199</v>
      </c>
      <c r="I136" s="84"/>
      <c r="J136" s="85">
        <v>3</v>
      </c>
    </row>
    <row r="137" spans="1:10" x14ac:dyDescent="0.25">
      <c r="A137" s="73" t="s">
        <v>235</v>
      </c>
      <c r="B137" s="80" t="s">
        <v>16</v>
      </c>
      <c r="C137" s="73" t="s">
        <v>811</v>
      </c>
      <c r="D137" s="81">
        <v>41520</v>
      </c>
      <c r="E137" s="82">
        <f t="shared" ca="1" si="2"/>
        <v>2</v>
      </c>
      <c r="F137" s="331" t="s">
        <v>14</v>
      </c>
      <c r="G137" s="83" t="s">
        <v>26</v>
      </c>
      <c r="H137" s="84">
        <v>26337</v>
      </c>
      <c r="I137" s="84"/>
      <c r="J137" s="85">
        <v>5</v>
      </c>
    </row>
    <row r="138" spans="1:10" x14ac:dyDescent="0.25">
      <c r="A138" s="73" t="s">
        <v>739</v>
      </c>
      <c r="B138" s="80" t="s">
        <v>12</v>
      </c>
      <c r="C138" s="73" t="s">
        <v>810</v>
      </c>
      <c r="D138" s="81">
        <v>41262</v>
      </c>
      <c r="E138" s="82">
        <f t="shared" ca="1" si="2"/>
        <v>3</v>
      </c>
      <c r="F138" s="331" t="s">
        <v>5</v>
      </c>
      <c r="G138" s="83" t="s">
        <v>8</v>
      </c>
      <c r="H138" s="84">
        <v>117958</v>
      </c>
      <c r="I138" s="84"/>
      <c r="J138" s="85">
        <v>3</v>
      </c>
    </row>
    <row r="139" spans="1:10" x14ac:dyDescent="0.25">
      <c r="A139" s="73" t="s">
        <v>738</v>
      </c>
      <c r="B139" s="80" t="s">
        <v>16</v>
      </c>
      <c r="C139" s="73" t="s">
        <v>810</v>
      </c>
      <c r="D139" s="81">
        <v>41276</v>
      </c>
      <c r="E139" s="82">
        <f t="shared" ca="1" si="2"/>
        <v>3</v>
      </c>
      <c r="F139" s="331" t="s">
        <v>14</v>
      </c>
      <c r="G139" s="83" t="s">
        <v>8</v>
      </c>
      <c r="H139" s="84">
        <v>27797</v>
      </c>
      <c r="I139" s="84"/>
      <c r="J139" s="85">
        <v>4</v>
      </c>
    </row>
    <row r="140" spans="1:10" x14ac:dyDescent="0.25">
      <c r="A140" s="73" t="s">
        <v>707</v>
      </c>
      <c r="B140" s="80" t="s">
        <v>12</v>
      </c>
      <c r="C140" s="73" t="s">
        <v>810</v>
      </c>
      <c r="D140" s="81">
        <v>38719</v>
      </c>
      <c r="E140" s="82">
        <f t="shared" ca="1" si="2"/>
        <v>10</v>
      </c>
      <c r="F140" s="331" t="s">
        <v>0</v>
      </c>
      <c r="G140" s="83"/>
      <c r="H140" s="84">
        <v>23497</v>
      </c>
      <c r="I140" s="84"/>
      <c r="J140" s="85">
        <v>5</v>
      </c>
    </row>
    <row r="141" spans="1:10" x14ac:dyDescent="0.25">
      <c r="A141" s="73" t="s">
        <v>670</v>
      </c>
      <c r="B141" s="80" t="s">
        <v>12</v>
      </c>
      <c r="C141" s="73" t="s">
        <v>810</v>
      </c>
      <c r="D141" s="81">
        <v>40216</v>
      </c>
      <c r="E141" s="82">
        <f t="shared" ca="1" si="2"/>
        <v>6</v>
      </c>
      <c r="F141" s="331" t="s">
        <v>5</v>
      </c>
      <c r="G141" s="83" t="s">
        <v>18</v>
      </c>
      <c r="H141" s="84">
        <v>91950</v>
      </c>
      <c r="I141" s="84"/>
      <c r="J141" s="85">
        <v>2</v>
      </c>
    </row>
    <row r="142" spans="1:10" x14ac:dyDescent="0.25">
      <c r="A142" s="73" t="s">
        <v>643</v>
      </c>
      <c r="B142" s="80" t="s">
        <v>16</v>
      </c>
      <c r="C142" s="73" t="s">
        <v>810</v>
      </c>
      <c r="D142" s="81">
        <v>38366</v>
      </c>
      <c r="E142" s="82">
        <f t="shared" ca="1" si="2"/>
        <v>11</v>
      </c>
      <c r="F142" s="331" t="s">
        <v>5</v>
      </c>
      <c r="G142" s="83" t="s">
        <v>26</v>
      </c>
      <c r="H142" s="84">
        <v>96410</v>
      </c>
      <c r="I142" s="84"/>
      <c r="J142" s="85">
        <v>5</v>
      </c>
    </row>
    <row r="143" spans="1:10" x14ac:dyDescent="0.25">
      <c r="A143" s="73" t="s">
        <v>638</v>
      </c>
      <c r="B143" s="80" t="s">
        <v>12</v>
      </c>
      <c r="C143" s="73" t="s">
        <v>810</v>
      </c>
      <c r="D143" s="81">
        <v>39831</v>
      </c>
      <c r="E143" s="82">
        <f t="shared" ca="1" si="2"/>
        <v>7</v>
      </c>
      <c r="F143" s="331" t="s">
        <v>5</v>
      </c>
      <c r="G143" s="83" t="s">
        <v>26</v>
      </c>
      <c r="H143" s="84">
        <v>103347</v>
      </c>
      <c r="I143" s="84"/>
      <c r="J143" s="85">
        <v>5</v>
      </c>
    </row>
    <row r="144" spans="1:10" x14ac:dyDescent="0.25">
      <c r="A144" s="73" t="s">
        <v>633</v>
      </c>
      <c r="B144" s="80" t="s">
        <v>16</v>
      </c>
      <c r="C144" s="73" t="s">
        <v>810</v>
      </c>
      <c r="D144" s="81">
        <v>41314</v>
      </c>
      <c r="E144" s="82">
        <f t="shared" ca="1" si="2"/>
        <v>3</v>
      </c>
      <c r="F144" s="331" t="s">
        <v>11</v>
      </c>
      <c r="G144" s="83"/>
      <c r="H144" s="84">
        <v>59023</v>
      </c>
      <c r="I144" s="84"/>
      <c r="J144" s="85">
        <v>5</v>
      </c>
    </row>
    <row r="145" spans="1:10" x14ac:dyDescent="0.25">
      <c r="A145" s="73" t="s">
        <v>613</v>
      </c>
      <c r="B145" s="80" t="s">
        <v>32</v>
      </c>
      <c r="C145" s="73" t="s">
        <v>810</v>
      </c>
      <c r="D145" s="81">
        <v>40222</v>
      </c>
      <c r="E145" s="82">
        <f t="shared" ca="1" si="2"/>
        <v>6</v>
      </c>
      <c r="F145" s="331" t="s">
        <v>0</v>
      </c>
      <c r="G145" s="83"/>
      <c r="H145" s="84">
        <v>25015</v>
      </c>
      <c r="I145" s="84"/>
      <c r="J145" s="85">
        <v>5</v>
      </c>
    </row>
    <row r="146" spans="1:10" x14ac:dyDescent="0.25">
      <c r="A146" s="73" t="s">
        <v>612</v>
      </c>
      <c r="B146" s="80" t="s">
        <v>16</v>
      </c>
      <c r="C146" s="73" t="s">
        <v>810</v>
      </c>
      <c r="D146" s="81">
        <v>40232</v>
      </c>
      <c r="E146" s="82">
        <f t="shared" ca="1" si="2"/>
        <v>6</v>
      </c>
      <c r="F146" s="331" t="s">
        <v>0</v>
      </c>
      <c r="G146" s="83"/>
      <c r="H146" s="84">
        <v>31649</v>
      </c>
      <c r="I146" s="84"/>
      <c r="J146" s="85">
        <v>2</v>
      </c>
    </row>
    <row r="147" spans="1:10" x14ac:dyDescent="0.25">
      <c r="A147" s="73" t="s">
        <v>602</v>
      </c>
      <c r="B147" s="80" t="s">
        <v>12</v>
      </c>
      <c r="C147" s="73" t="s">
        <v>810</v>
      </c>
      <c r="D147" s="81">
        <v>39866</v>
      </c>
      <c r="E147" s="82">
        <f t="shared" ca="1" si="2"/>
        <v>7</v>
      </c>
      <c r="F147" s="331" t="s">
        <v>5</v>
      </c>
      <c r="G147" s="83" t="s">
        <v>4</v>
      </c>
      <c r="H147" s="84">
        <v>93380</v>
      </c>
      <c r="I147" s="84"/>
      <c r="J147" s="85">
        <v>1</v>
      </c>
    </row>
    <row r="148" spans="1:10" x14ac:dyDescent="0.25">
      <c r="A148" s="73" t="s">
        <v>561</v>
      </c>
      <c r="B148" s="80" t="s">
        <v>16</v>
      </c>
      <c r="C148" s="73" t="s">
        <v>810</v>
      </c>
      <c r="D148" s="81">
        <v>40971</v>
      </c>
      <c r="E148" s="82">
        <f t="shared" ca="1" si="2"/>
        <v>3</v>
      </c>
      <c r="F148" s="331" t="s">
        <v>11</v>
      </c>
      <c r="G148" s="83"/>
      <c r="H148" s="84">
        <v>50239</v>
      </c>
      <c r="I148" s="84"/>
      <c r="J148" s="85">
        <v>5</v>
      </c>
    </row>
    <row r="149" spans="1:10" x14ac:dyDescent="0.25">
      <c r="A149" s="73" t="s">
        <v>557</v>
      </c>
      <c r="B149" s="80" t="s">
        <v>2</v>
      </c>
      <c r="C149" s="73" t="s">
        <v>810</v>
      </c>
      <c r="D149" s="81">
        <v>41337</v>
      </c>
      <c r="E149" s="82">
        <f t="shared" ca="1" si="2"/>
        <v>2</v>
      </c>
      <c r="F149" s="331" t="s">
        <v>11</v>
      </c>
      <c r="G149" s="83"/>
      <c r="H149" s="84">
        <v>48390</v>
      </c>
      <c r="I149" s="84"/>
      <c r="J149" s="85">
        <v>2</v>
      </c>
    </row>
    <row r="150" spans="1:10" x14ac:dyDescent="0.25">
      <c r="A150" s="73" t="s">
        <v>548</v>
      </c>
      <c r="B150" s="80" t="s">
        <v>32</v>
      </c>
      <c r="C150" s="73" t="s">
        <v>810</v>
      </c>
      <c r="D150" s="81">
        <v>42092</v>
      </c>
      <c r="E150" s="82">
        <f t="shared" ca="1" si="2"/>
        <v>0</v>
      </c>
      <c r="F150" s="331" t="s">
        <v>14</v>
      </c>
      <c r="G150" s="83" t="s">
        <v>26</v>
      </c>
      <c r="H150" s="84">
        <v>25744</v>
      </c>
      <c r="I150" s="84"/>
      <c r="J150" s="85">
        <v>3</v>
      </c>
    </row>
    <row r="151" spans="1:10" x14ac:dyDescent="0.25">
      <c r="A151" s="73" t="s">
        <v>539</v>
      </c>
      <c r="B151" s="80" t="s">
        <v>12</v>
      </c>
      <c r="C151" s="73" t="s">
        <v>810</v>
      </c>
      <c r="D151" s="81">
        <v>40277</v>
      </c>
      <c r="E151" s="82">
        <f t="shared" ca="1" si="2"/>
        <v>5</v>
      </c>
      <c r="F151" s="331" t="s">
        <v>14</v>
      </c>
      <c r="G151" s="83" t="s">
        <v>26</v>
      </c>
      <c r="H151" s="84">
        <v>22346</v>
      </c>
      <c r="I151" s="84"/>
      <c r="J151" s="85">
        <v>5</v>
      </c>
    </row>
    <row r="152" spans="1:10" x14ac:dyDescent="0.25">
      <c r="A152" s="73" t="s">
        <v>520</v>
      </c>
      <c r="B152" s="80" t="s">
        <v>9</v>
      </c>
      <c r="C152" s="73" t="s">
        <v>810</v>
      </c>
      <c r="D152" s="81">
        <v>37341</v>
      </c>
      <c r="E152" s="82">
        <f t="shared" ca="1" si="2"/>
        <v>13</v>
      </c>
      <c r="F152" s="331" t="s">
        <v>11</v>
      </c>
      <c r="G152" s="83"/>
      <c r="H152" s="84">
        <v>57015</v>
      </c>
      <c r="I152" s="84"/>
      <c r="J152" s="85">
        <v>2</v>
      </c>
    </row>
    <row r="153" spans="1:10" x14ac:dyDescent="0.25">
      <c r="A153" s="73" t="s">
        <v>511</v>
      </c>
      <c r="B153" s="80" t="s">
        <v>32</v>
      </c>
      <c r="C153" s="73" t="s">
        <v>810</v>
      </c>
      <c r="D153" s="81">
        <v>37721</v>
      </c>
      <c r="E153" s="82">
        <f t="shared" ca="1" si="2"/>
        <v>12</v>
      </c>
      <c r="F153" s="331" t="s">
        <v>5</v>
      </c>
      <c r="G153" s="83" t="s">
        <v>4</v>
      </c>
      <c r="H153" s="84">
        <v>101481</v>
      </c>
      <c r="I153" s="84"/>
      <c r="J153" s="85">
        <v>5</v>
      </c>
    </row>
    <row r="154" spans="1:10" x14ac:dyDescent="0.25">
      <c r="A154" s="73" t="s">
        <v>478</v>
      </c>
      <c r="B154" s="80" t="s">
        <v>12</v>
      </c>
      <c r="C154" s="73" t="s">
        <v>810</v>
      </c>
      <c r="D154" s="81">
        <v>41377</v>
      </c>
      <c r="E154" s="82">
        <f t="shared" ca="1" si="2"/>
        <v>2</v>
      </c>
      <c r="F154" s="331" t="s">
        <v>5</v>
      </c>
      <c r="G154" s="83" t="s">
        <v>8</v>
      </c>
      <c r="H154" s="84">
        <v>113877</v>
      </c>
      <c r="I154" s="84"/>
      <c r="J154" s="85">
        <v>2</v>
      </c>
    </row>
    <row r="155" spans="1:10" x14ac:dyDescent="0.25">
      <c r="A155" s="73" t="s">
        <v>462</v>
      </c>
      <c r="B155" s="80" t="s">
        <v>16</v>
      </c>
      <c r="C155" s="73" t="s">
        <v>810</v>
      </c>
      <c r="D155" s="81">
        <v>37017</v>
      </c>
      <c r="E155" s="82">
        <f t="shared" ca="1" si="2"/>
        <v>14</v>
      </c>
      <c r="F155" s="331" t="s">
        <v>0</v>
      </c>
      <c r="G155" s="83"/>
      <c r="H155" s="84">
        <v>37613</v>
      </c>
      <c r="I155" s="84"/>
      <c r="J155" s="85">
        <v>1</v>
      </c>
    </row>
    <row r="156" spans="1:10" x14ac:dyDescent="0.25">
      <c r="A156" s="73" t="s">
        <v>445</v>
      </c>
      <c r="B156" s="80" t="s">
        <v>12</v>
      </c>
      <c r="C156" s="73" t="s">
        <v>810</v>
      </c>
      <c r="D156" s="81">
        <v>39213</v>
      </c>
      <c r="E156" s="82">
        <f t="shared" ca="1" si="2"/>
        <v>8</v>
      </c>
      <c r="F156" s="331" t="s">
        <v>5</v>
      </c>
      <c r="G156" s="83" t="s">
        <v>18</v>
      </c>
      <c r="H156" s="84">
        <v>62791</v>
      </c>
      <c r="I156" s="84"/>
      <c r="J156" s="85">
        <v>5</v>
      </c>
    </row>
    <row r="157" spans="1:10" x14ac:dyDescent="0.25">
      <c r="A157" s="73" t="s">
        <v>433</v>
      </c>
      <c r="B157" s="80" t="s">
        <v>16</v>
      </c>
      <c r="C157" s="73" t="s">
        <v>810</v>
      </c>
      <c r="D157" s="81">
        <v>41788</v>
      </c>
      <c r="E157" s="82">
        <f t="shared" ca="1" si="2"/>
        <v>1</v>
      </c>
      <c r="F157" s="331" t="s">
        <v>5</v>
      </c>
      <c r="G157" s="83" t="s">
        <v>4</v>
      </c>
      <c r="H157" s="84">
        <v>86093</v>
      </c>
      <c r="I157" s="84"/>
      <c r="J157" s="85">
        <v>4</v>
      </c>
    </row>
    <row r="158" spans="1:10" x14ac:dyDescent="0.25">
      <c r="A158" s="73" t="s">
        <v>417</v>
      </c>
      <c r="B158" s="80" t="s">
        <v>16</v>
      </c>
      <c r="C158" s="73" t="s">
        <v>810</v>
      </c>
      <c r="D158" s="81">
        <v>39970</v>
      </c>
      <c r="E158" s="82">
        <f t="shared" ca="1" si="2"/>
        <v>6</v>
      </c>
      <c r="F158" s="331" t="s">
        <v>14</v>
      </c>
      <c r="G158" s="83" t="s">
        <v>4</v>
      </c>
      <c r="H158" s="84">
        <v>24936</v>
      </c>
      <c r="I158" s="84"/>
      <c r="J158" s="85">
        <v>1</v>
      </c>
    </row>
    <row r="159" spans="1:10" x14ac:dyDescent="0.25">
      <c r="A159" s="73" t="s">
        <v>377</v>
      </c>
      <c r="B159" s="80" t="s">
        <v>9</v>
      </c>
      <c r="C159" s="73" t="s">
        <v>810</v>
      </c>
      <c r="D159" s="81">
        <v>40732</v>
      </c>
      <c r="E159" s="82">
        <f t="shared" ca="1" si="2"/>
        <v>4</v>
      </c>
      <c r="F159" s="331" t="s">
        <v>5</v>
      </c>
      <c r="G159" s="83" t="s">
        <v>8</v>
      </c>
      <c r="H159" s="84">
        <v>80928</v>
      </c>
      <c r="I159" s="84"/>
      <c r="J159" s="85">
        <v>1</v>
      </c>
    </row>
    <row r="160" spans="1:10" x14ac:dyDescent="0.25">
      <c r="A160" s="73" t="s">
        <v>375</v>
      </c>
      <c r="B160" s="80" t="s">
        <v>12</v>
      </c>
      <c r="C160" s="73" t="s">
        <v>810</v>
      </c>
      <c r="D160" s="81">
        <v>41807</v>
      </c>
      <c r="E160" s="82">
        <f t="shared" ca="1" si="2"/>
        <v>1</v>
      </c>
      <c r="F160" s="331" t="s">
        <v>11</v>
      </c>
      <c r="G160" s="83"/>
      <c r="H160" s="84">
        <v>45186</v>
      </c>
      <c r="I160" s="84"/>
      <c r="J160" s="85">
        <v>2</v>
      </c>
    </row>
    <row r="161" spans="1:10" x14ac:dyDescent="0.25">
      <c r="A161" s="73" t="s">
        <v>364</v>
      </c>
      <c r="B161" s="80" t="s">
        <v>32</v>
      </c>
      <c r="C161" s="73" t="s">
        <v>810</v>
      </c>
      <c r="D161" s="81">
        <v>40352</v>
      </c>
      <c r="E161" s="82">
        <f t="shared" ca="1" si="2"/>
        <v>5</v>
      </c>
      <c r="F161" s="331" t="s">
        <v>0</v>
      </c>
      <c r="G161" s="83"/>
      <c r="H161" s="84">
        <v>29507</v>
      </c>
      <c r="I161" s="84"/>
      <c r="J161" s="85">
        <v>2</v>
      </c>
    </row>
    <row r="162" spans="1:10" x14ac:dyDescent="0.25">
      <c r="A162" s="73" t="s">
        <v>351</v>
      </c>
      <c r="B162" s="80" t="s">
        <v>12</v>
      </c>
      <c r="C162" s="73" t="s">
        <v>810</v>
      </c>
      <c r="D162" s="81">
        <v>41444</v>
      </c>
      <c r="E162" s="82">
        <f t="shared" ca="1" si="2"/>
        <v>2</v>
      </c>
      <c r="F162" s="331" t="s">
        <v>5</v>
      </c>
      <c r="G162" s="83" t="s">
        <v>26</v>
      </c>
      <c r="H162" s="84">
        <v>76509</v>
      </c>
      <c r="I162" s="84"/>
      <c r="J162" s="85">
        <v>1</v>
      </c>
    </row>
    <row r="163" spans="1:10" x14ac:dyDescent="0.25">
      <c r="A163" s="73" t="s">
        <v>344</v>
      </c>
      <c r="B163" s="80" t="s">
        <v>48</v>
      </c>
      <c r="C163" s="73" t="s">
        <v>810</v>
      </c>
      <c r="D163" s="81">
        <v>37067</v>
      </c>
      <c r="E163" s="82">
        <f t="shared" ca="1" si="2"/>
        <v>14</v>
      </c>
      <c r="F163" s="331" t="s">
        <v>5</v>
      </c>
      <c r="G163" s="83" t="s">
        <v>28</v>
      </c>
      <c r="H163" s="84">
        <v>116386</v>
      </c>
      <c r="I163" s="84"/>
      <c r="J163" s="85">
        <v>3</v>
      </c>
    </row>
    <row r="164" spans="1:10" x14ac:dyDescent="0.25">
      <c r="A164" s="73" t="s">
        <v>292</v>
      </c>
      <c r="B164" s="80" t="s">
        <v>12</v>
      </c>
      <c r="C164" s="73" t="s">
        <v>810</v>
      </c>
      <c r="D164" s="81">
        <v>40373</v>
      </c>
      <c r="E164" s="82">
        <f t="shared" ca="1" si="2"/>
        <v>5</v>
      </c>
      <c r="F164" s="331" t="s">
        <v>0</v>
      </c>
      <c r="G164" s="83"/>
      <c r="H164" s="84">
        <v>34692</v>
      </c>
      <c r="I164" s="84"/>
      <c r="J164" s="85">
        <v>3</v>
      </c>
    </row>
    <row r="165" spans="1:10" x14ac:dyDescent="0.25">
      <c r="A165" s="73" t="s">
        <v>260</v>
      </c>
      <c r="B165" s="80" t="s">
        <v>48</v>
      </c>
      <c r="C165" s="73" t="s">
        <v>810</v>
      </c>
      <c r="D165" s="81">
        <v>41132</v>
      </c>
      <c r="E165" s="82">
        <f t="shared" ca="1" si="2"/>
        <v>3</v>
      </c>
      <c r="F165" s="331" t="s">
        <v>11</v>
      </c>
      <c r="G165" s="83"/>
      <c r="H165" s="84">
        <v>61666</v>
      </c>
      <c r="I165" s="84"/>
      <c r="J165" s="85">
        <v>4</v>
      </c>
    </row>
    <row r="166" spans="1:10" x14ac:dyDescent="0.25">
      <c r="A166" s="73" t="s">
        <v>258</v>
      </c>
      <c r="B166" s="80" t="s">
        <v>16</v>
      </c>
      <c r="C166" s="73" t="s">
        <v>810</v>
      </c>
      <c r="D166" s="81">
        <v>41477</v>
      </c>
      <c r="E166" s="82">
        <f t="shared" ca="1" si="2"/>
        <v>2</v>
      </c>
      <c r="F166" s="331" t="s">
        <v>14</v>
      </c>
      <c r="G166" s="83" t="s">
        <v>18</v>
      </c>
      <c r="H166" s="84">
        <v>27853</v>
      </c>
      <c r="I166" s="84"/>
      <c r="J166" s="85">
        <v>1</v>
      </c>
    </row>
    <row r="167" spans="1:10" x14ac:dyDescent="0.25">
      <c r="A167" s="73" t="s">
        <v>252</v>
      </c>
      <c r="B167" s="80" t="s">
        <v>16</v>
      </c>
      <c r="C167" s="73" t="s">
        <v>810</v>
      </c>
      <c r="D167" s="81">
        <v>40770</v>
      </c>
      <c r="E167" s="82">
        <f t="shared" ca="1" si="2"/>
        <v>4</v>
      </c>
      <c r="F167" s="331" t="s">
        <v>5</v>
      </c>
      <c r="G167" s="83" t="s">
        <v>18</v>
      </c>
      <c r="H167" s="84">
        <v>72893</v>
      </c>
      <c r="I167" s="84"/>
      <c r="J167" s="85">
        <v>2</v>
      </c>
    </row>
    <row r="168" spans="1:10" x14ac:dyDescent="0.25">
      <c r="A168" s="73" t="s">
        <v>243</v>
      </c>
      <c r="B168" s="80" t="s">
        <v>9</v>
      </c>
      <c r="C168" s="73" t="s">
        <v>810</v>
      </c>
      <c r="D168" s="81">
        <v>42255</v>
      </c>
      <c r="E168" s="82">
        <f t="shared" ca="1" si="2"/>
        <v>0</v>
      </c>
      <c r="F168" s="331" t="s">
        <v>5</v>
      </c>
      <c r="G168" s="83" t="s">
        <v>26</v>
      </c>
      <c r="H168" s="84">
        <v>63123</v>
      </c>
      <c r="I168" s="84"/>
      <c r="J168" s="85">
        <v>2</v>
      </c>
    </row>
    <row r="169" spans="1:10" x14ac:dyDescent="0.25">
      <c r="A169" s="73" t="s">
        <v>242</v>
      </c>
      <c r="B169" s="80" t="s">
        <v>16</v>
      </c>
      <c r="C169" s="73" t="s">
        <v>810</v>
      </c>
      <c r="D169" s="81">
        <v>40404</v>
      </c>
      <c r="E169" s="82">
        <f t="shared" ca="1" si="2"/>
        <v>5</v>
      </c>
      <c r="F169" s="331" t="s">
        <v>5</v>
      </c>
      <c r="G169" s="83" t="s">
        <v>26</v>
      </c>
      <c r="H169" s="84">
        <v>64193</v>
      </c>
      <c r="I169" s="84"/>
      <c r="J169" s="85">
        <v>4</v>
      </c>
    </row>
    <row r="170" spans="1:10" x14ac:dyDescent="0.25">
      <c r="A170" s="73" t="s">
        <v>219</v>
      </c>
      <c r="B170" s="80" t="s">
        <v>9</v>
      </c>
      <c r="C170" s="73" t="s">
        <v>810</v>
      </c>
      <c r="D170" s="81">
        <v>37492</v>
      </c>
      <c r="E170" s="82">
        <f t="shared" ca="1" si="2"/>
        <v>13</v>
      </c>
      <c r="F170" s="331" t="s">
        <v>5</v>
      </c>
      <c r="G170" s="83" t="s">
        <v>8</v>
      </c>
      <c r="H170" s="84">
        <v>111238</v>
      </c>
      <c r="I170" s="84"/>
      <c r="J170" s="85">
        <v>4</v>
      </c>
    </row>
    <row r="171" spans="1:10" x14ac:dyDescent="0.25">
      <c r="A171" s="73" t="s">
        <v>159</v>
      </c>
      <c r="B171" s="80" t="s">
        <v>48</v>
      </c>
      <c r="C171" s="73" t="s">
        <v>810</v>
      </c>
      <c r="D171" s="81">
        <v>37160</v>
      </c>
      <c r="E171" s="82">
        <f t="shared" ca="1" si="2"/>
        <v>14</v>
      </c>
      <c r="F171" s="331" t="s">
        <v>5</v>
      </c>
      <c r="G171" s="83" t="s">
        <v>4</v>
      </c>
      <c r="H171" s="84">
        <v>62446</v>
      </c>
      <c r="I171" s="84"/>
      <c r="J171" s="85">
        <v>3</v>
      </c>
    </row>
    <row r="172" spans="1:10" x14ac:dyDescent="0.25">
      <c r="A172" s="73" t="s">
        <v>130</v>
      </c>
      <c r="B172" s="80" t="s">
        <v>12</v>
      </c>
      <c r="C172" s="73" t="s">
        <v>810</v>
      </c>
      <c r="D172" s="81">
        <v>41548</v>
      </c>
      <c r="E172" s="82">
        <f t="shared" ca="1" si="2"/>
        <v>2</v>
      </c>
      <c r="F172" s="331" t="s">
        <v>5</v>
      </c>
      <c r="G172" s="83" t="s">
        <v>4</v>
      </c>
      <c r="H172" s="84">
        <v>71086</v>
      </c>
      <c r="I172" s="84"/>
      <c r="J172" s="85">
        <v>3</v>
      </c>
    </row>
    <row r="173" spans="1:10" x14ac:dyDescent="0.25">
      <c r="A173" s="73" t="s">
        <v>118</v>
      </c>
      <c r="B173" s="80" t="s">
        <v>48</v>
      </c>
      <c r="C173" s="73" t="s">
        <v>810</v>
      </c>
      <c r="D173" s="81">
        <v>42306</v>
      </c>
      <c r="E173" s="82">
        <f t="shared" ca="1" si="2"/>
        <v>0</v>
      </c>
      <c r="F173" s="331" t="s">
        <v>5</v>
      </c>
      <c r="G173" s="83" t="s">
        <v>4</v>
      </c>
      <c r="H173" s="84">
        <v>69039</v>
      </c>
      <c r="I173" s="84"/>
      <c r="J173" s="85">
        <v>1</v>
      </c>
    </row>
    <row r="174" spans="1:10" x14ac:dyDescent="0.25">
      <c r="A174" s="73" t="s">
        <v>78</v>
      </c>
      <c r="B174" s="80" t="s">
        <v>16</v>
      </c>
      <c r="C174" s="73" t="s">
        <v>810</v>
      </c>
      <c r="D174" s="81">
        <v>40846</v>
      </c>
      <c r="E174" s="82">
        <f t="shared" ca="1" si="2"/>
        <v>4</v>
      </c>
      <c r="F174" s="331" t="s">
        <v>5</v>
      </c>
      <c r="G174" s="83" t="s">
        <v>26</v>
      </c>
      <c r="H174" s="84">
        <v>79262</v>
      </c>
      <c r="I174" s="84"/>
      <c r="J174" s="85">
        <v>5</v>
      </c>
    </row>
    <row r="175" spans="1:10" x14ac:dyDescent="0.25">
      <c r="A175" s="73" t="s">
        <v>63</v>
      </c>
      <c r="B175" s="80" t="s">
        <v>16</v>
      </c>
      <c r="C175" s="73" t="s">
        <v>810</v>
      </c>
      <c r="D175" s="81">
        <v>42332</v>
      </c>
      <c r="E175" s="82">
        <f t="shared" ca="1" si="2"/>
        <v>0</v>
      </c>
      <c r="F175" s="331" t="s">
        <v>0</v>
      </c>
      <c r="G175" s="83"/>
      <c r="H175" s="84">
        <v>27843</v>
      </c>
      <c r="I175" s="84"/>
      <c r="J175" s="85">
        <v>5</v>
      </c>
    </row>
    <row r="176" spans="1:10" x14ac:dyDescent="0.25">
      <c r="A176" s="73" t="s">
        <v>616</v>
      </c>
      <c r="B176" s="80" t="s">
        <v>16</v>
      </c>
      <c r="C176" s="73" t="s">
        <v>42</v>
      </c>
      <c r="D176" s="81">
        <v>40593</v>
      </c>
      <c r="E176" s="82">
        <f t="shared" ca="1" si="2"/>
        <v>5</v>
      </c>
      <c r="F176" s="331" t="s">
        <v>14</v>
      </c>
      <c r="G176" s="83" t="s">
        <v>18</v>
      </c>
      <c r="H176" s="84">
        <v>24288</v>
      </c>
      <c r="I176" s="84"/>
      <c r="J176" s="85">
        <v>1</v>
      </c>
    </row>
    <row r="177" spans="1:10" x14ac:dyDescent="0.25">
      <c r="A177" s="73" t="s">
        <v>556</v>
      </c>
      <c r="B177" s="80" t="s">
        <v>48</v>
      </c>
      <c r="C177" s="73" t="s">
        <v>42</v>
      </c>
      <c r="D177" s="81">
        <v>41341</v>
      </c>
      <c r="E177" s="82">
        <f t="shared" ca="1" si="2"/>
        <v>2</v>
      </c>
      <c r="F177" s="331" t="s">
        <v>14</v>
      </c>
      <c r="G177" s="83" t="s">
        <v>18</v>
      </c>
      <c r="H177" s="84">
        <v>28396</v>
      </c>
      <c r="I177" s="84"/>
      <c r="J177" s="85">
        <v>3</v>
      </c>
    </row>
    <row r="178" spans="1:10" x14ac:dyDescent="0.25">
      <c r="A178" s="73" t="s">
        <v>489</v>
      </c>
      <c r="B178" s="80" t="s">
        <v>16</v>
      </c>
      <c r="C178" s="73" t="s">
        <v>42</v>
      </c>
      <c r="D178" s="81">
        <v>41768</v>
      </c>
      <c r="E178" s="82">
        <f t="shared" ca="1" si="2"/>
        <v>1</v>
      </c>
      <c r="F178" s="331" t="s">
        <v>5</v>
      </c>
      <c r="G178" s="83" t="s">
        <v>26</v>
      </c>
      <c r="H178" s="84">
        <v>103041</v>
      </c>
      <c r="I178" s="84"/>
      <c r="J178" s="85">
        <v>4</v>
      </c>
    </row>
    <row r="179" spans="1:10" x14ac:dyDescent="0.25">
      <c r="A179" s="73" t="s">
        <v>452</v>
      </c>
      <c r="B179" s="80" t="s">
        <v>9</v>
      </c>
      <c r="C179" s="73" t="s">
        <v>42</v>
      </c>
      <c r="D179" s="81">
        <v>37751</v>
      </c>
      <c r="E179" s="82">
        <f t="shared" ca="1" si="2"/>
        <v>12</v>
      </c>
      <c r="F179" s="331" t="s">
        <v>5</v>
      </c>
      <c r="G179" s="83" t="s">
        <v>4</v>
      </c>
      <c r="H179" s="84">
        <v>114941</v>
      </c>
      <c r="I179" s="84"/>
      <c r="J179" s="85">
        <v>3</v>
      </c>
    </row>
    <row r="180" spans="1:10" x14ac:dyDescent="0.25">
      <c r="A180" s="73" t="s">
        <v>399</v>
      </c>
      <c r="B180" s="80" t="s">
        <v>9</v>
      </c>
      <c r="C180" s="73" t="s">
        <v>42</v>
      </c>
      <c r="D180" s="81">
        <v>38121</v>
      </c>
      <c r="E180" s="82">
        <f t="shared" ca="1" si="2"/>
        <v>11</v>
      </c>
      <c r="F180" s="331" t="s">
        <v>14</v>
      </c>
      <c r="G180" s="83" t="s">
        <v>28</v>
      </c>
      <c r="H180" s="84">
        <v>23625</v>
      </c>
      <c r="I180" s="84"/>
      <c r="J180" s="85">
        <v>3</v>
      </c>
    </row>
    <row r="181" spans="1:10" x14ac:dyDescent="0.25">
      <c r="A181" s="73" t="s">
        <v>209</v>
      </c>
      <c r="B181" s="80" t="s">
        <v>12</v>
      </c>
      <c r="C181" s="73" t="s">
        <v>42</v>
      </c>
      <c r="D181" s="81">
        <v>38583</v>
      </c>
      <c r="E181" s="82">
        <f t="shared" ca="1" si="2"/>
        <v>10</v>
      </c>
      <c r="F181" s="331" t="s">
        <v>5</v>
      </c>
      <c r="G181" s="83" t="s">
        <v>8</v>
      </c>
      <c r="H181" s="84">
        <v>88967</v>
      </c>
      <c r="I181" s="84"/>
      <c r="J181" s="85">
        <v>2</v>
      </c>
    </row>
    <row r="182" spans="1:10" x14ac:dyDescent="0.25">
      <c r="A182" s="73" t="s">
        <v>89</v>
      </c>
      <c r="B182" s="80" t="s">
        <v>12</v>
      </c>
      <c r="C182" s="73" t="s">
        <v>42</v>
      </c>
      <c r="D182" s="81">
        <v>39024</v>
      </c>
      <c r="E182" s="82">
        <f t="shared" ca="1" si="2"/>
        <v>9</v>
      </c>
      <c r="F182" s="331" t="s">
        <v>14</v>
      </c>
      <c r="G182" s="83" t="s">
        <v>26</v>
      </c>
      <c r="H182" s="84">
        <v>28406</v>
      </c>
      <c r="I182" s="84"/>
      <c r="J182" s="85">
        <v>4</v>
      </c>
    </row>
    <row r="183" spans="1:10" x14ac:dyDescent="0.25">
      <c r="A183" s="73" t="s">
        <v>43</v>
      </c>
      <c r="B183" s="80" t="s">
        <v>16</v>
      </c>
      <c r="C183" s="73" t="s">
        <v>42</v>
      </c>
      <c r="D183" s="81">
        <v>37597</v>
      </c>
      <c r="E183" s="82">
        <f t="shared" ca="1" si="2"/>
        <v>13</v>
      </c>
      <c r="F183" s="331" t="s">
        <v>5</v>
      </c>
      <c r="G183" s="83" t="s">
        <v>4</v>
      </c>
      <c r="H183" s="84">
        <v>79741</v>
      </c>
      <c r="I183" s="84"/>
      <c r="J183" s="85">
        <v>5</v>
      </c>
    </row>
    <row r="184" spans="1:10" x14ac:dyDescent="0.25">
      <c r="A184" s="73" t="s">
        <v>756</v>
      </c>
      <c r="B184" s="80" t="s">
        <v>12</v>
      </c>
      <c r="C184" s="73" t="s">
        <v>19</v>
      </c>
      <c r="D184" s="81">
        <v>41996</v>
      </c>
      <c r="E184" s="82">
        <f t="shared" ca="1" si="2"/>
        <v>1</v>
      </c>
      <c r="F184" s="331" t="s">
        <v>14</v>
      </c>
      <c r="G184" s="83" t="s">
        <v>755</v>
      </c>
      <c r="H184" s="84">
        <v>21325</v>
      </c>
      <c r="I184" s="84"/>
      <c r="J184" s="85">
        <v>4</v>
      </c>
    </row>
    <row r="185" spans="1:10" x14ac:dyDescent="0.25">
      <c r="A185" s="73" t="s">
        <v>751</v>
      </c>
      <c r="B185" s="80" t="s">
        <v>16</v>
      </c>
      <c r="C185" s="73" t="s">
        <v>19</v>
      </c>
      <c r="D185" s="81">
        <v>42014</v>
      </c>
      <c r="E185" s="82">
        <f t="shared" ca="1" si="2"/>
        <v>1</v>
      </c>
      <c r="F185" s="331" t="s">
        <v>5</v>
      </c>
      <c r="G185" s="83" t="s">
        <v>26</v>
      </c>
      <c r="H185" s="84">
        <v>96721</v>
      </c>
      <c r="I185" s="84"/>
      <c r="J185" s="85">
        <v>5</v>
      </c>
    </row>
    <row r="186" spans="1:10" x14ac:dyDescent="0.25">
      <c r="A186" s="73" t="s">
        <v>747</v>
      </c>
      <c r="B186" s="80" t="s">
        <v>16</v>
      </c>
      <c r="C186" s="73" t="s">
        <v>19</v>
      </c>
      <c r="D186" s="81">
        <v>40170</v>
      </c>
      <c r="E186" s="82">
        <f t="shared" ca="1" si="2"/>
        <v>6</v>
      </c>
      <c r="F186" s="331" t="s">
        <v>11</v>
      </c>
      <c r="G186" s="83"/>
      <c r="H186" s="84">
        <v>46201</v>
      </c>
      <c r="I186" s="84"/>
      <c r="J186" s="85">
        <v>1</v>
      </c>
    </row>
    <row r="187" spans="1:10" x14ac:dyDescent="0.25">
      <c r="A187" s="73" t="s">
        <v>745</v>
      </c>
      <c r="B187" s="80" t="s">
        <v>16</v>
      </c>
      <c r="C187" s="73" t="s">
        <v>19</v>
      </c>
      <c r="D187" s="81">
        <v>40184</v>
      </c>
      <c r="E187" s="82">
        <f t="shared" ca="1" si="2"/>
        <v>6</v>
      </c>
      <c r="F187" s="331" t="s">
        <v>5</v>
      </c>
      <c r="G187" s="83" t="s">
        <v>4</v>
      </c>
      <c r="H187" s="84">
        <v>110812</v>
      </c>
      <c r="I187" s="84"/>
      <c r="J187" s="85">
        <v>1</v>
      </c>
    </row>
    <row r="188" spans="1:10" x14ac:dyDescent="0.25">
      <c r="A188" s="73" t="s">
        <v>733</v>
      </c>
      <c r="B188" s="80" t="s">
        <v>16</v>
      </c>
      <c r="C188" s="73" t="s">
        <v>19</v>
      </c>
      <c r="D188" s="81">
        <v>39816</v>
      </c>
      <c r="E188" s="82">
        <f t="shared" ca="1" si="2"/>
        <v>7</v>
      </c>
      <c r="F188" s="331" t="s">
        <v>11</v>
      </c>
      <c r="G188" s="83"/>
      <c r="H188" s="84">
        <v>44938</v>
      </c>
      <c r="I188" s="84"/>
      <c r="J188" s="85">
        <v>1</v>
      </c>
    </row>
    <row r="189" spans="1:10" x14ac:dyDescent="0.25">
      <c r="A189" s="73" t="s">
        <v>729</v>
      </c>
      <c r="B189" s="80" t="s">
        <v>48</v>
      </c>
      <c r="C189" s="73" t="s">
        <v>19</v>
      </c>
      <c r="D189" s="81">
        <v>36879</v>
      </c>
      <c r="E189" s="82">
        <f t="shared" ca="1" si="2"/>
        <v>15</v>
      </c>
      <c r="F189" s="331" t="s">
        <v>5</v>
      </c>
      <c r="G189" s="83" t="s">
        <v>26</v>
      </c>
      <c r="H189" s="84">
        <v>81584</v>
      </c>
      <c r="I189" s="84"/>
      <c r="J189" s="85">
        <v>2</v>
      </c>
    </row>
    <row r="190" spans="1:10" x14ac:dyDescent="0.25">
      <c r="A190" s="73" t="s">
        <v>727</v>
      </c>
      <c r="B190" s="80" t="s">
        <v>48</v>
      </c>
      <c r="C190" s="73" t="s">
        <v>19</v>
      </c>
      <c r="D190" s="81">
        <v>36885</v>
      </c>
      <c r="E190" s="82">
        <f t="shared" ca="1" si="2"/>
        <v>15</v>
      </c>
      <c r="F190" s="331" t="s">
        <v>5</v>
      </c>
      <c r="G190" s="83" t="s">
        <v>26</v>
      </c>
      <c r="H190" s="84">
        <v>74768</v>
      </c>
      <c r="I190" s="84"/>
      <c r="J190" s="85">
        <v>1</v>
      </c>
    </row>
    <row r="191" spans="1:10" x14ac:dyDescent="0.25">
      <c r="A191" s="73" t="s">
        <v>720</v>
      </c>
      <c r="B191" s="80" t="s">
        <v>16</v>
      </c>
      <c r="C191" s="73" t="s">
        <v>19</v>
      </c>
      <c r="D191" s="81">
        <v>37255</v>
      </c>
      <c r="E191" s="82">
        <f t="shared" ca="1" si="2"/>
        <v>14</v>
      </c>
      <c r="F191" s="331" t="s">
        <v>5</v>
      </c>
      <c r="G191" s="83" t="s">
        <v>18</v>
      </c>
      <c r="H191" s="84">
        <v>104733</v>
      </c>
      <c r="I191" s="84"/>
      <c r="J191" s="85">
        <v>2</v>
      </c>
    </row>
    <row r="192" spans="1:10" x14ac:dyDescent="0.25">
      <c r="A192" s="73" t="s">
        <v>716</v>
      </c>
      <c r="B192" s="80" t="s">
        <v>16</v>
      </c>
      <c r="C192" s="73" t="s">
        <v>19</v>
      </c>
      <c r="D192" s="81">
        <v>37613</v>
      </c>
      <c r="E192" s="82">
        <f t="shared" ca="1" si="2"/>
        <v>13</v>
      </c>
      <c r="F192" s="331" t="s">
        <v>5</v>
      </c>
      <c r="G192" s="83" t="s">
        <v>26</v>
      </c>
      <c r="H192" s="84">
        <v>80559</v>
      </c>
      <c r="I192" s="84"/>
      <c r="J192" s="85">
        <v>5</v>
      </c>
    </row>
    <row r="193" spans="1:10" x14ac:dyDescent="0.25">
      <c r="A193" s="73" t="s">
        <v>708</v>
      </c>
      <c r="B193" s="80" t="s">
        <v>12</v>
      </c>
      <c r="C193" s="73" t="s">
        <v>19</v>
      </c>
      <c r="D193" s="81">
        <v>38712</v>
      </c>
      <c r="E193" s="82">
        <f t="shared" ca="1" si="2"/>
        <v>10</v>
      </c>
      <c r="F193" s="331" t="s">
        <v>0</v>
      </c>
      <c r="G193" s="83"/>
      <c r="H193" s="84">
        <v>34686</v>
      </c>
      <c r="I193" s="84"/>
      <c r="J193" s="85">
        <v>4</v>
      </c>
    </row>
    <row r="194" spans="1:10" x14ac:dyDescent="0.25">
      <c r="A194" s="73" t="s">
        <v>704</v>
      </c>
      <c r="B194" s="80" t="s">
        <v>9</v>
      </c>
      <c r="C194" s="73" t="s">
        <v>19</v>
      </c>
      <c r="D194" s="81">
        <v>40550</v>
      </c>
      <c r="E194" s="82">
        <f t="shared" ref="E194:E257" ca="1" si="3">DATEDIF(D194,TODAY(),"Y")</f>
        <v>5</v>
      </c>
      <c r="F194" s="331" t="s">
        <v>5</v>
      </c>
      <c r="G194" s="83" t="s">
        <v>26</v>
      </c>
      <c r="H194" s="84">
        <v>84899</v>
      </c>
      <c r="I194" s="84"/>
      <c r="J194" s="85">
        <v>4</v>
      </c>
    </row>
    <row r="195" spans="1:10" x14ac:dyDescent="0.25">
      <c r="A195" s="73" t="s">
        <v>703</v>
      </c>
      <c r="B195" s="80" t="s">
        <v>12</v>
      </c>
      <c r="C195" s="73" t="s">
        <v>19</v>
      </c>
      <c r="D195" s="81">
        <v>40550</v>
      </c>
      <c r="E195" s="82">
        <f t="shared" ca="1" si="3"/>
        <v>5</v>
      </c>
      <c r="F195" s="331" t="s">
        <v>5</v>
      </c>
      <c r="G195" s="83" t="s">
        <v>26</v>
      </c>
      <c r="H195" s="84">
        <v>71445</v>
      </c>
      <c r="I195" s="84"/>
      <c r="J195" s="85">
        <v>5</v>
      </c>
    </row>
    <row r="196" spans="1:10" x14ac:dyDescent="0.25">
      <c r="A196" s="73" t="s">
        <v>701</v>
      </c>
      <c r="B196" s="80" t="s">
        <v>32</v>
      </c>
      <c r="C196" s="73" t="s">
        <v>19</v>
      </c>
      <c r="D196" s="81">
        <v>39811</v>
      </c>
      <c r="E196" s="82">
        <f t="shared" ca="1" si="3"/>
        <v>7</v>
      </c>
      <c r="F196" s="331" t="s">
        <v>14</v>
      </c>
      <c r="G196" s="83" t="s">
        <v>8</v>
      </c>
      <c r="H196" s="84">
        <v>28812</v>
      </c>
      <c r="I196" s="84"/>
      <c r="J196" s="85">
        <v>5</v>
      </c>
    </row>
    <row r="197" spans="1:10" x14ac:dyDescent="0.25">
      <c r="A197" s="73" t="s">
        <v>700</v>
      </c>
      <c r="B197" s="80" t="s">
        <v>32</v>
      </c>
      <c r="C197" s="73" t="s">
        <v>19</v>
      </c>
      <c r="D197" s="81">
        <v>40165</v>
      </c>
      <c r="E197" s="82">
        <f t="shared" ca="1" si="3"/>
        <v>6</v>
      </c>
      <c r="F197" s="331" t="s">
        <v>11</v>
      </c>
      <c r="G197" s="83"/>
      <c r="H197" s="84">
        <v>59044</v>
      </c>
      <c r="I197" s="84"/>
      <c r="J197" s="85">
        <v>3</v>
      </c>
    </row>
    <row r="198" spans="1:10" x14ac:dyDescent="0.25">
      <c r="A198" s="73" t="s">
        <v>698</v>
      </c>
      <c r="B198" s="80" t="s">
        <v>2</v>
      </c>
      <c r="C198" s="73" t="s">
        <v>19</v>
      </c>
      <c r="D198" s="81">
        <v>40533</v>
      </c>
      <c r="E198" s="82">
        <f t="shared" ca="1" si="3"/>
        <v>5</v>
      </c>
      <c r="F198" s="331" t="s">
        <v>14</v>
      </c>
      <c r="G198" s="83" t="s">
        <v>4</v>
      </c>
      <c r="H198" s="84">
        <v>23128</v>
      </c>
      <c r="I198" s="84"/>
      <c r="J198" s="85">
        <v>1</v>
      </c>
    </row>
    <row r="199" spans="1:10" x14ac:dyDescent="0.25">
      <c r="A199" s="73" t="s">
        <v>696</v>
      </c>
      <c r="B199" s="80" t="s">
        <v>32</v>
      </c>
      <c r="C199" s="73" t="s">
        <v>19</v>
      </c>
      <c r="D199" s="81">
        <v>40900</v>
      </c>
      <c r="E199" s="82">
        <f t="shared" ca="1" si="3"/>
        <v>4</v>
      </c>
      <c r="F199" s="331" t="s">
        <v>0</v>
      </c>
      <c r="G199" s="83"/>
      <c r="H199" s="84">
        <v>21576</v>
      </c>
      <c r="I199" s="84"/>
      <c r="J199" s="85">
        <v>4</v>
      </c>
    </row>
    <row r="200" spans="1:10" x14ac:dyDescent="0.25">
      <c r="A200" s="73" t="s">
        <v>695</v>
      </c>
      <c r="B200" s="80" t="s">
        <v>32</v>
      </c>
      <c r="C200" s="73" t="s">
        <v>19</v>
      </c>
      <c r="D200" s="81">
        <v>40908</v>
      </c>
      <c r="E200" s="82">
        <f t="shared" ca="1" si="3"/>
        <v>4</v>
      </c>
      <c r="F200" s="331" t="s">
        <v>0</v>
      </c>
      <c r="G200" s="83"/>
      <c r="H200" s="84">
        <v>39786</v>
      </c>
      <c r="I200" s="84"/>
      <c r="J200" s="85">
        <v>3</v>
      </c>
    </row>
    <row r="201" spans="1:10" x14ac:dyDescent="0.25">
      <c r="A201" s="73" t="s">
        <v>694</v>
      </c>
      <c r="B201" s="80" t="s">
        <v>12</v>
      </c>
      <c r="C201" s="73" t="s">
        <v>19</v>
      </c>
      <c r="D201" s="81">
        <v>41281</v>
      </c>
      <c r="E201" s="82">
        <f t="shared" ca="1" si="3"/>
        <v>3</v>
      </c>
      <c r="F201" s="331" t="s">
        <v>5</v>
      </c>
      <c r="G201" s="83" t="s">
        <v>26</v>
      </c>
      <c r="H201" s="84">
        <v>119381</v>
      </c>
      <c r="I201" s="84"/>
      <c r="J201" s="85">
        <v>4</v>
      </c>
    </row>
    <row r="202" spans="1:10" x14ac:dyDescent="0.25">
      <c r="A202" s="73" t="s">
        <v>689</v>
      </c>
      <c r="B202" s="80" t="s">
        <v>16</v>
      </c>
      <c r="C202" s="73" t="s">
        <v>19</v>
      </c>
      <c r="D202" s="81">
        <v>41652</v>
      </c>
      <c r="E202" s="82">
        <f t="shared" ca="1" si="3"/>
        <v>2</v>
      </c>
      <c r="F202" s="331" t="s">
        <v>0</v>
      </c>
      <c r="G202" s="83"/>
      <c r="H202" s="84">
        <v>38882</v>
      </c>
      <c r="I202" s="84"/>
      <c r="J202" s="85">
        <v>3</v>
      </c>
    </row>
    <row r="203" spans="1:10" x14ac:dyDescent="0.25">
      <c r="A203" s="73" t="s">
        <v>680</v>
      </c>
      <c r="B203" s="80" t="s">
        <v>16</v>
      </c>
      <c r="C203" s="73" t="s">
        <v>19</v>
      </c>
      <c r="D203" s="81">
        <v>42031</v>
      </c>
      <c r="E203" s="82">
        <f t="shared" ca="1" si="3"/>
        <v>1</v>
      </c>
      <c r="F203" s="331" t="s">
        <v>5</v>
      </c>
      <c r="G203" s="83" t="s">
        <v>8</v>
      </c>
      <c r="H203" s="84">
        <v>116158</v>
      </c>
      <c r="I203" s="84"/>
      <c r="J203" s="85">
        <v>5</v>
      </c>
    </row>
    <row r="204" spans="1:10" x14ac:dyDescent="0.25">
      <c r="A204" s="73" t="s">
        <v>663</v>
      </c>
      <c r="B204" s="80" t="s">
        <v>32</v>
      </c>
      <c r="C204" s="73" t="s">
        <v>19</v>
      </c>
      <c r="D204" s="81">
        <v>36907</v>
      </c>
      <c r="E204" s="82">
        <f t="shared" ca="1" si="3"/>
        <v>15</v>
      </c>
      <c r="F204" s="331" t="s">
        <v>11</v>
      </c>
      <c r="G204" s="83"/>
      <c r="H204" s="84">
        <v>42674</v>
      </c>
      <c r="I204" s="84"/>
      <c r="J204" s="85">
        <v>2</v>
      </c>
    </row>
    <row r="205" spans="1:10" x14ac:dyDescent="0.25">
      <c r="A205" s="73" t="s">
        <v>662</v>
      </c>
      <c r="B205" s="80" t="s">
        <v>2</v>
      </c>
      <c r="C205" s="73" t="s">
        <v>19</v>
      </c>
      <c r="D205" s="81">
        <v>36908</v>
      </c>
      <c r="E205" s="82">
        <f t="shared" ca="1" si="3"/>
        <v>15</v>
      </c>
      <c r="F205" s="331" t="s">
        <v>5</v>
      </c>
      <c r="G205" s="83" t="s">
        <v>18</v>
      </c>
      <c r="H205" s="84">
        <v>98150</v>
      </c>
      <c r="I205" s="84"/>
      <c r="J205" s="85">
        <v>1</v>
      </c>
    </row>
    <row r="206" spans="1:10" x14ac:dyDescent="0.25">
      <c r="A206" s="73" t="s">
        <v>654</v>
      </c>
      <c r="B206" s="80" t="s">
        <v>48</v>
      </c>
      <c r="C206" s="73" t="s">
        <v>19</v>
      </c>
      <c r="D206" s="81">
        <v>37276</v>
      </c>
      <c r="E206" s="82">
        <f t="shared" ca="1" si="3"/>
        <v>14</v>
      </c>
      <c r="F206" s="331" t="s">
        <v>5</v>
      </c>
      <c r="G206" s="83" t="s">
        <v>8</v>
      </c>
      <c r="H206" s="84">
        <v>85604</v>
      </c>
      <c r="I206" s="84"/>
      <c r="J206" s="85">
        <v>5</v>
      </c>
    </row>
    <row r="207" spans="1:10" x14ac:dyDescent="0.25">
      <c r="A207" s="73" t="s">
        <v>640</v>
      </c>
      <c r="B207" s="80" t="s">
        <v>12</v>
      </c>
      <c r="C207" s="73" t="s">
        <v>19</v>
      </c>
      <c r="D207" s="81">
        <v>39122</v>
      </c>
      <c r="E207" s="82">
        <f t="shared" ca="1" si="3"/>
        <v>9</v>
      </c>
      <c r="F207" s="331" t="s">
        <v>0</v>
      </c>
      <c r="G207" s="83"/>
      <c r="H207" s="84">
        <v>22036</v>
      </c>
      <c r="I207" s="84"/>
      <c r="J207" s="85">
        <v>5</v>
      </c>
    </row>
    <row r="208" spans="1:10" x14ac:dyDescent="0.25">
      <c r="A208" s="73" t="s">
        <v>631</v>
      </c>
      <c r="B208" s="80" t="s">
        <v>32</v>
      </c>
      <c r="C208" s="73" t="s">
        <v>19</v>
      </c>
      <c r="D208" s="81">
        <v>41656</v>
      </c>
      <c r="E208" s="82">
        <f t="shared" ca="1" si="3"/>
        <v>2</v>
      </c>
      <c r="F208" s="331" t="s">
        <v>14</v>
      </c>
      <c r="G208" s="83" t="s">
        <v>26</v>
      </c>
      <c r="H208" s="84">
        <v>24968</v>
      </c>
      <c r="I208" s="84"/>
      <c r="J208" s="85">
        <v>5</v>
      </c>
    </row>
    <row r="209" spans="1:10" x14ac:dyDescent="0.25">
      <c r="A209" s="73" t="s">
        <v>621</v>
      </c>
      <c r="B209" s="80" t="s">
        <v>48</v>
      </c>
      <c r="C209" s="73" t="s">
        <v>19</v>
      </c>
      <c r="D209" s="81">
        <v>40222</v>
      </c>
      <c r="E209" s="82">
        <f t="shared" ca="1" si="3"/>
        <v>6</v>
      </c>
      <c r="F209" s="331" t="s">
        <v>0</v>
      </c>
      <c r="G209" s="83"/>
      <c r="H209" s="84">
        <v>29581</v>
      </c>
      <c r="I209" s="84"/>
      <c r="J209" s="85">
        <v>4</v>
      </c>
    </row>
    <row r="210" spans="1:10" x14ac:dyDescent="0.25">
      <c r="A210" s="73" t="s">
        <v>976</v>
      </c>
      <c r="B210" s="80" t="s">
        <v>32</v>
      </c>
      <c r="C210" s="73" t="s">
        <v>19</v>
      </c>
      <c r="D210" s="81">
        <v>40244</v>
      </c>
      <c r="E210" s="82">
        <f t="shared" ca="1" si="3"/>
        <v>5</v>
      </c>
      <c r="F210" s="331" t="s">
        <v>0</v>
      </c>
      <c r="G210" s="83"/>
      <c r="H210" s="84">
        <v>24569</v>
      </c>
      <c r="I210" s="84"/>
      <c r="J210" s="85">
        <v>3</v>
      </c>
    </row>
    <row r="211" spans="1:10" x14ac:dyDescent="0.25">
      <c r="A211" s="73" t="s">
        <v>615</v>
      </c>
      <c r="B211" s="80" t="s">
        <v>16</v>
      </c>
      <c r="C211" s="73" t="s">
        <v>19</v>
      </c>
      <c r="D211" s="81">
        <v>40596</v>
      </c>
      <c r="E211" s="82">
        <f t="shared" ca="1" si="3"/>
        <v>5</v>
      </c>
      <c r="F211" s="331" t="s">
        <v>5</v>
      </c>
      <c r="G211" s="83" t="s">
        <v>4</v>
      </c>
      <c r="H211" s="84">
        <v>110203</v>
      </c>
      <c r="I211" s="84"/>
      <c r="J211" s="85">
        <v>4</v>
      </c>
    </row>
    <row r="212" spans="1:10" x14ac:dyDescent="0.25">
      <c r="A212" s="73" t="s">
        <v>611</v>
      </c>
      <c r="B212" s="80" t="s">
        <v>48</v>
      </c>
      <c r="C212" s="73" t="s">
        <v>19</v>
      </c>
      <c r="D212" s="81">
        <v>40246</v>
      </c>
      <c r="E212" s="82">
        <f t="shared" ca="1" si="3"/>
        <v>5</v>
      </c>
      <c r="F212" s="331" t="s">
        <v>5</v>
      </c>
      <c r="G212" s="83" t="s">
        <v>26</v>
      </c>
      <c r="H212" s="84">
        <v>74224</v>
      </c>
      <c r="I212" s="84"/>
      <c r="J212" s="85">
        <v>4</v>
      </c>
    </row>
    <row r="213" spans="1:10" x14ac:dyDescent="0.25">
      <c r="A213" s="73" t="s">
        <v>604</v>
      </c>
      <c r="B213" s="80" t="s">
        <v>32</v>
      </c>
      <c r="C213" s="73" t="s">
        <v>19</v>
      </c>
      <c r="D213" s="81">
        <v>39855</v>
      </c>
      <c r="E213" s="82">
        <f t="shared" ca="1" si="3"/>
        <v>7</v>
      </c>
      <c r="F213" s="331" t="s">
        <v>11</v>
      </c>
      <c r="G213" s="83"/>
      <c r="H213" s="84">
        <v>45849</v>
      </c>
      <c r="I213" s="84"/>
      <c r="J213" s="85">
        <v>1</v>
      </c>
    </row>
    <row r="214" spans="1:10" x14ac:dyDescent="0.25">
      <c r="A214" s="73" t="s">
        <v>600</v>
      </c>
      <c r="B214" s="80" t="s">
        <v>32</v>
      </c>
      <c r="C214" s="73" t="s">
        <v>19</v>
      </c>
      <c r="D214" s="81">
        <v>39876</v>
      </c>
      <c r="E214" s="82">
        <f t="shared" ca="1" si="3"/>
        <v>6</v>
      </c>
      <c r="F214" s="331" t="s">
        <v>5</v>
      </c>
      <c r="G214" s="83" t="s">
        <v>4</v>
      </c>
      <c r="H214" s="84">
        <v>75799</v>
      </c>
      <c r="I214" s="84"/>
      <c r="J214" s="85">
        <v>4</v>
      </c>
    </row>
    <row r="215" spans="1:10" x14ac:dyDescent="0.25">
      <c r="A215" s="73" t="s">
        <v>595</v>
      </c>
      <c r="B215" s="80" t="s">
        <v>16</v>
      </c>
      <c r="C215" s="73" t="s">
        <v>19</v>
      </c>
      <c r="D215" s="81">
        <v>39885</v>
      </c>
      <c r="E215" s="82">
        <f t="shared" ca="1" si="3"/>
        <v>6</v>
      </c>
      <c r="F215" s="331" t="s">
        <v>5</v>
      </c>
      <c r="G215" s="83" t="s">
        <v>26</v>
      </c>
      <c r="H215" s="84">
        <v>99925</v>
      </c>
      <c r="I215" s="84"/>
      <c r="J215" s="85">
        <v>4</v>
      </c>
    </row>
    <row r="216" spans="1:10" x14ac:dyDescent="0.25">
      <c r="A216" s="73" t="s">
        <v>587</v>
      </c>
      <c r="B216" s="80" t="s">
        <v>9</v>
      </c>
      <c r="C216" s="73" t="s">
        <v>19</v>
      </c>
      <c r="D216" s="81">
        <v>37678</v>
      </c>
      <c r="E216" s="82">
        <f t="shared" ca="1" si="3"/>
        <v>13</v>
      </c>
      <c r="F216" s="331" t="s">
        <v>11</v>
      </c>
      <c r="G216" s="83"/>
      <c r="H216" s="84">
        <v>54291</v>
      </c>
      <c r="I216" s="84"/>
      <c r="J216" s="85">
        <v>5</v>
      </c>
    </row>
    <row r="217" spans="1:10" x14ac:dyDescent="0.25">
      <c r="A217" s="73" t="s">
        <v>585</v>
      </c>
      <c r="B217" s="80" t="s">
        <v>12</v>
      </c>
      <c r="C217" s="73" t="s">
        <v>19</v>
      </c>
      <c r="D217" s="81">
        <v>37682</v>
      </c>
      <c r="E217" s="82">
        <f t="shared" ca="1" si="3"/>
        <v>12</v>
      </c>
      <c r="F217" s="331" t="s">
        <v>14</v>
      </c>
      <c r="G217" s="83" t="s">
        <v>4</v>
      </c>
      <c r="H217" s="84">
        <v>22749</v>
      </c>
      <c r="I217" s="84"/>
      <c r="J217" s="85">
        <v>2</v>
      </c>
    </row>
    <row r="218" spans="1:10" x14ac:dyDescent="0.25">
      <c r="A218" s="73" t="s">
        <v>582</v>
      </c>
      <c r="B218" s="80" t="s">
        <v>12</v>
      </c>
      <c r="C218" s="73" t="s">
        <v>19</v>
      </c>
      <c r="D218" s="81">
        <v>38055</v>
      </c>
      <c r="E218" s="82">
        <f t="shared" ca="1" si="3"/>
        <v>11</v>
      </c>
      <c r="F218" s="331" t="s">
        <v>0</v>
      </c>
      <c r="G218" s="83"/>
      <c r="H218" s="84">
        <v>27842</v>
      </c>
      <c r="I218" s="84"/>
      <c r="J218" s="85">
        <v>2</v>
      </c>
    </row>
    <row r="219" spans="1:10" x14ac:dyDescent="0.25">
      <c r="A219" s="73" t="s">
        <v>581</v>
      </c>
      <c r="B219" s="80" t="s">
        <v>48</v>
      </c>
      <c r="C219" s="73" t="s">
        <v>19</v>
      </c>
      <c r="D219" s="81">
        <v>38404</v>
      </c>
      <c r="E219" s="82">
        <f t="shared" ca="1" si="3"/>
        <v>11</v>
      </c>
      <c r="F219" s="331" t="s">
        <v>0</v>
      </c>
      <c r="G219" s="83"/>
      <c r="H219" s="84">
        <v>31873</v>
      </c>
      <c r="I219" s="84"/>
      <c r="J219" s="85">
        <v>4</v>
      </c>
    </row>
    <row r="220" spans="1:10" x14ac:dyDescent="0.25">
      <c r="A220" s="73" t="s">
        <v>580</v>
      </c>
      <c r="B220" s="80" t="s">
        <v>16</v>
      </c>
      <c r="C220" s="73" t="s">
        <v>19</v>
      </c>
      <c r="D220" s="81">
        <v>38409</v>
      </c>
      <c r="E220" s="82">
        <f t="shared" ca="1" si="3"/>
        <v>11</v>
      </c>
      <c r="F220" s="331" t="s">
        <v>5</v>
      </c>
      <c r="G220" s="83" t="s">
        <v>4</v>
      </c>
      <c r="H220" s="84">
        <v>77739</v>
      </c>
      <c r="I220" s="84"/>
      <c r="J220" s="85">
        <v>5</v>
      </c>
    </row>
    <row r="221" spans="1:10" x14ac:dyDescent="0.25">
      <c r="A221" s="73" t="s">
        <v>575</v>
      </c>
      <c r="B221" s="80" t="s">
        <v>12</v>
      </c>
      <c r="C221" s="73" t="s">
        <v>19</v>
      </c>
      <c r="D221" s="81">
        <v>39151</v>
      </c>
      <c r="E221" s="82">
        <f t="shared" ca="1" si="3"/>
        <v>8</v>
      </c>
      <c r="F221" s="331" t="s">
        <v>0</v>
      </c>
      <c r="G221" s="83"/>
      <c r="H221" s="84">
        <v>27699</v>
      </c>
      <c r="I221" s="84"/>
      <c r="J221" s="85">
        <v>1</v>
      </c>
    </row>
    <row r="222" spans="1:10" x14ac:dyDescent="0.25">
      <c r="A222" s="73" t="s">
        <v>562</v>
      </c>
      <c r="B222" s="80" t="s">
        <v>32</v>
      </c>
      <c r="C222" s="73" t="s">
        <v>19</v>
      </c>
      <c r="D222" s="81">
        <v>40616</v>
      </c>
      <c r="E222" s="82">
        <f t="shared" ca="1" si="3"/>
        <v>4</v>
      </c>
      <c r="F222" s="331" t="s">
        <v>0</v>
      </c>
      <c r="G222" s="83"/>
      <c r="H222" s="84">
        <v>21828</v>
      </c>
      <c r="I222" s="84"/>
      <c r="J222" s="85">
        <v>4</v>
      </c>
    </row>
    <row r="223" spans="1:10" x14ac:dyDescent="0.25">
      <c r="A223" s="73" t="s">
        <v>555</v>
      </c>
      <c r="B223" s="80" t="s">
        <v>12</v>
      </c>
      <c r="C223" s="73" t="s">
        <v>19</v>
      </c>
      <c r="D223" s="81">
        <v>41681</v>
      </c>
      <c r="E223" s="82">
        <f t="shared" ca="1" si="3"/>
        <v>2</v>
      </c>
      <c r="F223" s="331" t="s">
        <v>5</v>
      </c>
      <c r="G223" s="83" t="s">
        <v>18</v>
      </c>
      <c r="H223" s="84">
        <v>80066</v>
      </c>
      <c r="I223" s="84"/>
      <c r="J223" s="85">
        <v>2</v>
      </c>
    </row>
    <row r="224" spans="1:10" x14ac:dyDescent="0.25">
      <c r="A224" s="73" t="s">
        <v>545</v>
      </c>
      <c r="B224" s="80" t="s">
        <v>32</v>
      </c>
      <c r="C224" s="73" t="s">
        <v>19</v>
      </c>
      <c r="D224" s="81">
        <v>42103</v>
      </c>
      <c r="E224" s="82">
        <f t="shared" ca="1" si="3"/>
        <v>0</v>
      </c>
      <c r="F224" s="331" t="s">
        <v>14</v>
      </c>
      <c r="G224" s="83" t="s">
        <v>4</v>
      </c>
      <c r="H224" s="84">
        <v>27447</v>
      </c>
      <c r="I224" s="84"/>
      <c r="J224" s="85">
        <v>1</v>
      </c>
    </row>
    <row r="225" spans="1:10" x14ac:dyDescent="0.25">
      <c r="A225" s="73" t="s">
        <v>544</v>
      </c>
      <c r="B225" s="80" t="s">
        <v>16</v>
      </c>
      <c r="C225" s="73" t="s">
        <v>19</v>
      </c>
      <c r="D225" s="81">
        <v>42104</v>
      </c>
      <c r="E225" s="82">
        <f t="shared" ca="1" si="3"/>
        <v>0</v>
      </c>
      <c r="F225" s="331" t="s">
        <v>5</v>
      </c>
      <c r="G225" s="83" t="s">
        <v>4</v>
      </c>
      <c r="H225" s="84">
        <v>80600</v>
      </c>
      <c r="I225" s="84"/>
      <c r="J225" s="85">
        <v>3</v>
      </c>
    </row>
    <row r="226" spans="1:10" x14ac:dyDescent="0.25">
      <c r="A226" s="73" t="s">
        <v>541</v>
      </c>
      <c r="B226" s="80" t="s">
        <v>9</v>
      </c>
      <c r="C226" s="73" t="s">
        <v>19</v>
      </c>
      <c r="D226" s="81">
        <v>40259</v>
      </c>
      <c r="E226" s="82">
        <f t="shared" ca="1" si="3"/>
        <v>5</v>
      </c>
      <c r="F226" s="331" t="s">
        <v>5</v>
      </c>
      <c r="G226" s="83" t="s">
        <v>4</v>
      </c>
      <c r="H226" s="84">
        <v>108167</v>
      </c>
      <c r="I226" s="84"/>
      <c r="J226" s="85">
        <v>5</v>
      </c>
    </row>
    <row r="227" spans="1:10" x14ac:dyDescent="0.25">
      <c r="A227" s="73" t="s">
        <v>538</v>
      </c>
      <c r="B227" s="80" t="s">
        <v>16</v>
      </c>
      <c r="C227" s="73" t="s">
        <v>19</v>
      </c>
      <c r="D227" s="81">
        <v>40617</v>
      </c>
      <c r="E227" s="82">
        <f t="shared" ca="1" si="3"/>
        <v>4</v>
      </c>
      <c r="F227" s="331" t="s">
        <v>11</v>
      </c>
      <c r="G227" s="83"/>
      <c r="H227" s="84">
        <v>62286</v>
      </c>
      <c r="I227" s="84"/>
      <c r="J227" s="85">
        <v>2</v>
      </c>
    </row>
    <row r="228" spans="1:10" x14ac:dyDescent="0.25">
      <c r="A228" s="73" t="s">
        <v>533</v>
      </c>
      <c r="B228" s="80" t="s">
        <v>16</v>
      </c>
      <c r="C228" s="73" t="s">
        <v>19</v>
      </c>
      <c r="D228" s="81">
        <v>41347</v>
      </c>
      <c r="E228" s="82">
        <f t="shared" ca="1" si="3"/>
        <v>2</v>
      </c>
      <c r="F228" s="331" t="s">
        <v>5</v>
      </c>
      <c r="G228" s="83" t="s">
        <v>4</v>
      </c>
      <c r="H228" s="84">
        <v>60684</v>
      </c>
      <c r="I228" s="84"/>
      <c r="J228" s="85">
        <v>3</v>
      </c>
    </row>
    <row r="229" spans="1:10" x14ac:dyDescent="0.25">
      <c r="A229" s="73" t="s">
        <v>530</v>
      </c>
      <c r="B229" s="80" t="s">
        <v>12</v>
      </c>
      <c r="C229" s="73" t="s">
        <v>19</v>
      </c>
      <c r="D229" s="81">
        <v>41376</v>
      </c>
      <c r="E229" s="82">
        <f t="shared" ca="1" si="3"/>
        <v>2</v>
      </c>
      <c r="F229" s="331" t="s">
        <v>11</v>
      </c>
      <c r="G229" s="83"/>
      <c r="H229" s="84">
        <v>44898</v>
      </c>
      <c r="I229" s="84"/>
      <c r="J229" s="85">
        <v>2</v>
      </c>
    </row>
    <row r="230" spans="1:10" x14ac:dyDescent="0.25">
      <c r="A230" s="73" t="s">
        <v>529</v>
      </c>
      <c r="B230" s="80" t="s">
        <v>12</v>
      </c>
      <c r="C230" s="73" t="s">
        <v>19</v>
      </c>
      <c r="D230" s="81">
        <v>39891</v>
      </c>
      <c r="E230" s="82">
        <f t="shared" ca="1" si="3"/>
        <v>6</v>
      </c>
      <c r="F230" s="331" t="s">
        <v>5</v>
      </c>
      <c r="G230" s="83" t="s">
        <v>4</v>
      </c>
      <c r="H230" s="84">
        <v>101665</v>
      </c>
      <c r="I230" s="84"/>
      <c r="J230" s="85">
        <v>2</v>
      </c>
    </row>
    <row r="231" spans="1:10" x14ac:dyDescent="0.25">
      <c r="A231" s="73" t="s">
        <v>527</v>
      </c>
      <c r="B231" s="80" t="s">
        <v>9</v>
      </c>
      <c r="C231" s="73" t="s">
        <v>19</v>
      </c>
      <c r="D231" s="81">
        <v>39894</v>
      </c>
      <c r="E231" s="82">
        <f t="shared" ca="1" si="3"/>
        <v>6</v>
      </c>
      <c r="F231" s="331" t="s">
        <v>5</v>
      </c>
      <c r="G231" s="83" t="s">
        <v>18</v>
      </c>
      <c r="H231" s="84">
        <v>103608</v>
      </c>
      <c r="I231" s="84"/>
      <c r="J231" s="85">
        <v>5</v>
      </c>
    </row>
    <row r="232" spans="1:10" x14ac:dyDescent="0.25">
      <c r="A232" s="73" t="s">
        <v>518</v>
      </c>
      <c r="B232" s="80" t="s">
        <v>16</v>
      </c>
      <c r="C232" s="73" t="s">
        <v>19</v>
      </c>
      <c r="D232" s="81">
        <v>37347</v>
      </c>
      <c r="E232" s="82">
        <f t="shared" ca="1" si="3"/>
        <v>13</v>
      </c>
      <c r="F232" s="331" t="s">
        <v>5</v>
      </c>
      <c r="G232" s="83" t="s">
        <v>4</v>
      </c>
      <c r="H232" s="84">
        <v>95553</v>
      </c>
      <c r="I232" s="84"/>
      <c r="J232" s="85">
        <v>1</v>
      </c>
    </row>
    <row r="233" spans="1:10" x14ac:dyDescent="0.25">
      <c r="A233" s="73" t="s">
        <v>517</v>
      </c>
      <c r="B233" s="80" t="s">
        <v>16</v>
      </c>
      <c r="C233" s="73" t="s">
        <v>19</v>
      </c>
      <c r="D233" s="81">
        <v>37351</v>
      </c>
      <c r="E233" s="82">
        <f t="shared" ca="1" si="3"/>
        <v>13</v>
      </c>
      <c r="F233" s="331" t="s">
        <v>5</v>
      </c>
      <c r="G233" s="83" t="s">
        <v>4</v>
      </c>
      <c r="H233" s="84">
        <v>60725</v>
      </c>
      <c r="I233" s="84"/>
      <c r="J233" s="85">
        <v>5</v>
      </c>
    </row>
    <row r="234" spans="1:10" x14ac:dyDescent="0.25">
      <c r="A234" s="73" t="s">
        <v>513</v>
      </c>
      <c r="B234" s="80" t="s">
        <v>16</v>
      </c>
      <c r="C234" s="73" t="s">
        <v>19</v>
      </c>
      <c r="D234" s="81">
        <v>37715</v>
      </c>
      <c r="E234" s="82">
        <f t="shared" ca="1" si="3"/>
        <v>12</v>
      </c>
      <c r="F234" s="331" t="s">
        <v>11</v>
      </c>
      <c r="G234" s="83"/>
      <c r="H234" s="84">
        <v>47595</v>
      </c>
      <c r="I234" s="84"/>
      <c r="J234" s="85">
        <v>3</v>
      </c>
    </row>
    <row r="235" spans="1:10" x14ac:dyDescent="0.25">
      <c r="A235" s="73" t="s">
        <v>506</v>
      </c>
      <c r="B235" s="80" t="s">
        <v>12</v>
      </c>
      <c r="C235" s="73" t="s">
        <v>19</v>
      </c>
      <c r="D235" s="81">
        <v>38808</v>
      </c>
      <c r="E235" s="82">
        <f t="shared" ca="1" si="3"/>
        <v>9</v>
      </c>
      <c r="F235" s="331" t="s">
        <v>11</v>
      </c>
      <c r="G235" s="83"/>
      <c r="H235" s="84">
        <v>60258</v>
      </c>
      <c r="I235" s="84"/>
      <c r="J235" s="85">
        <v>1</v>
      </c>
    </row>
    <row r="236" spans="1:10" x14ac:dyDescent="0.25">
      <c r="A236" s="73" t="s">
        <v>505</v>
      </c>
      <c r="B236" s="80" t="s">
        <v>32</v>
      </c>
      <c r="C236" s="73" t="s">
        <v>19</v>
      </c>
      <c r="D236" s="81">
        <v>39887</v>
      </c>
      <c r="E236" s="82">
        <f t="shared" ca="1" si="3"/>
        <v>6</v>
      </c>
      <c r="F236" s="331" t="s">
        <v>5</v>
      </c>
      <c r="G236" s="83" t="s">
        <v>28</v>
      </c>
      <c r="H236" s="84">
        <v>82468</v>
      </c>
      <c r="I236" s="84"/>
      <c r="J236" s="85">
        <v>1</v>
      </c>
    </row>
    <row r="237" spans="1:10" x14ac:dyDescent="0.25">
      <c r="A237" s="73" t="s">
        <v>504</v>
      </c>
      <c r="B237" s="80" t="s">
        <v>12</v>
      </c>
      <c r="C237" s="73" t="s">
        <v>19</v>
      </c>
      <c r="D237" s="81">
        <v>39899</v>
      </c>
      <c r="E237" s="82">
        <f t="shared" ca="1" si="3"/>
        <v>6</v>
      </c>
      <c r="F237" s="331" t="s">
        <v>14</v>
      </c>
      <c r="G237" s="83" t="s">
        <v>4</v>
      </c>
      <c r="H237" s="84">
        <v>23533</v>
      </c>
      <c r="I237" s="84"/>
      <c r="J237" s="85">
        <v>2</v>
      </c>
    </row>
    <row r="238" spans="1:10" x14ac:dyDescent="0.25">
      <c r="A238" s="73" t="s">
        <v>503</v>
      </c>
      <c r="B238" s="80" t="s">
        <v>12</v>
      </c>
      <c r="C238" s="73" t="s">
        <v>19</v>
      </c>
      <c r="D238" s="81">
        <v>39910</v>
      </c>
      <c r="E238" s="82">
        <f t="shared" ca="1" si="3"/>
        <v>6</v>
      </c>
      <c r="F238" s="331" t="s">
        <v>5</v>
      </c>
      <c r="G238" s="83" t="s">
        <v>8</v>
      </c>
      <c r="H238" s="84">
        <v>75425</v>
      </c>
      <c r="I238" s="84"/>
      <c r="J238" s="85">
        <v>5</v>
      </c>
    </row>
    <row r="239" spans="1:10" x14ac:dyDescent="0.25">
      <c r="A239" s="73" t="s">
        <v>502</v>
      </c>
      <c r="B239" s="80" t="s">
        <v>12</v>
      </c>
      <c r="C239" s="73" t="s">
        <v>19</v>
      </c>
      <c r="D239" s="81">
        <v>40267</v>
      </c>
      <c r="E239" s="82">
        <f t="shared" ca="1" si="3"/>
        <v>5</v>
      </c>
      <c r="F239" s="331" t="s">
        <v>0</v>
      </c>
      <c r="G239" s="83"/>
      <c r="H239" s="84">
        <v>31323</v>
      </c>
      <c r="I239" s="84"/>
      <c r="J239" s="85">
        <v>3</v>
      </c>
    </row>
    <row r="240" spans="1:10" x14ac:dyDescent="0.25">
      <c r="A240" s="73" t="s">
        <v>501</v>
      </c>
      <c r="B240" s="80" t="s">
        <v>16</v>
      </c>
      <c r="C240" s="73" t="s">
        <v>19</v>
      </c>
      <c r="D240" s="81">
        <v>40623</v>
      </c>
      <c r="E240" s="82">
        <f t="shared" ca="1" si="3"/>
        <v>4</v>
      </c>
      <c r="F240" s="331" t="s">
        <v>11</v>
      </c>
      <c r="G240" s="83"/>
      <c r="H240" s="84">
        <v>51122</v>
      </c>
      <c r="I240" s="84"/>
      <c r="J240" s="85">
        <v>4</v>
      </c>
    </row>
    <row r="241" spans="1:10" x14ac:dyDescent="0.25">
      <c r="A241" s="73" t="s">
        <v>498</v>
      </c>
      <c r="B241" s="80" t="s">
        <v>16</v>
      </c>
      <c r="C241" s="73" t="s">
        <v>19</v>
      </c>
      <c r="D241" s="81">
        <v>41348</v>
      </c>
      <c r="E241" s="82">
        <f t="shared" ca="1" si="3"/>
        <v>2</v>
      </c>
      <c r="F241" s="331" t="s">
        <v>5</v>
      </c>
      <c r="G241" s="83" t="s">
        <v>4</v>
      </c>
      <c r="H241" s="84">
        <v>124999</v>
      </c>
      <c r="I241" s="84"/>
      <c r="J241" s="85">
        <v>5</v>
      </c>
    </row>
    <row r="242" spans="1:10" x14ac:dyDescent="0.25">
      <c r="A242" s="73" t="s">
        <v>493</v>
      </c>
      <c r="B242" s="80" t="s">
        <v>16</v>
      </c>
      <c r="C242" s="73" t="s">
        <v>19</v>
      </c>
      <c r="D242" s="81">
        <v>41712</v>
      </c>
      <c r="E242" s="82">
        <f t="shared" ca="1" si="3"/>
        <v>1</v>
      </c>
      <c r="F242" s="331" t="s">
        <v>5</v>
      </c>
      <c r="G242" s="83" t="s">
        <v>26</v>
      </c>
      <c r="H242" s="84">
        <v>114912</v>
      </c>
      <c r="I242" s="84"/>
      <c r="J242" s="85">
        <v>5</v>
      </c>
    </row>
    <row r="243" spans="1:10" x14ac:dyDescent="0.25">
      <c r="A243" s="73" t="s">
        <v>485</v>
      </c>
      <c r="B243" s="80" t="s">
        <v>9</v>
      </c>
      <c r="C243" s="73" t="s">
        <v>19</v>
      </c>
      <c r="D243" s="81">
        <v>42134</v>
      </c>
      <c r="E243" s="82">
        <f t="shared" ca="1" si="3"/>
        <v>0</v>
      </c>
      <c r="F243" s="331" t="s">
        <v>0</v>
      </c>
      <c r="G243" s="83"/>
      <c r="H243" s="84">
        <v>25878</v>
      </c>
      <c r="I243" s="84"/>
      <c r="J243" s="85">
        <v>2</v>
      </c>
    </row>
    <row r="244" spans="1:10" x14ac:dyDescent="0.25">
      <c r="A244" s="73" t="s">
        <v>481</v>
      </c>
      <c r="B244" s="80" t="s">
        <v>48</v>
      </c>
      <c r="C244" s="73" t="s">
        <v>19</v>
      </c>
      <c r="D244" s="81">
        <v>40675</v>
      </c>
      <c r="E244" s="82">
        <f t="shared" ca="1" si="3"/>
        <v>4</v>
      </c>
      <c r="F244" s="331" t="s">
        <v>5</v>
      </c>
      <c r="G244" s="83" t="s">
        <v>26</v>
      </c>
      <c r="H244" s="84">
        <v>85667</v>
      </c>
      <c r="I244" s="84"/>
      <c r="J244" s="85">
        <v>5</v>
      </c>
    </row>
    <row r="245" spans="1:10" x14ac:dyDescent="0.25">
      <c r="A245" s="73" t="s">
        <v>477</v>
      </c>
      <c r="B245" s="80" t="s">
        <v>16</v>
      </c>
      <c r="C245" s="73" t="s">
        <v>19</v>
      </c>
      <c r="D245" s="81">
        <v>41379</v>
      </c>
      <c r="E245" s="82">
        <f t="shared" ca="1" si="3"/>
        <v>2</v>
      </c>
      <c r="F245" s="331" t="s">
        <v>5</v>
      </c>
      <c r="G245" s="83" t="s">
        <v>4</v>
      </c>
      <c r="H245" s="84">
        <v>76361</v>
      </c>
      <c r="I245" s="84"/>
      <c r="J245" s="85">
        <v>3</v>
      </c>
    </row>
    <row r="246" spans="1:10" x14ac:dyDescent="0.25">
      <c r="A246" s="73" t="s">
        <v>476</v>
      </c>
      <c r="B246" s="80" t="s">
        <v>12</v>
      </c>
      <c r="C246" s="73" t="s">
        <v>19</v>
      </c>
      <c r="D246" s="81">
        <v>41380</v>
      </c>
      <c r="E246" s="82">
        <f t="shared" ca="1" si="3"/>
        <v>2</v>
      </c>
      <c r="F246" s="331" t="s">
        <v>14</v>
      </c>
      <c r="G246" s="83" t="s">
        <v>26</v>
      </c>
      <c r="H246" s="84">
        <v>21457</v>
      </c>
      <c r="I246" s="84"/>
      <c r="J246" s="85">
        <v>2</v>
      </c>
    </row>
    <row r="247" spans="1:10" x14ac:dyDescent="0.25">
      <c r="A247" s="73" t="s">
        <v>474</v>
      </c>
      <c r="B247" s="80" t="s">
        <v>12</v>
      </c>
      <c r="C247" s="73" t="s">
        <v>19</v>
      </c>
      <c r="D247" s="81">
        <v>41390</v>
      </c>
      <c r="E247" s="82">
        <f t="shared" ca="1" si="3"/>
        <v>2</v>
      </c>
      <c r="F247" s="331" t="s">
        <v>5</v>
      </c>
      <c r="G247" s="83" t="s">
        <v>26</v>
      </c>
      <c r="H247" s="84">
        <v>99718</v>
      </c>
      <c r="I247" s="84"/>
      <c r="J247" s="85">
        <v>4</v>
      </c>
    </row>
    <row r="248" spans="1:10" x14ac:dyDescent="0.25">
      <c r="A248" s="73" t="s">
        <v>465</v>
      </c>
      <c r="B248" s="80" t="s">
        <v>48</v>
      </c>
      <c r="C248" s="73" t="s">
        <v>19</v>
      </c>
      <c r="D248" s="81">
        <v>37005</v>
      </c>
      <c r="E248" s="82">
        <f t="shared" ca="1" si="3"/>
        <v>14</v>
      </c>
      <c r="F248" s="331" t="s">
        <v>0</v>
      </c>
      <c r="G248" s="83"/>
      <c r="H248" s="84">
        <v>31037</v>
      </c>
      <c r="I248" s="84"/>
      <c r="J248" s="85">
        <v>5</v>
      </c>
    </row>
    <row r="249" spans="1:10" x14ac:dyDescent="0.25">
      <c r="A249" s="73" t="s">
        <v>464</v>
      </c>
      <c r="B249" s="80" t="s">
        <v>12</v>
      </c>
      <c r="C249" s="73" t="s">
        <v>19</v>
      </c>
      <c r="D249" s="81">
        <v>37010</v>
      </c>
      <c r="E249" s="82">
        <f t="shared" ca="1" si="3"/>
        <v>14</v>
      </c>
      <c r="F249" s="331" t="s">
        <v>5</v>
      </c>
      <c r="G249" s="83" t="s">
        <v>4</v>
      </c>
      <c r="H249" s="84">
        <v>97294</v>
      </c>
      <c r="I249" s="84"/>
      <c r="J249" s="85">
        <v>4</v>
      </c>
    </row>
    <row r="250" spans="1:10" x14ac:dyDescent="0.25">
      <c r="A250" s="73" t="s">
        <v>463</v>
      </c>
      <c r="B250" s="80" t="s">
        <v>32</v>
      </c>
      <c r="C250" s="73" t="s">
        <v>19</v>
      </c>
      <c r="D250" s="81">
        <v>37016</v>
      </c>
      <c r="E250" s="82">
        <f t="shared" ca="1" si="3"/>
        <v>14</v>
      </c>
      <c r="F250" s="331" t="s">
        <v>5</v>
      </c>
      <c r="G250" s="83" t="s">
        <v>18</v>
      </c>
      <c r="H250" s="84">
        <v>91384</v>
      </c>
      <c r="I250" s="84"/>
      <c r="J250" s="85">
        <v>3</v>
      </c>
    </row>
    <row r="251" spans="1:10" x14ac:dyDescent="0.25">
      <c r="A251" s="73" t="s">
        <v>459</v>
      </c>
      <c r="B251" s="80" t="s">
        <v>9</v>
      </c>
      <c r="C251" s="73" t="s">
        <v>19</v>
      </c>
      <c r="D251" s="81">
        <v>37361</v>
      </c>
      <c r="E251" s="82">
        <f t="shared" ca="1" si="3"/>
        <v>13</v>
      </c>
      <c r="F251" s="331" t="s">
        <v>11</v>
      </c>
      <c r="G251" s="83"/>
      <c r="H251" s="84">
        <v>60689</v>
      </c>
      <c r="I251" s="84"/>
      <c r="J251" s="85">
        <v>5</v>
      </c>
    </row>
    <row r="252" spans="1:10" x14ac:dyDescent="0.25">
      <c r="A252" s="73" t="s">
        <v>455</v>
      </c>
      <c r="B252" s="80" t="s">
        <v>16</v>
      </c>
      <c r="C252" s="73" t="s">
        <v>19</v>
      </c>
      <c r="D252" s="81">
        <v>37383</v>
      </c>
      <c r="E252" s="82">
        <f t="shared" ca="1" si="3"/>
        <v>13</v>
      </c>
      <c r="F252" s="331" t="s">
        <v>11</v>
      </c>
      <c r="G252" s="83"/>
      <c r="H252" s="84">
        <v>58716</v>
      </c>
      <c r="I252" s="84"/>
      <c r="J252" s="85">
        <v>3</v>
      </c>
    </row>
    <row r="253" spans="1:10" x14ac:dyDescent="0.25">
      <c r="A253" s="73" t="s">
        <v>449</v>
      </c>
      <c r="B253" s="80" t="s">
        <v>12</v>
      </c>
      <c r="C253" s="73" t="s">
        <v>19</v>
      </c>
      <c r="D253" s="81">
        <v>38472</v>
      </c>
      <c r="E253" s="82">
        <f t="shared" ca="1" si="3"/>
        <v>10</v>
      </c>
      <c r="F253" s="331" t="s">
        <v>5</v>
      </c>
      <c r="G253" s="83" t="s">
        <v>26</v>
      </c>
      <c r="H253" s="84">
        <v>104621</v>
      </c>
      <c r="I253" s="84"/>
      <c r="J253" s="85">
        <v>2</v>
      </c>
    </row>
    <row r="254" spans="1:10" x14ac:dyDescent="0.25">
      <c r="A254" s="73" t="s">
        <v>439</v>
      </c>
      <c r="B254" s="80" t="s">
        <v>16</v>
      </c>
      <c r="C254" s="73" t="s">
        <v>19</v>
      </c>
      <c r="D254" s="81">
        <v>41758</v>
      </c>
      <c r="E254" s="82">
        <f t="shared" ca="1" si="3"/>
        <v>1</v>
      </c>
      <c r="F254" s="331" t="s">
        <v>11</v>
      </c>
      <c r="G254" s="83"/>
      <c r="H254" s="84">
        <v>42601</v>
      </c>
      <c r="I254" s="84"/>
      <c r="J254" s="85">
        <v>2</v>
      </c>
    </row>
    <row r="255" spans="1:10" x14ac:dyDescent="0.25">
      <c r="A255" s="73" t="s">
        <v>429</v>
      </c>
      <c r="B255" s="80" t="s">
        <v>12</v>
      </c>
      <c r="C255" s="73" t="s">
        <v>19</v>
      </c>
      <c r="D255" s="81">
        <v>42157</v>
      </c>
      <c r="E255" s="82">
        <f t="shared" ca="1" si="3"/>
        <v>0</v>
      </c>
      <c r="F255" s="331" t="s">
        <v>0</v>
      </c>
      <c r="G255" s="83"/>
      <c r="H255" s="84">
        <v>21051</v>
      </c>
      <c r="I255" s="84"/>
      <c r="J255" s="85">
        <v>2</v>
      </c>
    </row>
    <row r="256" spans="1:10" x14ac:dyDescent="0.25">
      <c r="A256" s="73" t="s">
        <v>425</v>
      </c>
      <c r="B256" s="80" t="s">
        <v>16</v>
      </c>
      <c r="C256" s="73" t="s">
        <v>19</v>
      </c>
      <c r="D256" s="81">
        <v>40340</v>
      </c>
      <c r="E256" s="82">
        <f t="shared" ca="1" si="3"/>
        <v>5</v>
      </c>
      <c r="F256" s="331" t="s">
        <v>0</v>
      </c>
      <c r="G256" s="83"/>
      <c r="H256" s="84">
        <v>33312</v>
      </c>
      <c r="I256" s="84"/>
      <c r="J256" s="85">
        <v>3</v>
      </c>
    </row>
    <row r="257" spans="1:10" x14ac:dyDescent="0.25">
      <c r="A257" s="73" t="s">
        <v>419</v>
      </c>
      <c r="B257" s="80" t="s">
        <v>16</v>
      </c>
      <c r="C257" s="73" t="s">
        <v>19</v>
      </c>
      <c r="D257" s="81">
        <v>39954</v>
      </c>
      <c r="E257" s="82">
        <f t="shared" ca="1" si="3"/>
        <v>6</v>
      </c>
      <c r="F257" s="331" t="s">
        <v>5</v>
      </c>
      <c r="G257" s="83" t="s">
        <v>26</v>
      </c>
      <c r="H257" s="84">
        <v>64887</v>
      </c>
      <c r="I257" s="84"/>
      <c r="J257" s="85">
        <v>5</v>
      </c>
    </row>
    <row r="258" spans="1:10" x14ac:dyDescent="0.25">
      <c r="A258" s="73" t="s">
        <v>418</v>
      </c>
      <c r="B258" s="80" t="s">
        <v>48</v>
      </c>
      <c r="C258" s="73" t="s">
        <v>19</v>
      </c>
      <c r="D258" s="81">
        <v>39956</v>
      </c>
      <c r="E258" s="82">
        <f t="shared" ref="E258:E321" ca="1" si="4">DATEDIF(D258,TODAY(),"Y")</f>
        <v>6</v>
      </c>
      <c r="F258" s="331" t="s">
        <v>14</v>
      </c>
      <c r="G258" s="83" t="s">
        <v>4</v>
      </c>
      <c r="H258" s="84">
        <v>22376</v>
      </c>
      <c r="I258" s="84"/>
      <c r="J258" s="85">
        <v>1</v>
      </c>
    </row>
    <row r="259" spans="1:10" x14ac:dyDescent="0.25">
      <c r="A259" s="73" t="s">
        <v>411</v>
      </c>
      <c r="B259" s="80" t="s">
        <v>12</v>
      </c>
      <c r="C259" s="73" t="s">
        <v>19</v>
      </c>
      <c r="D259" s="81">
        <v>37050</v>
      </c>
      <c r="E259" s="82">
        <f t="shared" ca="1" si="4"/>
        <v>14</v>
      </c>
      <c r="F259" s="331" t="s">
        <v>0</v>
      </c>
      <c r="G259" s="83"/>
      <c r="H259" s="84">
        <v>21235</v>
      </c>
      <c r="I259" s="84"/>
      <c r="J259" s="85">
        <v>3</v>
      </c>
    </row>
    <row r="260" spans="1:10" x14ac:dyDescent="0.25">
      <c r="A260" s="73" t="s">
        <v>409</v>
      </c>
      <c r="B260" s="80" t="s">
        <v>12</v>
      </c>
      <c r="C260" s="73" t="s">
        <v>19</v>
      </c>
      <c r="D260" s="81">
        <v>37396</v>
      </c>
      <c r="E260" s="82">
        <f t="shared" ca="1" si="4"/>
        <v>13</v>
      </c>
      <c r="F260" s="331" t="s">
        <v>5</v>
      </c>
      <c r="G260" s="83" t="s">
        <v>4</v>
      </c>
      <c r="H260" s="84">
        <v>90126</v>
      </c>
      <c r="I260" s="84"/>
      <c r="J260" s="85">
        <v>3</v>
      </c>
    </row>
    <row r="261" spans="1:10" x14ac:dyDescent="0.25">
      <c r="A261" s="73" t="s">
        <v>406</v>
      </c>
      <c r="B261" s="80" t="s">
        <v>12</v>
      </c>
      <c r="C261" s="73" t="s">
        <v>19</v>
      </c>
      <c r="D261" s="81">
        <v>37410</v>
      </c>
      <c r="E261" s="82">
        <f t="shared" ca="1" si="4"/>
        <v>13</v>
      </c>
      <c r="F261" s="331" t="s">
        <v>14</v>
      </c>
      <c r="G261" s="83" t="s">
        <v>18</v>
      </c>
      <c r="H261" s="84">
        <v>23883</v>
      </c>
      <c r="I261" s="84"/>
      <c r="J261" s="85">
        <v>1</v>
      </c>
    </row>
    <row r="262" spans="1:10" x14ac:dyDescent="0.25">
      <c r="A262" s="73" t="s">
        <v>403</v>
      </c>
      <c r="B262" s="80" t="s">
        <v>32</v>
      </c>
      <c r="C262" s="73" t="s">
        <v>19</v>
      </c>
      <c r="D262" s="81">
        <v>37776</v>
      </c>
      <c r="E262" s="82">
        <f t="shared" ca="1" si="4"/>
        <v>12</v>
      </c>
      <c r="F262" s="331" t="s">
        <v>5</v>
      </c>
      <c r="G262" s="83" t="s">
        <v>18</v>
      </c>
      <c r="H262" s="84">
        <v>65500</v>
      </c>
      <c r="I262" s="84"/>
      <c r="J262" s="85">
        <v>4</v>
      </c>
    </row>
    <row r="263" spans="1:10" x14ac:dyDescent="0.25">
      <c r="A263" s="73" t="s">
        <v>401</v>
      </c>
      <c r="B263" s="80" t="s">
        <v>9</v>
      </c>
      <c r="C263" s="73" t="s">
        <v>19</v>
      </c>
      <c r="D263" s="81">
        <v>37782</v>
      </c>
      <c r="E263" s="82">
        <f t="shared" ca="1" si="4"/>
        <v>12</v>
      </c>
      <c r="F263" s="331" t="s">
        <v>0</v>
      </c>
      <c r="G263" s="83"/>
      <c r="H263" s="84">
        <v>21332</v>
      </c>
      <c r="I263" s="84"/>
      <c r="J263" s="85">
        <v>4</v>
      </c>
    </row>
    <row r="264" spans="1:10" x14ac:dyDescent="0.25">
      <c r="A264" s="73" t="s">
        <v>400</v>
      </c>
      <c r="B264" s="80" t="s">
        <v>12</v>
      </c>
      <c r="C264" s="73" t="s">
        <v>19</v>
      </c>
      <c r="D264" s="81">
        <v>37785</v>
      </c>
      <c r="E264" s="82">
        <f t="shared" ca="1" si="4"/>
        <v>12</v>
      </c>
      <c r="F264" s="331" t="s">
        <v>5</v>
      </c>
      <c r="G264" s="83" t="s">
        <v>8</v>
      </c>
      <c r="H264" s="84">
        <v>97758</v>
      </c>
      <c r="I264" s="84"/>
      <c r="J264" s="85">
        <v>5</v>
      </c>
    </row>
    <row r="265" spans="1:10" x14ac:dyDescent="0.25">
      <c r="A265" s="73" t="s">
        <v>397</v>
      </c>
      <c r="B265" s="80" t="s">
        <v>12</v>
      </c>
      <c r="C265" s="73" t="s">
        <v>19</v>
      </c>
      <c r="D265" s="81">
        <v>38146</v>
      </c>
      <c r="E265" s="82">
        <f t="shared" ca="1" si="4"/>
        <v>11</v>
      </c>
      <c r="F265" s="331" t="s">
        <v>5</v>
      </c>
      <c r="G265" s="83" t="s">
        <v>28</v>
      </c>
      <c r="H265" s="84">
        <v>88858</v>
      </c>
      <c r="I265" s="84"/>
      <c r="J265" s="85">
        <v>4</v>
      </c>
    </row>
    <row r="266" spans="1:10" x14ac:dyDescent="0.25">
      <c r="A266" s="73" t="s">
        <v>396</v>
      </c>
      <c r="B266" s="80" t="s">
        <v>16</v>
      </c>
      <c r="C266" s="73" t="s">
        <v>19</v>
      </c>
      <c r="D266" s="81">
        <v>38514</v>
      </c>
      <c r="E266" s="82">
        <f t="shared" ca="1" si="4"/>
        <v>10</v>
      </c>
      <c r="F266" s="331" t="s">
        <v>5</v>
      </c>
      <c r="G266" s="83" t="s">
        <v>18</v>
      </c>
      <c r="H266" s="84">
        <v>92324</v>
      </c>
      <c r="I266" s="84"/>
      <c r="J266" s="85">
        <v>1</v>
      </c>
    </row>
    <row r="267" spans="1:10" x14ac:dyDescent="0.25">
      <c r="A267" s="73" t="s">
        <v>389</v>
      </c>
      <c r="B267" s="80" t="s">
        <v>32</v>
      </c>
      <c r="C267" s="73" t="s">
        <v>19</v>
      </c>
      <c r="D267" s="81">
        <v>39224</v>
      </c>
      <c r="E267" s="82">
        <f t="shared" ca="1" si="4"/>
        <v>8</v>
      </c>
      <c r="F267" s="331" t="s">
        <v>5</v>
      </c>
      <c r="G267" s="83" t="s">
        <v>26</v>
      </c>
      <c r="H267" s="84">
        <v>102792</v>
      </c>
      <c r="I267" s="84"/>
      <c r="J267" s="85">
        <v>4</v>
      </c>
    </row>
    <row r="268" spans="1:10" x14ac:dyDescent="0.25">
      <c r="A268" s="73" t="s">
        <v>388</v>
      </c>
      <c r="B268" s="80" t="s">
        <v>12</v>
      </c>
      <c r="C268" s="73" t="s">
        <v>19</v>
      </c>
      <c r="D268" s="81">
        <v>40681</v>
      </c>
      <c r="E268" s="82">
        <f t="shared" ca="1" si="4"/>
        <v>4</v>
      </c>
      <c r="F268" s="331" t="s">
        <v>0</v>
      </c>
      <c r="G268" s="83"/>
      <c r="H268" s="84">
        <v>34571</v>
      </c>
      <c r="I268" s="84"/>
      <c r="J268" s="85">
        <v>5</v>
      </c>
    </row>
    <row r="269" spans="1:10" x14ac:dyDescent="0.25">
      <c r="A269" s="73" t="s">
        <v>386</v>
      </c>
      <c r="B269" s="80" t="s">
        <v>9</v>
      </c>
      <c r="C269" s="73" t="s">
        <v>19</v>
      </c>
      <c r="D269" s="81">
        <v>39952</v>
      </c>
      <c r="E269" s="82">
        <f t="shared" ca="1" si="4"/>
        <v>6</v>
      </c>
      <c r="F269" s="331" t="s">
        <v>11</v>
      </c>
      <c r="G269" s="83"/>
      <c r="H269" s="84">
        <v>47646</v>
      </c>
      <c r="I269" s="84"/>
      <c r="J269" s="85">
        <v>3</v>
      </c>
    </row>
    <row r="270" spans="1:10" x14ac:dyDescent="0.25">
      <c r="A270" s="73" t="s">
        <v>384</v>
      </c>
      <c r="B270" s="80" t="s">
        <v>9</v>
      </c>
      <c r="C270" s="73" t="s">
        <v>19</v>
      </c>
      <c r="D270" s="81">
        <v>41050</v>
      </c>
      <c r="E270" s="82">
        <f t="shared" ca="1" si="4"/>
        <v>3</v>
      </c>
      <c r="F270" s="331" t="s">
        <v>5</v>
      </c>
      <c r="G270" s="83" t="s">
        <v>26</v>
      </c>
      <c r="H270" s="84">
        <v>65688</v>
      </c>
      <c r="I270" s="84"/>
      <c r="J270" s="85">
        <v>3</v>
      </c>
    </row>
    <row r="271" spans="1:10" x14ac:dyDescent="0.25">
      <c r="A271" s="73" t="s">
        <v>368</v>
      </c>
      <c r="B271" s="80" t="s">
        <v>16</v>
      </c>
      <c r="C271" s="73" t="s">
        <v>19</v>
      </c>
      <c r="D271" s="81">
        <v>40342</v>
      </c>
      <c r="E271" s="82">
        <f t="shared" ca="1" si="4"/>
        <v>5</v>
      </c>
      <c r="F271" s="331" t="s">
        <v>5</v>
      </c>
      <c r="G271" s="83" t="s">
        <v>4</v>
      </c>
      <c r="H271" s="84">
        <v>87125</v>
      </c>
      <c r="I271" s="84"/>
      <c r="J271" s="85">
        <v>5</v>
      </c>
    </row>
    <row r="272" spans="1:10" x14ac:dyDescent="0.25">
      <c r="A272" s="73" t="s">
        <v>363</v>
      </c>
      <c r="B272" s="80" t="s">
        <v>32</v>
      </c>
      <c r="C272" s="73" t="s">
        <v>19</v>
      </c>
      <c r="D272" s="81">
        <v>40354</v>
      </c>
      <c r="E272" s="82">
        <f t="shared" ca="1" si="4"/>
        <v>5</v>
      </c>
      <c r="F272" s="331" t="s">
        <v>5</v>
      </c>
      <c r="G272" s="83" t="s">
        <v>28</v>
      </c>
      <c r="H272" s="84">
        <v>95877</v>
      </c>
      <c r="I272" s="84"/>
      <c r="J272" s="85">
        <v>2</v>
      </c>
    </row>
    <row r="273" spans="1:10" x14ac:dyDescent="0.25">
      <c r="A273" s="73" t="s">
        <v>362</v>
      </c>
      <c r="B273" s="80" t="s">
        <v>9</v>
      </c>
      <c r="C273" s="73" t="s">
        <v>19</v>
      </c>
      <c r="D273" s="81">
        <v>40356</v>
      </c>
      <c r="E273" s="82">
        <f t="shared" ca="1" si="4"/>
        <v>5</v>
      </c>
      <c r="F273" s="331" t="s">
        <v>11</v>
      </c>
      <c r="G273" s="83"/>
      <c r="H273" s="84">
        <v>52256</v>
      </c>
      <c r="I273" s="84"/>
      <c r="J273" s="85">
        <v>1</v>
      </c>
    </row>
    <row r="274" spans="1:10" x14ac:dyDescent="0.25">
      <c r="A274" s="73" t="s">
        <v>355</v>
      </c>
      <c r="B274" s="80" t="s">
        <v>32</v>
      </c>
      <c r="C274" s="73" t="s">
        <v>19</v>
      </c>
      <c r="D274" s="81">
        <v>40733</v>
      </c>
      <c r="E274" s="82">
        <f t="shared" ca="1" si="4"/>
        <v>4</v>
      </c>
      <c r="F274" s="331" t="s">
        <v>14</v>
      </c>
      <c r="G274" s="83" t="s">
        <v>8</v>
      </c>
      <c r="H274" s="84">
        <v>26716</v>
      </c>
      <c r="I274" s="84"/>
      <c r="J274" s="85">
        <v>5</v>
      </c>
    </row>
    <row r="275" spans="1:10" x14ac:dyDescent="0.25">
      <c r="A275" s="73" t="s">
        <v>354</v>
      </c>
      <c r="B275" s="80" t="s">
        <v>12</v>
      </c>
      <c r="C275" s="73" t="s">
        <v>19</v>
      </c>
      <c r="D275" s="81">
        <v>40342</v>
      </c>
      <c r="E275" s="82">
        <f t="shared" ca="1" si="4"/>
        <v>5</v>
      </c>
      <c r="F275" s="331" t="s">
        <v>14</v>
      </c>
      <c r="G275" s="83" t="s">
        <v>28</v>
      </c>
      <c r="H275" s="84">
        <v>27317</v>
      </c>
      <c r="I275" s="84"/>
      <c r="J275" s="85">
        <v>3</v>
      </c>
    </row>
    <row r="276" spans="1:10" x14ac:dyDescent="0.25">
      <c r="A276" s="73" t="s">
        <v>345</v>
      </c>
      <c r="B276" s="80" t="s">
        <v>12</v>
      </c>
      <c r="C276" s="73" t="s">
        <v>19</v>
      </c>
      <c r="D276" s="81">
        <v>37060</v>
      </c>
      <c r="E276" s="82">
        <f t="shared" ca="1" si="4"/>
        <v>14</v>
      </c>
      <c r="F276" s="331" t="s">
        <v>0</v>
      </c>
      <c r="G276" s="83"/>
      <c r="H276" s="84">
        <v>31212</v>
      </c>
      <c r="I276" s="84"/>
      <c r="J276" s="85">
        <v>4</v>
      </c>
    </row>
    <row r="277" spans="1:10" x14ac:dyDescent="0.25">
      <c r="A277" s="73" t="s">
        <v>342</v>
      </c>
      <c r="B277" s="80" t="s">
        <v>16</v>
      </c>
      <c r="C277" s="73" t="s">
        <v>19</v>
      </c>
      <c r="D277" s="81">
        <v>37070</v>
      </c>
      <c r="E277" s="82">
        <f t="shared" ca="1" si="4"/>
        <v>14</v>
      </c>
      <c r="F277" s="331" t="s">
        <v>11</v>
      </c>
      <c r="G277" s="83"/>
      <c r="H277" s="84">
        <v>53962</v>
      </c>
      <c r="I277" s="84"/>
      <c r="J277" s="85">
        <v>1</v>
      </c>
    </row>
    <row r="278" spans="1:10" x14ac:dyDescent="0.25">
      <c r="A278" s="73" t="s">
        <v>341</v>
      </c>
      <c r="B278" s="80" t="s">
        <v>16</v>
      </c>
      <c r="C278" s="73" t="s">
        <v>19</v>
      </c>
      <c r="D278" s="81">
        <v>37074</v>
      </c>
      <c r="E278" s="82">
        <f t="shared" ca="1" si="4"/>
        <v>14</v>
      </c>
      <c r="F278" s="331" t="s">
        <v>14</v>
      </c>
      <c r="G278" s="83" t="s">
        <v>26</v>
      </c>
      <c r="H278" s="84">
        <v>25305</v>
      </c>
      <c r="I278" s="84"/>
      <c r="J278" s="85">
        <v>4</v>
      </c>
    </row>
    <row r="279" spans="1:10" x14ac:dyDescent="0.25">
      <c r="A279" s="73" t="s">
        <v>340</v>
      </c>
      <c r="B279" s="80" t="s">
        <v>12</v>
      </c>
      <c r="C279" s="73" t="s">
        <v>19</v>
      </c>
      <c r="D279" s="81">
        <v>37075</v>
      </c>
      <c r="E279" s="82">
        <f t="shared" ca="1" si="4"/>
        <v>14</v>
      </c>
      <c r="F279" s="331" t="s">
        <v>11</v>
      </c>
      <c r="G279" s="83"/>
      <c r="H279" s="84">
        <v>42533</v>
      </c>
      <c r="I279" s="84"/>
      <c r="J279" s="85">
        <v>2</v>
      </c>
    </row>
    <row r="280" spans="1:10" x14ac:dyDescent="0.25">
      <c r="A280" s="73" t="s">
        <v>338</v>
      </c>
      <c r="B280" s="80" t="s">
        <v>2</v>
      </c>
      <c r="C280" s="73" t="s">
        <v>19</v>
      </c>
      <c r="D280" s="81">
        <v>37428</v>
      </c>
      <c r="E280" s="82">
        <f t="shared" ca="1" si="4"/>
        <v>13</v>
      </c>
      <c r="F280" s="331" t="s">
        <v>0</v>
      </c>
      <c r="G280" s="83"/>
      <c r="H280" s="84">
        <v>29131</v>
      </c>
      <c r="I280" s="84"/>
      <c r="J280" s="85">
        <v>5</v>
      </c>
    </row>
    <row r="281" spans="1:10" x14ac:dyDescent="0.25">
      <c r="A281" s="73" t="s">
        <v>336</v>
      </c>
      <c r="B281" s="80" t="s">
        <v>12</v>
      </c>
      <c r="C281" s="73" t="s">
        <v>19</v>
      </c>
      <c r="D281" s="81">
        <v>37438</v>
      </c>
      <c r="E281" s="82">
        <f t="shared" ca="1" si="4"/>
        <v>13</v>
      </c>
      <c r="F281" s="331" t="s">
        <v>5</v>
      </c>
      <c r="G281" s="83" t="s">
        <v>4</v>
      </c>
      <c r="H281" s="84">
        <v>100359</v>
      </c>
      <c r="I281" s="84"/>
      <c r="J281" s="85">
        <v>1</v>
      </c>
    </row>
    <row r="282" spans="1:10" x14ac:dyDescent="0.25">
      <c r="A282" s="73" t="s">
        <v>332</v>
      </c>
      <c r="B282" s="80" t="s">
        <v>12</v>
      </c>
      <c r="C282" s="73" t="s">
        <v>19</v>
      </c>
      <c r="D282" s="81">
        <v>37796</v>
      </c>
      <c r="E282" s="82">
        <f t="shared" ca="1" si="4"/>
        <v>12</v>
      </c>
      <c r="F282" s="331" t="s">
        <v>11</v>
      </c>
      <c r="G282" s="83"/>
      <c r="H282" s="84">
        <v>54445</v>
      </c>
      <c r="I282" s="84"/>
      <c r="J282" s="85">
        <v>3</v>
      </c>
    </row>
    <row r="283" spans="1:10" x14ac:dyDescent="0.25">
      <c r="A283" s="73" t="s">
        <v>331</v>
      </c>
      <c r="B283" s="80" t="s">
        <v>12</v>
      </c>
      <c r="C283" s="73" t="s">
        <v>19</v>
      </c>
      <c r="D283" s="81">
        <v>37807</v>
      </c>
      <c r="E283" s="82">
        <f t="shared" ca="1" si="4"/>
        <v>12</v>
      </c>
      <c r="F283" s="331" t="s">
        <v>0</v>
      </c>
      <c r="G283" s="83"/>
      <c r="H283" s="84">
        <v>25721</v>
      </c>
      <c r="I283" s="84"/>
      <c r="J283" s="85">
        <v>1</v>
      </c>
    </row>
    <row r="284" spans="1:10" x14ac:dyDescent="0.25">
      <c r="A284" s="73" t="s">
        <v>322</v>
      </c>
      <c r="B284" s="80" t="s">
        <v>2</v>
      </c>
      <c r="C284" s="73" t="s">
        <v>19</v>
      </c>
      <c r="D284" s="81">
        <v>38898</v>
      </c>
      <c r="E284" s="82">
        <f t="shared" ca="1" si="4"/>
        <v>9</v>
      </c>
      <c r="F284" s="331" t="s">
        <v>0</v>
      </c>
      <c r="G284" s="83"/>
      <c r="H284" s="84">
        <v>21785</v>
      </c>
      <c r="I284" s="84"/>
      <c r="J284" s="85">
        <v>3</v>
      </c>
    </row>
    <row r="285" spans="1:10" x14ac:dyDescent="0.25">
      <c r="A285" s="73" t="s">
        <v>319</v>
      </c>
      <c r="B285" s="80" t="s">
        <v>32</v>
      </c>
      <c r="C285" s="73" t="s">
        <v>19</v>
      </c>
      <c r="D285" s="81">
        <v>40711</v>
      </c>
      <c r="E285" s="82">
        <f t="shared" ca="1" si="4"/>
        <v>4</v>
      </c>
      <c r="F285" s="331" t="s">
        <v>11</v>
      </c>
      <c r="G285" s="83"/>
      <c r="H285" s="84">
        <v>60545</v>
      </c>
      <c r="I285" s="84"/>
      <c r="J285" s="85">
        <v>3</v>
      </c>
    </row>
    <row r="286" spans="1:10" x14ac:dyDescent="0.25">
      <c r="A286" s="73" t="s">
        <v>317</v>
      </c>
      <c r="B286" s="80" t="s">
        <v>48</v>
      </c>
      <c r="C286" s="73" t="s">
        <v>19</v>
      </c>
      <c r="D286" s="81">
        <v>39990</v>
      </c>
      <c r="E286" s="82">
        <f t="shared" ca="1" si="4"/>
        <v>6</v>
      </c>
      <c r="F286" s="331" t="s">
        <v>0</v>
      </c>
      <c r="G286" s="83"/>
      <c r="H286" s="84">
        <v>27198</v>
      </c>
      <c r="I286" s="84"/>
      <c r="J286" s="85">
        <v>3</v>
      </c>
    </row>
    <row r="287" spans="1:10" x14ac:dyDescent="0.25">
      <c r="A287" s="73" t="s">
        <v>299</v>
      </c>
      <c r="B287" s="80" t="s">
        <v>16</v>
      </c>
      <c r="C287" s="73" t="s">
        <v>19</v>
      </c>
      <c r="D287" s="81">
        <v>42202</v>
      </c>
      <c r="E287" s="82">
        <f t="shared" ca="1" si="4"/>
        <v>0</v>
      </c>
      <c r="F287" s="331" t="s">
        <v>11</v>
      </c>
      <c r="G287" s="83"/>
      <c r="H287" s="84">
        <v>51077</v>
      </c>
      <c r="I287" s="84"/>
      <c r="J287" s="85">
        <v>2</v>
      </c>
    </row>
    <row r="288" spans="1:10" x14ac:dyDescent="0.25">
      <c r="A288" s="73" t="s">
        <v>282</v>
      </c>
      <c r="B288" s="80" t="s">
        <v>16</v>
      </c>
      <c r="C288" s="73" t="s">
        <v>19</v>
      </c>
      <c r="D288" s="81">
        <v>37087</v>
      </c>
      <c r="E288" s="82">
        <f t="shared" ca="1" si="4"/>
        <v>14</v>
      </c>
      <c r="F288" s="331" t="s">
        <v>5</v>
      </c>
      <c r="G288" s="83" t="s">
        <v>26</v>
      </c>
      <c r="H288" s="84">
        <v>61049</v>
      </c>
      <c r="I288" s="84"/>
      <c r="J288" s="85">
        <v>1</v>
      </c>
    </row>
    <row r="289" spans="1:10" x14ac:dyDescent="0.25">
      <c r="A289" s="73" t="s">
        <v>281</v>
      </c>
      <c r="B289" s="80" t="s">
        <v>9</v>
      </c>
      <c r="C289" s="73" t="s">
        <v>19</v>
      </c>
      <c r="D289" s="81">
        <v>37089</v>
      </c>
      <c r="E289" s="82">
        <f t="shared" ca="1" si="4"/>
        <v>14</v>
      </c>
      <c r="F289" s="331" t="s">
        <v>0</v>
      </c>
      <c r="G289" s="83"/>
      <c r="H289" s="84">
        <v>36439</v>
      </c>
      <c r="I289" s="84"/>
      <c r="J289" s="85">
        <v>3</v>
      </c>
    </row>
    <row r="290" spans="1:10" x14ac:dyDescent="0.25">
      <c r="A290" s="73" t="s">
        <v>263</v>
      </c>
      <c r="B290" s="80" t="s">
        <v>2</v>
      </c>
      <c r="C290" s="73" t="s">
        <v>19</v>
      </c>
      <c r="D290" s="81">
        <v>40390</v>
      </c>
      <c r="E290" s="82">
        <f t="shared" ca="1" si="4"/>
        <v>5</v>
      </c>
      <c r="F290" s="331" t="s">
        <v>5</v>
      </c>
      <c r="G290" s="83" t="s">
        <v>28</v>
      </c>
      <c r="H290" s="84">
        <v>86051</v>
      </c>
      <c r="I290" s="84"/>
      <c r="J290" s="85">
        <v>1</v>
      </c>
    </row>
    <row r="291" spans="1:10" x14ac:dyDescent="0.25">
      <c r="A291" s="73" t="s">
        <v>240</v>
      </c>
      <c r="B291" s="80" t="s">
        <v>48</v>
      </c>
      <c r="C291" s="73" t="s">
        <v>19</v>
      </c>
      <c r="D291" s="81">
        <v>40775</v>
      </c>
      <c r="E291" s="82">
        <f t="shared" ca="1" si="4"/>
        <v>4</v>
      </c>
      <c r="F291" s="331" t="s">
        <v>5</v>
      </c>
      <c r="G291" s="83" t="s">
        <v>28</v>
      </c>
      <c r="H291" s="84">
        <v>113335</v>
      </c>
      <c r="I291" s="84"/>
      <c r="J291" s="85">
        <v>3</v>
      </c>
    </row>
    <row r="292" spans="1:10" x14ac:dyDescent="0.25">
      <c r="A292" s="73" t="s">
        <v>237</v>
      </c>
      <c r="B292" s="80" t="s">
        <v>12</v>
      </c>
      <c r="C292" s="73" t="s">
        <v>19</v>
      </c>
      <c r="D292" s="81">
        <v>40432</v>
      </c>
      <c r="E292" s="82">
        <f t="shared" ca="1" si="4"/>
        <v>5</v>
      </c>
      <c r="F292" s="331" t="s">
        <v>14</v>
      </c>
      <c r="G292" s="83" t="s">
        <v>4</v>
      </c>
      <c r="H292" s="84">
        <v>27884</v>
      </c>
      <c r="I292" s="84"/>
      <c r="J292" s="85">
        <v>4</v>
      </c>
    </row>
    <row r="293" spans="1:10" x14ac:dyDescent="0.25">
      <c r="A293" s="73" t="s">
        <v>236</v>
      </c>
      <c r="B293" s="80" t="s">
        <v>48</v>
      </c>
      <c r="C293" s="73" t="s">
        <v>19</v>
      </c>
      <c r="D293" s="81">
        <v>41502</v>
      </c>
      <c r="E293" s="82">
        <f t="shared" ca="1" si="4"/>
        <v>2</v>
      </c>
      <c r="F293" s="331" t="s">
        <v>14</v>
      </c>
      <c r="G293" s="83" t="s">
        <v>18</v>
      </c>
      <c r="H293" s="84">
        <v>28075</v>
      </c>
      <c r="I293" s="84"/>
      <c r="J293" s="85">
        <v>2</v>
      </c>
    </row>
    <row r="294" spans="1:10" x14ac:dyDescent="0.25">
      <c r="A294" s="73" t="s">
        <v>229</v>
      </c>
      <c r="B294" s="80" t="s">
        <v>16</v>
      </c>
      <c r="C294" s="73" t="s">
        <v>19</v>
      </c>
      <c r="D294" s="81">
        <v>40060</v>
      </c>
      <c r="E294" s="82">
        <f t="shared" ca="1" si="4"/>
        <v>6</v>
      </c>
      <c r="F294" s="331" t="s">
        <v>14</v>
      </c>
      <c r="G294" s="83" t="s">
        <v>26</v>
      </c>
      <c r="H294" s="84">
        <v>27487</v>
      </c>
      <c r="I294" s="84"/>
      <c r="J294" s="85">
        <v>4</v>
      </c>
    </row>
    <row r="295" spans="1:10" x14ac:dyDescent="0.25">
      <c r="A295" s="73" t="s">
        <v>227</v>
      </c>
      <c r="B295" s="80" t="s">
        <v>12</v>
      </c>
      <c r="C295" s="73" t="s">
        <v>19</v>
      </c>
      <c r="D295" s="81">
        <v>40068</v>
      </c>
      <c r="E295" s="82">
        <f t="shared" ca="1" si="4"/>
        <v>6</v>
      </c>
      <c r="F295" s="331" t="s">
        <v>5</v>
      </c>
      <c r="G295" s="83" t="s">
        <v>28</v>
      </c>
      <c r="H295" s="84">
        <v>119949</v>
      </c>
      <c r="I295" s="84"/>
      <c r="J295" s="85">
        <v>2</v>
      </c>
    </row>
    <row r="296" spans="1:10" x14ac:dyDescent="0.25">
      <c r="A296" s="73" t="s">
        <v>223</v>
      </c>
      <c r="B296" s="80" t="s">
        <v>9</v>
      </c>
      <c r="C296" s="73" t="s">
        <v>19</v>
      </c>
      <c r="D296" s="81">
        <v>37145</v>
      </c>
      <c r="E296" s="82">
        <f t="shared" ca="1" si="4"/>
        <v>14</v>
      </c>
      <c r="F296" s="331" t="s">
        <v>0</v>
      </c>
      <c r="G296" s="83"/>
      <c r="H296" s="84">
        <v>24744</v>
      </c>
      <c r="I296" s="84"/>
      <c r="J296" s="85">
        <v>3</v>
      </c>
    </row>
    <row r="297" spans="1:10" x14ac:dyDescent="0.25">
      <c r="A297" s="73" t="s">
        <v>220</v>
      </c>
      <c r="B297" s="80" t="s">
        <v>9</v>
      </c>
      <c r="C297" s="73" t="s">
        <v>19</v>
      </c>
      <c r="D297" s="81">
        <v>37491</v>
      </c>
      <c r="E297" s="82">
        <f t="shared" ca="1" si="4"/>
        <v>13</v>
      </c>
      <c r="F297" s="331" t="s">
        <v>14</v>
      </c>
      <c r="G297" s="83" t="s">
        <v>26</v>
      </c>
      <c r="H297" s="84">
        <v>21672</v>
      </c>
      <c r="I297" s="84"/>
      <c r="J297" s="85">
        <v>2</v>
      </c>
    </row>
    <row r="298" spans="1:10" x14ac:dyDescent="0.25">
      <c r="A298" s="73" t="s">
        <v>218</v>
      </c>
      <c r="B298" s="80" t="s">
        <v>12</v>
      </c>
      <c r="C298" s="73" t="s">
        <v>19</v>
      </c>
      <c r="D298" s="81">
        <v>37500</v>
      </c>
      <c r="E298" s="82">
        <f t="shared" ca="1" si="4"/>
        <v>13</v>
      </c>
      <c r="F298" s="331" t="s">
        <v>14</v>
      </c>
      <c r="G298" s="83" t="s">
        <v>4</v>
      </c>
      <c r="H298" s="84">
        <v>29067</v>
      </c>
      <c r="I298" s="84"/>
      <c r="J298" s="85">
        <v>3</v>
      </c>
    </row>
    <row r="299" spans="1:10" x14ac:dyDescent="0.25">
      <c r="A299" s="73" t="s">
        <v>216</v>
      </c>
      <c r="B299" s="80" t="s">
        <v>12</v>
      </c>
      <c r="C299" s="73" t="s">
        <v>19</v>
      </c>
      <c r="D299" s="81">
        <v>37509</v>
      </c>
      <c r="E299" s="82">
        <f t="shared" ca="1" si="4"/>
        <v>13</v>
      </c>
      <c r="F299" s="331" t="s">
        <v>14</v>
      </c>
      <c r="G299" s="83" t="s">
        <v>26</v>
      </c>
      <c r="H299" s="84">
        <v>27648</v>
      </c>
      <c r="I299" s="84"/>
      <c r="J299" s="85">
        <v>1</v>
      </c>
    </row>
    <row r="300" spans="1:10" x14ac:dyDescent="0.25">
      <c r="A300" s="73" t="s">
        <v>208</v>
      </c>
      <c r="B300" s="80" t="s">
        <v>16</v>
      </c>
      <c r="C300" s="73" t="s">
        <v>19</v>
      </c>
      <c r="D300" s="81">
        <v>38587</v>
      </c>
      <c r="E300" s="82">
        <f t="shared" ca="1" si="4"/>
        <v>10</v>
      </c>
      <c r="F300" s="331" t="s">
        <v>5</v>
      </c>
      <c r="G300" s="83" t="s">
        <v>4</v>
      </c>
      <c r="H300" s="84">
        <v>104197</v>
      </c>
      <c r="I300" s="84"/>
      <c r="J300" s="85">
        <v>5</v>
      </c>
    </row>
    <row r="301" spans="1:10" x14ac:dyDescent="0.25">
      <c r="A301" s="73" t="s">
        <v>206</v>
      </c>
      <c r="B301" s="80" t="s">
        <v>12</v>
      </c>
      <c r="C301" s="73" t="s">
        <v>19</v>
      </c>
      <c r="D301" s="81">
        <v>38944</v>
      </c>
      <c r="E301" s="82">
        <f t="shared" ca="1" si="4"/>
        <v>9</v>
      </c>
      <c r="F301" s="331" t="s">
        <v>14</v>
      </c>
      <c r="G301" s="83" t="s">
        <v>28</v>
      </c>
      <c r="H301" s="84">
        <v>23003</v>
      </c>
      <c r="I301" s="84"/>
      <c r="J301" s="85">
        <v>2</v>
      </c>
    </row>
    <row r="302" spans="1:10" x14ac:dyDescent="0.25">
      <c r="A302" s="73" t="s">
        <v>202</v>
      </c>
      <c r="B302" s="80" t="s">
        <v>9</v>
      </c>
      <c r="C302" s="73" t="s">
        <v>19</v>
      </c>
      <c r="D302" s="81">
        <v>40426</v>
      </c>
      <c r="E302" s="82">
        <f t="shared" ca="1" si="4"/>
        <v>5</v>
      </c>
      <c r="F302" s="331" t="s">
        <v>5</v>
      </c>
      <c r="G302" s="83" t="s">
        <v>26</v>
      </c>
      <c r="H302" s="84">
        <v>105667</v>
      </c>
      <c r="I302" s="84"/>
      <c r="J302" s="85">
        <v>2</v>
      </c>
    </row>
    <row r="303" spans="1:10" x14ac:dyDescent="0.25">
      <c r="A303" s="73" t="s">
        <v>201</v>
      </c>
      <c r="B303" s="80" t="s">
        <v>16</v>
      </c>
      <c r="C303" s="73" t="s">
        <v>19</v>
      </c>
      <c r="D303" s="81">
        <v>40774</v>
      </c>
      <c r="E303" s="82">
        <f t="shared" ca="1" si="4"/>
        <v>4</v>
      </c>
      <c r="F303" s="331" t="s">
        <v>14</v>
      </c>
      <c r="G303" s="83" t="s">
        <v>26</v>
      </c>
      <c r="H303" s="84">
        <v>25004</v>
      </c>
      <c r="I303" s="84"/>
      <c r="J303" s="85">
        <v>5</v>
      </c>
    </row>
    <row r="304" spans="1:10" x14ac:dyDescent="0.25">
      <c r="A304" s="73" t="s">
        <v>193</v>
      </c>
      <c r="B304" s="80" t="s">
        <v>12</v>
      </c>
      <c r="C304" s="73" t="s">
        <v>19</v>
      </c>
      <c r="D304" s="81">
        <v>41527</v>
      </c>
      <c r="E304" s="82">
        <f t="shared" ca="1" si="4"/>
        <v>2</v>
      </c>
      <c r="F304" s="331" t="s">
        <v>0</v>
      </c>
      <c r="G304" s="83"/>
      <c r="H304" s="84">
        <v>38508</v>
      </c>
      <c r="I304" s="84"/>
      <c r="J304" s="85">
        <v>4</v>
      </c>
    </row>
    <row r="305" spans="1:10" x14ac:dyDescent="0.25">
      <c r="A305" s="73" t="s">
        <v>179</v>
      </c>
      <c r="B305" s="80" t="s">
        <v>9</v>
      </c>
      <c r="C305" s="73" t="s">
        <v>19</v>
      </c>
      <c r="D305" s="81">
        <v>40456</v>
      </c>
      <c r="E305" s="82">
        <f t="shared" ca="1" si="4"/>
        <v>5</v>
      </c>
      <c r="F305" s="331" t="s">
        <v>11</v>
      </c>
      <c r="G305" s="83"/>
      <c r="H305" s="84">
        <v>62567</v>
      </c>
      <c r="I305" s="84"/>
      <c r="J305" s="85">
        <v>1</v>
      </c>
    </row>
    <row r="306" spans="1:10" x14ac:dyDescent="0.25">
      <c r="A306" s="73" t="s">
        <v>174</v>
      </c>
      <c r="B306" s="80" t="s">
        <v>48</v>
      </c>
      <c r="C306" s="73" t="s">
        <v>19</v>
      </c>
      <c r="D306" s="81">
        <v>41534</v>
      </c>
      <c r="E306" s="82">
        <f t="shared" ca="1" si="4"/>
        <v>2</v>
      </c>
      <c r="F306" s="331" t="s">
        <v>5</v>
      </c>
      <c r="G306" s="83" t="s">
        <v>26</v>
      </c>
      <c r="H306" s="84">
        <v>65953</v>
      </c>
      <c r="I306" s="84"/>
      <c r="J306" s="85">
        <v>2</v>
      </c>
    </row>
    <row r="307" spans="1:10" x14ac:dyDescent="0.25">
      <c r="A307" s="73" t="s">
        <v>173</v>
      </c>
      <c r="B307" s="80" t="s">
        <v>16</v>
      </c>
      <c r="C307" s="73" t="s">
        <v>19</v>
      </c>
      <c r="D307" s="81">
        <v>41540</v>
      </c>
      <c r="E307" s="82">
        <f t="shared" ca="1" si="4"/>
        <v>2</v>
      </c>
      <c r="F307" s="331" t="s">
        <v>11</v>
      </c>
      <c r="G307" s="83"/>
      <c r="H307" s="84">
        <v>42468</v>
      </c>
      <c r="I307" s="84"/>
      <c r="J307" s="85">
        <v>5</v>
      </c>
    </row>
    <row r="308" spans="1:10" x14ac:dyDescent="0.25">
      <c r="A308" s="73" t="s">
        <v>172</v>
      </c>
      <c r="B308" s="80" t="s">
        <v>16</v>
      </c>
      <c r="C308" s="73" t="s">
        <v>19</v>
      </c>
      <c r="D308" s="81">
        <v>41547</v>
      </c>
      <c r="E308" s="82">
        <f t="shared" ca="1" si="4"/>
        <v>2</v>
      </c>
      <c r="F308" s="331" t="s">
        <v>14</v>
      </c>
      <c r="G308" s="83" t="s">
        <v>28</v>
      </c>
      <c r="H308" s="84">
        <v>21257</v>
      </c>
      <c r="I308" s="84"/>
      <c r="J308" s="85">
        <v>5</v>
      </c>
    </row>
    <row r="309" spans="1:10" x14ac:dyDescent="0.25">
      <c r="A309" s="73" t="s">
        <v>170</v>
      </c>
      <c r="B309" s="80" t="s">
        <v>2</v>
      </c>
      <c r="C309" s="73" t="s">
        <v>19</v>
      </c>
      <c r="D309" s="81">
        <v>41551</v>
      </c>
      <c r="E309" s="82">
        <f t="shared" ca="1" si="4"/>
        <v>2</v>
      </c>
      <c r="F309" s="331" t="s">
        <v>0</v>
      </c>
      <c r="G309" s="83"/>
      <c r="H309" s="84">
        <v>34488</v>
      </c>
      <c r="I309" s="84"/>
      <c r="J309" s="85">
        <v>4</v>
      </c>
    </row>
    <row r="310" spans="1:10" x14ac:dyDescent="0.25">
      <c r="A310" s="73" t="s">
        <v>169</v>
      </c>
      <c r="B310" s="80" t="s">
        <v>2</v>
      </c>
      <c r="C310" s="73" t="s">
        <v>19</v>
      </c>
      <c r="D310" s="81">
        <v>41552</v>
      </c>
      <c r="E310" s="82">
        <f t="shared" ca="1" si="4"/>
        <v>2</v>
      </c>
      <c r="F310" s="331" t="s">
        <v>5</v>
      </c>
      <c r="G310" s="83" t="s">
        <v>26</v>
      </c>
      <c r="H310" s="84">
        <v>100625</v>
      </c>
      <c r="I310" s="84"/>
      <c r="J310" s="85">
        <v>4</v>
      </c>
    </row>
    <row r="311" spans="1:10" x14ac:dyDescent="0.25">
      <c r="A311" s="73" t="s">
        <v>167</v>
      </c>
      <c r="B311" s="80" t="s">
        <v>32</v>
      </c>
      <c r="C311" s="73" t="s">
        <v>19</v>
      </c>
      <c r="D311" s="81">
        <v>40079</v>
      </c>
      <c r="E311" s="82">
        <f t="shared" ca="1" si="4"/>
        <v>6</v>
      </c>
      <c r="F311" s="331" t="s">
        <v>5</v>
      </c>
      <c r="G311" s="83" t="s">
        <v>28</v>
      </c>
      <c r="H311" s="84">
        <v>71207</v>
      </c>
      <c r="I311" s="84"/>
      <c r="J311" s="85">
        <v>1</v>
      </c>
    </row>
    <row r="312" spans="1:10" x14ac:dyDescent="0.25">
      <c r="A312" s="73" t="s">
        <v>158</v>
      </c>
      <c r="B312" s="80" t="s">
        <v>9</v>
      </c>
      <c r="C312" s="73" t="s">
        <v>19</v>
      </c>
      <c r="D312" s="81">
        <v>37162</v>
      </c>
      <c r="E312" s="82">
        <f t="shared" ca="1" si="4"/>
        <v>14</v>
      </c>
      <c r="F312" s="331" t="s">
        <v>5</v>
      </c>
      <c r="G312" s="83" t="s">
        <v>26</v>
      </c>
      <c r="H312" s="84">
        <v>74177</v>
      </c>
      <c r="I312" s="84"/>
      <c r="J312" s="85">
        <v>3</v>
      </c>
    </row>
    <row r="313" spans="1:10" x14ac:dyDescent="0.25">
      <c r="A313" s="73" t="s">
        <v>151</v>
      </c>
      <c r="B313" s="80" t="s">
        <v>32</v>
      </c>
      <c r="C313" s="73" t="s">
        <v>19</v>
      </c>
      <c r="D313" s="81">
        <v>37522</v>
      </c>
      <c r="E313" s="82">
        <f t="shared" ca="1" si="4"/>
        <v>13</v>
      </c>
      <c r="F313" s="331" t="s">
        <v>5</v>
      </c>
      <c r="G313" s="83" t="s">
        <v>26</v>
      </c>
      <c r="H313" s="84">
        <v>110056</v>
      </c>
      <c r="I313" s="84"/>
      <c r="J313" s="85">
        <v>1</v>
      </c>
    </row>
    <row r="314" spans="1:10" x14ac:dyDescent="0.25">
      <c r="A314" s="73" t="s">
        <v>150</v>
      </c>
      <c r="B314" s="80" t="s">
        <v>16</v>
      </c>
      <c r="C314" s="73" t="s">
        <v>19</v>
      </c>
      <c r="D314" s="81">
        <v>37533</v>
      </c>
      <c r="E314" s="82">
        <f t="shared" ca="1" si="4"/>
        <v>13</v>
      </c>
      <c r="F314" s="331" t="s">
        <v>11</v>
      </c>
      <c r="G314" s="83"/>
      <c r="H314" s="84">
        <v>61567</v>
      </c>
      <c r="I314" s="84"/>
      <c r="J314" s="85">
        <v>5</v>
      </c>
    </row>
    <row r="315" spans="1:10" x14ac:dyDescent="0.25">
      <c r="A315" s="73" t="s">
        <v>143</v>
      </c>
      <c r="B315" s="80" t="s">
        <v>2</v>
      </c>
      <c r="C315" s="73" t="s">
        <v>19</v>
      </c>
      <c r="D315" s="81">
        <v>38977</v>
      </c>
      <c r="E315" s="82">
        <f t="shared" ca="1" si="4"/>
        <v>9</v>
      </c>
      <c r="F315" s="331" t="s">
        <v>0</v>
      </c>
      <c r="G315" s="83"/>
      <c r="H315" s="84">
        <v>28597</v>
      </c>
      <c r="I315" s="84"/>
      <c r="J315" s="85">
        <v>3</v>
      </c>
    </row>
    <row r="316" spans="1:10" x14ac:dyDescent="0.25">
      <c r="A316" s="73" t="s">
        <v>142</v>
      </c>
      <c r="B316" s="80" t="s">
        <v>32</v>
      </c>
      <c r="C316" s="73" t="s">
        <v>19</v>
      </c>
      <c r="D316" s="81">
        <v>39367</v>
      </c>
      <c r="E316" s="82">
        <f t="shared" ca="1" si="4"/>
        <v>8</v>
      </c>
      <c r="F316" s="331" t="s">
        <v>0</v>
      </c>
      <c r="G316" s="83"/>
      <c r="H316" s="84">
        <v>24084</v>
      </c>
      <c r="I316" s="84"/>
      <c r="J316" s="85">
        <v>5</v>
      </c>
    </row>
    <row r="317" spans="1:10" x14ac:dyDescent="0.25">
      <c r="A317" s="73" t="s">
        <v>134</v>
      </c>
      <c r="B317" s="80" t="s">
        <v>2</v>
      </c>
      <c r="C317" s="73" t="s">
        <v>19</v>
      </c>
      <c r="D317" s="81">
        <v>40825</v>
      </c>
      <c r="E317" s="82">
        <f t="shared" ca="1" si="4"/>
        <v>4</v>
      </c>
      <c r="F317" s="331" t="s">
        <v>11</v>
      </c>
      <c r="G317" s="83"/>
      <c r="H317" s="84">
        <v>59275</v>
      </c>
      <c r="I317" s="84"/>
      <c r="J317" s="85">
        <v>5</v>
      </c>
    </row>
    <row r="318" spans="1:10" x14ac:dyDescent="0.25">
      <c r="A318" s="73" t="s">
        <v>129</v>
      </c>
      <c r="B318" s="80" t="s">
        <v>16</v>
      </c>
      <c r="C318" s="73" t="s">
        <v>19</v>
      </c>
      <c r="D318" s="81">
        <v>41548</v>
      </c>
      <c r="E318" s="82">
        <f t="shared" ca="1" si="4"/>
        <v>2</v>
      </c>
      <c r="F318" s="331" t="s">
        <v>0</v>
      </c>
      <c r="G318" s="83"/>
      <c r="H318" s="84">
        <v>28267</v>
      </c>
      <c r="I318" s="84"/>
      <c r="J318" s="85">
        <v>4</v>
      </c>
    </row>
    <row r="319" spans="1:10" x14ac:dyDescent="0.25">
      <c r="A319" s="73" t="s">
        <v>111</v>
      </c>
      <c r="B319" s="80" t="s">
        <v>32</v>
      </c>
      <c r="C319" s="73" t="s">
        <v>19</v>
      </c>
      <c r="D319" s="81">
        <v>40481</v>
      </c>
      <c r="E319" s="82">
        <f t="shared" ca="1" si="4"/>
        <v>5</v>
      </c>
      <c r="F319" s="331" t="s">
        <v>5</v>
      </c>
      <c r="G319" s="83" t="s">
        <v>28</v>
      </c>
      <c r="H319" s="84">
        <v>113370</v>
      </c>
      <c r="I319" s="84"/>
      <c r="J319" s="85">
        <v>2</v>
      </c>
    </row>
    <row r="320" spans="1:10" x14ac:dyDescent="0.25">
      <c r="A320" s="73" t="s">
        <v>110</v>
      </c>
      <c r="B320" s="80" t="s">
        <v>12</v>
      </c>
      <c r="C320" s="73" t="s">
        <v>19</v>
      </c>
      <c r="D320" s="81">
        <v>40485</v>
      </c>
      <c r="E320" s="82">
        <f t="shared" ca="1" si="4"/>
        <v>5</v>
      </c>
      <c r="F320" s="331" t="s">
        <v>14</v>
      </c>
      <c r="G320" s="83" t="s">
        <v>4</v>
      </c>
      <c r="H320" s="84">
        <v>21204</v>
      </c>
      <c r="I320" s="84"/>
      <c r="J320" s="85">
        <v>3</v>
      </c>
    </row>
    <row r="321" spans="1:10" x14ac:dyDescent="0.25">
      <c r="A321" s="73" t="s">
        <v>108</v>
      </c>
      <c r="B321" s="80" t="s">
        <v>16</v>
      </c>
      <c r="C321" s="73" t="s">
        <v>19</v>
      </c>
      <c r="D321" s="81">
        <v>41570</v>
      </c>
      <c r="E321" s="82">
        <f t="shared" ca="1" si="4"/>
        <v>2</v>
      </c>
      <c r="F321" s="331" t="s">
        <v>0</v>
      </c>
      <c r="G321" s="83"/>
      <c r="H321" s="84">
        <v>23675</v>
      </c>
      <c r="I321" s="84"/>
      <c r="J321" s="85">
        <v>3</v>
      </c>
    </row>
    <row r="322" spans="1:10" x14ac:dyDescent="0.25">
      <c r="A322" s="73" t="s">
        <v>102</v>
      </c>
      <c r="B322" s="80" t="s">
        <v>16</v>
      </c>
      <c r="C322" s="73" t="s">
        <v>19</v>
      </c>
      <c r="D322" s="81">
        <v>37179</v>
      </c>
      <c r="E322" s="82">
        <f t="shared" ref="E322:E385" ca="1" si="5">DATEDIF(D322,TODAY(),"Y")</f>
        <v>14</v>
      </c>
      <c r="F322" s="331" t="s">
        <v>14</v>
      </c>
      <c r="G322" s="83" t="s">
        <v>26</v>
      </c>
      <c r="H322" s="84">
        <v>21992</v>
      </c>
      <c r="I322" s="84"/>
      <c r="J322" s="85">
        <v>3</v>
      </c>
    </row>
    <row r="323" spans="1:10" x14ac:dyDescent="0.25">
      <c r="A323" s="73" t="s">
        <v>99</v>
      </c>
      <c r="B323" s="80" t="s">
        <v>32</v>
      </c>
      <c r="C323" s="73" t="s">
        <v>19</v>
      </c>
      <c r="D323" s="81">
        <v>37200</v>
      </c>
      <c r="E323" s="82">
        <f t="shared" ca="1" si="5"/>
        <v>14</v>
      </c>
      <c r="F323" s="331" t="s">
        <v>5</v>
      </c>
      <c r="G323" s="83" t="s">
        <v>28</v>
      </c>
      <c r="H323" s="84">
        <v>123099</v>
      </c>
      <c r="I323" s="84"/>
      <c r="J323" s="85">
        <v>2</v>
      </c>
    </row>
    <row r="324" spans="1:10" x14ac:dyDescent="0.25">
      <c r="A324" s="73" t="s">
        <v>92</v>
      </c>
      <c r="B324" s="80" t="s">
        <v>2</v>
      </c>
      <c r="C324" s="73" t="s">
        <v>19</v>
      </c>
      <c r="D324" s="81">
        <v>39014</v>
      </c>
      <c r="E324" s="82">
        <f t="shared" ca="1" si="5"/>
        <v>9</v>
      </c>
      <c r="F324" s="331" t="s">
        <v>5</v>
      </c>
      <c r="G324" s="83" t="s">
        <v>4</v>
      </c>
      <c r="H324" s="84">
        <v>95555</v>
      </c>
      <c r="I324" s="84"/>
      <c r="J324" s="85">
        <v>1</v>
      </c>
    </row>
    <row r="325" spans="1:10" x14ac:dyDescent="0.25">
      <c r="A325" s="73" t="s">
        <v>90</v>
      </c>
      <c r="B325" s="80" t="s">
        <v>16</v>
      </c>
      <c r="C325" s="73" t="s">
        <v>19</v>
      </c>
      <c r="D325" s="81">
        <v>39021</v>
      </c>
      <c r="E325" s="82">
        <f t="shared" ca="1" si="5"/>
        <v>9</v>
      </c>
      <c r="F325" s="331" t="s">
        <v>5</v>
      </c>
      <c r="G325" s="83" t="s">
        <v>26</v>
      </c>
      <c r="H325" s="84">
        <v>69335</v>
      </c>
      <c r="I325" s="84"/>
      <c r="J325" s="85">
        <v>3</v>
      </c>
    </row>
    <row r="326" spans="1:10" x14ac:dyDescent="0.25">
      <c r="A326" s="73" t="s">
        <v>88</v>
      </c>
      <c r="B326" s="80" t="s">
        <v>12</v>
      </c>
      <c r="C326" s="73" t="s">
        <v>19</v>
      </c>
      <c r="D326" s="81">
        <v>39399</v>
      </c>
      <c r="E326" s="82">
        <f t="shared" ca="1" si="5"/>
        <v>8</v>
      </c>
      <c r="F326" s="331" t="s">
        <v>0</v>
      </c>
      <c r="G326" s="83"/>
      <c r="H326" s="84">
        <v>22703</v>
      </c>
      <c r="I326" s="84"/>
      <c r="J326" s="85">
        <v>2</v>
      </c>
    </row>
    <row r="327" spans="1:10" x14ac:dyDescent="0.25">
      <c r="A327" s="73" t="s">
        <v>87</v>
      </c>
      <c r="B327" s="80" t="s">
        <v>2</v>
      </c>
      <c r="C327" s="73" t="s">
        <v>19</v>
      </c>
      <c r="D327" s="81">
        <v>39399</v>
      </c>
      <c r="E327" s="82">
        <f t="shared" ca="1" si="5"/>
        <v>8</v>
      </c>
      <c r="F327" s="331" t="s">
        <v>14</v>
      </c>
      <c r="G327" s="83" t="s">
        <v>28</v>
      </c>
      <c r="H327" s="84">
        <v>22937</v>
      </c>
      <c r="I327" s="84"/>
      <c r="J327" s="85">
        <v>4</v>
      </c>
    </row>
    <row r="328" spans="1:10" x14ac:dyDescent="0.25">
      <c r="A328" s="73" t="s">
        <v>86</v>
      </c>
      <c r="B328" s="80" t="s">
        <v>12</v>
      </c>
      <c r="C328" s="73" t="s">
        <v>19</v>
      </c>
      <c r="D328" s="81">
        <v>40838</v>
      </c>
      <c r="E328" s="82">
        <f t="shared" ca="1" si="5"/>
        <v>4</v>
      </c>
      <c r="F328" s="331" t="s">
        <v>5</v>
      </c>
      <c r="G328" s="83" t="s">
        <v>26</v>
      </c>
      <c r="H328" s="84">
        <v>117677</v>
      </c>
      <c r="I328" s="84"/>
      <c r="J328" s="85">
        <v>2</v>
      </c>
    </row>
    <row r="329" spans="1:10" x14ac:dyDescent="0.25">
      <c r="A329" s="73" t="s">
        <v>80</v>
      </c>
      <c r="B329" s="80" t="s">
        <v>16</v>
      </c>
      <c r="C329" s="73" t="s">
        <v>19</v>
      </c>
      <c r="D329" s="81">
        <v>40468</v>
      </c>
      <c r="E329" s="82">
        <f t="shared" ca="1" si="5"/>
        <v>5</v>
      </c>
      <c r="F329" s="331" t="s">
        <v>14</v>
      </c>
      <c r="G329" s="83" t="s">
        <v>18</v>
      </c>
      <c r="H329" s="84">
        <v>24870</v>
      </c>
      <c r="I329" s="84"/>
      <c r="J329" s="85">
        <v>3</v>
      </c>
    </row>
    <row r="330" spans="1:10" x14ac:dyDescent="0.25">
      <c r="A330" s="73" t="s">
        <v>59</v>
      </c>
      <c r="B330" s="80" t="s">
        <v>2</v>
      </c>
      <c r="C330" s="73" t="s">
        <v>19</v>
      </c>
      <c r="D330" s="81">
        <v>40863</v>
      </c>
      <c r="E330" s="82">
        <f t="shared" ca="1" si="5"/>
        <v>4</v>
      </c>
      <c r="F330" s="331" t="s">
        <v>11</v>
      </c>
      <c r="G330" s="83"/>
      <c r="H330" s="84">
        <v>41503</v>
      </c>
      <c r="I330" s="84"/>
      <c r="J330" s="85">
        <v>5</v>
      </c>
    </row>
    <row r="331" spans="1:10" x14ac:dyDescent="0.25">
      <c r="A331" s="73" t="s">
        <v>47</v>
      </c>
      <c r="B331" s="80" t="s">
        <v>16</v>
      </c>
      <c r="C331" s="73" t="s">
        <v>19</v>
      </c>
      <c r="D331" s="81">
        <v>37581</v>
      </c>
      <c r="E331" s="82">
        <f t="shared" ca="1" si="5"/>
        <v>13</v>
      </c>
      <c r="F331" s="331" t="s">
        <v>14</v>
      </c>
      <c r="G331" s="83" t="s">
        <v>18</v>
      </c>
      <c r="H331" s="84">
        <v>29904</v>
      </c>
      <c r="I331" s="84"/>
      <c r="J331" s="85">
        <v>1</v>
      </c>
    </row>
    <row r="332" spans="1:10" x14ac:dyDescent="0.25">
      <c r="A332" s="73" t="s">
        <v>41</v>
      </c>
      <c r="B332" s="80" t="s">
        <v>9</v>
      </c>
      <c r="C332" s="73" t="s">
        <v>19</v>
      </c>
      <c r="D332" s="81">
        <v>38307</v>
      </c>
      <c r="E332" s="82">
        <f t="shared" ca="1" si="5"/>
        <v>11</v>
      </c>
      <c r="F332" s="331" t="s">
        <v>5</v>
      </c>
      <c r="G332" s="83" t="s">
        <v>4</v>
      </c>
      <c r="H332" s="84">
        <v>74514</v>
      </c>
      <c r="I332" s="84"/>
      <c r="J332" s="85">
        <v>2</v>
      </c>
    </row>
    <row r="333" spans="1:10" x14ac:dyDescent="0.25">
      <c r="A333" s="73" t="s">
        <v>36</v>
      </c>
      <c r="B333" s="80" t="s">
        <v>32</v>
      </c>
      <c r="C333" s="73" t="s">
        <v>19</v>
      </c>
      <c r="D333" s="81">
        <v>38698</v>
      </c>
      <c r="E333" s="82">
        <f t="shared" ca="1" si="5"/>
        <v>10</v>
      </c>
      <c r="F333" s="331" t="s">
        <v>5</v>
      </c>
      <c r="G333" s="83" t="s">
        <v>26</v>
      </c>
      <c r="H333" s="84">
        <v>103603</v>
      </c>
      <c r="I333" s="84"/>
      <c r="J333" s="85">
        <v>4</v>
      </c>
    </row>
    <row r="334" spans="1:10" x14ac:dyDescent="0.25">
      <c r="A334" s="73" t="s">
        <v>20</v>
      </c>
      <c r="B334" s="80" t="s">
        <v>2</v>
      </c>
      <c r="C334" s="73" t="s">
        <v>19</v>
      </c>
      <c r="D334" s="81">
        <v>41253</v>
      </c>
      <c r="E334" s="82">
        <f t="shared" ca="1" si="5"/>
        <v>3</v>
      </c>
      <c r="F334" s="331" t="s">
        <v>5</v>
      </c>
      <c r="G334" s="83" t="s">
        <v>18</v>
      </c>
      <c r="H334" s="84">
        <v>126627</v>
      </c>
      <c r="I334" s="84"/>
      <c r="J334" s="85">
        <v>5</v>
      </c>
    </row>
    <row r="335" spans="1:10" x14ac:dyDescent="0.25">
      <c r="A335" s="73" t="s">
        <v>495</v>
      </c>
      <c r="B335" s="80" t="s">
        <v>2</v>
      </c>
      <c r="C335" s="73" t="s">
        <v>84</v>
      </c>
      <c r="D335" s="81">
        <v>41370</v>
      </c>
      <c r="E335" s="82">
        <f t="shared" ca="1" si="5"/>
        <v>2</v>
      </c>
      <c r="F335" s="331" t="s">
        <v>11</v>
      </c>
      <c r="G335" s="83"/>
      <c r="H335" s="84">
        <v>55378</v>
      </c>
      <c r="I335" s="84"/>
      <c r="J335" s="85">
        <v>2</v>
      </c>
    </row>
    <row r="336" spans="1:10" x14ac:dyDescent="0.25">
      <c r="A336" s="73" t="s">
        <v>446</v>
      </c>
      <c r="B336" s="80" t="s">
        <v>48</v>
      </c>
      <c r="C336" s="73" t="s">
        <v>84</v>
      </c>
      <c r="D336" s="81">
        <v>38485</v>
      </c>
      <c r="E336" s="82">
        <f t="shared" ca="1" si="5"/>
        <v>10</v>
      </c>
      <c r="F336" s="331" t="s">
        <v>5</v>
      </c>
      <c r="G336" s="83" t="s">
        <v>26</v>
      </c>
      <c r="H336" s="84">
        <v>103260</v>
      </c>
      <c r="I336" s="84"/>
      <c r="J336" s="85">
        <v>3</v>
      </c>
    </row>
    <row r="337" spans="1:10" x14ac:dyDescent="0.25">
      <c r="A337" s="73" t="s">
        <v>440</v>
      </c>
      <c r="B337" s="80" t="s">
        <v>2</v>
      </c>
      <c r="C337" s="73" t="s">
        <v>84</v>
      </c>
      <c r="D337" s="81">
        <v>41391</v>
      </c>
      <c r="E337" s="82">
        <f t="shared" ca="1" si="5"/>
        <v>2</v>
      </c>
      <c r="F337" s="331" t="s">
        <v>5</v>
      </c>
      <c r="G337" s="83" t="s">
        <v>4</v>
      </c>
      <c r="H337" s="84">
        <v>61640</v>
      </c>
      <c r="I337" s="84"/>
      <c r="J337" s="85">
        <v>3</v>
      </c>
    </row>
    <row r="338" spans="1:10" x14ac:dyDescent="0.25">
      <c r="A338" s="73" t="s">
        <v>295</v>
      </c>
      <c r="B338" s="80" t="s">
        <v>9</v>
      </c>
      <c r="C338" s="73" t="s">
        <v>84</v>
      </c>
      <c r="D338" s="81">
        <v>42215</v>
      </c>
      <c r="E338" s="82">
        <f t="shared" ca="1" si="5"/>
        <v>0</v>
      </c>
      <c r="F338" s="331" t="s">
        <v>5</v>
      </c>
      <c r="G338" s="83" t="s">
        <v>26</v>
      </c>
      <c r="H338" s="84">
        <v>111408</v>
      </c>
      <c r="I338" s="84"/>
      <c r="J338" s="85">
        <v>5</v>
      </c>
    </row>
    <row r="339" spans="1:10" x14ac:dyDescent="0.25">
      <c r="A339" s="73" t="s">
        <v>271</v>
      </c>
      <c r="B339" s="80" t="s">
        <v>32</v>
      </c>
      <c r="C339" s="73" t="s">
        <v>84</v>
      </c>
      <c r="D339" s="81">
        <v>37843</v>
      </c>
      <c r="E339" s="82">
        <f t="shared" ca="1" si="5"/>
        <v>12</v>
      </c>
      <c r="F339" s="331" t="s">
        <v>0</v>
      </c>
      <c r="G339" s="83"/>
      <c r="H339" s="84">
        <v>22235</v>
      </c>
      <c r="I339" s="84"/>
      <c r="J339" s="85">
        <v>5</v>
      </c>
    </row>
    <row r="340" spans="1:10" x14ac:dyDescent="0.25">
      <c r="A340" s="73" t="s">
        <v>91</v>
      </c>
      <c r="B340" s="80" t="s">
        <v>12</v>
      </c>
      <c r="C340" s="73" t="s">
        <v>84</v>
      </c>
      <c r="D340" s="81">
        <v>39014</v>
      </c>
      <c r="E340" s="82">
        <f t="shared" ca="1" si="5"/>
        <v>9</v>
      </c>
      <c r="F340" s="331" t="s">
        <v>5</v>
      </c>
      <c r="G340" s="83" t="s">
        <v>4</v>
      </c>
      <c r="H340" s="84">
        <v>115240</v>
      </c>
      <c r="I340" s="84"/>
      <c r="J340" s="85">
        <v>2</v>
      </c>
    </row>
    <row r="341" spans="1:10" x14ac:dyDescent="0.25">
      <c r="A341" s="73" t="s">
        <v>85</v>
      </c>
      <c r="B341" s="80" t="s">
        <v>32</v>
      </c>
      <c r="C341" s="73" t="s">
        <v>84</v>
      </c>
      <c r="D341" s="81">
        <v>40116</v>
      </c>
      <c r="E341" s="82">
        <f t="shared" ca="1" si="5"/>
        <v>6</v>
      </c>
      <c r="F341" s="331" t="s">
        <v>5</v>
      </c>
      <c r="G341" s="83" t="s">
        <v>8</v>
      </c>
      <c r="H341" s="84">
        <v>93239</v>
      </c>
      <c r="I341" s="84"/>
      <c r="J341" s="85">
        <v>4</v>
      </c>
    </row>
    <row r="342" spans="1:10" x14ac:dyDescent="0.25">
      <c r="A342" s="73" t="s">
        <v>770</v>
      </c>
      <c r="B342" s="80" t="s">
        <v>9</v>
      </c>
      <c r="C342" s="73" t="s">
        <v>812</v>
      </c>
      <c r="D342" s="81">
        <v>41630</v>
      </c>
      <c r="E342" s="82">
        <f t="shared" ca="1" si="5"/>
        <v>2</v>
      </c>
      <c r="F342" s="331" t="s">
        <v>5</v>
      </c>
      <c r="G342" s="83" t="s">
        <v>26</v>
      </c>
      <c r="H342" s="84">
        <v>123209</v>
      </c>
      <c r="I342" s="84"/>
      <c r="J342" s="85">
        <v>1</v>
      </c>
    </row>
    <row r="343" spans="1:10" x14ac:dyDescent="0.25">
      <c r="A343" s="73" t="s">
        <v>758</v>
      </c>
      <c r="B343" s="80" t="s">
        <v>12</v>
      </c>
      <c r="C343" s="73" t="s">
        <v>812</v>
      </c>
      <c r="D343" s="81">
        <v>41989</v>
      </c>
      <c r="E343" s="82">
        <f t="shared" ca="1" si="5"/>
        <v>1</v>
      </c>
      <c r="F343" s="331" t="s">
        <v>5</v>
      </c>
      <c r="G343" s="83" t="s">
        <v>28</v>
      </c>
      <c r="H343" s="84">
        <v>105769</v>
      </c>
      <c r="I343" s="84"/>
      <c r="J343" s="85">
        <v>5</v>
      </c>
    </row>
    <row r="344" spans="1:10" x14ac:dyDescent="0.25">
      <c r="A344" s="73" t="s">
        <v>705</v>
      </c>
      <c r="B344" s="80" t="s">
        <v>12</v>
      </c>
      <c r="C344" s="73" t="s">
        <v>812</v>
      </c>
      <c r="D344" s="81">
        <v>40535</v>
      </c>
      <c r="E344" s="82">
        <f t="shared" ca="1" si="5"/>
        <v>5</v>
      </c>
      <c r="F344" s="331" t="s">
        <v>5</v>
      </c>
      <c r="G344" s="83" t="s">
        <v>26</v>
      </c>
      <c r="H344" s="84">
        <v>86681</v>
      </c>
      <c r="I344" s="84"/>
      <c r="J344" s="85">
        <v>4</v>
      </c>
    </row>
    <row r="345" spans="1:10" x14ac:dyDescent="0.25">
      <c r="A345" s="73" t="s">
        <v>699</v>
      </c>
      <c r="B345" s="80" t="s">
        <v>32</v>
      </c>
      <c r="C345" s="73" t="s">
        <v>812</v>
      </c>
      <c r="D345" s="81">
        <v>40176</v>
      </c>
      <c r="E345" s="82">
        <f t="shared" ca="1" si="5"/>
        <v>6</v>
      </c>
      <c r="F345" s="331" t="s">
        <v>5</v>
      </c>
      <c r="G345" s="83" t="s">
        <v>4</v>
      </c>
      <c r="H345" s="84">
        <v>81413</v>
      </c>
      <c r="I345" s="84"/>
      <c r="J345" s="85">
        <v>2</v>
      </c>
    </row>
    <row r="346" spans="1:10" x14ac:dyDescent="0.25">
      <c r="A346" s="73" t="s">
        <v>693</v>
      </c>
      <c r="B346" s="80" t="s">
        <v>16</v>
      </c>
      <c r="C346" s="73" t="s">
        <v>812</v>
      </c>
      <c r="D346" s="81">
        <v>41287</v>
      </c>
      <c r="E346" s="82">
        <f t="shared" ca="1" si="5"/>
        <v>3</v>
      </c>
      <c r="F346" s="331" t="s">
        <v>5</v>
      </c>
      <c r="G346" s="83" t="s">
        <v>4</v>
      </c>
      <c r="H346" s="84">
        <v>78610</v>
      </c>
      <c r="I346" s="84"/>
      <c r="J346" s="85">
        <v>5</v>
      </c>
    </row>
    <row r="347" spans="1:10" x14ac:dyDescent="0.25">
      <c r="A347" s="73" t="s">
        <v>658</v>
      </c>
      <c r="B347" s="80" t="s">
        <v>32</v>
      </c>
      <c r="C347" s="73" t="s">
        <v>812</v>
      </c>
      <c r="D347" s="81">
        <v>37270</v>
      </c>
      <c r="E347" s="82">
        <f t="shared" ca="1" si="5"/>
        <v>14</v>
      </c>
      <c r="F347" s="331" t="s">
        <v>11</v>
      </c>
      <c r="G347" s="83"/>
      <c r="H347" s="84">
        <v>58160</v>
      </c>
      <c r="I347" s="84"/>
      <c r="J347" s="85">
        <v>4</v>
      </c>
    </row>
    <row r="348" spans="1:10" x14ac:dyDescent="0.25">
      <c r="A348" s="73" t="s">
        <v>653</v>
      </c>
      <c r="B348" s="80" t="s">
        <v>48</v>
      </c>
      <c r="C348" s="73" t="s">
        <v>812</v>
      </c>
      <c r="D348" s="81">
        <v>37277</v>
      </c>
      <c r="E348" s="82">
        <f t="shared" ca="1" si="5"/>
        <v>14</v>
      </c>
      <c r="F348" s="331" t="s">
        <v>0</v>
      </c>
      <c r="G348" s="83"/>
      <c r="H348" s="84">
        <v>32712</v>
      </c>
      <c r="I348" s="84"/>
      <c r="J348" s="85">
        <v>5</v>
      </c>
    </row>
    <row r="349" spans="1:10" x14ac:dyDescent="0.25">
      <c r="A349" s="73" t="s">
        <v>644</v>
      </c>
      <c r="B349" s="80" t="s">
        <v>32</v>
      </c>
      <c r="C349" s="73" t="s">
        <v>812</v>
      </c>
      <c r="D349" s="81">
        <v>38018</v>
      </c>
      <c r="E349" s="82">
        <f t="shared" ca="1" si="5"/>
        <v>12</v>
      </c>
      <c r="F349" s="331" t="s">
        <v>14</v>
      </c>
      <c r="G349" s="83" t="s">
        <v>26</v>
      </c>
      <c r="H349" s="84">
        <v>27006</v>
      </c>
      <c r="I349" s="84"/>
      <c r="J349" s="85">
        <v>4</v>
      </c>
    </row>
    <row r="350" spans="1:10" x14ac:dyDescent="0.25">
      <c r="A350" s="73" t="s">
        <v>635</v>
      </c>
      <c r="B350" s="80" t="s">
        <v>32</v>
      </c>
      <c r="C350" s="73" t="s">
        <v>812</v>
      </c>
      <c r="D350" s="81">
        <v>40949</v>
      </c>
      <c r="E350" s="82">
        <f t="shared" ca="1" si="5"/>
        <v>4</v>
      </c>
      <c r="F350" s="331" t="s">
        <v>14</v>
      </c>
      <c r="G350" s="83" t="s">
        <v>18</v>
      </c>
      <c r="H350" s="84">
        <v>28323</v>
      </c>
      <c r="I350" s="84"/>
      <c r="J350" s="85">
        <v>3</v>
      </c>
    </row>
    <row r="351" spans="1:10" x14ac:dyDescent="0.25">
      <c r="A351" s="73" t="s">
        <v>628</v>
      </c>
      <c r="B351" s="80" t="s">
        <v>12</v>
      </c>
      <c r="C351" s="73" t="s">
        <v>812</v>
      </c>
      <c r="D351" s="81">
        <v>41688</v>
      </c>
      <c r="E351" s="82">
        <f t="shared" ca="1" si="5"/>
        <v>2</v>
      </c>
      <c r="F351" s="331" t="s">
        <v>11</v>
      </c>
      <c r="G351" s="83"/>
      <c r="H351" s="84">
        <v>56395</v>
      </c>
      <c r="I351" s="84"/>
      <c r="J351" s="85">
        <v>4</v>
      </c>
    </row>
    <row r="352" spans="1:10" x14ac:dyDescent="0.25">
      <c r="A352" s="73" t="s">
        <v>627</v>
      </c>
      <c r="B352" s="80" t="s">
        <v>16</v>
      </c>
      <c r="C352" s="73" t="s">
        <v>812</v>
      </c>
      <c r="D352" s="81">
        <v>41702</v>
      </c>
      <c r="E352" s="82">
        <f t="shared" ca="1" si="5"/>
        <v>1</v>
      </c>
      <c r="F352" s="331" t="s">
        <v>5</v>
      </c>
      <c r="G352" s="83" t="s">
        <v>18</v>
      </c>
      <c r="H352" s="84">
        <v>125069</v>
      </c>
      <c r="I352" s="84"/>
      <c r="J352" s="85">
        <v>5</v>
      </c>
    </row>
    <row r="353" spans="1:10" x14ac:dyDescent="0.25">
      <c r="A353" s="73" t="s">
        <v>620</v>
      </c>
      <c r="B353" s="80" t="s">
        <v>12</v>
      </c>
      <c r="C353" s="73" t="s">
        <v>812</v>
      </c>
      <c r="D353" s="81">
        <v>40225</v>
      </c>
      <c r="E353" s="82">
        <f t="shared" ca="1" si="5"/>
        <v>6</v>
      </c>
      <c r="F353" s="331" t="s">
        <v>5</v>
      </c>
      <c r="G353" s="83" t="s">
        <v>18</v>
      </c>
      <c r="H353" s="84">
        <v>75401</v>
      </c>
      <c r="I353" s="84"/>
      <c r="J353" s="85">
        <v>3</v>
      </c>
    </row>
    <row r="354" spans="1:10" x14ac:dyDescent="0.25">
      <c r="A354" s="73" t="s">
        <v>617</v>
      </c>
      <c r="B354" s="80" t="s">
        <v>2</v>
      </c>
      <c r="C354" s="73" t="s">
        <v>812</v>
      </c>
      <c r="D354" s="81">
        <v>40245</v>
      </c>
      <c r="E354" s="82">
        <f t="shared" ca="1" si="5"/>
        <v>5</v>
      </c>
      <c r="F354" s="331" t="s">
        <v>11</v>
      </c>
      <c r="G354" s="83"/>
      <c r="H354" s="84">
        <v>47785</v>
      </c>
      <c r="I354" s="84"/>
      <c r="J354" s="85">
        <v>2</v>
      </c>
    </row>
    <row r="355" spans="1:10" x14ac:dyDescent="0.25">
      <c r="A355" s="73" t="s">
        <v>597</v>
      </c>
      <c r="B355" s="80" t="s">
        <v>2</v>
      </c>
      <c r="C355" s="73" t="s">
        <v>812</v>
      </c>
      <c r="D355" s="81">
        <v>39883</v>
      </c>
      <c r="E355" s="82">
        <f t="shared" ca="1" si="5"/>
        <v>6</v>
      </c>
      <c r="F355" s="331" t="s">
        <v>11</v>
      </c>
      <c r="G355" s="83"/>
      <c r="H355" s="84">
        <v>41702</v>
      </c>
      <c r="I355" s="84"/>
      <c r="J355" s="85">
        <v>2</v>
      </c>
    </row>
    <row r="356" spans="1:10" x14ac:dyDescent="0.25">
      <c r="A356" s="73" t="s">
        <v>594</v>
      </c>
      <c r="B356" s="80" t="s">
        <v>32</v>
      </c>
      <c r="C356" s="73" t="s">
        <v>812</v>
      </c>
      <c r="D356" s="81">
        <v>36934</v>
      </c>
      <c r="E356" s="82">
        <f t="shared" ca="1" si="5"/>
        <v>15</v>
      </c>
      <c r="F356" s="331" t="s">
        <v>5</v>
      </c>
      <c r="G356" s="83" t="s">
        <v>8</v>
      </c>
      <c r="H356" s="84">
        <v>69800</v>
      </c>
      <c r="I356" s="84"/>
      <c r="J356" s="85">
        <v>2</v>
      </c>
    </row>
    <row r="357" spans="1:10" x14ac:dyDescent="0.25">
      <c r="A357" s="73" t="s">
        <v>593</v>
      </c>
      <c r="B357" s="80" t="s">
        <v>16</v>
      </c>
      <c r="C357" s="73" t="s">
        <v>812</v>
      </c>
      <c r="D357" s="81">
        <v>36935</v>
      </c>
      <c r="E357" s="82">
        <f t="shared" ca="1" si="5"/>
        <v>15</v>
      </c>
      <c r="F357" s="331" t="s">
        <v>5</v>
      </c>
      <c r="G357" s="83" t="s">
        <v>4</v>
      </c>
      <c r="H357" s="84">
        <v>84002</v>
      </c>
      <c r="I357" s="84"/>
      <c r="J357" s="85">
        <v>4</v>
      </c>
    </row>
    <row r="358" spans="1:10" x14ac:dyDescent="0.25">
      <c r="A358" s="73" t="s">
        <v>566</v>
      </c>
      <c r="B358" s="80" t="s">
        <v>32</v>
      </c>
      <c r="C358" s="73" t="s">
        <v>812</v>
      </c>
      <c r="D358" s="81">
        <v>40235</v>
      </c>
      <c r="E358" s="82">
        <f t="shared" ca="1" si="5"/>
        <v>6</v>
      </c>
      <c r="F358" s="331" t="s">
        <v>5</v>
      </c>
      <c r="G358" s="83" t="s">
        <v>4</v>
      </c>
      <c r="H358" s="84">
        <v>123051</v>
      </c>
      <c r="I358" s="84"/>
      <c r="J358" s="85">
        <v>3</v>
      </c>
    </row>
    <row r="359" spans="1:10" x14ac:dyDescent="0.25">
      <c r="A359" s="73" t="s">
        <v>550</v>
      </c>
      <c r="B359" s="80" t="s">
        <v>12</v>
      </c>
      <c r="C359" s="73" t="s">
        <v>812</v>
      </c>
      <c r="D359" s="81">
        <v>42078</v>
      </c>
      <c r="E359" s="82">
        <f t="shared" ca="1" si="5"/>
        <v>0</v>
      </c>
      <c r="F359" s="331" t="s">
        <v>5</v>
      </c>
      <c r="G359" s="83" t="s">
        <v>28</v>
      </c>
      <c r="H359" s="84">
        <v>123234</v>
      </c>
      <c r="I359" s="84"/>
      <c r="J359" s="85">
        <v>5</v>
      </c>
    </row>
    <row r="360" spans="1:10" x14ac:dyDescent="0.25">
      <c r="A360" s="73" t="s">
        <v>549</v>
      </c>
      <c r="B360" s="80" t="s">
        <v>32</v>
      </c>
      <c r="C360" s="73" t="s">
        <v>812</v>
      </c>
      <c r="D360" s="81">
        <v>42085</v>
      </c>
      <c r="E360" s="82">
        <f t="shared" ca="1" si="5"/>
        <v>0</v>
      </c>
      <c r="F360" s="331" t="s">
        <v>5</v>
      </c>
      <c r="G360" s="83" t="s">
        <v>26</v>
      </c>
      <c r="H360" s="84">
        <v>61223</v>
      </c>
      <c r="I360" s="84"/>
      <c r="J360" s="85">
        <v>4</v>
      </c>
    </row>
    <row r="361" spans="1:10" x14ac:dyDescent="0.25">
      <c r="A361" s="73" t="s">
        <v>542</v>
      </c>
      <c r="B361" s="80" t="s">
        <v>12</v>
      </c>
      <c r="C361" s="73" t="s">
        <v>812</v>
      </c>
      <c r="D361" s="81">
        <v>40258</v>
      </c>
      <c r="E361" s="82">
        <f t="shared" ca="1" si="5"/>
        <v>5</v>
      </c>
      <c r="F361" s="331" t="s">
        <v>5</v>
      </c>
      <c r="G361" s="83" t="s">
        <v>18</v>
      </c>
      <c r="H361" s="84">
        <v>119751</v>
      </c>
      <c r="I361" s="84"/>
      <c r="J361" s="85">
        <v>5</v>
      </c>
    </row>
    <row r="362" spans="1:10" x14ac:dyDescent="0.25">
      <c r="A362" s="73" t="s">
        <v>525</v>
      </c>
      <c r="B362" s="80" t="s">
        <v>12</v>
      </c>
      <c r="C362" s="73" t="s">
        <v>812</v>
      </c>
      <c r="D362" s="81">
        <v>39912</v>
      </c>
      <c r="E362" s="82">
        <f t="shared" ca="1" si="5"/>
        <v>6</v>
      </c>
      <c r="F362" s="331" t="s">
        <v>5</v>
      </c>
      <c r="G362" s="83" t="s">
        <v>26</v>
      </c>
      <c r="H362" s="84">
        <v>80640</v>
      </c>
      <c r="I362" s="84"/>
      <c r="J362" s="85">
        <v>3</v>
      </c>
    </row>
    <row r="363" spans="1:10" x14ac:dyDescent="0.25">
      <c r="A363" s="73" t="s">
        <v>457</v>
      </c>
      <c r="B363" s="80" t="s">
        <v>2</v>
      </c>
      <c r="C363" s="73" t="s">
        <v>812</v>
      </c>
      <c r="D363" s="81">
        <v>37375</v>
      </c>
      <c r="E363" s="82">
        <f t="shared" ca="1" si="5"/>
        <v>13</v>
      </c>
      <c r="F363" s="331" t="s">
        <v>5</v>
      </c>
      <c r="G363" s="83" t="s">
        <v>26</v>
      </c>
      <c r="H363" s="84">
        <v>71455</v>
      </c>
      <c r="I363" s="84"/>
      <c r="J363" s="85">
        <v>2</v>
      </c>
    </row>
    <row r="364" spans="1:10" x14ac:dyDescent="0.25">
      <c r="A364" s="73" t="s">
        <v>454</v>
      </c>
      <c r="B364" s="80" t="s">
        <v>32</v>
      </c>
      <c r="C364" s="73" t="s">
        <v>812</v>
      </c>
      <c r="D364" s="81">
        <v>37740</v>
      </c>
      <c r="E364" s="82">
        <f t="shared" ca="1" si="5"/>
        <v>12</v>
      </c>
      <c r="F364" s="331" t="s">
        <v>5</v>
      </c>
      <c r="G364" s="83" t="s">
        <v>4</v>
      </c>
      <c r="H364" s="84">
        <v>74304</v>
      </c>
      <c r="I364" s="84"/>
      <c r="J364" s="85">
        <v>5</v>
      </c>
    </row>
    <row r="365" spans="1:10" x14ac:dyDescent="0.25">
      <c r="A365" s="73" t="s">
        <v>444</v>
      </c>
      <c r="B365" s="80" t="s">
        <v>48</v>
      </c>
      <c r="C365" s="73" t="s">
        <v>812</v>
      </c>
      <c r="D365" s="81">
        <v>40670</v>
      </c>
      <c r="E365" s="82">
        <f t="shared" ca="1" si="5"/>
        <v>4</v>
      </c>
      <c r="F365" s="331" t="s">
        <v>11</v>
      </c>
      <c r="G365" s="83"/>
      <c r="H365" s="84">
        <v>43056</v>
      </c>
      <c r="I365" s="84"/>
      <c r="J365" s="85">
        <v>2</v>
      </c>
    </row>
    <row r="366" spans="1:10" x14ac:dyDescent="0.25">
      <c r="A366" s="73" t="s">
        <v>432</v>
      </c>
      <c r="B366" s="80" t="s">
        <v>48</v>
      </c>
      <c r="C366" s="73" t="s">
        <v>812</v>
      </c>
      <c r="D366" s="81">
        <v>41790</v>
      </c>
      <c r="E366" s="82">
        <f t="shared" ca="1" si="5"/>
        <v>1</v>
      </c>
      <c r="F366" s="331" t="s">
        <v>5</v>
      </c>
      <c r="G366" s="83" t="s">
        <v>26</v>
      </c>
      <c r="H366" s="84">
        <v>122165</v>
      </c>
      <c r="I366" s="84"/>
      <c r="J366" s="85">
        <v>1</v>
      </c>
    </row>
    <row r="367" spans="1:10" x14ac:dyDescent="0.25">
      <c r="A367" s="73" t="s">
        <v>430</v>
      </c>
      <c r="B367" s="80" t="s">
        <v>48</v>
      </c>
      <c r="C367" s="73" t="s">
        <v>812</v>
      </c>
      <c r="D367" s="81">
        <v>42148</v>
      </c>
      <c r="E367" s="82">
        <f t="shared" ca="1" si="5"/>
        <v>0</v>
      </c>
      <c r="F367" s="331" t="s">
        <v>5</v>
      </c>
      <c r="G367" s="83" t="s">
        <v>28</v>
      </c>
      <c r="H367" s="84">
        <v>104783</v>
      </c>
      <c r="I367" s="84"/>
      <c r="J367" s="85">
        <v>2</v>
      </c>
    </row>
    <row r="368" spans="1:10" x14ac:dyDescent="0.25">
      <c r="A368" s="73" t="s">
        <v>422</v>
      </c>
      <c r="B368" s="80" t="s">
        <v>12</v>
      </c>
      <c r="C368" s="73" t="s">
        <v>812</v>
      </c>
      <c r="D368" s="81">
        <v>40336</v>
      </c>
      <c r="E368" s="82">
        <f t="shared" ca="1" si="5"/>
        <v>5</v>
      </c>
      <c r="F368" s="331" t="s">
        <v>14</v>
      </c>
      <c r="G368" s="83" t="s">
        <v>8</v>
      </c>
      <c r="H368" s="84">
        <v>28862</v>
      </c>
      <c r="I368" s="84"/>
      <c r="J368" s="85">
        <v>2</v>
      </c>
    </row>
    <row r="369" spans="1:10" x14ac:dyDescent="0.25">
      <c r="A369" s="73" t="s">
        <v>420</v>
      </c>
      <c r="B369" s="80" t="s">
        <v>32</v>
      </c>
      <c r="C369" s="73" t="s">
        <v>812</v>
      </c>
      <c r="D369" s="81">
        <v>41411</v>
      </c>
      <c r="E369" s="82">
        <f t="shared" ca="1" si="5"/>
        <v>2</v>
      </c>
      <c r="F369" s="331" t="s">
        <v>5</v>
      </c>
      <c r="G369" s="83" t="s">
        <v>18</v>
      </c>
      <c r="H369" s="84">
        <v>66016</v>
      </c>
      <c r="I369" s="84"/>
      <c r="J369" s="85">
        <v>4</v>
      </c>
    </row>
    <row r="370" spans="1:10" x14ac:dyDescent="0.25">
      <c r="A370" s="73" t="s">
        <v>402</v>
      </c>
      <c r="B370" s="80" t="s">
        <v>12</v>
      </c>
      <c r="C370" s="73" t="s">
        <v>812</v>
      </c>
      <c r="D370" s="81">
        <v>37781</v>
      </c>
      <c r="E370" s="82">
        <f t="shared" ca="1" si="5"/>
        <v>12</v>
      </c>
      <c r="F370" s="331" t="s">
        <v>11</v>
      </c>
      <c r="G370" s="83"/>
      <c r="H370" s="84">
        <v>44130</v>
      </c>
      <c r="I370" s="84"/>
      <c r="J370" s="85">
        <v>2</v>
      </c>
    </row>
    <row r="371" spans="1:10" x14ac:dyDescent="0.25">
      <c r="A371" s="73" t="s">
        <v>380</v>
      </c>
      <c r="B371" s="80" t="s">
        <v>16</v>
      </c>
      <c r="C371" s="73" t="s">
        <v>812</v>
      </c>
      <c r="D371" s="81">
        <v>41429</v>
      </c>
      <c r="E371" s="82">
        <f t="shared" ca="1" si="5"/>
        <v>2</v>
      </c>
      <c r="F371" s="331" t="s">
        <v>5</v>
      </c>
      <c r="G371" s="83" t="s">
        <v>4</v>
      </c>
      <c r="H371" s="84">
        <v>96619</v>
      </c>
      <c r="I371" s="84"/>
      <c r="J371" s="85">
        <v>4</v>
      </c>
    </row>
    <row r="372" spans="1:10" x14ac:dyDescent="0.25">
      <c r="A372" s="73" t="s">
        <v>359</v>
      </c>
      <c r="B372" s="80" t="s">
        <v>12</v>
      </c>
      <c r="C372" s="73" t="s">
        <v>812</v>
      </c>
      <c r="D372" s="81">
        <v>40368</v>
      </c>
      <c r="E372" s="82">
        <f t="shared" ca="1" si="5"/>
        <v>5</v>
      </c>
      <c r="F372" s="331" t="s">
        <v>14</v>
      </c>
      <c r="G372" s="83" t="s">
        <v>4</v>
      </c>
      <c r="H372" s="84">
        <v>23926</v>
      </c>
      <c r="I372" s="84"/>
      <c r="J372" s="85">
        <v>4</v>
      </c>
    </row>
    <row r="373" spans="1:10" x14ac:dyDescent="0.25">
      <c r="A373" s="73" t="s">
        <v>350</v>
      </c>
      <c r="B373" s="80" t="s">
        <v>32</v>
      </c>
      <c r="C373" s="73" t="s">
        <v>812</v>
      </c>
      <c r="D373" s="81">
        <v>41445</v>
      </c>
      <c r="E373" s="82">
        <f t="shared" ca="1" si="5"/>
        <v>2</v>
      </c>
      <c r="F373" s="331" t="s">
        <v>14</v>
      </c>
      <c r="G373" s="83" t="s">
        <v>26</v>
      </c>
      <c r="H373" s="84">
        <v>27705</v>
      </c>
      <c r="I373" s="84"/>
      <c r="J373" s="85">
        <v>2</v>
      </c>
    </row>
    <row r="374" spans="1:10" x14ac:dyDescent="0.25">
      <c r="A374" s="73" t="s">
        <v>333</v>
      </c>
      <c r="B374" s="80" t="s">
        <v>9</v>
      </c>
      <c r="C374" s="73" t="s">
        <v>812</v>
      </c>
      <c r="D374" s="81">
        <v>37449</v>
      </c>
      <c r="E374" s="82">
        <f t="shared" ca="1" si="5"/>
        <v>13</v>
      </c>
      <c r="F374" s="331" t="s">
        <v>5</v>
      </c>
      <c r="G374" s="83" t="s">
        <v>4</v>
      </c>
      <c r="H374" s="84">
        <v>116169</v>
      </c>
      <c r="I374" s="84"/>
      <c r="J374" s="85">
        <v>1</v>
      </c>
    </row>
    <row r="375" spans="1:10" x14ac:dyDescent="0.25">
      <c r="A375" s="73" t="s">
        <v>315</v>
      </c>
      <c r="B375" s="80" t="s">
        <v>16</v>
      </c>
      <c r="C375" s="73" t="s">
        <v>812</v>
      </c>
      <c r="D375" s="81">
        <v>40361</v>
      </c>
      <c r="E375" s="82">
        <f t="shared" ca="1" si="5"/>
        <v>5</v>
      </c>
      <c r="F375" s="331" t="s">
        <v>11</v>
      </c>
      <c r="G375" s="83"/>
      <c r="H375" s="84">
        <v>47413</v>
      </c>
      <c r="I375" s="84"/>
      <c r="J375" s="85">
        <v>4</v>
      </c>
    </row>
    <row r="376" spans="1:10" x14ac:dyDescent="0.25">
      <c r="A376" s="73" t="s">
        <v>311</v>
      </c>
      <c r="B376" s="80" t="s">
        <v>16</v>
      </c>
      <c r="C376" s="73" t="s">
        <v>812</v>
      </c>
      <c r="D376" s="81">
        <v>41439</v>
      </c>
      <c r="E376" s="82">
        <f t="shared" ca="1" si="5"/>
        <v>2</v>
      </c>
      <c r="F376" s="331" t="s">
        <v>5</v>
      </c>
      <c r="G376" s="83" t="s">
        <v>18</v>
      </c>
      <c r="H376" s="84">
        <v>96418</v>
      </c>
      <c r="I376" s="84"/>
      <c r="J376" s="85">
        <v>1</v>
      </c>
    </row>
    <row r="377" spans="1:10" x14ac:dyDescent="0.25">
      <c r="A377" s="73" t="s">
        <v>289</v>
      </c>
      <c r="B377" s="80" t="s">
        <v>48</v>
      </c>
      <c r="C377" s="73" t="s">
        <v>812</v>
      </c>
      <c r="D377" s="81">
        <v>41473</v>
      </c>
      <c r="E377" s="82">
        <f t="shared" ca="1" si="5"/>
        <v>2</v>
      </c>
      <c r="F377" s="331" t="s">
        <v>14</v>
      </c>
      <c r="G377" s="83" t="s">
        <v>26</v>
      </c>
      <c r="H377" s="84">
        <v>21223</v>
      </c>
      <c r="I377" s="84"/>
      <c r="J377" s="85">
        <v>4</v>
      </c>
    </row>
    <row r="378" spans="1:10" x14ac:dyDescent="0.25">
      <c r="A378" s="73" t="s">
        <v>274</v>
      </c>
      <c r="B378" s="80" t="s">
        <v>48</v>
      </c>
      <c r="C378" s="73" t="s">
        <v>812</v>
      </c>
      <c r="D378" s="81">
        <v>37470</v>
      </c>
      <c r="E378" s="82">
        <f t="shared" ca="1" si="5"/>
        <v>13</v>
      </c>
      <c r="F378" s="331" t="s">
        <v>5</v>
      </c>
      <c r="G378" s="83" t="s">
        <v>4</v>
      </c>
      <c r="H378" s="84">
        <v>90681</v>
      </c>
      <c r="I378" s="84"/>
      <c r="J378" s="85">
        <v>5</v>
      </c>
    </row>
    <row r="379" spans="1:10" x14ac:dyDescent="0.25">
      <c r="A379" s="73" t="s">
        <v>239</v>
      </c>
      <c r="B379" s="80" t="s">
        <v>9</v>
      </c>
      <c r="C379" s="73" t="s">
        <v>812</v>
      </c>
      <c r="D379" s="81">
        <v>40408</v>
      </c>
      <c r="E379" s="82">
        <f t="shared" ca="1" si="5"/>
        <v>5</v>
      </c>
      <c r="F379" s="331" t="s">
        <v>0</v>
      </c>
      <c r="G379" s="83"/>
      <c r="H379" s="84">
        <v>29396</v>
      </c>
      <c r="I379" s="84"/>
      <c r="J379" s="85">
        <v>2</v>
      </c>
    </row>
    <row r="380" spans="1:10" x14ac:dyDescent="0.25">
      <c r="A380" s="73" t="s">
        <v>232</v>
      </c>
      <c r="B380" s="80" t="s">
        <v>12</v>
      </c>
      <c r="C380" s="73" t="s">
        <v>812</v>
      </c>
      <c r="D380" s="81">
        <v>40047</v>
      </c>
      <c r="E380" s="82">
        <f t="shared" ca="1" si="5"/>
        <v>6</v>
      </c>
      <c r="F380" s="331" t="s">
        <v>11</v>
      </c>
      <c r="G380" s="83"/>
      <c r="H380" s="84">
        <v>44335</v>
      </c>
      <c r="I380" s="84"/>
      <c r="J380" s="85">
        <v>4</v>
      </c>
    </row>
    <row r="381" spans="1:10" x14ac:dyDescent="0.25">
      <c r="A381" s="73" t="s">
        <v>213</v>
      </c>
      <c r="B381" s="80" t="s">
        <v>32</v>
      </c>
      <c r="C381" s="73" t="s">
        <v>812</v>
      </c>
      <c r="D381" s="81">
        <v>38216</v>
      </c>
      <c r="E381" s="82">
        <f t="shared" ca="1" si="5"/>
        <v>11</v>
      </c>
      <c r="F381" s="331" t="s">
        <v>5</v>
      </c>
      <c r="G381" s="83" t="s">
        <v>28</v>
      </c>
      <c r="H381" s="84">
        <v>95336</v>
      </c>
      <c r="I381" s="84"/>
      <c r="J381" s="85">
        <v>5</v>
      </c>
    </row>
    <row r="382" spans="1:10" x14ac:dyDescent="0.25">
      <c r="A382" s="73" t="s">
        <v>211</v>
      </c>
      <c r="B382" s="80" t="s">
        <v>9</v>
      </c>
      <c r="C382" s="73" t="s">
        <v>812</v>
      </c>
      <c r="D382" s="81">
        <v>38219</v>
      </c>
      <c r="E382" s="82">
        <f t="shared" ca="1" si="5"/>
        <v>11</v>
      </c>
      <c r="F382" s="331" t="s">
        <v>14</v>
      </c>
      <c r="G382" s="83" t="s">
        <v>8</v>
      </c>
      <c r="H382" s="84">
        <v>28859</v>
      </c>
      <c r="I382" s="84"/>
      <c r="J382" s="85">
        <v>2</v>
      </c>
    </row>
    <row r="383" spans="1:10" x14ac:dyDescent="0.25">
      <c r="A383" s="73" t="s">
        <v>197</v>
      </c>
      <c r="B383" s="80" t="s">
        <v>2</v>
      </c>
      <c r="C383" s="73" t="s">
        <v>812</v>
      </c>
      <c r="D383" s="81">
        <v>41161</v>
      </c>
      <c r="E383" s="82">
        <f t="shared" ca="1" si="5"/>
        <v>3</v>
      </c>
      <c r="F383" s="331" t="s">
        <v>5</v>
      </c>
      <c r="G383" s="83" t="s">
        <v>4</v>
      </c>
      <c r="H383" s="84">
        <v>103657</v>
      </c>
      <c r="I383" s="84"/>
      <c r="J383" s="85">
        <v>1</v>
      </c>
    </row>
    <row r="384" spans="1:10" x14ac:dyDescent="0.25">
      <c r="A384" s="73" t="s">
        <v>194</v>
      </c>
      <c r="B384" s="80" t="s">
        <v>16</v>
      </c>
      <c r="C384" s="73" t="s">
        <v>812</v>
      </c>
      <c r="D384" s="81">
        <v>41525</v>
      </c>
      <c r="E384" s="82">
        <f t="shared" ca="1" si="5"/>
        <v>2</v>
      </c>
      <c r="F384" s="331" t="s">
        <v>5</v>
      </c>
      <c r="G384" s="83" t="s">
        <v>26</v>
      </c>
      <c r="H384" s="84">
        <v>80141</v>
      </c>
      <c r="I384" s="84"/>
      <c r="J384" s="85">
        <v>4</v>
      </c>
    </row>
    <row r="385" spans="1:10" x14ac:dyDescent="0.25">
      <c r="A385" s="73" t="s">
        <v>152</v>
      </c>
      <c r="B385" s="80" t="s">
        <v>12</v>
      </c>
      <c r="C385" s="73" t="s">
        <v>812</v>
      </c>
      <c r="D385" s="81">
        <v>37172</v>
      </c>
      <c r="E385" s="82">
        <f t="shared" ca="1" si="5"/>
        <v>14</v>
      </c>
      <c r="F385" s="331" t="s">
        <v>14</v>
      </c>
      <c r="G385" s="83" t="s">
        <v>26</v>
      </c>
      <c r="H385" s="84">
        <v>24273</v>
      </c>
      <c r="I385" s="84"/>
      <c r="J385" s="85">
        <v>1</v>
      </c>
    </row>
    <row r="386" spans="1:10" x14ac:dyDescent="0.25">
      <c r="A386" s="73" t="s">
        <v>149</v>
      </c>
      <c r="B386" s="80" t="s">
        <v>16</v>
      </c>
      <c r="C386" s="73" t="s">
        <v>812</v>
      </c>
      <c r="D386" s="81">
        <v>37534</v>
      </c>
      <c r="E386" s="82">
        <f t="shared" ref="E386:E449" ca="1" si="6">DATEDIF(D386,TODAY(),"Y")</f>
        <v>13</v>
      </c>
      <c r="F386" s="331" t="s">
        <v>5</v>
      </c>
      <c r="G386" s="83" t="s">
        <v>4</v>
      </c>
      <c r="H386" s="84">
        <v>60489</v>
      </c>
      <c r="I386" s="84"/>
      <c r="J386" s="85">
        <v>5</v>
      </c>
    </row>
    <row r="387" spans="1:10" x14ac:dyDescent="0.25">
      <c r="A387" s="73" t="s">
        <v>146</v>
      </c>
      <c r="B387" s="80" t="s">
        <v>12</v>
      </c>
      <c r="C387" s="73" t="s">
        <v>812</v>
      </c>
      <c r="D387" s="81">
        <v>37541</v>
      </c>
      <c r="E387" s="82">
        <f t="shared" ca="1" si="6"/>
        <v>13</v>
      </c>
      <c r="F387" s="331" t="s">
        <v>5</v>
      </c>
      <c r="G387" s="83" t="s">
        <v>26</v>
      </c>
      <c r="H387" s="84">
        <v>77192</v>
      </c>
      <c r="I387" s="84"/>
      <c r="J387" s="85">
        <v>4</v>
      </c>
    </row>
    <row r="388" spans="1:10" x14ac:dyDescent="0.25">
      <c r="A388" s="73" t="s">
        <v>145</v>
      </c>
      <c r="B388" s="80" t="s">
        <v>16</v>
      </c>
      <c r="C388" s="73" t="s">
        <v>812</v>
      </c>
      <c r="D388" s="81">
        <v>38244</v>
      </c>
      <c r="E388" s="82">
        <f t="shared" ca="1" si="6"/>
        <v>11</v>
      </c>
      <c r="F388" s="331" t="s">
        <v>5</v>
      </c>
      <c r="G388" s="83" t="s">
        <v>28</v>
      </c>
      <c r="H388" s="84">
        <v>69414</v>
      </c>
      <c r="I388" s="84"/>
      <c r="J388" s="85">
        <v>1</v>
      </c>
    </row>
    <row r="389" spans="1:10" x14ac:dyDescent="0.25">
      <c r="A389" s="73" t="s">
        <v>101</v>
      </c>
      <c r="B389" s="80" t="s">
        <v>12</v>
      </c>
      <c r="C389" s="73" t="s">
        <v>812</v>
      </c>
      <c r="D389" s="81">
        <v>37194</v>
      </c>
      <c r="E389" s="82">
        <f t="shared" ca="1" si="6"/>
        <v>14</v>
      </c>
      <c r="F389" s="331" t="s">
        <v>5</v>
      </c>
      <c r="G389" s="83" t="s">
        <v>8</v>
      </c>
      <c r="H389" s="84">
        <v>122418</v>
      </c>
      <c r="I389" s="84"/>
      <c r="J389" s="85">
        <v>5</v>
      </c>
    </row>
    <row r="390" spans="1:10" x14ac:dyDescent="0.25">
      <c r="A390" s="73" t="s">
        <v>100</v>
      </c>
      <c r="B390" s="80" t="s">
        <v>32</v>
      </c>
      <c r="C390" s="73" t="s">
        <v>812</v>
      </c>
      <c r="D390" s="81">
        <v>37199</v>
      </c>
      <c r="E390" s="82">
        <f t="shared" ca="1" si="6"/>
        <v>14</v>
      </c>
      <c r="F390" s="331" t="s">
        <v>5</v>
      </c>
      <c r="G390" s="83" t="s">
        <v>4</v>
      </c>
      <c r="H390" s="84">
        <v>110342</v>
      </c>
      <c r="I390" s="84"/>
      <c r="J390" s="85">
        <v>1</v>
      </c>
    </row>
    <row r="391" spans="1:10" x14ac:dyDescent="0.25">
      <c r="A391" s="73" t="s">
        <v>72</v>
      </c>
      <c r="B391" s="80" t="s">
        <v>32</v>
      </c>
      <c r="C391" s="73" t="s">
        <v>812</v>
      </c>
      <c r="D391" s="81">
        <v>37223</v>
      </c>
      <c r="E391" s="82">
        <f t="shared" ca="1" si="6"/>
        <v>14</v>
      </c>
      <c r="F391" s="331" t="s">
        <v>5</v>
      </c>
      <c r="G391" s="83" t="s">
        <v>28</v>
      </c>
      <c r="H391" s="84">
        <v>74920</v>
      </c>
      <c r="I391" s="84"/>
      <c r="J391" s="85">
        <v>4</v>
      </c>
    </row>
    <row r="392" spans="1:10" x14ac:dyDescent="0.25">
      <c r="A392" s="73" t="s">
        <v>52</v>
      </c>
      <c r="B392" s="80" t="s">
        <v>16</v>
      </c>
      <c r="C392" s="73" t="s">
        <v>812</v>
      </c>
      <c r="D392" s="81">
        <v>40141</v>
      </c>
      <c r="E392" s="82">
        <f t="shared" ca="1" si="6"/>
        <v>6</v>
      </c>
      <c r="F392" s="331" t="s">
        <v>0</v>
      </c>
      <c r="G392" s="83"/>
      <c r="H392" s="84">
        <v>26120</v>
      </c>
      <c r="I392" s="84"/>
      <c r="J392" s="85">
        <v>4</v>
      </c>
    </row>
    <row r="393" spans="1:10" x14ac:dyDescent="0.25">
      <c r="A393" s="73" t="s">
        <v>754</v>
      </c>
      <c r="B393" s="80" t="s">
        <v>9</v>
      </c>
      <c r="C393" s="73" t="s">
        <v>813</v>
      </c>
      <c r="D393" s="81">
        <v>42000</v>
      </c>
      <c r="E393" s="82">
        <f t="shared" ca="1" si="6"/>
        <v>1</v>
      </c>
      <c r="F393" s="331" t="s">
        <v>5</v>
      </c>
      <c r="G393" s="83" t="s">
        <v>26</v>
      </c>
      <c r="H393" s="84">
        <v>87790</v>
      </c>
      <c r="I393" s="84"/>
      <c r="J393" s="85">
        <v>3</v>
      </c>
    </row>
    <row r="394" spans="1:10" x14ac:dyDescent="0.25">
      <c r="A394" s="73" t="s">
        <v>735</v>
      </c>
      <c r="B394" s="80" t="s">
        <v>12</v>
      </c>
      <c r="C394" s="73" t="s">
        <v>813</v>
      </c>
      <c r="D394" s="81">
        <v>39812</v>
      </c>
      <c r="E394" s="82">
        <f t="shared" ca="1" si="6"/>
        <v>7</v>
      </c>
      <c r="F394" s="331" t="s">
        <v>11</v>
      </c>
      <c r="G394" s="83"/>
      <c r="H394" s="84">
        <v>42667</v>
      </c>
      <c r="I394" s="84"/>
      <c r="J394" s="85">
        <v>3</v>
      </c>
    </row>
    <row r="395" spans="1:10" x14ac:dyDescent="0.25">
      <c r="A395" s="73" t="s">
        <v>722</v>
      </c>
      <c r="B395" s="80" t="s">
        <v>16</v>
      </c>
      <c r="C395" s="73" t="s">
        <v>813</v>
      </c>
      <c r="D395" s="81">
        <v>37253</v>
      </c>
      <c r="E395" s="82">
        <f t="shared" ca="1" si="6"/>
        <v>14</v>
      </c>
      <c r="F395" s="331" t="s">
        <v>5</v>
      </c>
      <c r="G395" s="83" t="s">
        <v>4</v>
      </c>
      <c r="H395" s="84">
        <v>122546</v>
      </c>
      <c r="I395" s="84"/>
      <c r="J395" s="85">
        <v>3</v>
      </c>
    </row>
    <row r="396" spans="1:10" x14ac:dyDescent="0.25">
      <c r="A396" s="73" t="s">
        <v>711</v>
      </c>
      <c r="B396" s="80" t="s">
        <v>16</v>
      </c>
      <c r="C396" s="73" t="s">
        <v>813</v>
      </c>
      <c r="D396" s="81">
        <v>37976</v>
      </c>
      <c r="E396" s="82">
        <f t="shared" ca="1" si="6"/>
        <v>12</v>
      </c>
      <c r="F396" s="331" t="s">
        <v>5</v>
      </c>
      <c r="G396" s="83" t="s">
        <v>26</v>
      </c>
      <c r="H396" s="84">
        <v>66852</v>
      </c>
      <c r="I396" s="84"/>
      <c r="J396" s="85">
        <v>5</v>
      </c>
    </row>
    <row r="397" spans="1:10" x14ac:dyDescent="0.25">
      <c r="A397" s="73" t="s">
        <v>668</v>
      </c>
      <c r="B397" s="80" t="s">
        <v>12</v>
      </c>
      <c r="C397" s="73" t="s">
        <v>813</v>
      </c>
      <c r="D397" s="81">
        <v>41313</v>
      </c>
      <c r="E397" s="82">
        <f t="shared" ca="1" si="6"/>
        <v>3</v>
      </c>
      <c r="F397" s="331" t="s">
        <v>5</v>
      </c>
      <c r="G397" s="83" t="s">
        <v>4</v>
      </c>
      <c r="H397" s="84">
        <v>73768</v>
      </c>
      <c r="I397" s="84"/>
      <c r="J397" s="85">
        <v>5</v>
      </c>
    </row>
    <row r="398" spans="1:10" x14ac:dyDescent="0.25">
      <c r="A398" s="73" t="s">
        <v>646</v>
      </c>
      <c r="B398" s="80" t="s">
        <v>9</v>
      </c>
      <c r="C398" s="73" t="s">
        <v>813</v>
      </c>
      <c r="D398" s="81">
        <v>37645</v>
      </c>
      <c r="E398" s="82">
        <f t="shared" ca="1" si="6"/>
        <v>13</v>
      </c>
      <c r="F398" s="331" t="s">
        <v>5</v>
      </c>
      <c r="G398" s="83" t="s">
        <v>8</v>
      </c>
      <c r="H398" s="84">
        <v>121665</v>
      </c>
      <c r="I398" s="84"/>
      <c r="J398" s="85">
        <v>2</v>
      </c>
    </row>
    <row r="399" spans="1:10" x14ac:dyDescent="0.25">
      <c r="A399" s="73" t="s">
        <v>606</v>
      </c>
      <c r="B399" s="80" t="s">
        <v>9</v>
      </c>
      <c r="C399" s="73" t="s">
        <v>813</v>
      </c>
      <c r="D399" s="81">
        <v>41341</v>
      </c>
      <c r="E399" s="82">
        <f t="shared" ca="1" si="6"/>
        <v>2</v>
      </c>
      <c r="F399" s="331" t="s">
        <v>14</v>
      </c>
      <c r="G399" s="83" t="s">
        <v>26</v>
      </c>
      <c r="H399" s="84">
        <v>27136</v>
      </c>
      <c r="I399" s="84"/>
      <c r="J399" s="85">
        <v>1</v>
      </c>
    </row>
    <row r="400" spans="1:10" x14ac:dyDescent="0.25">
      <c r="A400" s="73" t="s">
        <v>487</v>
      </c>
      <c r="B400" s="80" t="s">
        <v>12</v>
      </c>
      <c r="C400" s="73" t="s">
        <v>813</v>
      </c>
      <c r="D400" s="81">
        <v>42124</v>
      </c>
      <c r="E400" s="82">
        <f t="shared" ca="1" si="6"/>
        <v>0</v>
      </c>
      <c r="F400" s="331" t="s">
        <v>5</v>
      </c>
      <c r="G400" s="83" t="s">
        <v>26</v>
      </c>
      <c r="H400" s="84">
        <v>112476</v>
      </c>
      <c r="I400" s="84"/>
      <c r="J400" s="85">
        <v>3</v>
      </c>
    </row>
    <row r="401" spans="1:10" x14ac:dyDescent="0.25">
      <c r="A401" s="73" t="s">
        <v>414</v>
      </c>
      <c r="B401" s="80" t="s">
        <v>16</v>
      </c>
      <c r="C401" s="73" t="s">
        <v>813</v>
      </c>
      <c r="D401" s="81">
        <v>37039</v>
      </c>
      <c r="E401" s="82">
        <f t="shared" ca="1" si="6"/>
        <v>14</v>
      </c>
      <c r="F401" s="331" t="s">
        <v>5</v>
      </c>
      <c r="G401" s="83" t="s">
        <v>26</v>
      </c>
      <c r="H401" s="84">
        <v>110665</v>
      </c>
      <c r="I401" s="84"/>
      <c r="J401" s="85">
        <v>5</v>
      </c>
    </row>
    <row r="402" spans="1:10" x14ac:dyDescent="0.25">
      <c r="A402" s="73" t="s">
        <v>383</v>
      </c>
      <c r="B402" s="80" t="s">
        <v>48</v>
      </c>
      <c r="C402" s="73" t="s">
        <v>813</v>
      </c>
      <c r="D402" s="81">
        <v>41411</v>
      </c>
      <c r="E402" s="82">
        <f t="shared" ca="1" si="6"/>
        <v>2</v>
      </c>
      <c r="F402" s="331" t="s">
        <v>11</v>
      </c>
      <c r="G402" s="83"/>
      <c r="H402" s="84">
        <v>43634</v>
      </c>
      <c r="I402" s="84"/>
      <c r="J402" s="85">
        <v>4</v>
      </c>
    </row>
    <row r="403" spans="1:10" x14ac:dyDescent="0.25">
      <c r="A403" s="73" t="s">
        <v>325</v>
      </c>
      <c r="B403" s="80" t="s">
        <v>12</v>
      </c>
      <c r="C403" s="73" t="s">
        <v>813</v>
      </c>
      <c r="D403" s="81">
        <v>38881</v>
      </c>
      <c r="E403" s="82">
        <f t="shared" ca="1" si="6"/>
        <v>9</v>
      </c>
      <c r="F403" s="331" t="s">
        <v>11</v>
      </c>
      <c r="G403" s="83"/>
      <c r="H403" s="84">
        <v>48152</v>
      </c>
      <c r="I403" s="84"/>
      <c r="J403" s="85">
        <v>3</v>
      </c>
    </row>
    <row r="404" spans="1:10" x14ac:dyDescent="0.25">
      <c r="A404" s="73" t="s">
        <v>321</v>
      </c>
      <c r="B404" s="80" t="s">
        <v>2</v>
      </c>
      <c r="C404" s="73" t="s">
        <v>813</v>
      </c>
      <c r="D404" s="81">
        <v>38905</v>
      </c>
      <c r="E404" s="82">
        <f t="shared" ca="1" si="6"/>
        <v>9</v>
      </c>
      <c r="F404" s="331" t="s">
        <v>0</v>
      </c>
      <c r="G404" s="83"/>
      <c r="H404" s="84">
        <v>37753</v>
      </c>
      <c r="I404" s="84"/>
      <c r="J404" s="85">
        <v>4</v>
      </c>
    </row>
    <row r="405" spans="1:10" x14ac:dyDescent="0.25">
      <c r="A405" s="73" t="s">
        <v>309</v>
      </c>
      <c r="B405" s="80" t="s">
        <v>16</v>
      </c>
      <c r="C405" s="73" t="s">
        <v>813</v>
      </c>
      <c r="D405" s="81">
        <v>41450</v>
      </c>
      <c r="E405" s="82">
        <f t="shared" ca="1" si="6"/>
        <v>2</v>
      </c>
      <c r="F405" s="331" t="s">
        <v>0</v>
      </c>
      <c r="G405" s="83"/>
      <c r="H405" s="84">
        <v>37487</v>
      </c>
      <c r="I405" s="84"/>
      <c r="J405" s="85">
        <v>2</v>
      </c>
    </row>
    <row r="406" spans="1:10" x14ac:dyDescent="0.25">
      <c r="A406" s="73" t="s">
        <v>226</v>
      </c>
      <c r="B406" s="80" t="s">
        <v>32</v>
      </c>
      <c r="C406" s="73" t="s">
        <v>813</v>
      </c>
      <c r="D406" s="81">
        <v>37125</v>
      </c>
      <c r="E406" s="82">
        <f t="shared" ca="1" si="6"/>
        <v>14</v>
      </c>
      <c r="F406" s="331" t="s">
        <v>0</v>
      </c>
      <c r="G406" s="83"/>
      <c r="H406" s="84">
        <v>38113</v>
      </c>
      <c r="I406" s="84"/>
      <c r="J406" s="85">
        <v>5</v>
      </c>
    </row>
    <row r="407" spans="1:10" x14ac:dyDescent="0.25">
      <c r="A407" s="73" t="s">
        <v>180</v>
      </c>
      <c r="B407" s="80" t="s">
        <v>12</v>
      </c>
      <c r="C407" s="73" t="s">
        <v>813</v>
      </c>
      <c r="D407" s="81">
        <v>42287</v>
      </c>
      <c r="E407" s="82">
        <f t="shared" ca="1" si="6"/>
        <v>0</v>
      </c>
      <c r="F407" s="331" t="s">
        <v>5</v>
      </c>
      <c r="G407" s="83" t="s">
        <v>28</v>
      </c>
      <c r="H407" s="84">
        <v>82363</v>
      </c>
      <c r="I407" s="84"/>
      <c r="J407" s="85">
        <v>1</v>
      </c>
    </row>
    <row r="408" spans="1:10" x14ac:dyDescent="0.25">
      <c r="A408" s="73" t="s">
        <v>165</v>
      </c>
      <c r="B408" s="80" t="s">
        <v>48</v>
      </c>
      <c r="C408" s="73" t="s">
        <v>813</v>
      </c>
      <c r="D408" s="81">
        <v>40089</v>
      </c>
      <c r="E408" s="82">
        <f t="shared" ca="1" si="6"/>
        <v>6</v>
      </c>
      <c r="F408" s="331" t="s">
        <v>0</v>
      </c>
      <c r="G408" s="83"/>
      <c r="H408" s="84">
        <v>36204</v>
      </c>
      <c r="I408" s="84"/>
      <c r="J408" s="85">
        <v>5</v>
      </c>
    </row>
    <row r="409" spans="1:10" x14ac:dyDescent="0.25">
      <c r="A409" s="73" t="s">
        <v>157</v>
      </c>
      <c r="B409" s="80" t="s">
        <v>16</v>
      </c>
      <c r="C409" s="73" t="s">
        <v>813</v>
      </c>
      <c r="D409" s="81">
        <v>37162</v>
      </c>
      <c r="E409" s="82">
        <f t="shared" ca="1" si="6"/>
        <v>14</v>
      </c>
      <c r="F409" s="331" t="s">
        <v>11</v>
      </c>
      <c r="G409" s="83"/>
      <c r="H409" s="84">
        <v>49733</v>
      </c>
      <c r="I409" s="84"/>
      <c r="J409" s="85">
        <v>4</v>
      </c>
    </row>
    <row r="410" spans="1:10" x14ac:dyDescent="0.25">
      <c r="A410" s="73" t="s">
        <v>106</v>
      </c>
      <c r="B410" s="80" t="s">
        <v>16</v>
      </c>
      <c r="C410" s="73" t="s">
        <v>813</v>
      </c>
      <c r="D410" s="81">
        <v>41572</v>
      </c>
      <c r="E410" s="82">
        <f t="shared" ca="1" si="6"/>
        <v>2</v>
      </c>
      <c r="F410" s="331" t="s">
        <v>11</v>
      </c>
      <c r="G410" s="83"/>
      <c r="H410" s="84">
        <v>57361</v>
      </c>
      <c r="I410" s="84"/>
      <c r="J410" s="85">
        <v>3</v>
      </c>
    </row>
    <row r="411" spans="1:10" x14ac:dyDescent="0.25">
      <c r="A411" s="73" t="s">
        <v>98</v>
      </c>
      <c r="B411" s="80" t="s">
        <v>2</v>
      </c>
      <c r="C411" s="73" t="s">
        <v>813</v>
      </c>
      <c r="D411" s="81">
        <v>37544</v>
      </c>
      <c r="E411" s="82">
        <f t="shared" ca="1" si="6"/>
        <v>13</v>
      </c>
      <c r="F411" s="331" t="s">
        <v>5</v>
      </c>
      <c r="G411" s="83" t="s">
        <v>4</v>
      </c>
      <c r="H411" s="84">
        <v>88353</v>
      </c>
      <c r="I411" s="84"/>
      <c r="J411" s="85">
        <v>5</v>
      </c>
    </row>
    <row r="412" spans="1:10" x14ac:dyDescent="0.25">
      <c r="A412" s="73" t="s">
        <v>40</v>
      </c>
      <c r="B412" s="80" t="s">
        <v>32</v>
      </c>
      <c r="C412" s="73" t="s">
        <v>813</v>
      </c>
      <c r="D412" s="81">
        <v>38314</v>
      </c>
      <c r="E412" s="82">
        <f t="shared" ca="1" si="6"/>
        <v>11</v>
      </c>
      <c r="F412" s="331" t="s">
        <v>11</v>
      </c>
      <c r="G412" s="83"/>
      <c r="H412" s="84">
        <v>43030</v>
      </c>
      <c r="I412" s="84"/>
      <c r="J412" s="85">
        <v>4</v>
      </c>
    </row>
    <row r="413" spans="1:10" x14ac:dyDescent="0.25">
      <c r="A413" s="73" t="s">
        <v>10</v>
      </c>
      <c r="B413" s="80" t="s">
        <v>9</v>
      </c>
      <c r="C413" s="73" t="s">
        <v>813</v>
      </c>
      <c r="D413" s="81">
        <v>41611</v>
      </c>
      <c r="E413" s="82">
        <f t="shared" ca="1" si="6"/>
        <v>2</v>
      </c>
      <c r="F413" s="331" t="s">
        <v>5</v>
      </c>
      <c r="G413" s="83" t="s">
        <v>8</v>
      </c>
      <c r="H413" s="84">
        <v>64793</v>
      </c>
      <c r="I413" s="84"/>
      <c r="J413" s="85">
        <v>5</v>
      </c>
    </row>
    <row r="414" spans="1:10" x14ac:dyDescent="0.25">
      <c r="A414" s="73" t="s">
        <v>732</v>
      </c>
      <c r="B414" s="80" t="s">
        <v>32</v>
      </c>
      <c r="C414" s="73" t="s">
        <v>811</v>
      </c>
      <c r="D414" s="81">
        <v>39816</v>
      </c>
      <c r="E414" s="82">
        <f t="shared" ca="1" si="6"/>
        <v>7</v>
      </c>
      <c r="F414" s="331" t="s">
        <v>0</v>
      </c>
      <c r="G414" s="83"/>
      <c r="H414" s="84">
        <v>21001</v>
      </c>
      <c r="I414" s="84"/>
      <c r="J414" s="85">
        <v>5</v>
      </c>
    </row>
    <row r="415" spans="1:10" x14ac:dyDescent="0.25">
      <c r="A415" s="73" t="s">
        <v>614</v>
      </c>
      <c r="B415" s="80" t="s">
        <v>32</v>
      </c>
      <c r="C415" s="73" t="s">
        <v>811</v>
      </c>
      <c r="D415" s="81">
        <v>40600</v>
      </c>
      <c r="E415" s="82">
        <f t="shared" ca="1" si="6"/>
        <v>5</v>
      </c>
      <c r="F415" s="331" t="s">
        <v>0</v>
      </c>
      <c r="G415" s="83"/>
      <c r="H415" s="84">
        <v>21744</v>
      </c>
      <c r="I415" s="84"/>
      <c r="J415" s="85">
        <v>2</v>
      </c>
    </row>
    <row r="416" spans="1:10" x14ac:dyDescent="0.25">
      <c r="A416" s="73" t="s">
        <v>534</v>
      </c>
      <c r="B416" s="80" t="s">
        <v>12</v>
      </c>
      <c r="C416" s="73" t="s">
        <v>811</v>
      </c>
      <c r="D416" s="81">
        <v>40275</v>
      </c>
      <c r="E416" s="82">
        <f t="shared" ca="1" si="6"/>
        <v>5</v>
      </c>
      <c r="F416" s="331" t="s">
        <v>5</v>
      </c>
      <c r="G416" s="83" t="s">
        <v>26</v>
      </c>
      <c r="H416" s="84">
        <v>102929</v>
      </c>
      <c r="I416" s="84"/>
      <c r="J416" s="85">
        <v>4</v>
      </c>
    </row>
    <row r="417" spans="1:10" x14ac:dyDescent="0.25">
      <c r="A417" s="73" t="s">
        <v>471</v>
      </c>
      <c r="B417" s="80" t="s">
        <v>16</v>
      </c>
      <c r="C417" s="73" t="s">
        <v>811</v>
      </c>
      <c r="D417" s="81">
        <v>39932</v>
      </c>
      <c r="E417" s="82">
        <f t="shared" ca="1" si="6"/>
        <v>6</v>
      </c>
      <c r="F417" s="331" t="s">
        <v>11</v>
      </c>
      <c r="G417" s="83"/>
      <c r="H417" s="84">
        <v>49419</v>
      </c>
      <c r="I417" s="84"/>
      <c r="J417" s="85">
        <v>3</v>
      </c>
    </row>
    <row r="418" spans="1:10" x14ac:dyDescent="0.25">
      <c r="A418" s="73" t="s">
        <v>752</v>
      </c>
      <c r="B418" s="80" t="s">
        <v>32</v>
      </c>
      <c r="C418" s="73" t="s">
        <v>814</v>
      </c>
      <c r="D418" s="81">
        <v>42003</v>
      </c>
      <c r="E418" s="82">
        <f t="shared" ca="1" si="6"/>
        <v>1</v>
      </c>
      <c r="F418" s="331" t="s">
        <v>5</v>
      </c>
      <c r="G418" s="83" t="s">
        <v>4</v>
      </c>
      <c r="H418" s="84">
        <v>83272</v>
      </c>
      <c r="I418" s="84"/>
      <c r="J418" s="85">
        <v>5</v>
      </c>
    </row>
    <row r="419" spans="1:10" x14ac:dyDescent="0.25">
      <c r="A419" s="73" t="s">
        <v>742</v>
      </c>
      <c r="B419" s="80" t="s">
        <v>9</v>
      </c>
      <c r="C419" s="73" t="s">
        <v>814</v>
      </c>
      <c r="D419" s="81">
        <v>40163</v>
      </c>
      <c r="E419" s="82">
        <f t="shared" ca="1" si="6"/>
        <v>6</v>
      </c>
      <c r="F419" s="331" t="s">
        <v>5</v>
      </c>
      <c r="G419" s="83" t="s">
        <v>26</v>
      </c>
      <c r="H419" s="84">
        <v>62768</v>
      </c>
      <c r="I419" s="84"/>
      <c r="J419" s="85">
        <v>1</v>
      </c>
    </row>
    <row r="420" spans="1:10" x14ac:dyDescent="0.25">
      <c r="A420" s="73" t="s">
        <v>683</v>
      </c>
      <c r="B420" s="80" t="s">
        <v>32</v>
      </c>
      <c r="C420" s="73" t="s">
        <v>814</v>
      </c>
      <c r="D420" s="81">
        <v>42019</v>
      </c>
      <c r="E420" s="82">
        <f t="shared" ca="1" si="6"/>
        <v>1</v>
      </c>
      <c r="F420" s="331" t="s">
        <v>14</v>
      </c>
      <c r="G420" s="83" t="s">
        <v>26</v>
      </c>
      <c r="H420" s="84">
        <v>26057</v>
      </c>
      <c r="I420" s="84"/>
      <c r="J420" s="85">
        <v>3</v>
      </c>
    </row>
    <row r="421" spans="1:10" x14ac:dyDescent="0.25">
      <c r="A421" s="73" t="s">
        <v>681</v>
      </c>
      <c r="B421" s="80" t="s">
        <v>12</v>
      </c>
      <c r="C421" s="73" t="s">
        <v>814</v>
      </c>
      <c r="D421" s="81">
        <v>42025</v>
      </c>
      <c r="E421" s="82">
        <f t="shared" ca="1" si="6"/>
        <v>1</v>
      </c>
      <c r="F421" s="331" t="s">
        <v>5</v>
      </c>
      <c r="G421" s="83" t="s">
        <v>26</v>
      </c>
      <c r="H421" s="84">
        <v>111847</v>
      </c>
      <c r="I421" s="84"/>
      <c r="J421" s="85">
        <v>5</v>
      </c>
    </row>
    <row r="422" spans="1:10" x14ac:dyDescent="0.25">
      <c r="A422" s="73" t="s">
        <v>673</v>
      </c>
      <c r="B422" s="80" t="s">
        <v>12</v>
      </c>
      <c r="C422" s="73" t="s">
        <v>814</v>
      </c>
      <c r="D422" s="81">
        <v>40198</v>
      </c>
      <c r="E422" s="82">
        <f t="shared" ca="1" si="6"/>
        <v>6</v>
      </c>
      <c r="F422" s="331" t="s">
        <v>5</v>
      </c>
      <c r="G422" s="83" t="s">
        <v>26</v>
      </c>
      <c r="H422" s="84">
        <v>115916</v>
      </c>
      <c r="I422" s="84"/>
      <c r="J422" s="85">
        <v>5</v>
      </c>
    </row>
    <row r="423" spans="1:10" x14ac:dyDescent="0.25">
      <c r="A423" s="73" t="s">
        <v>672</v>
      </c>
      <c r="B423" s="80" t="s">
        <v>2</v>
      </c>
      <c r="C423" s="73" t="s">
        <v>814</v>
      </c>
      <c r="D423" s="81">
        <v>40201</v>
      </c>
      <c r="E423" s="82">
        <f t="shared" ca="1" si="6"/>
        <v>6</v>
      </c>
      <c r="F423" s="331" t="s">
        <v>5</v>
      </c>
      <c r="G423" s="83" t="s">
        <v>18</v>
      </c>
      <c r="H423" s="84">
        <v>96237</v>
      </c>
      <c r="I423" s="84"/>
      <c r="J423" s="85">
        <v>5</v>
      </c>
    </row>
    <row r="424" spans="1:10" x14ac:dyDescent="0.25">
      <c r="A424" s="73" t="s">
        <v>610</v>
      </c>
      <c r="B424" s="80" t="s">
        <v>9</v>
      </c>
      <c r="C424" s="73" t="s">
        <v>814</v>
      </c>
      <c r="D424" s="81">
        <v>41324</v>
      </c>
      <c r="E424" s="82">
        <f t="shared" ca="1" si="6"/>
        <v>3</v>
      </c>
      <c r="F424" s="331" t="s">
        <v>5</v>
      </c>
      <c r="G424" s="83" t="s">
        <v>4</v>
      </c>
      <c r="H424" s="84">
        <v>71913</v>
      </c>
      <c r="I424" s="84"/>
      <c r="J424" s="85">
        <v>1</v>
      </c>
    </row>
    <row r="425" spans="1:10" x14ac:dyDescent="0.25">
      <c r="A425" s="73" t="s">
        <v>577</v>
      </c>
      <c r="B425" s="80" t="s">
        <v>16</v>
      </c>
      <c r="C425" s="73" t="s">
        <v>814</v>
      </c>
      <c r="D425" s="81">
        <v>38789</v>
      </c>
      <c r="E425" s="82">
        <f t="shared" ca="1" si="6"/>
        <v>9</v>
      </c>
      <c r="F425" s="331" t="s">
        <v>0</v>
      </c>
      <c r="G425" s="83"/>
      <c r="H425" s="84">
        <v>35151</v>
      </c>
      <c r="I425" s="84"/>
      <c r="J425" s="85">
        <v>3</v>
      </c>
    </row>
    <row r="426" spans="1:10" x14ac:dyDescent="0.25">
      <c r="A426" s="73" t="s">
        <v>570</v>
      </c>
      <c r="B426" s="80" t="s">
        <v>12</v>
      </c>
      <c r="C426" s="73" t="s">
        <v>814</v>
      </c>
      <c r="D426" s="81">
        <v>39885</v>
      </c>
      <c r="E426" s="82">
        <f t="shared" ca="1" si="6"/>
        <v>6</v>
      </c>
      <c r="F426" s="331" t="s">
        <v>5</v>
      </c>
      <c r="G426" s="83" t="s">
        <v>26</v>
      </c>
      <c r="H426" s="84">
        <v>74004</v>
      </c>
      <c r="I426" s="84"/>
      <c r="J426" s="85">
        <v>5</v>
      </c>
    </row>
    <row r="427" spans="1:10" x14ac:dyDescent="0.25">
      <c r="A427" s="73" t="s">
        <v>554</v>
      </c>
      <c r="B427" s="80" t="s">
        <v>48</v>
      </c>
      <c r="C427" s="73" t="s">
        <v>814</v>
      </c>
      <c r="D427" s="81">
        <v>41698</v>
      </c>
      <c r="E427" s="82">
        <f t="shared" ca="1" si="6"/>
        <v>2</v>
      </c>
      <c r="F427" s="331" t="s">
        <v>11</v>
      </c>
      <c r="G427" s="83"/>
      <c r="H427" s="84">
        <v>57674</v>
      </c>
      <c r="I427" s="84"/>
      <c r="J427" s="85">
        <v>3</v>
      </c>
    </row>
    <row r="428" spans="1:10" x14ac:dyDescent="0.25">
      <c r="A428" s="73" t="s">
        <v>522</v>
      </c>
      <c r="B428" s="80" t="s">
        <v>12</v>
      </c>
      <c r="C428" s="73" t="s">
        <v>814</v>
      </c>
      <c r="D428" s="81">
        <v>36981</v>
      </c>
      <c r="E428" s="82">
        <f t="shared" ca="1" si="6"/>
        <v>14</v>
      </c>
      <c r="F428" s="331" t="s">
        <v>14</v>
      </c>
      <c r="G428" s="83" t="s">
        <v>26</v>
      </c>
      <c r="H428" s="84">
        <v>25849</v>
      </c>
      <c r="I428" s="84"/>
      <c r="J428" s="85">
        <v>3</v>
      </c>
    </row>
    <row r="429" spans="1:10" x14ac:dyDescent="0.25">
      <c r="A429" s="73" t="s">
        <v>514</v>
      </c>
      <c r="B429" s="80" t="s">
        <v>16</v>
      </c>
      <c r="C429" s="73" t="s">
        <v>814</v>
      </c>
      <c r="D429" s="81">
        <v>37701</v>
      </c>
      <c r="E429" s="82">
        <f t="shared" ca="1" si="6"/>
        <v>12</v>
      </c>
      <c r="F429" s="331" t="s">
        <v>0</v>
      </c>
      <c r="G429" s="83"/>
      <c r="H429" s="84">
        <v>27985</v>
      </c>
      <c r="I429" s="84"/>
      <c r="J429" s="85">
        <v>4</v>
      </c>
    </row>
    <row r="430" spans="1:10" x14ac:dyDescent="0.25">
      <c r="A430" s="73" t="s">
        <v>484</v>
      </c>
      <c r="B430" s="80" t="s">
        <v>16</v>
      </c>
      <c r="C430" s="73" t="s">
        <v>814</v>
      </c>
      <c r="D430" s="81">
        <v>40302</v>
      </c>
      <c r="E430" s="82">
        <f t="shared" ca="1" si="6"/>
        <v>5</v>
      </c>
      <c r="F430" s="331" t="s">
        <v>5</v>
      </c>
      <c r="G430" s="83" t="s">
        <v>4</v>
      </c>
      <c r="H430" s="84">
        <v>66292</v>
      </c>
      <c r="I430" s="84"/>
      <c r="J430" s="85">
        <v>3</v>
      </c>
    </row>
    <row r="431" spans="1:10" x14ac:dyDescent="0.25">
      <c r="A431" s="73" t="s">
        <v>466</v>
      </c>
      <c r="B431" s="80" t="s">
        <v>9</v>
      </c>
      <c r="C431" s="73" t="s">
        <v>814</v>
      </c>
      <c r="D431" s="81">
        <v>36999</v>
      </c>
      <c r="E431" s="82">
        <f t="shared" ca="1" si="6"/>
        <v>14</v>
      </c>
      <c r="F431" s="331" t="s">
        <v>11</v>
      </c>
      <c r="G431" s="83"/>
      <c r="H431" s="84">
        <v>51143</v>
      </c>
      <c r="I431" s="84"/>
      <c r="J431" s="85">
        <v>3</v>
      </c>
    </row>
    <row r="432" spans="1:10" x14ac:dyDescent="0.25">
      <c r="A432" s="73" t="s">
        <v>423</v>
      </c>
      <c r="B432" s="80" t="s">
        <v>48</v>
      </c>
      <c r="C432" s="73" t="s">
        <v>814</v>
      </c>
      <c r="D432" s="81">
        <v>40694</v>
      </c>
      <c r="E432" s="82">
        <f t="shared" ca="1" si="6"/>
        <v>4</v>
      </c>
      <c r="F432" s="331" t="s">
        <v>0</v>
      </c>
      <c r="G432" s="83"/>
      <c r="H432" s="84">
        <v>24219</v>
      </c>
      <c r="I432" s="84"/>
      <c r="J432" s="85">
        <v>3</v>
      </c>
    </row>
    <row r="433" spans="1:10" x14ac:dyDescent="0.25">
      <c r="A433" s="73" t="s">
        <v>412</v>
      </c>
      <c r="B433" s="80" t="s">
        <v>16</v>
      </c>
      <c r="C433" s="73" t="s">
        <v>814</v>
      </c>
      <c r="D433" s="81">
        <v>37047</v>
      </c>
      <c r="E433" s="82">
        <f t="shared" ca="1" si="6"/>
        <v>14</v>
      </c>
      <c r="F433" s="331" t="s">
        <v>5</v>
      </c>
      <c r="G433" s="83" t="s">
        <v>26</v>
      </c>
      <c r="H433" s="84">
        <v>114318</v>
      </c>
      <c r="I433" s="84"/>
      <c r="J433" s="85">
        <v>4</v>
      </c>
    </row>
    <row r="434" spans="1:10" x14ac:dyDescent="0.25">
      <c r="A434" s="73" t="s">
        <v>408</v>
      </c>
      <c r="B434" s="80" t="s">
        <v>16</v>
      </c>
      <c r="C434" s="73" t="s">
        <v>814</v>
      </c>
      <c r="D434" s="81">
        <v>37407</v>
      </c>
      <c r="E434" s="82">
        <f t="shared" ca="1" si="6"/>
        <v>13</v>
      </c>
      <c r="F434" s="331" t="s">
        <v>11</v>
      </c>
      <c r="G434" s="83"/>
      <c r="H434" s="84">
        <v>50063</v>
      </c>
      <c r="I434" s="84"/>
      <c r="J434" s="85">
        <v>3</v>
      </c>
    </row>
    <row r="435" spans="1:10" x14ac:dyDescent="0.25">
      <c r="A435" s="73" t="s">
        <v>404</v>
      </c>
      <c r="B435" s="80" t="s">
        <v>12</v>
      </c>
      <c r="C435" s="73" t="s">
        <v>814</v>
      </c>
      <c r="D435" s="81">
        <v>37773</v>
      </c>
      <c r="E435" s="82">
        <f t="shared" ca="1" si="6"/>
        <v>12</v>
      </c>
      <c r="F435" s="331" t="s">
        <v>14</v>
      </c>
      <c r="G435" s="83" t="s">
        <v>4</v>
      </c>
      <c r="H435" s="84">
        <v>26463</v>
      </c>
      <c r="I435" s="84"/>
      <c r="J435" s="85">
        <v>1</v>
      </c>
    </row>
    <row r="436" spans="1:10" x14ac:dyDescent="0.25">
      <c r="A436" s="73" t="s">
        <v>390</v>
      </c>
      <c r="B436" s="80" t="s">
        <v>12</v>
      </c>
      <c r="C436" s="73" t="s">
        <v>814</v>
      </c>
      <c r="D436" s="81">
        <v>39222</v>
      </c>
      <c r="E436" s="82">
        <f t="shared" ca="1" si="6"/>
        <v>8</v>
      </c>
      <c r="F436" s="331" t="s">
        <v>11</v>
      </c>
      <c r="G436" s="83"/>
      <c r="H436" s="84">
        <v>45041</v>
      </c>
      <c r="I436" s="84"/>
      <c r="J436" s="85">
        <v>1</v>
      </c>
    </row>
    <row r="437" spans="1:10" x14ac:dyDescent="0.25">
      <c r="A437" s="73" t="s">
        <v>369</v>
      </c>
      <c r="B437" s="80" t="s">
        <v>12</v>
      </c>
      <c r="C437" s="73" t="s">
        <v>814</v>
      </c>
      <c r="D437" s="81">
        <v>42194</v>
      </c>
      <c r="E437" s="82">
        <f t="shared" ca="1" si="6"/>
        <v>0</v>
      </c>
      <c r="F437" s="331" t="s">
        <v>0</v>
      </c>
      <c r="G437" s="83"/>
      <c r="H437" s="84">
        <v>30868</v>
      </c>
      <c r="I437" s="84"/>
      <c r="J437" s="85">
        <v>4</v>
      </c>
    </row>
    <row r="438" spans="1:10" x14ac:dyDescent="0.25">
      <c r="A438" s="73" t="s">
        <v>353</v>
      </c>
      <c r="B438" s="80" t="s">
        <v>16</v>
      </c>
      <c r="C438" s="73" t="s">
        <v>814</v>
      </c>
      <c r="D438" s="81">
        <v>40362</v>
      </c>
      <c r="E438" s="82">
        <f t="shared" ca="1" si="6"/>
        <v>5</v>
      </c>
      <c r="F438" s="331" t="s">
        <v>5</v>
      </c>
      <c r="G438" s="83" t="s">
        <v>26</v>
      </c>
      <c r="H438" s="84">
        <v>72484</v>
      </c>
      <c r="I438" s="84"/>
      <c r="J438" s="85">
        <v>3</v>
      </c>
    </row>
    <row r="439" spans="1:10" x14ac:dyDescent="0.25">
      <c r="A439" s="73" t="s">
        <v>316</v>
      </c>
      <c r="B439" s="80" t="s">
        <v>12</v>
      </c>
      <c r="C439" s="73" t="s">
        <v>814</v>
      </c>
      <c r="D439" s="81">
        <v>39994</v>
      </c>
      <c r="E439" s="82">
        <f t="shared" ca="1" si="6"/>
        <v>6</v>
      </c>
      <c r="F439" s="331" t="s">
        <v>14</v>
      </c>
      <c r="G439" s="83" t="s">
        <v>28</v>
      </c>
      <c r="H439" s="84">
        <v>27020</v>
      </c>
      <c r="I439" s="84"/>
      <c r="J439" s="85">
        <v>3</v>
      </c>
    </row>
    <row r="440" spans="1:10" x14ac:dyDescent="0.25">
      <c r="A440" s="73" t="s">
        <v>313</v>
      </c>
      <c r="B440" s="80" t="s">
        <v>32</v>
      </c>
      <c r="C440" s="73" t="s">
        <v>814</v>
      </c>
      <c r="D440" s="81">
        <v>40735</v>
      </c>
      <c r="E440" s="82">
        <f t="shared" ca="1" si="6"/>
        <v>4</v>
      </c>
      <c r="F440" s="331" t="s">
        <v>5</v>
      </c>
      <c r="G440" s="83" t="s">
        <v>8</v>
      </c>
      <c r="H440" s="84">
        <v>119430</v>
      </c>
      <c r="I440" s="84"/>
      <c r="J440" s="85">
        <v>1</v>
      </c>
    </row>
    <row r="441" spans="1:10" x14ac:dyDescent="0.25">
      <c r="A441" s="73" t="s">
        <v>310</v>
      </c>
      <c r="B441" s="80" t="s">
        <v>48</v>
      </c>
      <c r="C441" s="73" t="s">
        <v>814</v>
      </c>
      <c r="D441" s="81">
        <v>41448</v>
      </c>
      <c r="E441" s="82">
        <f t="shared" ca="1" si="6"/>
        <v>2</v>
      </c>
      <c r="F441" s="331" t="s">
        <v>5</v>
      </c>
      <c r="G441" s="83" t="s">
        <v>26</v>
      </c>
      <c r="H441" s="84">
        <v>81269</v>
      </c>
      <c r="I441" s="84"/>
      <c r="J441" s="85">
        <v>4</v>
      </c>
    </row>
    <row r="442" spans="1:10" x14ac:dyDescent="0.25">
      <c r="A442" s="73" t="s">
        <v>303</v>
      </c>
      <c r="B442" s="80" t="s">
        <v>12</v>
      </c>
      <c r="C442" s="73" t="s">
        <v>814</v>
      </c>
      <c r="D442" s="81">
        <v>41840</v>
      </c>
      <c r="E442" s="82">
        <f t="shared" ca="1" si="6"/>
        <v>1</v>
      </c>
      <c r="F442" s="331" t="s">
        <v>5</v>
      </c>
      <c r="G442" s="83" t="s">
        <v>18</v>
      </c>
      <c r="H442" s="84">
        <v>88867</v>
      </c>
      <c r="I442" s="84"/>
      <c r="J442" s="85">
        <v>5</v>
      </c>
    </row>
    <row r="443" spans="1:10" x14ac:dyDescent="0.25">
      <c r="A443" s="73" t="s">
        <v>269</v>
      </c>
      <c r="B443" s="80" t="s">
        <v>32</v>
      </c>
      <c r="C443" s="73" t="s">
        <v>814</v>
      </c>
      <c r="D443" s="81">
        <v>38548</v>
      </c>
      <c r="E443" s="82">
        <f t="shared" ca="1" si="6"/>
        <v>10</v>
      </c>
      <c r="F443" s="331" t="s">
        <v>5</v>
      </c>
      <c r="G443" s="83" t="s">
        <v>26</v>
      </c>
      <c r="H443" s="84">
        <v>122122</v>
      </c>
      <c r="I443" s="84"/>
      <c r="J443" s="85">
        <v>5</v>
      </c>
    </row>
    <row r="444" spans="1:10" x14ac:dyDescent="0.25">
      <c r="A444" s="73" t="s">
        <v>266</v>
      </c>
      <c r="B444" s="80" t="s">
        <v>16</v>
      </c>
      <c r="C444" s="73" t="s">
        <v>814</v>
      </c>
      <c r="D444" s="81">
        <v>39305</v>
      </c>
      <c r="E444" s="82">
        <f t="shared" ca="1" si="6"/>
        <v>8</v>
      </c>
      <c r="F444" s="331" t="s">
        <v>5</v>
      </c>
      <c r="G444" s="83" t="s">
        <v>4</v>
      </c>
      <c r="H444" s="84">
        <v>121549</v>
      </c>
      <c r="I444" s="84"/>
      <c r="J444" s="85">
        <v>1</v>
      </c>
    </row>
    <row r="445" spans="1:10" x14ac:dyDescent="0.25">
      <c r="A445" s="73" t="s">
        <v>264</v>
      </c>
      <c r="B445" s="80" t="s">
        <v>48</v>
      </c>
      <c r="C445" s="73" t="s">
        <v>814</v>
      </c>
      <c r="D445" s="81">
        <v>40377</v>
      </c>
      <c r="E445" s="82">
        <f t="shared" ca="1" si="6"/>
        <v>5</v>
      </c>
      <c r="F445" s="331" t="s">
        <v>5</v>
      </c>
      <c r="G445" s="83" t="s">
        <v>8</v>
      </c>
      <c r="H445" s="84">
        <v>119928</v>
      </c>
      <c r="I445" s="84"/>
      <c r="J445" s="85">
        <v>3</v>
      </c>
    </row>
    <row r="446" spans="1:10" x14ac:dyDescent="0.25">
      <c r="A446" s="73" t="s">
        <v>262</v>
      </c>
      <c r="B446" s="80" t="s">
        <v>2</v>
      </c>
      <c r="C446" s="73" t="s">
        <v>814</v>
      </c>
      <c r="D446" s="81">
        <v>40756</v>
      </c>
      <c r="E446" s="82">
        <f t="shared" ca="1" si="6"/>
        <v>4</v>
      </c>
      <c r="F446" s="331" t="s">
        <v>5</v>
      </c>
      <c r="G446" s="83" t="s">
        <v>4</v>
      </c>
      <c r="H446" s="84">
        <v>79427</v>
      </c>
      <c r="I446" s="84"/>
      <c r="J446" s="85">
        <v>1</v>
      </c>
    </row>
    <row r="447" spans="1:10" x14ac:dyDescent="0.25">
      <c r="A447" s="73" t="s">
        <v>259</v>
      </c>
      <c r="B447" s="80" t="s">
        <v>2</v>
      </c>
      <c r="C447" s="73" t="s">
        <v>814</v>
      </c>
      <c r="D447" s="81">
        <v>41471</v>
      </c>
      <c r="E447" s="82">
        <f t="shared" ca="1" si="6"/>
        <v>2</v>
      </c>
      <c r="F447" s="331" t="s">
        <v>5</v>
      </c>
      <c r="G447" s="83" t="s">
        <v>26</v>
      </c>
      <c r="H447" s="84">
        <v>117406</v>
      </c>
      <c r="I447" s="84"/>
      <c r="J447" s="85">
        <v>1</v>
      </c>
    </row>
    <row r="448" spans="1:10" x14ac:dyDescent="0.25">
      <c r="A448" s="73" t="s">
        <v>256</v>
      </c>
      <c r="B448" s="80" t="s">
        <v>32</v>
      </c>
      <c r="C448" s="73" t="s">
        <v>814</v>
      </c>
      <c r="D448" s="81">
        <v>41481</v>
      </c>
      <c r="E448" s="82">
        <f t="shared" ca="1" si="6"/>
        <v>2</v>
      </c>
      <c r="F448" s="331" t="s">
        <v>0</v>
      </c>
      <c r="G448" s="83"/>
      <c r="H448" s="84">
        <v>36275</v>
      </c>
      <c r="I448" s="84"/>
      <c r="J448" s="85">
        <v>3</v>
      </c>
    </row>
    <row r="449" spans="1:10" x14ac:dyDescent="0.25">
      <c r="A449" s="73" t="s">
        <v>247</v>
      </c>
      <c r="B449" s="80" t="s">
        <v>16</v>
      </c>
      <c r="C449" s="73" t="s">
        <v>814</v>
      </c>
      <c r="D449" s="81">
        <v>41885</v>
      </c>
      <c r="E449" s="82">
        <f t="shared" ca="1" si="6"/>
        <v>1</v>
      </c>
      <c r="F449" s="331" t="s">
        <v>5</v>
      </c>
      <c r="G449" s="83" t="s">
        <v>28</v>
      </c>
      <c r="H449" s="84">
        <v>86617</v>
      </c>
      <c r="I449" s="84"/>
      <c r="J449" s="85">
        <v>3</v>
      </c>
    </row>
    <row r="450" spans="1:10" x14ac:dyDescent="0.25">
      <c r="A450" s="73" t="s">
        <v>184</v>
      </c>
      <c r="B450" s="80" t="s">
        <v>12</v>
      </c>
      <c r="C450" s="73" t="s">
        <v>814</v>
      </c>
      <c r="D450" s="81">
        <v>42261</v>
      </c>
      <c r="E450" s="82">
        <f t="shared" ref="E450:E513" ca="1" si="7">DATEDIF(D450,TODAY(),"Y")</f>
        <v>0</v>
      </c>
      <c r="F450" s="331" t="s">
        <v>5</v>
      </c>
      <c r="G450" s="83" t="s">
        <v>8</v>
      </c>
      <c r="H450" s="84">
        <v>69672</v>
      </c>
      <c r="I450" s="84"/>
      <c r="J450" s="85">
        <v>5</v>
      </c>
    </row>
    <row r="451" spans="1:10" x14ac:dyDescent="0.25">
      <c r="A451" s="73" t="s">
        <v>183</v>
      </c>
      <c r="B451" s="80" t="s">
        <v>16</v>
      </c>
      <c r="C451" s="73" t="s">
        <v>814</v>
      </c>
      <c r="D451" s="81">
        <v>42264</v>
      </c>
      <c r="E451" s="82">
        <f t="shared" ca="1" si="7"/>
        <v>0</v>
      </c>
      <c r="F451" s="331" t="s">
        <v>14</v>
      </c>
      <c r="G451" s="83" t="s">
        <v>8</v>
      </c>
      <c r="H451" s="84">
        <v>28486</v>
      </c>
      <c r="I451" s="84"/>
      <c r="J451" s="85">
        <v>5</v>
      </c>
    </row>
    <row r="452" spans="1:10" x14ac:dyDescent="0.25">
      <c r="A452" s="73" t="s">
        <v>178</v>
      </c>
      <c r="B452" s="80" t="s">
        <v>48</v>
      </c>
      <c r="C452" s="73" t="s">
        <v>814</v>
      </c>
      <c r="D452" s="81">
        <v>40809</v>
      </c>
      <c r="E452" s="82">
        <f t="shared" ca="1" si="7"/>
        <v>4</v>
      </c>
      <c r="F452" s="331" t="s">
        <v>5</v>
      </c>
      <c r="G452" s="83" t="s">
        <v>26</v>
      </c>
      <c r="H452" s="84">
        <v>122589</v>
      </c>
      <c r="I452" s="84"/>
      <c r="J452" s="85">
        <v>3</v>
      </c>
    </row>
    <row r="453" spans="1:10" x14ac:dyDescent="0.25">
      <c r="A453" s="73" t="s">
        <v>175</v>
      </c>
      <c r="B453" s="80" t="s">
        <v>32</v>
      </c>
      <c r="C453" s="73" t="s">
        <v>814</v>
      </c>
      <c r="D453" s="81">
        <v>41530</v>
      </c>
      <c r="E453" s="82">
        <f t="shared" ca="1" si="7"/>
        <v>2</v>
      </c>
      <c r="F453" s="331" t="s">
        <v>5</v>
      </c>
      <c r="G453" s="83" t="s">
        <v>4</v>
      </c>
      <c r="H453" s="84">
        <v>81656</v>
      </c>
      <c r="I453" s="84"/>
      <c r="J453" s="85">
        <v>1</v>
      </c>
    </row>
    <row r="454" spans="1:10" x14ac:dyDescent="0.25">
      <c r="A454" s="73" t="s">
        <v>132</v>
      </c>
      <c r="B454" s="80" t="s">
        <v>16</v>
      </c>
      <c r="C454" s="73" t="s">
        <v>814</v>
      </c>
      <c r="D454" s="81">
        <v>41530</v>
      </c>
      <c r="E454" s="82">
        <f t="shared" ca="1" si="7"/>
        <v>2</v>
      </c>
      <c r="F454" s="331" t="s">
        <v>11</v>
      </c>
      <c r="G454" s="83"/>
      <c r="H454" s="84">
        <v>46892</v>
      </c>
      <c r="I454" s="84"/>
      <c r="J454" s="85">
        <v>5</v>
      </c>
    </row>
    <row r="455" spans="1:10" x14ac:dyDescent="0.25">
      <c r="A455" s="73" t="s">
        <v>131</v>
      </c>
      <c r="B455" s="80" t="s">
        <v>48</v>
      </c>
      <c r="C455" s="73" t="s">
        <v>814</v>
      </c>
      <c r="D455" s="81">
        <v>41546</v>
      </c>
      <c r="E455" s="82">
        <f t="shared" ca="1" si="7"/>
        <v>2</v>
      </c>
      <c r="F455" s="331" t="s">
        <v>0</v>
      </c>
      <c r="G455" s="83"/>
      <c r="H455" s="84">
        <v>28872</v>
      </c>
      <c r="I455" s="84"/>
      <c r="J455" s="85">
        <v>4</v>
      </c>
    </row>
    <row r="456" spans="1:10" x14ac:dyDescent="0.25">
      <c r="A456" s="73" t="s">
        <v>117</v>
      </c>
      <c r="B456" s="80" t="s">
        <v>12</v>
      </c>
      <c r="C456" s="73" t="s">
        <v>814</v>
      </c>
      <c r="D456" s="81">
        <v>42311</v>
      </c>
      <c r="E456" s="82">
        <f t="shared" ca="1" si="7"/>
        <v>0</v>
      </c>
      <c r="F456" s="331" t="s">
        <v>5</v>
      </c>
      <c r="G456" s="83" t="s">
        <v>28</v>
      </c>
      <c r="H456" s="84">
        <v>119082</v>
      </c>
      <c r="I456" s="84"/>
      <c r="J456" s="85">
        <v>2</v>
      </c>
    </row>
    <row r="457" spans="1:10" x14ac:dyDescent="0.25">
      <c r="A457" s="73" t="s">
        <v>107</v>
      </c>
      <c r="B457" s="80" t="s">
        <v>12</v>
      </c>
      <c r="C457" s="73" t="s">
        <v>814</v>
      </c>
      <c r="D457" s="81">
        <v>41570</v>
      </c>
      <c r="E457" s="82">
        <f t="shared" ca="1" si="7"/>
        <v>2</v>
      </c>
      <c r="F457" s="331" t="s">
        <v>5</v>
      </c>
      <c r="G457" s="83" t="s">
        <v>8</v>
      </c>
      <c r="H457" s="84">
        <v>74560</v>
      </c>
      <c r="I457" s="84"/>
      <c r="J457" s="85">
        <v>4</v>
      </c>
    </row>
    <row r="458" spans="1:10" x14ac:dyDescent="0.25">
      <c r="A458" s="73" t="s">
        <v>79</v>
      </c>
      <c r="B458" s="80" t="s">
        <v>12</v>
      </c>
      <c r="C458" s="73" t="s">
        <v>814</v>
      </c>
      <c r="D458" s="81">
        <v>40482</v>
      </c>
      <c r="E458" s="82">
        <f t="shared" ca="1" si="7"/>
        <v>5</v>
      </c>
      <c r="F458" s="331" t="s">
        <v>5</v>
      </c>
      <c r="G458" s="83" t="s">
        <v>18</v>
      </c>
      <c r="H458" s="84">
        <v>112299</v>
      </c>
      <c r="I458" s="84"/>
      <c r="J458" s="85">
        <v>2</v>
      </c>
    </row>
    <row r="459" spans="1:10" x14ac:dyDescent="0.25">
      <c r="A459" s="73" t="s">
        <v>67</v>
      </c>
      <c r="B459" s="80" t="s">
        <v>16</v>
      </c>
      <c r="C459" s="73" t="s">
        <v>814</v>
      </c>
      <c r="D459" s="81">
        <v>41961</v>
      </c>
      <c r="E459" s="82">
        <f t="shared" ca="1" si="7"/>
        <v>1</v>
      </c>
      <c r="F459" s="331" t="s">
        <v>5</v>
      </c>
      <c r="G459" s="83" t="s">
        <v>26</v>
      </c>
      <c r="H459" s="84">
        <v>125668</v>
      </c>
      <c r="I459" s="84"/>
      <c r="J459" s="85">
        <v>2</v>
      </c>
    </row>
    <row r="460" spans="1:10" x14ac:dyDescent="0.25">
      <c r="A460" s="73" t="s">
        <v>53</v>
      </c>
      <c r="B460" s="80" t="s">
        <v>16</v>
      </c>
      <c r="C460" s="73" t="s">
        <v>814</v>
      </c>
      <c r="D460" s="81">
        <v>41603</v>
      </c>
      <c r="E460" s="82">
        <f t="shared" ca="1" si="7"/>
        <v>2</v>
      </c>
      <c r="F460" s="331" t="s">
        <v>5</v>
      </c>
      <c r="G460" s="83" t="s">
        <v>28</v>
      </c>
      <c r="H460" s="84">
        <v>118895</v>
      </c>
      <c r="I460" s="84"/>
      <c r="J460" s="85">
        <v>4</v>
      </c>
    </row>
    <row r="461" spans="1:10" x14ac:dyDescent="0.25">
      <c r="A461" s="73" t="s">
        <v>23</v>
      </c>
      <c r="B461" s="80" t="s">
        <v>9</v>
      </c>
      <c r="C461" s="73" t="s">
        <v>814</v>
      </c>
      <c r="D461" s="81">
        <v>40861</v>
      </c>
      <c r="E461" s="82">
        <f t="shared" ca="1" si="7"/>
        <v>4</v>
      </c>
      <c r="F461" s="331" t="s">
        <v>0</v>
      </c>
      <c r="G461" s="83"/>
      <c r="H461" s="84">
        <v>25892</v>
      </c>
      <c r="I461" s="84"/>
      <c r="J461" s="85">
        <v>4</v>
      </c>
    </row>
    <row r="462" spans="1:10" x14ac:dyDescent="0.25">
      <c r="A462" s="73" t="s">
        <v>773</v>
      </c>
      <c r="B462" s="80" t="s">
        <v>12</v>
      </c>
      <c r="C462" s="73" t="s">
        <v>64</v>
      </c>
      <c r="D462" s="81">
        <v>41629</v>
      </c>
      <c r="E462" s="82">
        <f t="shared" ca="1" si="7"/>
        <v>2</v>
      </c>
      <c r="F462" s="331" t="s">
        <v>5</v>
      </c>
      <c r="G462" s="83" t="s">
        <v>26</v>
      </c>
      <c r="H462" s="84">
        <v>88343</v>
      </c>
      <c r="I462" s="84"/>
      <c r="J462" s="85">
        <v>2</v>
      </c>
    </row>
    <row r="463" spans="1:10" x14ac:dyDescent="0.25">
      <c r="A463" s="73" t="s">
        <v>687</v>
      </c>
      <c r="B463" s="80" t="s">
        <v>12</v>
      </c>
      <c r="C463" s="73" t="s">
        <v>64</v>
      </c>
      <c r="D463" s="81">
        <v>41663</v>
      </c>
      <c r="E463" s="82">
        <f t="shared" ca="1" si="7"/>
        <v>2</v>
      </c>
      <c r="F463" s="331" t="s">
        <v>5</v>
      </c>
      <c r="G463" s="83" t="s">
        <v>26</v>
      </c>
      <c r="H463" s="84">
        <v>124288</v>
      </c>
      <c r="I463" s="84"/>
      <c r="J463" s="85">
        <v>2</v>
      </c>
    </row>
    <row r="464" spans="1:10" x14ac:dyDescent="0.25">
      <c r="A464" s="73" t="s">
        <v>685</v>
      </c>
      <c r="B464" s="80" t="s">
        <v>48</v>
      </c>
      <c r="C464" s="73" t="s">
        <v>64</v>
      </c>
      <c r="D464" s="81">
        <v>41669</v>
      </c>
      <c r="E464" s="82">
        <f t="shared" ca="1" si="7"/>
        <v>2</v>
      </c>
      <c r="F464" s="331" t="s">
        <v>11</v>
      </c>
      <c r="G464" s="83"/>
      <c r="H464" s="84">
        <v>63463</v>
      </c>
      <c r="I464" s="84"/>
      <c r="J464" s="85">
        <v>5</v>
      </c>
    </row>
    <row r="465" spans="1:10" x14ac:dyDescent="0.25">
      <c r="A465" s="73" t="s">
        <v>626</v>
      </c>
      <c r="B465" s="80" t="s">
        <v>16</v>
      </c>
      <c r="C465" s="73" t="s">
        <v>64</v>
      </c>
      <c r="D465" s="81">
        <v>41703</v>
      </c>
      <c r="E465" s="82">
        <f t="shared" ca="1" si="7"/>
        <v>1</v>
      </c>
      <c r="F465" s="331" t="s">
        <v>5</v>
      </c>
      <c r="G465" s="83" t="s">
        <v>8</v>
      </c>
      <c r="H465" s="84">
        <v>82275</v>
      </c>
      <c r="I465" s="84"/>
      <c r="J465" s="85">
        <v>1</v>
      </c>
    </row>
    <row r="466" spans="1:10" x14ac:dyDescent="0.25">
      <c r="A466" s="73" t="s">
        <v>551</v>
      </c>
      <c r="B466" s="80" t="s">
        <v>12</v>
      </c>
      <c r="C466" s="73" t="s">
        <v>64</v>
      </c>
      <c r="D466" s="81">
        <v>41732</v>
      </c>
      <c r="E466" s="82">
        <f t="shared" ca="1" si="7"/>
        <v>1</v>
      </c>
      <c r="F466" s="331" t="s">
        <v>14</v>
      </c>
      <c r="G466" s="83" t="s">
        <v>8</v>
      </c>
      <c r="H466" s="84">
        <v>26272</v>
      </c>
      <c r="I466" s="84"/>
      <c r="J466" s="85">
        <v>5</v>
      </c>
    </row>
    <row r="467" spans="1:10" x14ac:dyDescent="0.25">
      <c r="A467" s="73" t="s">
        <v>374</v>
      </c>
      <c r="B467" s="80" t="s">
        <v>16</v>
      </c>
      <c r="C467" s="73" t="s">
        <v>64</v>
      </c>
      <c r="D467" s="81">
        <v>41823</v>
      </c>
      <c r="E467" s="82">
        <f t="shared" ca="1" si="7"/>
        <v>1</v>
      </c>
      <c r="F467" s="331" t="s">
        <v>5</v>
      </c>
      <c r="G467" s="83" t="s">
        <v>26</v>
      </c>
      <c r="H467" s="84">
        <v>117715</v>
      </c>
      <c r="I467" s="84"/>
      <c r="J467" s="85">
        <v>5</v>
      </c>
    </row>
    <row r="468" spans="1:10" x14ac:dyDescent="0.25">
      <c r="A468" s="73" t="s">
        <v>306</v>
      </c>
      <c r="B468" s="80" t="s">
        <v>12</v>
      </c>
      <c r="C468" s="73" t="s">
        <v>64</v>
      </c>
      <c r="D468" s="81">
        <v>40765</v>
      </c>
      <c r="E468" s="82">
        <f t="shared" ca="1" si="7"/>
        <v>4</v>
      </c>
      <c r="F468" s="331" t="s">
        <v>5</v>
      </c>
      <c r="G468" s="83" t="s">
        <v>18</v>
      </c>
      <c r="H468" s="84">
        <v>74910</v>
      </c>
      <c r="I468" s="84"/>
      <c r="J468" s="85">
        <v>4</v>
      </c>
    </row>
    <row r="469" spans="1:10" x14ac:dyDescent="0.25">
      <c r="A469" s="73" t="s">
        <v>305</v>
      </c>
      <c r="B469" s="80" t="s">
        <v>16</v>
      </c>
      <c r="C469" s="73" t="s">
        <v>64</v>
      </c>
      <c r="D469" s="81">
        <v>40766</v>
      </c>
      <c r="E469" s="82">
        <f t="shared" ca="1" si="7"/>
        <v>4</v>
      </c>
      <c r="F469" s="331" t="s">
        <v>14</v>
      </c>
      <c r="G469" s="83" t="s">
        <v>26</v>
      </c>
      <c r="H469" s="84">
        <v>28852</v>
      </c>
      <c r="I469" s="84"/>
      <c r="J469" s="85">
        <v>5</v>
      </c>
    </row>
    <row r="470" spans="1:10" x14ac:dyDescent="0.25">
      <c r="A470" s="73" t="s">
        <v>302</v>
      </c>
      <c r="B470" s="80" t="s">
        <v>16</v>
      </c>
      <c r="C470" s="73" t="s">
        <v>64</v>
      </c>
      <c r="D470" s="81">
        <v>41843</v>
      </c>
      <c r="E470" s="82">
        <f t="shared" ca="1" si="7"/>
        <v>1</v>
      </c>
      <c r="F470" s="331" t="s">
        <v>5</v>
      </c>
      <c r="G470" s="83" t="s">
        <v>4</v>
      </c>
      <c r="H470" s="84">
        <v>83926</v>
      </c>
      <c r="I470" s="84"/>
      <c r="J470" s="85">
        <v>4</v>
      </c>
    </row>
    <row r="471" spans="1:10" x14ac:dyDescent="0.25">
      <c r="A471" s="73" t="s">
        <v>192</v>
      </c>
      <c r="B471" s="80" t="s">
        <v>12</v>
      </c>
      <c r="C471" s="73" t="s">
        <v>64</v>
      </c>
      <c r="D471" s="81">
        <v>40811</v>
      </c>
      <c r="E471" s="82">
        <f t="shared" ca="1" si="7"/>
        <v>4</v>
      </c>
      <c r="F471" s="331" t="s">
        <v>0</v>
      </c>
      <c r="G471" s="83"/>
      <c r="H471" s="84">
        <v>38032</v>
      </c>
      <c r="I471" s="84"/>
      <c r="J471" s="85">
        <v>3</v>
      </c>
    </row>
    <row r="472" spans="1:10" x14ac:dyDescent="0.25">
      <c r="A472" s="73" t="s">
        <v>191</v>
      </c>
      <c r="B472" s="80" t="s">
        <v>32</v>
      </c>
      <c r="C472" s="73" t="s">
        <v>64</v>
      </c>
      <c r="D472" s="81">
        <v>40813</v>
      </c>
      <c r="E472" s="82">
        <f t="shared" ca="1" si="7"/>
        <v>4</v>
      </c>
      <c r="F472" s="331" t="s">
        <v>5</v>
      </c>
      <c r="G472" s="83" t="s">
        <v>28</v>
      </c>
      <c r="H472" s="84">
        <v>73842</v>
      </c>
      <c r="I472" s="84"/>
      <c r="J472" s="85">
        <v>1</v>
      </c>
    </row>
    <row r="473" spans="1:10" x14ac:dyDescent="0.25">
      <c r="A473" s="73" t="s">
        <v>189</v>
      </c>
      <c r="B473" s="80" t="s">
        <v>2</v>
      </c>
      <c r="C473" s="73" t="s">
        <v>64</v>
      </c>
      <c r="D473" s="81">
        <v>41896</v>
      </c>
      <c r="E473" s="82">
        <f t="shared" ca="1" si="7"/>
        <v>1</v>
      </c>
      <c r="F473" s="331" t="s">
        <v>5</v>
      </c>
      <c r="G473" s="83" t="s">
        <v>18</v>
      </c>
      <c r="H473" s="84">
        <v>78867</v>
      </c>
      <c r="I473" s="84"/>
      <c r="J473" s="85">
        <v>1</v>
      </c>
    </row>
    <row r="474" spans="1:10" x14ac:dyDescent="0.25">
      <c r="A474" s="73" t="s">
        <v>185</v>
      </c>
      <c r="B474" s="80" t="s">
        <v>16</v>
      </c>
      <c r="C474" s="73" t="s">
        <v>64</v>
      </c>
      <c r="D474" s="81">
        <v>41919</v>
      </c>
      <c r="E474" s="82">
        <f t="shared" ca="1" si="7"/>
        <v>1</v>
      </c>
      <c r="F474" s="331" t="s">
        <v>5</v>
      </c>
      <c r="G474" s="83" t="s">
        <v>26</v>
      </c>
      <c r="H474" s="84">
        <v>91587</v>
      </c>
      <c r="I474" s="84"/>
      <c r="J474" s="85">
        <v>4</v>
      </c>
    </row>
    <row r="475" spans="1:10" x14ac:dyDescent="0.25">
      <c r="A475" s="73" t="s">
        <v>127</v>
      </c>
      <c r="B475" s="80" t="s">
        <v>2</v>
      </c>
      <c r="C475" s="73" t="s">
        <v>64</v>
      </c>
      <c r="D475" s="81">
        <v>40832</v>
      </c>
      <c r="E475" s="82">
        <f t="shared" ca="1" si="7"/>
        <v>4</v>
      </c>
      <c r="F475" s="331" t="s">
        <v>5</v>
      </c>
      <c r="G475" s="83" t="s">
        <v>4</v>
      </c>
      <c r="H475" s="84">
        <v>124722</v>
      </c>
      <c r="I475" s="84"/>
      <c r="J475" s="85">
        <v>3</v>
      </c>
    </row>
    <row r="476" spans="1:10" x14ac:dyDescent="0.25">
      <c r="A476" s="73" t="s">
        <v>125</v>
      </c>
      <c r="B476" s="80" t="s">
        <v>12</v>
      </c>
      <c r="C476" s="73" t="s">
        <v>64</v>
      </c>
      <c r="D476" s="81">
        <v>40839</v>
      </c>
      <c r="E476" s="82">
        <f t="shared" ca="1" si="7"/>
        <v>4</v>
      </c>
      <c r="F476" s="331" t="s">
        <v>5</v>
      </c>
      <c r="G476" s="83" t="s">
        <v>26</v>
      </c>
      <c r="H476" s="84">
        <v>78409</v>
      </c>
      <c r="I476" s="84"/>
      <c r="J476" s="85">
        <v>4</v>
      </c>
    </row>
    <row r="477" spans="1:10" x14ac:dyDescent="0.25">
      <c r="A477" s="73" t="s">
        <v>65</v>
      </c>
      <c r="B477" s="80" t="s">
        <v>32</v>
      </c>
      <c r="C477" s="73" t="s">
        <v>64</v>
      </c>
      <c r="D477" s="81">
        <v>41971</v>
      </c>
      <c r="E477" s="82">
        <f t="shared" ca="1" si="7"/>
        <v>1</v>
      </c>
      <c r="F477" s="331" t="s">
        <v>5</v>
      </c>
      <c r="G477" s="83" t="s">
        <v>4</v>
      </c>
      <c r="H477" s="84">
        <v>61718</v>
      </c>
      <c r="I477" s="84"/>
      <c r="J477" s="85">
        <v>1</v>
      </c>
    </row>
    <row r="478" spans="1:10" x14ac:dyDescent="0.25">
      <c r="A478" s="73" t="s">
        <v>740</v>
      </c>
      <c r="B478" s="80" t="s">
        <v>16</v>
      </c>
      <c r="C478" s="73" t="s">
        <v>815</v>
      </c>
      <c r="D478" s="81">
        <v>40187</v>
      </c>
      <c r="E478" s="82">
        <f t="shared" ca="1" si="7"/>
        <v>6</v>
      </c>
      <c r="F478" s="331" t="s">
        <v>11</v>
      </c>
      <c r="G478" s="83"/>
      <c r="H478" s="84">
        <v>61734</v>
      </c>
      <c r="I478" s="84"/>
      <c r="J478" s="85">
        <v>2</v>
      </c>
    </row>
    <row r="479" spans="1:10" x14ac:dyDescent="0.25">
      <c r="A479" s="73" t="s">
        <v>736</v>
      </c>
      <c r="B479" s="80" t="s">
        <v>32</v>
      </c>
      <c r="C479" s="73" t="s">
        <v>815</v>
      </c>
      <c r="D479" s="81">
        <v>41286</v>
      </c>
      <c r="E479" s="82">
        <f t="shared" ca="1" si="7"/>
        <v>3</v>
      </c>
      <c r="F479" s="331" t="s">
        <v>14</v>
      </c>
      <c r="G479" s="83" t="s">
        <v>28</v>
      </c>
      <c r="H479" s="84">
        <v>23184</v>
      </c>
      <c r="I479" s="84"/>
      <c r="J479" s="85">
        <v>3</v>
      </c>
    </row>
    <row r="480" spans="1:10" x14ac:dyDescent="0.25">
      <c r="A480" s="73" t="s">
        <v>726</v>
      </c>
      <c r="B480" s="80" t="s">
        <v>32</v>
      </c>
      <c r="C480" s="73" t="s">
        <v>815</v>
      </c>
      <c r="D480" s="81">
        <v>36899</v>
      </c>
      <c r="E480" s="82">
        <f t="shared" ca="1" si="7"/>
        <v>15</v>
      </c>
      <c r="F480" s="331" t="s">
        <v>14</v>
      </c>
      <c r="G480" s="83" t="s">
        <v>18</v>
      </c>
      <c r="H480" s="84">
        <v>29907</v>
      </c>
      <c r="I480" s="84"/>
      <c r="J480" s="85">
        <v>4</v>
      </c>
    </row>
    <row r="481" spans="1:10" x14ac:dyDescent="0.25">
      <c r="A481" s="73" t="s">
        <v>725</v>
      </c>
      <c r="B481" s="80" t="s">
        <v>9</v>
      </c>
      <c r="C481" s="73" t="s">
        <v>815</v>
      </c>
      <c r="D481" s="81">
        <v>36904</v>
      </c>
      <c r="E481" s="82">
        <f t="shared" ca="1" si="7"/>
        <v>15</v>
      </c>
      <c r="F481" s="331" t="s">
        <v>5</v>
      </c>
      <c r="G481" s="83" t="s">
        <v>26</v>
      </c>
      <c r="H481" s="84">
        <v>80732</v>
      </c>
      <c r="I481" s="84"/>
      <c r="J481" s="85">
        <v>1</v>
      </c>
    </row>
    <row r="482" spans="1:10" x14ac:dyDescent="0.25">
      <c r="A482" s="73" t="s">
        <v>715</v>
      </c>
      <c r="B482" s="80" t="s">
        <v>16</v>
      </c>
      <c r="C482" s="73" t="s">
        <v>815</v>
      </c>
      <c r="D482" s="81">
        <v>37614</v>
      </c>
      <c r="E482" s="82">
        <f t="shared" ca="1" si="7"/>
        <v>13</v>
      </c>
      <c r="F482" s="331" t="s">
        <v>5</v>
      </c>
      <c r="G482" s="83" t="s">
        <v>26</v>
      </c>
      <c r="H482" s="84">
        <v>60408</v>
      </c>
      <c r="I482" s="84"/>
      <c r="J482" s="85">
        <v>4</v>
      </c>
    </row>
    <row r="483" spans="1:10" x14ac:dyDescent="0.25">
      <c r="A483" s="73" t="s">
        <v>702</v>
      </c>
      <c r="B483" s="80" t="s">
        <v>2</v>
      </c>
      <c r="C483" s="73" t="s">
        <v>815</v>
      </c>
      <c r="D483" s="81">
        <v>39801</v>
      </c>
      <c r="E483" s="82">
        <f t="shared" ca="1" si="7"/>
        <v>7</v>
      </c>
      <c r="F483" s="331" t="s">
        <v>5</v>
      </c>
      <c r="G483" s="83" t="s">
        <v>4</v>
      </c>
      <c r="H483" s="84">
        <v>120404</v>
      </c>
      <c r="I483" s="84"/>
      <c r="J483" s="85">
        <v>5</v>
      </c>
    </row>
    <row r="484" spans="1:10" x14ac:dyDescent="0.25">
      <c r="A484" s="73" t="s">
        <v>682</v>
      </c>
      <c r="B484" s="80" t="s">
        <v>32</v>
      </c>
      <c r="C484" s="73" t="s">
        <v>815</v>
      </c>
      <c r="D484" s="81">
        <v>42021</v>
      </c>
      <c r="E484" s="82">
        <f t="shared" ca="1" si="7"/>
        <v>1</v>
      </c>
      <c r="F484" s="331" t="s">
        <v>11</v>
      </c>
      <c r="G484" s="83"/>
      <c r="H484" s="84">
        <v>52449</v>
      </c>
      <c r="I484" s="84"/>
      <c r="J484" s="85">
        <v>4</v>
      </c>
    </row>
    <row r="485" spans="1:10" x14ac:dyDescent="0.25">
      <c r="A485" s="73" t="s">
        <v>679</v>
      </c>
      <c r="B485" s="80" t="s">
        <v>32</v>
      </c>
      <c r="C485" s="73" t="s">
        <v>815</v>
      </c>
      <c r="D485" s="81">
        <v>42041</v>
      </c>
      <c r="E485" s="82">
        <f t="shared" ca="1" si="7"/>
        <v>1</v>
      </c>
      <c r="F485" s="331" t="s">
        <v>0</v>
      </c>
      <c r="G485" s="83"/>
      <c r="H485" s="84">
        <v>22732</v>
      </c>
      <c r="I485" s="84"/>
      <c r="J485" s="85">
        <v>3</v>
      </c>
    </row>
    <row r="486" spans="1:10" x14ac:dyDescent="0.25">
      <c r="A486" s="73" t="s">
        <v>656</v>
      </c>
      <c r="B486" s="80" t="s">
        <v>16</v>
      </c>
      <c r="C486" s="73" t="s">
        <v>815</v>
      </c>
      <c r="D486" s="81">
        <v>37273</v>
      </c>
      <c r="E486" s="82">
        <f t="shared" ca="1" si="7"/>
        <v>14</v>
      </c>
      <c r="F486" s="331" t="s">
        <v>5</v>
      </c>
      <c r="G486" s="83" t="s">
        <v>18</v>
      </c>
      <c r="H486" s="84">
        <v>93778</v>
      </c>
      <c r="I486" s="84"/>
      <c r="J486" s="85">
        <v>4</v>
      </c>
    </row>
    <row r="487" spans="1:10" x14ac:dyDescent="0.25">
      <c r="A487" s="73" t="s">
        <v>649</v>
      </c>
      <c r="B487" s="80" t="s">
        <v>9</v>
      </c>
      <c r="C487" s="73" t="s">
        <v>815</v>
      </c>
      <c r="D487" s="81">
        <v>37295</v>
      </c>
      <c r="E487" s="82">
        <f t="shared" ca="1" si="7"/>
        <v>14</v>
      </c>
      <c r="F487" s="331" t="s">
        <v>14</v>
      </c>
      <c r="G487" s="83" t="s">
        <v>4</v>
      </c>
      <c r="H487" s="84">
        <v>27046</v>
      </c>
      <c r="I487" s="84"/>
      <c r="J487" s="85">
        <v>2</v>
      </c>
    </row>
    <row r="488" spans="1:10" x14ac:dyDescent="0.25">
      <c r="A488" s="73" t="s">
        <v>636</v>
      </c>
      <c r="B488" s="80" t="s">
        <v>12</v>
      </c>
      <c r="C488" s="73" t="s">
        <v>815</v>
      </c>
      <c r="D488" s="81">
        <v>40942</v>
      </c>
      <c r="E488" s="82">
        <f t="shared" ca="1" si="7"/>
        <v>4</v>
      </c>
      <c r="F488" s="331" t="s">
        <v>5</v>
      </c>
      <c r="G488" s="83" t="s">
        <v>26</v>
      </c>
      <c r="H488" s="84">
        <v>72894</v>
      </c>
      <c r="I488" s="84"/>
      <c r="J488" s="85">
        <v>2</v>
      </c>
    </row>
    <row r="489" spans="1:10" x14ac:dyDescent="0.25">
      <c r="A489" s="73" t="s">
        <v>625</v>
      </c>
      <c r="B489" s="80" t="s">
        <v>32</v>
      </c>
      <c r="C489" s="73" t="s">
        <v>815</v>
      </c>
      <c r="D489" s="81">
        <v>42054</v>
      </c>
      <c r="E489" s="82">
        <f t="shared" ca="1" si="7"/>
        <v>1</v>
      </c>
      <c r="F489" s="331" t="s">
        <v>5</v>
      </c>
      <c r="G489" s="83" t="s">
        <v>26</v>
      </c>
      <c r="H489" s="84">
        <v>104893</v>
      </c>
      <c r="I489" s="84"/>
      <c r="J489" s="85">
        <v>1</v>
      </c>
    </row>
    <row r="490" spans="1:10" x14ac:dyDescent="0.25">
      <c r="A490" s="73" t="s">
        <v>608</v>
      </c>
      <c r="B490" s="80" t="s">
        <v>12</v>
      </c>
      <c r="C490" s="73" t="s">
        <v>815</v>
      </c>
      <c r="D490" s="81">
        <v>41337</v>
      </c>
      <c r="E490" s="82">
        <f t="shared" ca="1" si="7"/>
        <v>2</v>
      </c>
      <c r="F490" s="331" t="s">
        <v>0</v>
      </c>
      <c r="G490" s="83"/>
      <c r="H490" s="84">
        <v>39645</v>
      </c>
      <c r="I490" s="84"/>
      <c r="J490" s="85">
        <v>4</v>
      </c>
    </row>
    <row r="491" spans="1:10" x14ac:dyDescent="0.25">
      <c r="A491" s="73" t="s">
        <v>605</v>
      </c>
      <c r="B491" s="80" t="s">
        <v>32</v>
      </c>
      <c r="C491" s="73" t="s">
        <v>815</v>
      </c>
      <c r="D491" s="81">
        <v>41342</v>
      </c>
      <c r="E491" s="82">
        <f t="shared" ca="1" si="7"/>
        <v>2</v>
      </c>
      <c r="F491" s="331" t="s">
        <v>5</v>
      </c>
      <c r="G491" s="83" t="s">
        <v>8</v>
      </c>
      <c r="H491" s="84">
        <v>81594</v>
      </c>
      <c r="I491" s="84"/>
      <c r="J491" s="85">
        <v>2</v>
      </c>
    </row>
    <row r="492" spans="1:10" x14ac:dyDescent="0.25">
      <c r="A492" s="73" t="s">
        <v>578</v>
      </c>
      <c r="B492" s="80" t="s">
        <v>12</v>
      </c>
      <c r="C492" s="73" t="s">
        <v>815</v>
      </c>
      <c r="D492" s="81">
        <v>38779</v>
      </c>
      <c r="E492" s="82">
        <f t="shared" ca="1" si="7"/>
        <v>9</v>
      </c>
      <c r="F492" s="331" t="s">
        <v>14</v>
      </c>
      <c r="G492" s="83" t="s">
        <v>28</v>
      </c>
      <c r="H492" s="84">
        <v>23438</v>
      </c>
      <c r="I492" s="84"/>
      <c r="J492" s="85">
        <v>3</v>
      </c>
    </row>
    <row r="493" spans="1:10" x14ac:dyDescent="0.25">
      <c r="A493" s="73" t="s">
        <v>574</v>
      </c>
      <c r="B493" s="80" t="s">
        <v>2</v>
      </c>
      <c r="C493" s="73" t="s">
        <v>815</v>
      </c>
      <c r="D493" s="81">
        <v>40597</v>
      </c>
      <c r="E493" s="82">
        <f t="shared" ca="1" si="7"/>
        <v>5</v>
      </c>
      <c r="F493" s="331" t="s">
        <v>5</v>
      </c>
      <c r="G493" s="83" t="s">
        <v>8</v>
      </c>
      <c r="H493" s="84">
        <v>89002</v>
      </c>
      <c r="I493" s="84"/>
      <c r="J493" s="85">
        <v>1</v>
      </c>
    </row>
    <row r="494" spans="1:10" x14ac:dyDescent="0.25">
      <c r="A494" s="73" t="s">
        <v>572</v>
      </c>
      <c r="B494" s="80" t="s">
        <v>2</v>
      </c>
      <c r="C494" s="73" t="s">
        <v>815</v>
      </c>
      <c r="D494" s="81">
        <v>39868</v>
      </c>
      <c r="E494" s="82">
        <f t="shared" ca="1" si="7"/>
        <v>7</v>
      </c>
      <c r="F494" s="331" t="s">
        <v>14</v>
      </c>
      <c r="G494" s="83" t="s">
        <v>28</v>
      </c>
      <c r="H494" s="84">
        <v>30049</v>
      </c>
      <c r="I494" s="84"/>
      <c r="J494" s="85">
        <v>4</v>
      </c>
    </row>
    <row r="495" spans="1:10" x14ac:dyDescent="0.25">
      <c r="A495" s="73" t="s">
        <v>560</v>
      </c>
      <c r="B495" s="80" t="s">
        <v>32</v>
      </c>
      <c r="C495" s="73" t="s">
        <v>815</v>
      </c>
      <c r="D495" s="81">
        <v>40977</v>
      </c>
      <c r="E495" s="82">
        <f t="shared" ca="1" si="7"/>
        <v>3</v>
      </c>
      <c r="F495" s="331" t="s">
        <v>5</v>
      </c>
      <c r="G495" s="83" t="s">
        <v>26</v>
      </c>
      <c r="H495" s="84">
        <v>101346</v>
      </c>
      <c r="I495" s="84"/>
      <c r="J495" s="85">
        <v>2</v>
      </c>
    </row>
    <row r="496" spans="1:10" x14ac:dyDescent="0.25">
      <c r="A496" s="73" t="s">
        <v>558</v>
      </c>
      <c r="B496" s="80" t="s">
        <v>48</v>
      </c>
      <c r="C496" s="73" t="s">
        <v>815</v>
      </c>
      <c r="D496" s="81">
        <v>41332</v>
      </c>
      <c r="E496" s="82">
        <f t="shared" ca="1" si="7"/>
        <v>3</v>
      </c>
      <c r="F496" s="331" t="s">
        <v>5</v>
      </c>
      <c r="G496" s="83" t="s">
        <v>4</v>
      </c>
      <c r="H496" s="84">
        <v>110700</v>
      </c>
      <c r="I496" s="84"/>
      <c r="J496" s="85">
        <v>2</v>
      </c>
    </row>
    <row r="497" spans="1:10" x14ac:dyDescent="0.25">
      <c r="A497" s="73" t="s">
        <v>553</v>
      </c>
      <c r="B497" s="80" t="s">
        <v>16</v>
      </c>
      <c r="C497" s="73" t="s">
        <v>815</v>
      </c>
      <c r="D497" s="81">
        <v>41702</v>
      </c>
      <c r="E497" s="82">
        <f t="shared" ca="1" si="7"/>
        <v>1</v>
      </c>
      <c r="F497" s="331" t="s">
        <v>5</v>
      </c>
      <c r="G497" s="83" t="s">
        <v>8</v>
      </c>
      <c r="H497" s="84">
        <v>118902</v>
      </c>
      <c r="I497" s="84"/>
      <c r="J497" s="85">
        <v>4</v>
      </c>
    </row>
    <row r="498" spans="1:10" x14ac:dyDescent="0.25">
      <c r="A498" s="73" t="s">
        <v>543</v>
      </c>
      <c r="B498" s="80" t="s">
        <v>16</v>
      </c>
      <c r="C498" s="73" t="s">
        <v>815</v>
      </c>
      <c r="D498" s="81">
        <v>40252</v>
      </c>
      <c r="E498" s="82">
        <f t="shared" ca="1" si="7"/>
        <v>5</v>
      </c>
      <c r="F498" s="331" t="s">
        <v>5</v>
      </c>
      <c r="G498" s="83" t="s">
        <v>26</v>
      </c>
      <c r="H498" s="84">
        <v>75430</v>
      </c>
      <c r="I498" s="84"/>
      <c r="J498" s="85">
        <v>2</v>
      </c>
    </row>
    <row r="499" spans="1:10" x14ac:dyDescent="0.25">
      <c r="A499" s="73" t="s">
        <v>536</v>
      </c>
      <c r="B499" s="80" t="s">
        <v>32</v>
      </c>
      <c r="C499" s="73" t="s">
        <v>815</v>
      </c>
      <c r="D499" s="81">
        <v>40254</v>
      </c>
      <c r="E499" s="82">
        <f t="shared" ca="1" si="7"/>
        <v>5</v>
      </c>
      <c r="F499" s="331" t="s">
        <v>5</v>
      </c>
      <c r="G499" s="83" t="s">
        <v>4</v>
      </c>
      <c r="H499" s="84">
        <v>103697</v>
      </c>
      <c r="I499" s="84"/>
      <c r="J499" s="85">
        <v>1</v>
      </c>
    </row>
    <row r="500" spans="1:10" x14ac:dyDescent="0.25">
      <c r="A500" s="73" t="s">
        <v>531</v>
      </c>
      <c r="B500" s="80" t="s">
        <v>12</v>
      </c>
      <c r="C500" s="73" t="s">
        <v>815</v>
      </c>
      <c r="D500" s="81">
        <v>41360</v>
      </c>
      <c r="E500" s="82">
        <f t="shared" ca="1" si="7"/>
        <v>2</v>
      </c>
      <c r="F500" s="331" t="s">
        <v>5</v>
      </c>
      <c r="G500" s="83" t="s">
        <v>8</v>
      </c>
      <c r="H500" s="84">
        <v>66777</v>
      </c>
      <c r="I500" s="84"/>
      <c r="J500" s="85">
        <v>1</v>
      </c>
    </row>
    <row r="501" spans="1:10" x14ac:dyDescent="0.25">
      <c r="A501" s="73" t="s">
        <v>528</v>
      </c>
      <c r="B501" s="80" t="s">
        <v>12</v>
      </c>
      <c r="C501" s="73" t="s">
        <v>815</v>
      </c>
      <c r="D501" s="81">
        <v>39893</v>
      </c>
      <c r="E501" s="82">
        <f t="shared" ca="1" si="7"/>
        <v>6</v>
      </c>
      <c r="F501" s="331" t="s">
        <v>5</v>
      </c>
      <c r="G501" s="83" t="s">
        <v>26</v>
      </c>
      <c r="H501" s="84">
        <v>72944</v>
      </c>
      <c r="I501" s="84"/>
      <c r="J501" s="85">
        <v>5</v>
      </c>
    </row>
    <row r="502" spans="1:10" x14ac:dyDescent="0.25">
      <c r="A502" s="73" t="s">
        <v>526</v>
      </c>
      <c r="B502" s="80" t="s">
        <v>32</v>
      </c>
      <c r="C502" s="73" t="s">
        <v>815</v>
      </c>
      <c r="D502" s="81">
        <v>39906</v>
      </c>
      <c r="E502" s="82">
        <f t="shared" ca="1" si="7"/>
        <v>6</v>
      </c>
      <c r="F502" s="331" t="s">
        <v>0</v>
      </c>
      <c r="G502" s="83"/>
      <c r="H502" s="84">
        <v>24230</v>
      </c>
      <c r="I502" s="84"/>
      <c r="J502" s="85">
        <v>1</v>
      </c>
    </row>
    <row r="503" spans="1:10" x14ac:dyDescent="0.25">
      <c r="A503" s="73" t="s">
        <v>494</v>
      </c>
      <c r="B503" s="80" t="s">
        <v>2</v>
      </c>
      <c r="C503" s="73" t="s">
        <v>815</v>
      </c>
      <c r="D503" s="81">
        <v>41371</v>
      </c>
      <c r="E503" s="82">
        <f t="shared" ca="1" si="7"/>
        <v>2</v>
      </c>
      <c r="F503" s="331" t="s">
        <v>5</v>
      </c>
      <c r="G503" s="83" t="s">
        <v>26</v>
      </c>
      <c r="H503" s="84">
        <v>72942</v>
      </c>
      <c r="I503" s="84"/>
      <c r="J503" s="85">
        <v>3</v>
      </c>
    </row>
    <row r="504" spans="1:10" x14ac:dyDescent="0.25">
      <c r="A504" s="73" t="s">
        <v>490</v>
      </c>
      <c r="B504" s="80" t="s">
        <v>16</v>
      </c>
      <c r="C504" s="73" t="s">
        <v>815</v>
      </c>
      <c r="D504" s="81">
        <v>41744</v>
      </c>
      <c r="E504" s="82">
        <f t="shared" ca="1" si="7"/>
        <v>1</v>
      </c>
      <c r="F504" s="331" t="s">
        <v>5</v>
      </c>
      <c r="G504" s="83" t="s">
        <v>26</v>
      </c>
      <c r="H504" s="84">
        <v>83936</v>
      </c>
      <c r="I504" s="84"/>
      <c r="J504" s="85">
        <v>5</v>
      </c>
    </row>
    <row r="505" spans="1:10" x14ac:dyDescent="0.25">
      <c r="A505" s="73" t="s">
        <v>482</v>
      </c>
      <c r="B505" s="80" t="s">
        <v>16</v>
      </c>
      <c r="C505" s="73" t="s">
        <v>815</v>
      </c>
      <c r="D505" s="81">
        <v>40670</v>
      </c>
      <c r="E505" s="82">
        <f t="shared" ca="1" si="7"/>
        <v>4</v>
      </c>
      <c r="F505" s="331" t="s">
        <v>0</v>
      </c>
      <c r="G505" s="83"/>
      <c r="H505" s="84">
        <v>37257</v>
      </c>
      <c r="I505" s="84"/>
      <c r="J505" s="85">
        <v>4</v>
      </c>
    </row>
    <row r="506" spans="1:10" x14ac:dyDescent="0.25">
      <c r="A506" s="73" t="s">
        <v>467</v>
      </c>
      <c r="B506" s="80" t="s">
        <v>48</v>
      </c>
      <c r="C506" s="73" t="s">
        <v>815</v>
      </c>
      <c r="D506" s="81">
        <v>36996</v>
      </c>
      <c r="E506" s="82">
        <f t="shared" ca="1" si="7"/>
        <v>14</v>
      </c>
      <c r="F506" s="331" t="s">
        <v>14</v>
      </c>
      <c r="G506" s="83" t="s">
        <v>28</v>
      </c>
      <c r="H506" s="84">
        <v>26281</v>
      </c>
      <c r="I506" s="84"/>
      <c r="J506" s="85">
        <v>1</v>
      </c>
    </row>
    <row r="507" spans="1:10" x14ac:dyDescent="0.25">
      <c r="A507" s="73" t="s">
        <v>460</v>
      </c>
      <c r="B507" s="80" t="s">
        <v>32</v>
      </c>
      <c r="C507" s="73" t="s">
        <v>815</v>
      </c>
      <c r="D507" s="81">
        <v>37024</v>
      </c>
      <c r="E507" s="82">
        <f t="shared" ca="1" si="7"/>
        <v>14</v>
      </c>
      <c r="F507" s="331" t="s">
        <v>0</v>
      </c>
      <c r="G507" s="83"/>
      <c r="H507" s="84">
        <v>38841</v>
      </c>
      <c r="I507" s="84"/>
      <c r="J507" s="85">
        <v>5</v>
      </c>
    </row>
    <row r="508" spans="1:10" x14ac:dyDescent="0.25">
      <c r="A508" s="73" t="s">
        <v>456</v>
      </c>
      <c r="B508" s="80" t="s">
        <v>16</v>
      </c>
      <c r="C508" s="73" t="s">
        <v>815</v>
      </c>
      <c r="D508" s="81">
        <v>37375</v>
      </c>
      <c r="E508" s="82">
        <f t="shared" ca="1" si="7"/>
        <v>13</v>
      </c>
      <c r="F508" s="331" t="s">
        <v>11</v>
      </c>
      <c r="G508" s="83"/>
      <c r="H508" s="84">
        <v>43661</v>
      </c>
      <c r="I508" s="84"/>
      <c r="J508" s="85">
        <v>3</v>
      </c>
    </row>
    <row r="509" spans="1:10" x14ac:dyDescent="0.25">
      <c r="A509" s="73" t="s">
        <v>451</v>
      </c>
      <c r="B509" s="80" t="s">
        <v>16</v>
      </c>
      <c r="C509" s="73" t="s">
        <v>815</v>
      </c>
      <c r="D509" s="81">
        <v>37751</v>
      </c>
      <c r="E509" s="82">
        <f t="shared" ca="1" si="7"/>
        <v>12</v>
      </c>
      <c r="F509" s="331" t="s">
        <v>5</v>
      </c>
      <c r="G509" s="83" t="s">
        <v>8</v>
      </c>
      <c r="H509" s="84">
        <v>89725</v>
      </c>
      <c r="I509" s="84"/>
      <c r="J509" s="85">
        <v>3</v>
      </c>
    </row>
    <row r="510" spans="1:10" x14ac:dyDescent="0.25">
      <c r="A510" s="73" t="s">
        <v>447</v>
      </c>
      <c r="B510" s="80" t="s">
        <v>16</v>
      </c>
      <c r="C510" s="73" t="s">
        <v>815</v>
      </c>
      <c r="D510" s="81">
        <v>38482</v>
      </c>
      <c r="E510" s="82">
        <f t="shared" ca="1" si="7"/>
        <v>10</v>
      </c>
      <c r="F510" s="331" t="s">
        <v>0</v>
      </c>
      <c r="G510" s="83"/>
      <c r="H510" s="84">
        <v>33070</v>
      </c>
      <c r="I510" s="84"/>
      <c r="J510" s="85">
        <v>2</v>
      </c>
    </row>
    <row r="511" spans="1:10" x14ac:dyDescent="0.25">
      <c r="A511" s="73" t="s">
        <v>443</v>
      </c>
      <c r="B511" s="80" t="s">
        <v>2</v>
      </c>
      <c r="C511" s="73" t="s">
        <v>815</v>
      </c>
      <c r="D511" s="81">
        <v>40295</v>
      </c>
      <c r="E511" s="82">
        <f t="shared" ca="1" si="7"/>
        <v>5</v>
      </c>
      <c r="F511" s="331" t="s">
        <v>5</v>
      </c>
      <c r="G511" s="83" t="s">
        <v>26</v>
      </c>
      <c r="H511" s="84">
        <v>66579</v>
      </c>
      <c r="I511" s="84"/>
      <c r="J511" s="85">
        <v>4</v>
      </c>
    </row>
    <row r="512" spans="1:10" x14ac:dyDescent="0.25">
      <c r="A512" s="73" t="s">
        <v>434</v>
      </c>
      <c r="B512" s="80" t="s">
        <v>16</v>
      </c>
      <c r="C512" s="73" t="s">
        <v>815</v>
      </c>
      <c r="D512" s="81">
        <v>41785</v>
      </c>
      <c r="E512" s="82">
        <f t="shared" ca="1" si="7"/>
        <v>1</v>
      </c>
      <c r="F512" s="331" t="s">
        <v>0</v>
      </c>
      <c r="G512" s="83"/>
      <c r="H512" s="84">
        <v>39576</v>
      </c>
      <c r="I512" s="84"/>
      <c r="J512" s="85">
        <v>2</v>
      </c>
    </row>
    <row r="513" spans="1:10" x14ac:dyDescent="0.25">
      <c r="A513" s="73" t="s">
        <v>424</v>
      </c>
      <c r="B513" s="80" t="s">
        <v>12</v>
      </c>
      <c r="C513" s="73" t="s">
        <v>815</v>
      </c>
      <c r="D513" s="81">
        <v>40340</v>
      </c>
      <c r="E513" s="82">
        <f t="shared" ca="1" si="7"/>
        <v>5</v>
      </c>
      <c r="F513" s="331" t="s">
        <v>14</v>
      </c>
      <c r="G513" s="83" t="s">
        <v>8</v>
      </c>
      <c r="H513" s="84">
        <v>25490</v>
      </c>
      <c r="I513" s="84"/>
      <c r="J513" s="85">
        <v>2</v>
      </c>
    </row>
    <row r="514" spans="1:10" x14ac:dyDescent="0.25">
      <c r="A514" s="73" t="s">
        <v>421</v>
      </c>
      <c r="B514" s="80" t="s">
        <v>16</v>
      </c>
      <c r="C514" s="73" t="s">
        <v>815</v>
      </c>
      <c r="D514" s="81">
        <v>41410</v>
      </c>
      <c r="E514" s="82">
        <f t="shared" ref="E514:E577" ca="1" si="8">DATEDIF(D514,TODAY(),"Y")</f>
        <v>2</v>
      </c>
      <c r="F514" s="331" t="s">
        <v>5</v>
      </c>
      <c r="G514" s="83" t="s">
        <v>26</v>
      </c>
      <c r="H514" s="84">
        <v>101055</v>
      </c>
      <c r="I514" s="84"/>
      <c r="J514" s="85">
        <v>2</v>
      </c>
    </row>
    <row r="515" spans="1:10" x14ac:dyDescent="0.25">
      <c r="A515" s="73" t="s">
        <v>416</v>
      </c>
      <c r="B515" s="80" t="s">
        <v>12</v>
      </c>
      <c r="C515" s="73" t="s">
        <v>815</v>
      </c>
      <c r="D515" s="81">
        <v>37036</v>
      </c>
      <c r="E515" s="82">
        <f t="shared" ca="1" si="8"/>
        <v>14</v>
      </c>
      <c r="F515" s="331" t="s">
        <v>5</v>
      </c>
      <c r="G515" s="83" t="s">
        <v>4</v>
      </c>
      <c r="H515" s="84">
        <v>68213</v>
      </c>
      <c r="I515" s="84"/>
      <c r="J515" s="85">
        <v>3</v>
      </c>
    </row>
    <row r="516" spans="1:10" x14ac:dyDescent="0.25">
      <c r="A516" s="73" t="s">
        <v>405</v>
      </c>
      <c r="B516" s="80" t="s">
        <v>12</v>
      </c>
      <c r="C516" s="73" t="s">
        <v>815</v>
      </c>
      <c r="D516" s="81">
        <v>37418</v>
      </c>
      <c r="E516" s="82">
        <f t="shared" ca="1" si="8"/>
        <v>13</v>
      </c>
      <c r="F516" s="331" t="s">
        <v>11</v>
      </c>
      <c r="G516" s="83"/>
      <c r="H516" s="84">
        <v>49756</v>
      </c>
      <c r="I516" s="84"/>
      <c r="J516" s="85">
        <v>5</v>
      </c>
    </row>
    <row r="517" spans="1:10" x14ac:dyDescent="0.25">
      <c r="A517" s="73" t="s">
        <v>360</v>
      </c>
      <c r="B517" s="80" t="s">
        <v>16</v>
      </c>
      <c r="C517" s="73" t="s">
        <v>815</v>
      </c>
      <c r="D517" s="81">
        <v>40360</v>
      </c>
      <c r="E517" s="82">
        <f t="shared" ca="1" si="8"/>
        <v>5</v>
      </c>
      <c r="F517" s="331" t="s">
        <v>5</v>
      </c>
      <c r="G517" s="83" t="s">
        <v>18</v>
      </c>
      <c r="H517" s="84">
        <v>108185</v>
      </c>
      <c r="I517" s="84"/>
      <c r="J517" s="85">
        <v>3</v>
      </c>
    </row>
    <row r="518" spans="1:10" x14ac:dyDescent="0.25">
      <c r="A518" s="73" t="s">
        <v>347</v>
      </c>
      <c r="B518" s="80" t="s">
        <v>12</v>
      </c>
      <c r="C518" s="73" t="s">
        <v>815</v>
      </c>
      <c r="D518" s="81">
        <v>39981</v>
      </c>
      <c r="E518" s="82">
        <f t="shared" ca="1" si="8"/>
        <v>6</v>
      </c>
      <c r="F518" s="331" t="s">
        <v>5</v>
      </c>
      <c r="G518" s="83" t="s">
        <v>4</v>
      </c>
      <c r="H518" s="84">
        <v>124966</v>
      </c>
      <c r="I518" s="84"/>
      <c r="J518" s="85">
        <v>2</v>
      </c>
    </row>
    <row r="519" spans="1:10" x14ac:dyDescent="0.25">
      <c r="A519" s="73" t="s">
        <v>343</v>
      </c>
      <c r="B519" s="80" t="s">
        <v>16</v>
      </c>
      <c r="C519" s="73" t="s">
        <v>815</v>
      </c>
      <c r="D519" s="81">
        <v>37068</v>
      </c>
      <c r="E519" s="82">
        <f t="shared" ca="1" si="8"/>
        <v>14</v>
      </c>
      <c r="F519" s="331" t="s">
        <v>5</v>
      </c>
      <c r="G519" s="83" t="s">
        <v>8</v>
      </c>
      <c r="H519" s="84">
        <v>108629</v>
      </c>
      <c r="I519" s="84"/>
      <c r="J519" s="85">
        <v>1</v>
      </c>
    </row>
    <row r="520" spans="1:10" x14ac:dyDescent="0.25">
      <c r="A520" s="73" t="s">
        <v>320</v>
      </c>
      <c r="B520" s="80" t="s">
        <v>12</v>
      </c>
      <c r="C520" s="73" t="s">
        <v>815</v>
      </c>
      <c r="D520" s="81">
        <v>39251</v>
      </c>
      <c r="E520" s="82">
        <f t="shared" ca="1" si="8"/>
        <v>8</v>
      </c>
      <c r="F520" s="331" t="s">
        <v>14</v>
      </c>
      <c r="G520" s="83" t="s">
        <v>4</v>
      </c>
      <c r="H520" s="84">
        <v>24125</v>
      </c>
      <c r="I520" s="84"/>
      <c r="J520" s="85">
        <v>4</v>
      </c>
    </row>
    <row r="521" spans="1:10" x14ac:dyDescent="0.25">
      <c r="A521" s="73" t="s">
        <v>307</v>
      </c>
      <c r="B521" s="80" t="s">
        <v>16</v>
      </c>
      <c r="C521" s="73" t="s">
        <v>815</v>
      </c>
      <c r="D521" s="81">
        <v>40751</v>
      </c>
      <c r="E521" s="82">
        <f t="shared" ca="1" si="8"/>
        <v>4</v>
      </c>
      <c r="F521" s="331" t="s">
        <v>14</v>
      </c>
      <c r="G521" s="83" t="s">
        <v>26</v>
      </c>
      <c r="H521" s="84">
        <v>23185</v>
      </c>
      <c r="I521" s="84"/>
      <c r="J521" s="85">
        <v>2</v>
      </c>
    </row>
    <row r="522" spans="1:10" x14ac:dyDescent="0.25">
      <c r="A522" s="73" t="s">
        <v>301</v>
      </c>
      <c r="B522" s="80" t="s">
        <v>16</v>
      </c>
      <c r="C522" s="73" t="s">
        <v>815</v>
      </c>
      <c r="D522" s="81">
        <v>41843</v>
      </c>
      <c r="E522" s="82">
        <f t="shared" ca="1" si="8"/>
        <v>1</v>
      </c>
      <c r="F522" s="331" t="s">
        <v>5</v>
      </c>
      <c r="G522" s="83" t="s">
        <v>18</v>
      </c>
      <c r="H522" s="84">
        <v>117457</v>
      </c>
      <c r="I522" s="84"/>
      <c r="J522" s="85">
        <v>3</v>
      </c>
    </row>
    <row r="523" spans="1:10" x14ac:dyDescent="0.25">
      <c r="A523" s="73" t="s">
        <v>291</v>
      </c>
      <c r="B523" s="80" t="s">
        <v>9</v>
      </c>
      <c r="C523" s="73" t="s">
        <v>815</v>
      </c>
      <c r="D523" s="81">
        <v>40376</v>
      </c>
      <c r="E523" s="82">
        <f t="shared" ca="1" si="8"/>
        <v>5</v>
      </c>
      <c r="F523" s="331" t="s">
        <v>11</v>
      </c>
      <c r="G523" s="83"/>
      <c r="H523" s="84">
        <v>58832</v>
      </c>
      <c r="I523" s="84"/>
      <c r="J523" s="85">
        <v>5</v>
      </c>
    </row>
    <row r="524" spans="1:10" x14ac:dyDescent="0.25">
      <c r="A524" s="73" t="s">
        <v>288</v>
      </c>
      <c r="B524" s="80" t="s">
        <v>32</v>
      </c>
      <c r="C524" s="73" t="s">
        <v>815</v>
      </c>
      <c r="D524" s="81">
        <v>41477</v>
      </c>
      <c r="E524" s="82">
        <f t="shared" ca="1" si="8"/>
        <v>2</v>
      </c>
      <c r="F524" s="331" t="s">
        <v>5</v>
      </c>
      <c r="G524" s="83" t="s">
        <v>28</v>
      </c>
      <c r="H524" s="84">
        <v>92231</v>
      </c>
      <c r="I524" s="84"/>
      <c r="J524" s="85">
        <v>3</v>
      </c>
    </row>
    <row r="525" spans="1:10" x14ac:dyDescent="0.25">
      <c r="A525" s="73" t="s">
        <v>286</v>
      </c>
      <c r="B525" s="80" t="s">
        <v>12</v>
      </c>
      <c r="C525" s="73" t="s">
        <v>815</v>
      </c>
      <c r="D525" s="81">
        <v>41492</v>
      </c>
      <c r="E525" s="82">
        <f t="shared" ca="1" si="8"/>
        <v>2</v>
      </c>
      <c r="F525" s="331" t="s">
        <v>0</v>
      </c>
      <c r="G525" s="83"/>
      <c r="H525" s="84">
        <v>34358</v>
      </c>
      <c r="I525" s="84"/>
      <c r="J525" s="85">
        <v>2</v>
      </c>
    </row>
    <row r="526" spans="1:10" x14ac:dyDescent="0.25">
      <c r="A526" s="73" t="s">
        <v>278</v>
      </c>
      <c r="B526" s="80" t="s">
        <v>12</v>
      </c>
      <c r="C526" s="73" t="s">
        <v>815</v>
      </c>
      <c r="D526" s="81">
        <v>37106</v>
      </c>
      <c r="E526" s="82">
        <f t="shared" ca="1" si="8"/>
        <v>14</v>
      </c>
      <c r="F526" s="331" t="s">
        <v>11</v>
      </c>
      <c r="G526" s="83"/>
      <c r="H526" s="84">
        <v>50510</v>
      </c>
      <c r="I526" s="84"/>
      <c r="J526" s="85">
        <v>5</v>
      </c>
    </row>
    <row r="527" spans="1:10" x14ac:dyDescent="0.25">
      <c r="A527" s="73" t="s">
        <v>276</v>
      </c>
      <c r="B527" s="80" t="s">
        <v>2</v>
      </c>
      <c r="C527" s="73" t="s">
        <v>815</v>
      </c>
      <c r="D527" s="81">
        <v>37453</v>
      </c>
      <c r="E527" s="82">
        <f t="shared" ca="1" si="8"/>
        <v>13</v>
      </c>
      <c r="F527" s="331" t="s">
        <v>0</v>
      </c>
      <c r="G527" s="83"/>
      <c r="H527" s="84">
        <v>35730</v>
      </c>
      <c r="I527" s="84"/>
      <c r="J527" s="85">
        <v>2</v>
      </c>
    </row>
    <row r="528" spans="1:10" x14ac:dyDescent="0.25">
      <c r="A528" s="73" t="s">
        <v>275</v>
      </c>
      <c r="B528" s="80" t="s">
        <v>16</v>
      </c>
      <c r="C528" s="73" t="s">
        <v>815</v>
      </c>
      <c r="D528" s="81">
        <v>37458</v>
      </c>
      <c r="E528" s="82">
        <f t="shared" ca="1" si="8"/>
        <v>13</v>
      </c>
      <c r="F528" s="331" t="s">
        <v>0</v>
      </c>
      <c r="G528" s="83"/>
      <c r="H528" s="84">
        <v>40917</v>
      </c>
      <c r="I528" s="84"/>
      <c r="J528" s="85">
        <v>4</v>
      </c>
    </row>
    <row r="529" spans="1:10" x14ac:dyDescent="0.25">
      <c r="A529" s="73" t="s">
        <v>273</v>
      </c>
      <c r="B529" s="80" t="s">
        <v>16</v>
      </c>
      <c r="C529" s="73" t="s">
        <v>815</v>
      </c>
      <c r="D529" s="81">
        <v>37471</v>
      </c>
      <c r="E529" s="82">
        <f t="shared" ca="1" si="8"/>
        <v>13</v>
      </c>
      <c r="F529" s="331" t="s">
        <v>5</v>
      </c>
      <c r="G529" s="83" t="s">
        <v>4</v>
      </c>
      <c r="H529" s="84">
        <v>95313</v>
      </c>
      <c r="I529" s="84"/>
      <c r="J529" s="85">
        <v>2</v>
      </c>
    </row>
    <row r="530" spans="1:10" x14ac:dyDescent="0.25">
      <c r="A530" s="73" t="s">
        <v>267</v>
      </c>
      <c r="B530" s="80" t="s">
        <v>9</v>
      </c>
      <c r="C530" s="73" t="s">
        <v>815</v>
      </c>
      <c r="D530" s="81">
        <v>38926</v>
      </c>
      <c r="E530" s="82">
        <f t="shared" ca="1" si="8"/>
        <v>9</v>
      </c>
      <c r="F530" s="331" t="s">
        <v>5</v>
      </c>
      <c r="G530" s="83" t="s">
        <v>28</v>
      </c>
      <c r="H530" s="84">
        <v>100295</v>
      </c>
      <c r="I530" s="84"/>
      <c r="J530" s="85">
        <v>4</v>
      </c>
    </row>
    <row r="531" spans="1:10" x14ac:dyDescent="0.25">
      <c r="A531" s="73" t="s">
        <v>255</v>
      </c>
      <c r="B531" s="80" t="s">
        <v>16</v>
      </c>
      <c r="C531" s="73" t="s">
        <v>815</v>
      </c>
      <c r="D531" s="81">
        <v>41482</v>
      </c>
      <c r="E531" s="82">
        <f t="shared" ca="1" si="8"/>
        <v>2</v>
      </c>
      <c r="F531" s="331" t="s">
        <v>11</v>
      </c>
      <c r="G531" s="83"/>
      <c r="H531" s="84">
        <v>54308</v>
      </c>
      <c r="I531" s="84"/>
      <c r="J531" s="85">
        <v>2</v>
      </c>
    </row>
    <row r="532" spans="1:10" x14ac:dyDescent="0.25">
      <c r="A532" s="73" t="s">
        <v>254</v>
      </c>
      <c r="B532" s="80" t="s">
        <v>32</v>
      </c>
      <c r="C532" s="73" t="s">
        <v>815</v>
      </c>
      <c r="D532" s="81">
        <v>41488</v>
      </c>
      <c r="E532" s="82">
        <f t="shared" ca="1" si="8"/>
        <v>2</v>
      </c>
      <c r="F532" s="331" t="s">
        <v>11</v>
      </c>
      <c r="G532" s="83"/>
      <c r="H532" s="84">
        <v>41759</v>
      </c>
      <c r="I532" s="84"/>
      <c r="J532" s="85">
        <v>3</v>
      </c>
    </row>
    <row r="533" spans="1:10" x14ac:dyDescent="0.25">
      <c r="A533" s="73" t="s">
        <v>253</v>
      </c>
      <c r="B533" s="80" t="s">
        <v>32</v>
      </c>
      <c r="C533" s="73" t="s">
        <v>815</v>
      </c>
      <c r="D533" s="81">
        <v>41499</v>
      </c>
      <c r="E533" s="82">
        <f t="shared" ca="1" si="8"/>
        <v>2</v>
      </c>
      <c r="F533" s="331" t="s">
        <v>14</v>
      </c>
      <c r="G533" s="83" t="s">
        <v>28</v>
      </c>
      <c r="H533" s="84">
        <v>26194</v>
      </c>
      <c r="I533" s="84"/>
      <c r="J533" s="85">
        <v>3</v>
      </c>
    </row>
    <row r="534" spans="1:10" x14ac:dyDescent="0.25">
      <c r="A534" s="73" t="s">
        <v>251</v>
      </c>
      <c r="B534" s="80" t="s">
        <v>12</v>
      </c>
      <c r="C534" s="73" t="s">
        <v>815</v>
      </c>
      <c r="D534" s="81">
        <v>40781</v>
      </c>
      <c r="E534" s="82">
        <f t="shared" ca="1" si="8"/>
        <v>4</v>
      </c>
      <c r="F534" s="331" t="s">
        <v>5</v>
      </c>
      <c r="G534" s="83" t="s">
        <v>18</v>
      </c>
      <c r="H534" s="84">
        <v>119001</v>
      </c>
      <c r="I534" s="84"/>
      <c r="J534" s="85">
        <v>2</v>
      </c>
    </row>
    <row r="535" spans="1:10" x14ac:dyDescent="0.25">
      <c r="A535" s="73" t="s">
        <v>245</v>
      </c>
      <c r="B535" s="80" t="s">
        <v>16</v>
      </c>
      <c r="C535" s="73" t="s">
        <v>815</v>
      </c>
      <c r="D535" s="81">
        <v>41893</v>
      </c>
      <c r="E535" s="82">
        <f t="shared" ca="1" si="8"/>
        <v>1</v>
      </c>
      <c r="F535" s="331" t="s">
        <v>5</v>
      </c>
      <c r="G535" s="83" t="s">
        <v>28</v>
      </c>
      <c r="H535" s="84">
        <v>124817</v>
      </c>
      <c r="I535" s="84"/>
      <c r="J535" s="85">
        <v>3</v>
      </c>
    </row>
    <row r="536" spans="1:10" x14ac:dyDescent="0.25">
      <c r="A536" s="73" t="s">
        <v>241</v>
      </c>
      <c r="B536" s="80" t="s">
        <v>16</v>
      </c>
      <c r="C536" s="73" t="s">
        <v>815</v>
      </c>
      <c r="D536" s="81">
        <v>40413</v>
      </c>
      <c r="E536" s="82">
        <f t="shared" ca="1" si="8"/>
        <v>5</v>
      </c>
      <c r="F536" s="331" t="s">
        <v>5</v>
      </c>
      <c r="G536" s="83" t="s">
        <v>26</v>
      </c>
      <c r="H536" s="84">
        <v>60907</v>
      </c>
      <c r="I536" s="84"/>
      <c r="J536" s="85">
        <v>2</v>
      </c>
    </row>
    <row r="537" spans="1:10" x14ac:dyDescent="0.25">
      <c r="A537" s="73" t="s">
        <v>230</v>
      </c>
      <c r="B537" s="80" t="s">
        <v>12</v>
      </c>
      <c r="C537" s="73" t="s">
        <v>815</v>
      </c>
      <c r="D537" s="81">
        <v>40058</v>
      </c>
      <c r="E537" s="82">
        <f t="shared" ca="1" si="8"/>
        <v>6</v>
      </c>
      <c r="F537" s="331" t="s">
        <v>14</v>
      </c>
      <c r="G537" s="83" t="s">
        <v>28</v>
      </c>
      <c r="H537" s="84">
        <v>25380</v>
      </c>
      <c r="I537" s="84"/>
      <c r="J537" s="85">
        <v>2</v>
      </c>
    </row>
    <row r="538" spans="1:10" x14ac:dyDescent="0.25">
      <c r="A538" s="73" t="s">
        <v>228</v>
      </c>
      <c r="B538" s="80" t="s">
        <v>48</v>
      </c>
      <c r="C538" s="73" t="s">
        <v>815</v>
      </c>
      <c r="D538" s="81">
        <v>40064</v>
      </c>
      <c r="E538" s="82">
        <f t="shared" ca="1" si="8"/>
        <v>6</v>
      </c>
      <c r="F538" s="331" t="s">
        <v>11</v>
      </c>
      <c r="G538" s="83"/>
      <c r="H538" s="84">
        <v>42299</v>
      </c>
      <c r="I538" s="84"/>
      <c r="J538" s="85">
        <v>4</v>
      </c>
    </row>
    <row r="539" spans="1:10" x14ac:dyDescent="0.25">
      <c r="A539" s="73" t="s">
        <v>214</v>
      </c>
      <c r="B539" s="80" t="s">
        <v>12</v>
      </c>
      <c r="C539" s="73" t="s">
        <v>815</v>
      </c>
      <c r="D539" s="81">
        <v>37865</v>
      </c>
      <c r="E539" s="82">
        <f t="shared" ca="1" si="8"/>
        <v>12</v>
      </c>
      <c r="F539" s="331" t="s">
        <v>0</v>
      </c>
      <c r="G539" s="83"/>
      <c r="H539" s="84">
        <v>21137</v>
      </c>
      <c r="I539" s="84"/>
      <c r="J539" s="85">
        <v>5</v>
      </c>
    </row>
    <row r="540" spans="1:10" x14ac:dyDescent="0.25">
      <c r="A540" s="73" t="s">
        <v>212</v>
      </c>
      <c r="B540" s="80" t="s">
        <v>16</v>
      </c>
      <c r="C540" s="73" t="s">
        <v>815</v>
      </c>
      <c r="D540" s="81">
        <v>38216</v>
      </c>
      <c r="E540" s="82">
        <f t="shared" ca="1" si="8"/>
        <v>11</v>
      </c>
      <c r="F540" s="331" t="s">
        <v>14</v>
      </c>
      <c r="G540" s="83" t="s">
        <v>26</v>
      </c>
      <c r="H540" s="84">
        <v>22137</v>
      </c>
      <c r="I540" s="84"/>
      <c r="J540" s="85">
        <v>2</v>
      </c>
    </row>
    <row r="541" spans="1:10" x14ac:dyDescent="0.25">
      <c r="A541" s="73" t="s">
        <v>207</v>
      </c>
      <c r="B541" s="80" t="s">
        <v>12</v>
      </c>
      <c r="C541" s="73" t="s">
        <v>815</v>
      </c>
      <c r="D541" s="81">
        <v>38604</v>
      </c>
      <c r="E541" s="82">
        <f t="shared" ca="1" si="8"/>
        <v>10</v>
      </c>
      <c r="F541" s="331" t="s">
        <v>11</v>
      </c>
      <c r="G541" s="83"/>
      <c r="H541" s="84">
        <v>48847</v>
      </c>
      <c r="I541" s="84"/>
      <c r="J541" s="85">
        <v>5</v>
      </c>
    </row>
    <row r="542" spans="1:10" x14ac:dyDescent="0.25">
      <c r="A542" s="73" t="s">
        <v>195</v>
      </c>
      <c r="B542" s="80" t="s">
        <v>12</v>
      </c>
      <c r="C542" s="73" t="s">
        <v>815</v>
      </c>
      <c r="D542" s="81">
        <v>41516</v>
      </c>
      <c r="E542" s="82">
        <f t="shared" ca="1" si="8"/>
        <v>2</v>
      </c>
      <c r="F542" s="331" t="s">
        <v>5</v>
      </c>
      <c r="G542" s="83" t="s">
        <v>18</v>
      </c>
      <c r="H542" s="84">
        <v>79158</v>
      </c>
      <c r="I542" s="84"/>
      <c r="J542" s="85">
        <v>1</v>
      </c>
    </row>
    <row r="543" spans="1:10" x14ac:dyDescent="0.25">
      <c r="A543" s="73" t="s">
        <v>190</v>
      </c>
      <c r="B543" s="80" t="s">
        <v>32</v>
      </c>
      <c r="C543" s="73" t="s">
        <v>815</v>
      </c>
      <c r="D543" s="81">
        <v>40820</v>
      </c>
      <c r="E543" s="82">
        <f t="shared" ca="1" si="8"/>
        <v>4</v>
      </c>
      <c r="F543" s="331" t="s">
        <v>11</v>
      </c>
      <c r="G543" s="83"/>
      <c r="H543" s="84">
        <v>55819</v>
      </c>
      <c r="I543" s="84"/>
      <c r="J543" s="85">
        <v>4</v>
      </c>
    </row>
    <row r="544" spans="1:10" x14ac:dyDescent="0.25">
      <c r="A544" s="73" t="s">
        <v>188</v>
      </c>
      <c r="B544" s="80" t="s">
        <v>16</v>
      </c>
      <c r="C544" s="73" t="s">
        <v>815</v>
      </c>
      <c r="D544" s="81">
        <v>41898</v>
      </c>
      <c r="E544" s="82">
        <f t="shared" ca="1" si="8"/>
        <v>1</v>
      </c>
      <c r="F544" s="331" t="s">
        <v>0</v>
      </c>
      <c r="G544" s="83"/>
      <c r="H544" s="84">
        <v>28535</v>
      </c>
      <c r="I544" s="84"/>
      <c r="J544" s="85">
        <v>3</v>
      </c>
    </row>
    <row r="545" spans="1:10" x14ac:dyDescent="0.25">
      <c r="A545" s="73" t="s">
        <v>187</v>
      </c>
      <c r="B545" s="80" t="s">
        <v>16</v>
      </c>
      <c r="C545" s="73" t="s">
        <v>815</v>
      </c>
      <c r="D545" s="81">
        <v>41909</v>
      </c>
      <c r="E545" s="82">
        <f t="shared" ca="1" si="8"/>
        <v>1</v>
      </c>
      <c r="F545" s="331" t="s">
        <v>5</v>
      </c>
      <c r="G545" s="83" t="s">
        <v>18</v>
      </c>
      <c r="H545" s="84">
        <v>111762</v>
      </c>
      <c r="I545" s="84"/>
      <c r="J545" s="85">
        <v>4</v>
      </c>
    </row>
    <row r="546" spans="1:10" x14ac:dyDescent="0.25">
      <c r="A546" s="73" t="s">
        <v>177</v>
      </c>
      <c r="B546" s="80" t="s">
        <v>32</v>
      </c>
      <c r="C546" s="73" t="s">
        <v>815</v>
      </c>
      <c r="D546" s="81">
        <v>40450</v>
      </c>
      <c r="E546" s="82">
        <f t="shared" ca="1" si="8"/>
        <v>5</v>
      </c>
      <c r="F546" s="331" t="s">
        <v>5</v>
      </c>
      <c r="G546" s="83" t="s">
        <v>26</v>
      </c>
      <c r="H546" s="84">
        <v>74933</v>
      </c>
      <c r="I546" s="84"/>
      <c r="J546" s="85">
        <v>4</v>
      </c>
    </row>
    <row r="547" spans="1:10" x14ac:dyDescent="0.25">
      <c r="A547" s="73" t="s">
        <v>156</v>
      </c>
      <c r="B547" s="80" t="s">
        <v>12</v>
      </c>
      <c r="C547" s="73" t="s">
        <v>815</v>
      </c>
      <c r="D547" s="81">
        <v>37162</v>
      </c>
      <c r="E547" s="82">
        <f t="shared" ca="1" si="8"/>
        <v>14</v>
      </c>
      <c r="F547" s="331" t="s">
        <v>5</v>
      </c>
      <c r="G547" s="83" t="s">
        <v>28</v>
      </c>
      <c r="H547" s="84">
        <v>80700</v>
      </c>
      <c r="I547" s="84"/>
      <c r="J547" s="85">
        <v>4</v>
      </c>
    </row>
    <row r="548" spans="1:10" x14ac:dyDescent="0.25">
      <c r="A548" s="73" t="s">
        <v>155</v>
      </c>
      <c r="B548" s="80" t="s">
        <v>32</v>
      </c>
      <c r="C548" s="73" t="s">
        <v>815</v>
      </c>
      <c r="D548" s="81">
        <v>37164</v>
      </c>
      <c r="E548" s="82">
        <f t="shared" ca="1" si="8"/>
        <v>14</v>
      </c>
      <c r="F548" s="331" t="s">
        <v>0</v>
      </c>
      <c r="G548" s="83"/>
      <c r="H548" s="84">
        <v>23065</v>
      </c>
      <c r="I548" s="84"/>
      <c r="J548" s="85">
        <v>2</v>
      </c>
    </row>
    <row r="549" spans="1:10" x14ac:dyDescent="0.25">
      <c r="A549" s="73" t="s">
        <v>153</v>
      </c>
      <c r="B549" s="80" t="s">
        <v>16</v>
      </c>
      <c r="C549" s="73" t="s">
        <v>815</v>
      </c>
      <c r="D549" s="81">
        <v>37166</v>
      </c>
      <c r="E549" s="82">
        <f t="shared" ca="1" si="8"/>
        <v>14</v>
      </c>
      <c r="F549" s="331" t="s">
        <v>14</v>
      </c>
      <c r="G549" s="83" t="s">
        <v>18</v>
      </c>
      <c r="H549" s="84">
        <v>21737</v>
      </c>
      <c r="I549" s="84"/>
      <c r="J549" s="85">
        <v>4</v>
      </c>
    </row>
    <row r="550" spans="1:10" x14ac:dyDescent="0.25">
      <c r="A550" s="73" t="s">
        <v>139</v>
      </c>
      <c r="B550" s="80" t="s">
        <v>12</v>
      </c>
      <c r="C550" s="73" t="s">
        <v>815</v>
      </c>
      <c r="D550" s="81">
        <v>40440</v>
      </c>
      <c r="E550" s="82">
        <f t="shared" ca="1" si="8"/>
        <v>5</v>
      </c>
      <c r="F550" s="331" t="s">
        <v>5</v>
      </c>
      <c r="G550" s="83" t="s">
        <v>28</v>
      </c>
      <c r="H550" s="84">
        <v>97420</v>
      </c>
      <c r="I550" s="84"/>
      <c r="J550" s="85">
        <v>4</v>
      </c>
    </row>
    <row r="551" spans="1:10" x14ac:dyDescent="0.25">
      <c r="A551" s="73" t="s">
        <v>138</v>
      </c>
      <c r="B551" s="80" t="s">
        <v>9</v>
      </c>
      <c r="C551" s="73" t="s">
        <v>815</v>
      </c>
      <c r="D551" s="81">
        <v>40806</v>
      </c>
      <c r="E551" s="82">
        <f t="shared" ca="1" si="8"/>
        <v>4</v>
      </c>
      <c r="F551" s="331" t="s">
        <v>5</v>
      </c>
      <c r="G551" s="83" t="s">
        <v>26</v>
      </c>
      <c r="H551" s="84">
        <v>105708</v>
      </c>
      <c r="I551" s="84"/>
      <c r="J551" s="85">
        <v>3</v>
      </c>
    </row>
    <row r="552" spans="1:10" x14ac:dyDescent="0.25">
      <c r="A552" s="73" t="s">
        <v>128</v>
      </c>
      <c r="B552" s="80" t="s">
        <v>12</v>
      </c>
      <c r="C552" s="73" t="s">
        <v>815</v>
      </c>
      <c r="D552" s="81">
        <v>41555</v>
      </c>
      <c r="E552" s="82">
        <f t="shared" ca="1" si="8"/>
        <v>2</v>
      </c>
      <c r="F552" s="331" t="s">
        <v>14</v>
      </c>
      <c r="G552" s="83" t="s">
        <v>18</v>
      </c>
      <c r="H552" s="84">
        <v>27896</v>
      </c>
      <c r="I552" s="84"/>
      <c r="J552" s="85">
        <v>5</v>
      </c>
    </row>
    <row r="553" spans="1:10" x14ac:dyDescent="0.25">
      <c r="A553" s="73" t="s">
        <v>112</v>
      </c>
      <c r="B553" s="80" t="s">
        <v>12</v>
      </c>
      <c r="C553" s="73" t="s">
        <v>815</v>
      </c>
      <c r="D553" s="81">
        <v>40850</v>
      </c>
      <c r="E553" s="82">
        <f t="shared" ca="1" si="8"/>
        <v>4</v>
      </c>
      <c r="F553" s="331" t="s">
        <v>11</v>
      </c>
      <c r="G553" s="83"/>
      <c r="H553" s="84">
        <v>57538</v>
      </c>
      <c r="I553" s="84"/>
      <c r="J553" s="85">
        <v>3</v>
      </c>
    </row>
    <row r="554" spans="1:10" x14ac:dyDescent="0.25">
      <c r="A554" s="73" t="s">
        <v>93</v>
      </c>
      <c r="B554" s="80" t="s">
        <v>12</v>
      </c>
      <c r="C554" s="73" t="s">
        <v>815</v>
      </c>
      <c r="D554" s="81">
        <v>38646</v>
      </c>
      <c r="E554" s="82">
        <f t="shared" ca="1" si="8"/>
        <v>10</v>
      </c>
      <c r="F554" s="331" t="s">
        <v>5</v>
      </c>
      <c r="G554" s="83" t="s">
        <v>28</v>
      </c>
      <c r="H554" s="84">
        <v>83609</v>
      </c>
      <c r="I554" s="84"/>
      <c r="J554" s="85">
        <v>3</v>
      </c>
    </row>
    <row r="555" spans="1:10" x14ac:dyDescent="0.25">
      <c r="A555" s="73" t="s">
        <v>82</v>
      </c>
      <c r="B555" s="80" t="s">
        <v>16</v>
      </c>
      <c r="C555" s="73" t="s">
        <v>815</v>
      </c>
      <c r="D555" s="81">
        <v>40125</v>
      </c>
      <c r="E555" s="82">
        <f t="shared" ca="1" si="8"/>
        <v>6</v>
      </c>
      <c r="F555" s="331" t="s">
        <v>14</v>
      </c>
      <c r="G555" s="83" t="s">
        <v>4</v>
      </c>
      <c r="H555" s="84">
        <v>23157</v>
      </c>
      <c r="I555" s="84"/>
      <c r="J555" s="85">
        <v>2</v>
      </c>
    </row>
    <row r="556" spans="1:10" x14ac:dyDescent="0.25">
      <c r="A556" s="73" t="s">
        <v>76</v>
      </c>
      <c r="B556" s="80" t="s">
        <v>16</v>
      </c>
      <c r="C556" s="73" t="s">
        <v>815</v>
      </c>
      <c r="D556" s="81">
        <v>41215</v>
      </c>
      <c r="E556" s="82">
        <f t="shared" ca="1" si="8"/>
        <v>3</v>
      </c>
      <c r="F556" s="331" t="s">
        <v>5</v>
      </c>
      <c r="G556" s="83" t="s">
        <v>26</v>
      </c>
      <c r="H556" s="84">
        <v>108854</v>
      </c>
      <c r="I556" s="84"/>
      <c r="J556" s="85">
        <v>5</v>
      </c>
    </row>
    <row r="557" spans="1:10" x14ac:dyDescent="0.25">
      <c r="A557" s="73" t="s">
        <v>70</v>
      </c>
      <c r="B557" s="80" t="s">
        <v>16</v>
      </c>
      <c r="C557" s="73" t="s">
        <v>815</v>
      </c>
      <c r="D557" s="81">
        <v>40887</v>
      </c>
      <c r="E557" s="82">
        <f t="shared" ca="1" si="8"/>
        <v>4</v>
      </c>
      <c r="F557" s="331" t="s">
        <v>11</v>
      </c>
      <c r="G557" s="83"/>
      <c r="H557" s="84">
        <v>47159</v>
      </c>
      <c r="I557" s="84"/>
      <c r="J557" s="85">
        <v>3</v>
      </c>
    </row>
    <row r="558" spans="1:10" x14ac:dyDescent="0.25">
      <c r="A558" s="73" t="s">
        <v>69</v>
      </c>
      <c r="B558" s="80" t="s">
        <v>12</v>
      </c>
      <c r="C558" s="73" t="s">
        <v>815</v>
      </c>
      <c r="D558" s="81">
        <v>41956</v>
      </c>
      <c r="E558" s="82">
        <f t="shared" ca="1" si="8"/>
        <v>1</v>
      </c>
      <c r="F558" s="331" t="s">
        <v>5</v>
      </c>
      <c r="G558" s="83" t="s">
        <v>8</v>
      </c>
      <c r="H558" s="84">
        <v>78034</v>
      </c>
      <c r="I558" s="84"/>
      <c r="J558" s="85">
        <v>5</v>
      </c>
    </row>
    <row r="559" spans="1:10" x14ac:dyDescent="0.25">
      <c r="A559" s="73" t="s">
        <v>66</v>
      </c>
      <c r="B559" s="80" t="s">
        <v>32</v>
      </c>
      <c r="C559" s="73" t="s">
        <v>815</v>
      </c>
      <c r="D559" s="81">
        <v>41961</v>
      </c>
      <c r="E559" s="82">
        <f t="shared" ca="1" si="8"/>
        <v>1</v>
      </c>
      <c r="F559" s="331" t="s">
        <v>11</v>
      </c>
      <c r="G559" s="83"/>
      <c r="H559" s="84">
        <v>60816</v>
      </c>
      <c r="I559" s="84"/>
      <c r="J559" s="85">
        <v>3</v>
      </c>
    </row>
    <row r="560" spans="1:10" x14ac:dyDescent="0.25">
      <c r="A560" s="73" t="s">
        <v>62</v>
      </c>
      <c r="B560" s="80" t="s">
        <v>16</v>
      </c>
      <c r="C560" s="73" t="s">
        <v>815</v>
      </c>
      <c r="D560" s="81">
        <v>42332</v>
      </c>
      <c r="E560" s="82">
        <f t="shared" ca="1" si="8"/>
        <v>0</v>
      </c>
      <c r="F560" s="331" t="s">
        <v>0</v>
      </c>
      <c r="G560" s="83"/>
      <c r="H560" s="84">
        <v>26917</v>
      </c>
      <c r="I560" s="84"/>
      <c r="J560" s="85">
        <v>2</v>
      </c>
    </row>
    <row r="561" spans="1:10" x14ac:dyDescent="0.25">
      <c r="A561" s="73" t="s">
        <v>58</v>
      </c>
      <c r="B561" s="80" t="s">
        <v>9</v>
      </c>
      <c r="C561" s="73" t="s">
        <v>815</v>
      </c>
      <c r="D561" s="81">
        <v>40885</v>
      </c>
      <c r="E561" s="82">
        <f t="shared" ca="1" si="8"/>
        <v>4</v>
      </c>
      <c r="F561" s="331" t="s">
        <v>5</v>
      </c>
      <c r="G561" s="83" t="s">
        <v>28</v>
      </c>
      <c r="H561" s="84">
        <v>119223</v>
      </c>
      <c r="I561" s="84"/>
      <c r="J561" s="85">
        <v>5</v>
      </c>
    </row>
    <row r="562" spans="1:10" x14ac:dyDescent="0.25">
      <c r="A562" s="73" t="s">
        <v>50</v>
      </c>
      <c r="B562" s="80" t="s">
        <v>48</v>
      </c>
      <c r="C562" s="73" t="s">
        <v>815</v>
      </c>
      <c r="D562" s="81">
        <v>37214</v>
      </c>
      <c r="E562" s="82">
        <f t="shared" ca="1" si="8"/>
        <v>14</v>
      </c>
      <c r="F562" s="331" t="s">
        <v>5</v>
      </c>
      <c r="G562" s="83" t="s">
        <v>4</v>
      </c>
      <c r="H562" s="84">
        <v>86756</v>
      </c>
      <c r="I562" s="84"/>
      <c r="J562" s="85">
        <v>5</v>
      </c>
    </row>
    <row r="563" spans="1:10" x14ac:dyDescent="0.25">
      <c r="A563" s="73" t="s">
        <v>38</v>
      </c>
      <c r="B563" s="80" t="s">
        <v>16</v>
      </c>
      <c r="C563" s="73" t="s">
        <v>815</v>
      </c>
      <c r="D563" s="81">
        <v>38327</v>
      </c>
      <c r="E563" s="82">
        <f t="shared" ca="1" si="8"/>
        <v>11</v>
      </c>
      <c r="F563" s="331" t="s">
        <v>5</v>
      </c>
      <c r="G563" s="83" t="s">
        <v>8</v>
      </c>
      <c r="H563" s="84">
        <v>74412</v>
      </c>
      <c r="I563" s="84"/>
      <c r="J563" s="85">
        <v>5</v>
      </c>
    </row>
    <row r="564" spans="1:10" x14ac:dyDescent="0.25">
      <c r="A564" s="73" t="s">
        <v>27</v>
      </c>
      <c r="B564" s="80" t="s">
        <v>12</v>
      </c>
      <c r="C564" s="73" t="s">
        <v>815</v>
      </c>
      <c r="D564" s="81">
        <v>40524</v>
      </c>
      <c r="E564" s="82">
        <f t="shared" ca="1" si="8"/>
        <v>5</v>
      </c>
      <c r="F564" s="331" t="s">
        <v>5</v>
      </c>
      <c r="G564" s="83" t="s">
        <v>26</v>
      </c>
      <c r="H564" s="84">
        <v>79867</v>
      </c>
      <c r="I564" s="84"/>
      <c r="J564" s="85">
        <v>3</v>
      </c>
    </row>
    <row r="565" spans="1:10" x14ac:dyDescent="0.25">
      <c r="A565" s="73" t="s">
        <v>876</v>
      </c>
      <c r="B565" s="80" t="s">
        <v>16</v>
      </c>
      <c r="C565" s="73" t="s">
        <v>815</v>
      </c>
      <c r="D565" s="81">
        <v>41244</v>
      </c>
      <c r="E565" s="82">
        <f t="shared" ca="1" si="8"/>
        <v>3</v>
      </c>
      <c r="F565" s="331" t="s">
        <v>5</v>
      </c>
      <c r="G565" s="83" t="s">
        <v>8</v>
      </c>
      <c r="H565" s="84">
        <v>84524</v>
      </c>
      <c r="I565" s="84"/>
      <c r="J565" s="85">
        <v>1</v>
      </c>
    </row>
    <row r="566" spans="1:10" x14ac:dyDescent="0.25">
      <c r="A566" s="73" t="s">
        <v>767</v>
      </c>
      <c r="B566" s="80" t="s">
        <v>32</v>
      </c>
      <c r="C566" s="73" t="s">
        <v>44</v>
      </c>
      <c r="D566" s="81">
        <v>41639</v>
      </c>
      <c r="E566" s="82">
        <f t="shared" ca="1" si="8"/>
        <v>2</v>
      </c>
      <c r="F566" s="331" t="s">
        <v>11</v>
      </c>
      <c r="G566" s="83"/>
      <c r="H566" s="84">
        <v>53545</v>
      </c>
      <c r="I566" s="84"/>
      <c r="J566" s="85">
        <v>4</v>
      </c>
    </row>
    <row r="567" spans="1:10" x14ac:dyDescent="0.25">
      <c r="A567" s="73" t="s">
        <v>764</v>
      </c>
      <c r="B567" s="80" t="s">
        <v>12</v>
      </c>
      <c r="C567" s="73" t="s">
        <v>44</v>
      </c>
      <c r="D567" s="81">
        <v>41652</v>
      </c>
      <c r="E567" s="82">
        <f t="shared" ca="1" si="8"/>
        <v>2</v>
      </c>
      <c r="F567" s="331" t="s">
        <v>5</v>
      </c>
      <c r="G567" s="83" t="s">
        <v>4</v>
      </c>
      <c r="H567" s="84">
        <v>61979</v>
      </c>
      <c r="I567" s="84"/>
      <c r="J567" s="85">
        <v>1</v>
      </c>
    </row>
    <row r="568" spans="1:10" x14ac:dyDescent="0.25">
      <c r="A568" s="73" t="s">
        <v>761</v>
      </c>
      <c r="B568" s="80" t="s">
        <v>12</v>
      </c>
      <c r="C568" s="73" t="s">
        <v>44</v>
      </c>
      <c r="D568" s="81">
        <v>41987</v>
      </c>
      <c r="E568" s="82">
        <f t="shared" ca="1" si="8"/>
        <v>1</v>
      </c>
      <c r="F568" s="331" t="s">
        <v>5</v>
      </c>
      <c r="G568" s="83" t="s">
        <v>26</v>
      </c>
      <c r="H568" s="84">
        <v>110448</v>
      </c>
      <c r="I568" s="84"/>
      <c r="J568" s="85">
        <v>2</v>
      </c>
    </row>
    <row r="569" spans="1:10" x14ac:dyDescent="0.25">
      <c r="A569" s="73" t="s">
        <v>743</v>
      </c>
      <c r="B569" s="80" t="s">
        <v>16</v>
      </c>
      <c r="C569" s="73" t="s">
        <v>44</v>
      </c>
      <c r="D569" s="81">
        <v>40536</v>
      </c>
      <c r="E569" s="82">
        <f t="shared" ca="1" si="8"/>
        <v>5</v>
      </c>
      <c r="F569" s="331" t="s">
        <v>11</v>
      </c>
      <c r="G569" s="83"/>
      <c r="H569" s="84">
        <v>50879</v>
      </c>
      <c r="I569" s="84"/>
      <c r="J569" s="85">
        <v>4</v>
      </c>
    </row>
    <row r="570" spans="1:10" x14ac:dyDescent="0.25">
      <c r="A570" s="73" t="s">
        <v>731</v>
      </c>
      <c r="B570" s="80" t="s">
        <v>32</v>
      </c>
      <c r="C570" s="73" t="s">
        <v>44</v>
      </c>
      <c r="D570" s="81">
        <v>39816</v>
      </c>
      <c r="E570" s="82">
        <f t="shared" ca="1" si="8"/>
        <v>7</v>
      </c>
      <c r="F570" s="331" t="s">
        <v>5</v>
      </c>
      <c r="G570" s="83" t="s">
        <v>8</v>
      </c>
      <c r="H570" s="84">
        <v>98770</v>
      </c>
      <c r="I570" s="84"/>
      <c r="J570" s="85">
        <v>5</v>
      </c>
    </row>
    <row r="571" spans="1:10" x14ac:dyDescent="0.25">
      <c r="A571" s="73" t="s">
        <v>728</v>
      </c>
      <c r="B571" s="80" t="s">
        <v>16</v>
      </c>
      <c r="C571" s="73" t="s">
        <v>44</v>
      </c>
      <c r="D571" s="81">
        <v>36884</v>
      </c>
      <c r="E571" s="82">
        <f t="shared" ca="1" si="8"/>
        <v>15</v>
      </c>
      <c r="F571" s="331" t="s">
        <v>11</v>
      </c>
      <c r="G571" s="83"/>
      <c r="H571" s="84">
        <v>50124</v>
      </c>
      <c r="I571" s="84"/>
      <c r="J571" s="85">
        <v>5</v>
      </c>
    </row>
    <row r="572" spans="1:10" x14ac:dyDescent="0.25">
      <c r="A572" s="73" t="s">
        <v>718</v>
      </c>
      <c r="B572" s="80" t="s">
        <v>12</v>
      </c>
      <c r="C572" s="73" t="s">
        <v>44</v>
      </c>
      <c r="D572" s="81">
        <v>37604</v>
      </c>
      <c r="E572" s="82">
        <f t="shared" ca="1" si="8"/>
        <v>13</v>
      </c>
      <c r="F572" s="331" t="s">
        <v>5</v>
      </c>
      <c r="G572" s="83" t="s">
        <v>26</v>
      </c>
      <c r="H572" s="84">
        <v>68370</v>
      </c>
      <c r="I572" s="84"/>
      <c r="J572" s="85">
        <v>1</v>
      </c>
    </row>
    <row r="573" spans="1:10" x14ac:dyDescent="0.25">
      <c r="A573" s="73" t="s">
        <v>717</v>
      </c>
      <c r="B573" s="80" t="s">
        <v>16</v>
      </c>
      <c r="C573" s="73" t="s">
        <v>44</v>
      </c>
      <c r="D573" s="81">
        <v>37609</v>
      </c>
      <c r="E573" s="82">
        <f t="shared" ca="1" si="8"/>
        <v>13</v>
      </c>
      <c r="F573" s="331" t="s">
        <v>14</v>
      </c>
      <c r="G573" s="83" t="s">
        <v>18</v>
      </c>
      <c r="H573" s="84">
        <v>26252</v>
      </c>
      <c r="I573" s="84"/>
      <c r="J573" s="85">
        <v>5</v>
      </c>
    </row>
    <row r="574" spans="1:10" x14ac:dyDescent="0.25">
      <c r="A574" s="73" t="s">
        <v>709</v>
      </c>
      <c r="B574" s="80" t="s">
        <v>2</v>
      </c>
      <c r="C574" s="73" t="s">
        <v>44</v>
      </c>
      <c r="D574" s="81">
        <v>38703</v>
      </c>
      <c r="E574" s="82">
        <f t="shared" ca="1" si="8"/>
        <v>10</v>
      </c>
      <c r="F574" s="331" t="s">
        <v>14</v>
      </c>
      <c r="G574" s="83" t="s">
        <v>4</v>
      </c>
      <c r="H574" s="84">
        <v>23570</v>
      </c>
      <c r="I574" s="84"/>
      <c r="J574" s="85">
        <v>1</v>
      </c>
    </row>
    <row r="575" spans="1:10" x14ac:dyDescent="0.25">
      <c r="A575" s="73" t="s">
        <v>706</v>
      </c>
      <c r="B575" s="80" t="s">
        <v>9</v>
      </c>
      <c r="C575" s="73" t="s">
        <v>44</v>
      </c>
      <c r="D575" s="81">
        <v>40526</v>
      </c>
      <c r="E575" s="82">
        <f t="shared" ca="1" si="8"/>
        <v>5</v>
      </c>
      <c r="F575" s="331" t="s">
        <v>5</v>
      </c>
      <c r="G575" s="83" t="s">
        <v>4</v>
      </c>
      <c r="H575" s="84">
        <v>100874</v>
      </c>
      <c r="I575" s="84"/>
      <c r="J575" s="85">
        <v>3</v>
      </c>
    </row>
    <row r="576" spans="1:10" x14ac:dyDescent="0.25">
      <c r="A576" s="73" t="s">
        <v>697</v>
      </c>
      <c r="B576" s="80" t="s">
        <v>32</v>
      </c>
      <c r="C576" s="73" t="s">
        <v>44</v>
      </c>
      <c r="D576" s="81">
        <v>40893</v>
      </c>
      <c r="E576" s="82">
        <f t="shared" ca="1" si="8"/>
        <v>4</v>
      </c>
      <c r="F576" s="331" t="s">
        <v>14</v>
      </c>
      <c r="G576" s="83" t="s">
        <v>4</v>
      </c>
      <c r="H576" s="84">
        <v>29690</v>
      </c>
      <c r="I576" s="84"/>
      <c r="J576" s="85">
        <v>1</v>
      </c>
    </row>
    <row r="577" spans="1:10" x14ac:dyDescent="0.25">
      <c r="A577" s="73" t="s">
        <v>686</v>
      </c>
      <c r="B577" s="80" t="s">
        <v>48</v>
      </c>
      <c r="C577" s="73" t="s">
        <v>44</v>
      </c>
      <c r="D577" s="81">
        <v>41665</v>
      </c>
      <c r="E577" s="82">
        <f t="shared" ca="1" si="8"/>
        <v>2</v>
      </c>
      <c r="F577" s="331" t="s">
        <v>0</v>
      </c>
      <c r="G577" s="83"/>
      <c r="H577" s="84">
        <v>29920</v>
      </c>
      <c r="I577" s="84"/>
      <c r="J577" s="85">
        <v>5</v>
      </c>
    </row>
    <row r="578" spans="1:10" x14ac:dyDescent="0.25">
      <c r="A578" s="73" t="s">
        <v>676</v>
      </c>
      <c r="B578" s="80" t="s">
        <v>32</v>
      </c>
      <c r="C578" s="73" t="s">
        <v>44</v>
      </c>
      <c r="D578" s="81">
        <v>40201</v>
      </c>
      <c r="E578" s="82">
        <f t="shared" ref="E578:E641" ca="1" si="9">DATEDIF(D578,TODAY(),"Y")</f>
        <v>6</v>
      </c>
      <c r="F578" s="331" t="s">
        <v>5</v>
      </c>
      <c r="G578" s="83" t="s">
        <v>26</v>
      </c>
      <c r="H578" s="84">
        <v>73326</v>
      </c>
      <c r="I578" s="84"/>
      <c r="J578" s="85">
        <v>5</v>
      </c>
    </row>
    <row r="579" spans="1:10" x14ac:dyDescent="0.25">
      <c r="A579" s="73" t="s">
        <v>675</v>
      </c>
      <c r="B579" s="80" t="s">
        <v>48</v>
      </c>
      <c r="C579" s="73" t="s">
        <v>44</v>
      </c>
      <c r="D579" s="81">
        <v>40212</v>
      </c>
      <c r="E579" s="82">
        <f t="shared" ca="1" si="9"/>
        <v>6</v>
      </c>
      <c r="F579" s="331" t="s">
        <v>5</v>
      </c>
      <c r="G579" s="83" t="s">
        <v>4</v>
      </c>
      <c r="H579" s="84">
        <v>111686</v>
      </c>
      <c r="I579" s="84"/>
      <c r="J579" s="85">
        <v>5</v>
      </c>
    </row>
    <row r="580" spans="1:10" x14ac:dyDescent="0.25">
      <c r="A580" s="73" t="s">
        <v>674</v>
      </c>
      <c r="B580" s="80" t="s">
        <v>16</v>
      </c>
      <c r="C580" s="73" t="s">
        <v>44</v>
      </c>
      <c r="D580" s="81">
        <v>40219</v>
      </c>
      <c r="E580" s="82">
        <f t="shared" ca="1" si="9"/>
        <v>6</v>
      </c>
      <c r="F580" s="331" t="s">
        <v>5</v>
      </c>
      <c r="G580" s="83" t="s">
        <v>4</v>
      </c>
      <c r="H580" s="84">
        <v>118791</v>
      </c>
      <c r="I580" s="84"/>
      <c r="J580" s="85">
        <v>3</v>
      </c>
    </row>
    <row r="581" spans="1:10" x14ac:dyDescent="0.25">
      <c r="A581" s="73" t="s">
        <v>671</v>
      </c>
      <c r="B581" s="80" t="s">
        <v>16</v>
      </c>
      <c r="C581" s="73" t="s">
        <v>44</v>
      </c>
      <c r="D581" s="81">
        <v>40215</v>
      </c>
      <c r="E581" s="82">
        <f t="shared" ca="1" si="9"/>
        <v>6</v>
      </c>
      <c r="F581" s="331" t="s">
        <v>14</v>
      </c>
      <c r="G581" s="83" t="s">
        <v>26</v>
      </c>
      <c r="H581" s="84">
        <v>27582</v>
      </c>
      <c r="I581" s="84"/>
      <c r="J581" s="85">
        <v>5</v>
      </c>
    </row>
    <row r="582" spans="1:10" x14ac:dyDescent="0.25">
      <c r="A582" s="73" t="s">
        <v>660</v>
      </c>
      <c r="B582" s="80" t="s">
        <v>9</v>
      </c>
      <c r="C582" s="73" t="s">
        <v>44</v>
      </c>
      <c r="D582" s="81">
        <v>36920</v>
      </c>
      <c r="E582" s="82">
        <f t="shared" ca="1" si="9"/>
        <v>15</v>
      </c>
      <c r="F582" s="331" t="s">
        <v>14</v>
      </c>
      <c r="G582" s="83" t="s">
        <v>18</v>
      </c>
      <c r="H582" s="84">
        <v>25718</v>
      </c>
      <c r="I582" s="84"/>
      <c r="J582" s="85">
        <v>1</v>
      </c>
    </row>
    <row r="583" spans="1:10" x14ac:dyDescent="0.25">
      <c r="A583" s="73" t="s">
        <v>655</v>
      </c>
      <c r="B583" s="80" t="s">
        <v>16</v>
      </c>
      <c r="C583" s="73" t="s">
        <v>44</v>
      </c>
      <c r="D583" s="81">
        <v>37274</v>
      </c>
      <c r="E583" s="82">
        <f t="shared" ca="1" si="9"/>
        <v>14</v>
      </c>
      <c r="F583" s="331" t="s">
        <v>5</v>
      </c>
      <c r="G583" s="83" t="s">
        <v>26</v>
      </c>
      <c r="H583" s="84">
        <v>97490</v>
      </c>
      <c r="I583" s="84"/>
      <c r="J583" s="85">
        <v>2</v>
      </c>
    </row>
    <row r="584" spans="1:10" x14ac:dyDescent="0.25">
      <c r="A584" s="73" t="s">
        <v>651</v>
      </c>
      <c r="B584" s="80" t="s">
        <v>12</v>
      </c>
      <c r="C584" s="73" t="s">
        <v>44</v>
      </c>
      <c r="D584" s="81">
        <v>37292</v>
      </c>
      <c r="E584" s="82">
        <f t="shared" ca="1" si="9"/>
        <v>14</v>
      </c>
      <c r="F584" s="331" t="s">
        <v>11</v>
      </c>
      <c r="G584" s="83"/>
      <c r="H584" s="84">
        <v>53550</v>
      </c>
      <c r="I584" s="84"/>
      <c r="J584" s="85">
        <v>2</v>
      </c>
    </row>
    <row r="585" spans="1:10" x14ac:dyDescent="0.25">
      <c r="A585" s="73" t="s">
        <v>648</v>
      </c>
      <c r="B585" s="80" t="s">
        <v>2</v>
      </c>
      <c r="C585" s="73" t="s">
        <v>44</v>
      </c>
      <c r="D585" s="81">
        <v>37635</v>
      </c>
      <c r="E585" s="82">
        <f t="shared" ca="1" si="9"/>
        <v>13</v>
      </c>
      <c r="F585" s="331" t="s">
        <v>0</v>
      </c>
      <c r="G585" s="83"/>
      <c r="H585" s="84">
        <v>34732</v>
      </c>
      <c r="I585" s="84"/>
      <c r="J585" s="85">
        <v>3</v>
      </c>
    </row>
    <row r="586" spans="1:10" x14ac:dyDescent="0.25">
      <c r="A586" s="73" t="s">
        <v>641</v>
      </c>
      <c r="B586" s="80" t="s">
        <v>48</v>
      </c>
      <c r="C586" s="73" t="s">
        <v>44</v>
      </c>
      <c r="D586" s="81">
        <v>39105</v>
      </c>
      <c r="E586" s="82">
        <f t="shared" ca="1" si="9"/>
        <v>9</v>
      </c>
      <c r="F586" s="331" t="s">
        <v>11</v>
      </c>
      <c r="G586" s="83"/>
      <c r="H586" s="84">
        <v>42398</v>
      </c>
      <c r="I586" s="84"/>
      <c r="J586" s="85">
        <v>3</v>
      </c>
    </row>
    <row r="587" spans="1:10" x14ac:dyDescent="0.25">
      <c r="A587" s="73" t="s">
        <v>630</v>
      </c>
      <c r="B587" s="80" t="s">
        <v>12</v>
      </c>
      <c r="C587" s="73" t="s">
        <v>44</v>
      </c>
      <c r="D587" s="81">
        <v>41659</v>
      </c>
      <c r="E587" s="82">
        <f t="shared" ca="1" si="9"/>
        <v>2</v>
      </c>
      <c r="F587" s="331" t="s">
        <v>5</v>
      </c>
      <c r="G587" s="83" t="s">
        <v>18</v>
      </c>
      <c r="H587" s="84">
        <v>111472</v>
      </c>
      <c r="I587" s="84"/>
      <c r="J587" s="85">
        <v>5</v>
      </c>
    </row>
    <row r="588" spans="1:10" x14ac:dyDescent="0.25">
      <c r="A588" s="73" t="s">
        <v>622</v>
      </c>
      <c r="B588" s="80" t="s">
        <v>12</v>
      </c>
      <c r="C588" s="73" t="s">
        <v>44</v>
      </c>
      <c r="D588" s="81">
        <v>42068</v>
      </c>
      <c r="E588" s="82">
        <f t="shared" ca="1" si="9"/>
        <v>0</v>
      </c>
      <c r="F588" s="331" t="s">
        <v>14</v>
      </c>
      <c r="G588" s="83" t="s">
        <v>26</v>
      </c>
      <c r="H588" s="84">
        <v>21779</v>
      </c>
      <c r="I588" s="84"/>
      <c r="J588" s="85">
        <v>1</v>
      </c>
    </row>
    <row r="589" spans="1:10" x14ac:dyDescent="0.25">
      <c r="A589" s="73" t="s">
        <v>603</v>
      </c>
      <c r="B589" s="80" t="s">
        <v>12</v>
      </c>
      <c r="C589" s="73" t="s">
        <v>44</v>
      </c>
      <c r="D589" s="81">
        <v>39862</v>
      </c>
      <c r="E589" s="82">
        <f t="shared" ca="1" si="9"/>
        <v>7</v>
      </c>
      <c r="F589" s="331" t="s">
        <v>5</v>
      </c>
      <c r="G589" s="83" t="s">
        <v>26</v>
      </c>
      <c r="H589" s="84">
        <v>122616</v>
      </c>
      <c r="I589" s="84"/>
      <c r="J589" s="85">
        <v>3</v>
      </c>
    </row>
    <row r="590" spans="1:10" x14ac:dyDescent="0.25">
      <c r="A590" s="73" t="s">
        <v>592</v>
      </c>
      <c r="B590" s="80" t="s">
        <v>16</v>
      </c>
      <c r="C590" s="73" t="s">
        <v>44</v>
      </c>
      <c r="D590" s="81">
        <v>36939</v>
      </c>
      <c r="E590" s="82">
        <f t="shared" ca="1" si="9"/>
        <v>15</v>
      </c>
      <c r="F590" s="331" t="s">
        <v>0</v>
      </c>
      <c r="G590" s="83"/>
      <c r="H590" s="84">
        <v>36440</v>
      </c>
      <c r="I590" s="84"/>
      <c r="J590" s="85">
        <v>5</v>
      </c>
    </row>
    <row r="591" spans="1:10" x14ac:dyDescent="0.25">
      <c r="A591" s="73" t="s">
        <v>591</v>
      </c>
      <c r="B591" s="80" t="s">
        <v>32</v>
      </c>
      <c r="C591" s="73" t="s">
        <v>44</v>
      </c>
      <c r="D591" s="81">
        <v>36947</v>
      </c>
      <c r="E591" s="82">
        <f t="shared" ca="1" si="9"/>
        <v>15</v>
      </c>
      <c r="F591" s="331" t="s">
        <v>0</v>
      </c>
      <c r="G591" s="83"/>
      <c r="H591" s="84">
        <v>22198</v>
      </c>
      <c r="I591" s="84"/>
      <c r="J591" s="85">
        <v>1</v>
      </c>
    </row>
    <row r="592" spans="1:10" x14ac:dyDescent="0.25">
      <c r="A592" s="73" t="s">
        <v>589</v>
      </c>
      <c r="B592" s="80" t="s">
        <v>12</v>
      </c>
      <c r="C592" s="73" t="s">
        <v>44</v>
      </c>
      <c r="D592" s="81">
        <v>37323</v>
      </c>
      <c r="E592" s="82">
        <f t="shared" ca="1" si="9"/>
        <v>13</v>
      </c>
      <c r="F592" s="331" t="s">
        <v>14</v>
      </c>
      <c r="G592" s="83" t="s">
        <v>26</v>
      </c>
      <c r="H592" s="84">
        <v>23402</v>
      </c>
      <c r="I592" s="84"/>
      <c r="J592" s="85">
        <v>4</v>
      </c>
    </row>
    <row r="593" spans="1:10" x14ac:dyDescent="0.25">
      <c r="A593" s="73" t="s">
        <v>571</v>
      </c>
      <c r="B593" s="80" t="s">
        <v>12</v>
      </c>
      <c r="C593" s="73" t="s">
        <v>44</v>
      </c>
      <c r="D593" s="81">
        <v>39871</v>
      </c>
      <c r="E593" s="82">
        <f t="shared" ca="1" si="9"/>
        <v>7</v>
      </c>
      <c r="F593" s="331" t="s">
        <v>11</v>
      </c>
      <c r="G593" s="83"/>
      <c r="H593" s="84">
        <v>55349</v>
      </c>
      <c r="I593" s="84"/>
      <c r="J593" s="85">
        <v>5</v>
      </c>
    </row>
    <row r="594" spans="1:10" x14ac:dyDescent="0.25">
      <c r="A594" s="73" t="s">
        <v>567</v>
      </c>
      <c r="B594" s="80" t="s">
        <v>32</v>
      </c>
      <c r="C594" s="73" t="s">
        <v>44</v>
      </c>
      <c r="D594" s="81">
        <v>40231</v>
      </c>
      <c r="E594" s="82">
        <f t="shared" ca="1" si="9"/>
        <v>6</v>
      </c>
      <c r="F594" s="331" t="s">
        <v>5</v>
      </c>
      <c r="G594" s="83" t="s">
        <v>4</v>
      </c>
      <c r="H594" s="84">
        <v>71466</v>
      </c>
      <c r="I594" s="84"/>
      <c r="J594" s="85">
        <v>5</v>
      </c>
    </row>
    <row r="595" spans="1:10" x14ac:dyDescent="0.25">
      <c r="A595" s="73" t="s">
        <v>547</v>
      </c>
      <c r="B595" s="80" t="s">
        <v>12</v>
      </c>
      <c r="C595" s="73" t="s">
        <v>44</v>
      </c>
      <c r="D595" s="81">
        <v>42094</v>
      </c>
      <c r="E595" s="82">
        <f t="shared" ca="1" si="9"/>
        <v>0</v>
      </c>
      <c r="F595" s="331" t="s">
        <v>14</v>
      </c>
      <c r="G595" s="83" t="s">
        <v>26</v>
      </c>
      <c r="H595" s="84">
        <v>25625</v>
      </c>
      <c r="I595" s="84"/>
      <c r="J595" s="85">
        <v>5</v>
      </c>
    </row>
    <row r="596" spans="1:10" x14ac:dyDescent="0.25">
      <c r="A596" s="73" t="s">
        <v>535</v>
      </c>
      <c r="B596" s="80" t="s">
        <v>12</v>
      </c>
      <c r="C596" s="73" t="s">
        <v>44</v>
      </c>
      <c r="D596" s="81">
        <v>40261</v>
      </c>
      <c r="E596" s="82">
        <f t="shared" ca="1" si="9"/>
        <v>5</v>
      </c>
      <c r="F596" s="331" t="s">
        <v>5</v>
      </c>
      <c r="G596" s="83" t="s">
        <v>28</v>
      </c>
      <c r="H596" s="84">
        <v>76713</v>
      </c>
      <c r="I596" s="84"/>
      <c r="J596" s="85">
        <v>1</v>
      </c>
    </row>
    <row r="597" spans="1:10" x14ac:dyDescent="0.25">
      <c r="A597" s="73" t="s">
        <v>524</v>
      </c>
      <c r="B597" s="80" t="s">
        <v>12</v>
      </c>
      <c r="C597" s="73" t="s">
        <v>44</v>
      </c>
      <c r="D597" s="81">
        <v>36974</v>
      </c>
      <c r="E597" s="82">
        <f t="shared" ca="1" si="9"/>
        <v>14</v>
      </c>
      <c r="F597" s="331" t="s">
        <v>5</v>
      </c>
      <c r="G597" s="83" t="s">
        <v>4</v>
      </c>
      <c r="H597" s="84">
        <v>70171</v>
      </c>
      <c r="I597" s="84"/>
      <c r="J597" s="85">
        <v>2</v>
      </c>
    </row>
    <row r="598" spans="1:10" x14ac:dyDescent="0.25">
      <c r="A598" s="73" t="s">
        <v>512</v>
      </c>
      <c r="B598" s="80" t="s">
        <v>16</v>
      </c>
      <c r="C598" s="73" t="s">
        <v>44</v>
      </c>
      <c r="D598" s="81">
        <v>37720</v>
      </c>
      <c r="E598" s="82">
        <f t="shared" ca="1" si="9"/>
        <v>12</v>
      </c>
      <c r="F598" s="331" t="s">
        <v>11</v>
      </c>
      <c r="G598" s="83"/>
      <c r="H598" s="84">
        <v>48553</v>
      </c>
      <c r="I598" s="84"/>
      <c r="J598" s="85">
        <v>4</v>
      </c>
    </row>
    <row r="599" spans="1:10" x14ac:dyDescent="0.25">
      <c r="A599" s="73" t="s">
        <v>469</v>
      </c>
      <c r="B599" s="80" t="s">
        <v>12</v>
      </c>
      <c r="C599" s="73" t="s">
        <v>44</v>
      </c>
      <c r="D599" s="81">
        <v>39934</v>
      </c>
      <c r="E599" s="82">
        <f t="shared" ca="1" si="9"/>
        <v>6</v>
      </c>
      <c r="F599" s="331" t="s">
        <v>5</v>
      </c>
      <c r="G599" s="83" t="s">
        <v>4</v>
      </c>
      <c r="H599" s="84">
        <v>79550</v>
      </c>
      <c r="I599" s="84"/>
      <c r="J599" s="85">
        <v>5</v>
      </c>
    </row>
    <row r="600" spans="1:10" x14ac:dyDescent="0.25">
      <c r="A600" s="73" t="s">
        <v>458</v>
      </c>
      <c r="B600" s="80" t="s">
        <v>32</v>
      </c>
      <c r="C600" s="73" t="s">
        <v>44</v>
      </c>
      <c r="D600" s="81">
        <v>37368</v>
      </c>
      <c r="E600" s="82">
        <f t="shared" ca="1" si="9"/>
        <v>13</v>
      </c>
      <c r="F600" s="331" t="s">
        <v>5</v>
      </c>
      <c r="G600" s="83" t="s">
        <v>4</v>
      </c>
      <c r="H600" s="84">
        <v>85241</v>
      </c>
      <c r="I600" s="84"/>
      <c r="J600" s="85">
        <v>5</v>
      </c>
    </row>
    <row r="601" spans="1:10" x14ac:dyDescent="0.25">
      <c r="A601" s="73" t="s">
        <v>410</v>
      </c>
      <c r="B601" s="80" t="s">
        <v>12</v>
      </c>
      <c r="C601" s="73" t="s">
        <v>44</v>
      </c>
      <c r="D601" s="81">
        <v>37390</v>
      </c>
      <c r="E601" s="82">
        <f t="shared" ca="1" si="9"/>
        <v>13</v>
      </c>
      <c r="F601" s="331" t="s">
        <v>5</v>
      </c>
      <c r="G601" s="83" t="s">
        <v>26</v>
      </c>
      <c r="H601" s="84">
        <v>102721</v>
      </c>
      <c r="I601" s="84"/>
      <c r="J601" s="85">
        <v>1</v>
      </c>
    </row>
    <row r="602" spans="1:10" x14ac:dyDescent="0.25">
      <c r="A602" s="73" t="s">
        <v>395</v>
      </c>
      <c r="B602" s="80" t="s">
        <v>32</v>
      </c>
      <c r="C602" s="73" t="s">
        <v>44</v>
      </c>
      <c r="D602" s="81">
        <v>38853</v>
      </c>
      <c r="E602" s="82">
        <f t="shared" ca="1" si="9"/>
        <v>9</v>
      </c>
      <c r="F602" s="331" t="s">
        <v>5</v>
      </c>
      <c r="G602" s="83" t="s">
        <v>28</v>
      </c>
      <c r="H602" s="84">
        <v>60764</v>
      </c>
      <c r="I602" s="84"/>
      <c r="J602" s="85">
        <v>4</v>
      </c>
    </row>
    <row r="603" spans="1:10" x14ac:dyDescent="0.25">
      <c r="A603" s="73" t="s">
        <v>392</v>
      </c>
      <c r="B603" s="80" t="s">
        <v>9</v>
      </c>
      <c r="C603" s="73" t="s">
        <v>44</v>
      </c>
      <c r="D603" s="81">
        <v>38871</v>
      </c>
      <c r="E603" s="82">
        <f t="shared" ca="1" si="9"/>
        <v>9</v>
      </c>
      <c r="F603" s="331" t="s">
        <v>5</v>
      </c>
      <c r="G603" s="83" t="s">
        <v>26</v>
      </c>
      <c r="H603" s="84">
        <v>110815</v>
      </c>
      <c r="I603" s="84"/>
      <c r="J603" s="85">
        <v>2</v>
      </c>
    </row>
    <row r="604" spans="1:10" x14ac:dyDescent="0.25">
      <c r="A604" s="73" t="s">
        <v>381</v>
      </c>
      <c r="B604" s="80" t="s">
        <v>16</v>
      </c>
      <c r="C604" s="73" t="s">
        <v>44</v>
      </c>
      <c r="D604" s="81">
        <v>41428</v>
      </c>
      <c r="E604" s="82">
        <f t="shared" ca="1" si="9"/>
        <v>2</v>
      </c>
      <c r="F604" s="331" t="s">
        <v>11</v>
      </c>
      <c r="G604" s="83"/>
      <c r="H604" s="84">
        <v>50036</v>
      </c>
      <c r="I604" s="84"/>
      <c r="J604" s="85">
        <v>2</v>
      </c>
    </row>
    <row r="605" spans="1:10" x14ac:dyDescent="0.25">
      <c r="A605" s="73" t="s">
        <v>376</v>
      </c>
      <c r="B605" s="80" t="s">
        <v>16</v>
      </c>
      <c r="C605" s="73" t="s">
        <v>44</v>
      </c>
      <c r="D605" s="81">
        <v>41804</v>
      </c>
      <c r="E605" s="82">
        <f t="shared" ca="1" si="9"/>
        <v>1</v>
      </c>
      <c r="F605" s="331" t="s">
        <v>0</v>
      </c>
      <c r="G605" s="83"/>
      <c r="H605" s="84">
        <v>27310</v>
      </c>
      <c r="I605" s="84"/>
      <c r="J605" s="85">
        <v>4</v>
      </c>
    </row>
    <row r="606" spans="1:10" x14ac:dyDescent="0.25">
      <c r="A606" s="73" t="s">
        <v>365</v>
      </c>
      <c r="B606" s="80" t="s">
        <v>12</v>
      </c>
      <c r="C606" s="73" t="s">
        <v>44</v>
      </c>
      <c r="D606" s="81">
        <v>40351</v>
      </c>
      <c r="E606" s="82">
        <f t="shared" ca="1" si="9"/>
        <v>5</v>
      </c>
      <c r="F606" s="331" t="s">
        <v>5</v>
      </c>
      <c r="G606" s="83" t="s">
        <v>26</v>
      </c>
      <c r="H606" s="84">
        <v>65878</v>
      </c>
      <c r="I606" s="84"/>
      <c r="J606" s="85">
        <v>4</v>
      </c>
    </row>
    <row r="607" spans="1:10" x14ac:dyDescent="0.25">
      <c r="A607" s="73" t="s">
        <v>358</v>
      </c>
      <c r="B607" s="80" t="s">
        <v>16</v>
      </c>
      <c r="C607" s="73" t="s">
        <v>44</v>
      </c>
      <c r="D607" s="81">
        <v>40371</v>
      </c>
      <c r="E607" s="82">
        <f t="shared" ca="1" si="9"/>
        <v>5</v>
      </c>
      <c r="F607" s="331" t="s">
        <v>0</v>
      </c>
      <c r="G607" s="83"/>
      <c r="H607" s="84">
        <v>39957</v>
      </c>
      <c r="I607" s="84"/>
      <c r="J607" s="85">
        <v>4</v>
      </c>
    </row>
    <row r="608" spans="1:10" x14ac:dyDescent="0.25">
      <c r="A608" s="73" t="s">
        <v>335</v>
      </c>
      <c r="B608" s="80" t="s">
        <v>32</v>
      </c>
      <c r="C608" s="73" t="s">
        <v>44</v>
      </c>
      <c r="D608" s="81">
        <v>37438</v>
      </c>
      <c r="E608" s="82">
        <f t="shared" ca="1" si="9"/>
        <v>13</v>
      </c>
      <c r="F608" s="331" t="s">
        <v>14</v>
      </c>
      <c r="G608" s="83" t="s">
        <v>4</v>
      </c>
      <c r="H608" s="84">
        <v>27396</v>
      </c>
      <c r="I608" s="84"/>
      <c r="J608" s="85">
        <v>1</v>
      </c>
    </row>
    <row r="609" spans="1:10" x14ac:dyDescent="0.25">
      <c r="A609" s="73" t="s">
        <v>328</v>
      </c>
      <c r="B609" s="80" t="s">
        <v>48</v>
      </c>
      <c r="C609" s="73" t="s">
        <v>44</v>
      </c>
      <c r="D609" s="81">
        <v>38160</v>
      </c>
      <c r="E609" s="82">
        <f t="shared" ca="1" si="9"/>
        <v>11</v>
      </c>
      <c r="F609" s="331" t="s">
        <v>0</v>
      </c>
      <c r="G609" s="83"/>
      <c r="H609" s="84">
        <v>39081</v>
      </c>
      <c r="I609" s="84"/>
      <c r="J609" s="85">
        <v>4</v>
      </c>
    </row>
    <row r="610" spans="1:10" x14ac:dyDescent="0.25">
      <c r="A610" s="73" t="s">
        <v>323</v>
      </c>
      <c r="B610" s="80" t="s">
        <v>9</v>
      </c>
      <c r="C610" s="73" t="s">
        <v>44</v>
      </c>
      <c r="D610" s="81">
        <v>38893</v>
      </c>
      <c r="E610" s="82">
        <f t="shared" ca="1" si="9"/>
        <v>9</v>
      </c>
      <c r="F610" s="331" t="s">
        <v>14</v>
      </c>
      <c r="G610" s="83" t="s">
        <v>26</v>
      </c>
      <c r="H610" s="84">
        <v>21731</v>
      </c>
      <c r="I610" s="84"/>
      <c r="J610" s="85">
        <v>4</v>
      </c>
    </row>
    <row r="611" spans="1:10" x14ac:dyDescent="0.25">
      <c r="A611" s="73" t="s">
        <v>318</v>
      </c>
      <c r="B611" s="80" t="s">
        <v>12</v>
      </c>
      <c r="C611" s="73" t="s">
        <v>44</v>
      </c>
      <c r="D611" s="81">
        <v>39980</v>
      </c>
      <c r="E611" s="82">
        <f t="shared" ca="1" si="9"/>
        <v>6</v>
      </c>
      <c r="F611" s="331" t="s">
        <v>5</v>
      </c>
      <c r="G611" s="83" t="s">
        <v>26</v>
      </c>
      <c r="H611" s="84">
        <v>65258</v>
      </c>
      <c r="I611" s="84"/>
      <c r="J611" s="85">
        <v>5</v>
      </c>
    </row>
    <row r="612" spans="1:10" x14ac:dyDescent="0.25">
      <c r="A612" s="73" t="s">
        <v>304</v>
      </c>
      <c r="B612" s="80" t="s">
        <v>48</v>
      </c>
      <c r="C612" s="73" t="s">
        <v>44</v>
      </c>
      <c r="D612" s="81">
        <v>41837</v>
      </c>
      <c r="E612" s="82">
        <f t="shared" ca="1" si="9"/>
        <v>1</v>
      </c>
      <c r="F612" s="331" t="s">
        <v>5</v>
      </c>
      <c r="G612" s="83" t="s">
        <v>26</v>
      </c>
      <c r="H612" s="84">
        <v>78245</v>
      </c>
      <c r="I612" s="84"/>
      <c r="J612" s="85">
        <v>5</v>
      </c>
    </row>
    <row r="613" spans="1:10" x14ac:dyDescent="0.25">
      <c r="A613" s="73" t="s">
        <v>280</v>
      </c>
      <c r="B613" s="80" t="s">
        <v>16</v>
      </c>
      <c r="C613" s="73" t="s">
        <v>44</v>
      </c>
      <c r="D613" s="81">
        <v>37090</v>
      </c>
      <c r="E613" s="82">
        <f t="shared" ca="1" si="9"/>
        <v>14</v>
      </c>
      <c r="F613" s="331" t="s">
        <v>5</v>
      </c>
      <c r="G613" s="83" t="s">
        <v>28</v>
      </c>
      <c r="H613" s="84">
        <v>77028</v>
      </c>
      <c r="I613" s="84"/>
      <c r="J613" s="85">
        <v>3</v>
      </c>
    </row>
    <row r="614" spans="1:10" x14ac:dyDescent="0.25">
      <c r="A614" s="73" t="s">
        <v>244</v>
      </c>
      <c r="B614" s="80" t="s">
        <v>16</v>
      </c>
      <c r="C614" s="73" t="s">
        <v>44</v>
      </c>
      <c r="D614" s="81">
        <v>42235</v>
      </c>
      <c r="E614" s="82">
        <f t="shared" ca="1" si="9"/>
        <v>0</v>
      </c>
      <c r="F614" s="331" t="s">
        <v>5</v>
      </c>
      <c r="G614" s="83" t="s">
        <v>8</v>
      </c>
      <c r="H614" s="84">
        <v>66268</v>
      </c>
      <c r="I614" s="84"/>
      <c r="J614" s="85">
        <v>2</v>
      </c>
    </row>
    <row r="615" spans="1:10" x14ac:dyDescent="0.25">
      <c r="A615" s="73" t="s">
        <v>231</v>
      </c>
      <c r="B615" s="80" t="s">
        <v>16</v>
      </c>
      <c r="C615" s="73" t="s">
        <v>44</v>
      </c>
      <c r="D615" s="81">
        <v>40053</v>
      </c>
      <c r="E615" s="82">
        <f t="shared" ca="1" si="9"/>
        <v>6</v>
      </c>
      <c r="F615" s="331" t="s">
        <v>5</v>
      </c>
      <c r="G615" s="83" t="s">
        <v>4</v>
      </c>
      <c r="H615" s="84">
        <v>122400</v>
      </c>
      <c r="I615" s="84"/>
      <c r="J615" s="85">
        <v>5</v>
      </c>
    </row>
    <row r="616" spans="1:10" x14ac:dyDescent="0.25">
      <c r="A616" s="73" t="s">
        <v>222</v>
      </c>
      <c r="B616" s="80" t="s">
        <v>16</v>
      </c>
      <c r="C616" s="73" t="s">
        <v>44</v>
      </c>
      <c r="D616" s="81">
        <v>37484</v>
      </c>
      <c r="E616" s="82">
        <f t="shared" ca="1" si="9"/>
        <v>13</v>
      </c>
      <c r="F616" s="331" t="s">
        <v>0</v>
      </c>
      <c r="G616" s="83"/>
      <c r="H616" s="84">
        <v>32071</v>
      </c>
      <c r="I616" s="84"/>
      <c r="J616" s="85">
        <v>4</v>
      </c>
    </row>
    <row r="617" spans="1:10" x14ac:dyDescent="0.25">
      <c r="A617" s="73" t="s">
        <v>221</v>
      </c>
      <c r="B617" s="80" t="s">
        <v>12</v>
      </c>
      <c r="C617" s="73" t="s">
        <v>44</v>
      </c>
      <c r="D617" s="81">
        <v>37485</v>
      </c>
      <c r="E617" s="82">
        <f t="shared" ca="1" si="9"/>
        <v>13</v>
      </c>
      <c r="F617" s="331" t="s">
        <v>5</v>
      </c>
      <c r="G617" s="83" t="s">
        <v>28</v>
      </c>
      <c r="H617" s="84">
        <v>101365</v>
      </c>
      <c r="I617" s="84"/>
      <c r="J617" s="85">
        <v>3</v>
      </c>
    </row>
    <row r="618" spans="1:10" x14ac:dyDescent="0.25">
      <c r="A618" s="73" t="s">
        <v>217</v>
      </c>
      <c r="B618" s="80" t="s">
        <v>12</v>
      </c>
      <c r="C618" s="73" t="s">
        <v>44</v>
      </c>
      <c r="D618" s="81">
        <v>37501</v>
      </c>
      <c r="E618" s="82">
        <f t="shared" ca="1" si="9"/>
        <v>13</v>
      </c>
      <c r="F618" s="331" t="s">
        <v>5</v>
      </c>
      <c r="G618" s="83" t="s">
        <v>8</v>
      </c>
      <c r="H618" s="84">
        <v>81635</v>
      </c>
      <c r="I618" s="84"/>
      <c r="J618" s="85">
        <v>2</v>
      </c>
    </row>
    <row r="619" spans="1:10" x14ac:dyDescent="0.25">
      <c r="A619" s="73" t="s">
        <v>204</v>
      </c>
      <c r="B619" s="80" t="s">
        <v>32</v>
      </c>
      <c r="C619" s="73" t="s">
        <v>44</v>
      </c>
      <c r="D619" s="81">
        <v>39315</v>
      </c>
      <c r="E619" s="82">
        <f t="shared" ca="1" si="9"/>
        <v>8</v>
      </c>
      <c r="F619" s="331" t="s">
        <v>5</v>
      </c>
      <c r="G619" s="83" t="s">
        <v>4</v>
      </c>
      <c r="H619" s="84">
        <v>116549</v>
      </c>
      <c r="I619" s="84"/>
      <c r="J619" s="85">
        <v>2</v>
      </c>
    </row>
    <row r="620" spans="1:10" x14ac:dyDescent="0.25">
      <c r="A620" s="73" t="s">
        <v>199</v>
      </c>
      <c r="B620" s="80" t="s">
        <v>12</v>
      </c>
      <c r="C620" s="73" t="s">
        <v>44</v>
      </c>
      <c r="D620" s="81">
        <v>40798</v>
      </c>
      <c r="E620" s="82">
        <f t="shared" ca="1" si="9"/>
        <v>4</v>
      </c>
      <c r="F620" s="331" t="s">
        <v>11</v>
      </c>
      <c r="G620" s="83"/>
      <c r="H620" s="84">
        <v>48772</v>
      </c>
      <c r="I620" s="84"/>
      <c r="J620" s="85">
        <v>1</v>
      </c>
    </row>
    <row r="621" spans="1:10" x14ac:dyDescent="0.25">
      <c r="A621" s="73" t="s">
        <v>198</v>
      </c>
      <c r="B621" s="80" t="s">
        <v>9</v>
      </c>
      <c r="C621" s="73" t="s">
        <v>44</v>
      </c>
      <c r="D621" s="81">
        <v>41156</v>
      </c>
      <c r="E621" s="82">
        <f t="shared" ca="1" si="9"/>
        <v>3</v>
      </c>
      <c r="F621" s="331" t="s">
        <v>5</v>
      </c>
      <c r="G621" s="83" t="s">
        <v>4</v>
      </c>
      <c r="H621" s="84">
        <v>103256</v>
      </c>
      <c r="I621" s="84"/>
      <c r="J621" s="85">
        <v>1</v>
      </c>
    </row>
    <row r="622" spans="1:10" x14ac:dyDescent="0.25">
      <c r="A622" s="73" t="s">
        <v>182</v>
      </c>
      <c r="B622" s="80" t="s">
        <v>2</v>
      </c>
      <c r="C622" s="73" t="s">
        <v>44</v>
      </c>
      <c r="D622" s="81">
        <v>42273</v>
      </c>
      <c r="E622" s="82">
        <f t="shared" ca="1" si="9"/>
        <v>0</v>
      </c>
      <c r="F622" s="331" t="s">
        <v>14</v>
      </c>
      <c r="G622" s="83" t="s">
        <v>4</v>
      </c>
      <c r="H622" s="84">
        <v>28551</v>
      </c>
      <c r="I622" s="84"/>
      <c r="J622" s="85">
        <v>5</v>
      </c>
    </row>
    <row r="623" spans="1:10" x14ac:dyDescent="0.25">
      <c r="A623" s="73" t="s">
        <v>171</v>
      </c>
      <c r="B623" s="80" t="s">
        <v>16</v>
      </c>
      <c r="C623" s="73" t="s">
        <v>44</v>
      </c>
      <c r="D623" s="81">
        <v>41547</v>
      </c>
      <c r="E623" s="82">
        <f t="shared" ca="1" si="9"/>
        <v>2</v>
      </c>
      <c r="F623" s="331" t="s">
        <v>5</v>
      </c>
      <c r="G623" s="83" t="s">
        <v>28</v>
      </c>
      <c r="H623" s="84">
        <v>62673</v>
      </c>
      <c r="I623" s="84"/>
      <c r="J623" s="85">
        <v>4</v>
      </c>
    </row>
    <row r="624" spans="1:10" x14ac:dyDescent="0.25">
      <c r="A624" s="73" t="s">
        <v>166</v>
      </c>
      <c r="B624" s="80" t="s">
        <v>9</v>
      </c>
      <c r="C624" s="73" t="s">
        <v>44</v>
      </c>
      <c r="D624" s="81">
        <v>40080</v>
      </c>
      <c r="E624" s="82">
        <f t="shared" ca="1" si="9"/>
        <v>6</v>
      </c>
      <c r="F624" s="331" t="s">
        <v>5</v>
      </c>
      <c r="G624" s="83" t="s">
        <v>4</v>
      </c>
      <c r="H624" s="84">
        <v>76284</v>
      </c>
      <c r="I624" s="84"/>
      <c r="J624" s="85">
        <v>5</v>
      </c>
    </row>
    <row r="625" spans="1:10" x14ac:dyDescent="0.25">
      <c r="A625" s="73" t="s">
        <v>164</v>
      </c>
      <c r="B625" s="80" t="s">
        <v>32</v>
      </c>
      <c r="C625" s="73" t="s">
        <v>44</v>
      </c>
      <c r="D625" s="81">
        <v>37148</v>
      </c>
      <c r="E625" s="82">
        <f t="shared" ca="1" si="9"/>
        <v>14</v>
      </c>
      <c r="F625" s="331" t="s">
        <v>0</v>
      </c>
      <c r="G625" s="83"/>
      <c r="H625" s="84">
        <v>29950</v>
      </c>
      <c r="I625" s="84"/>
      <c r="J625" s="85">
        <v>3</v>
      </c>
    </row>
    <row r="626" spans="1:10" x14ac:dyDescent="0.25">
      <c r="A626" s="73" t="s">
        <v>162</v>
      </c>
      <c r="B626" s="80" t="s">
        <v>16</v>
      </c>
      <c r="C626" s="73" t="s">
        <v>44</v>
      </c>
      <c r="D626" s="81">
        <v>37156</v>
      </c>
      <c r="E626" s="82">
        <f t="shared" ca="1" si="9"/>
        <v>14</v>
      </c>
      <c r="F626" s="331" t="s">
        <v>5</v>
      </c>
      <c r="G626" s="83" t="s">
        <v>8</v>
      </c>
      <c r="H626" s="84">
        <v>83558</v>
      </c>
      <c r="I626" s="84"/>
      <c r="J626" s="85">
        <v>2</v>
      </c>
    </row>
    <row r="627" spans="1:10" x14ac:dyDescent="0.25">
      <c r="A627" s="73" t="s">
        <v>160</v>
      </c>
      <c r="B627" s="80" t="s">
        <v>32</v>
      </c>
      <c r="C627" s="73" t="s">
        <v>44</v>
      </c>
      <c r="D627" s="81">
        <v>37159</v>
      </c>
      <c r="E627" s="82">
        <f t="shared" ca="1" si="9"/>
        <v>14</v>
      </c>
      <c r="F627" s="331" t="s">
        <v>5</v>
      </c>
      <c r="G627" s="83" t="s">
        <v>4</v>
      </c>
      <c r="H627" s="84">
        <v>112322</v>
      </c>
      <c r="I627" s="84"/>
      <c r="J627" s="85">
        <v>5</v>
      </c>
    </row>
    <row r="628" spans="1:10" x14ac:dyDescent="0.25">
      <c r="A628" s="73" t="s">
        <v>135</v>
      </c>
      <c r="B628" s="80" t="s">
        <v>12</v>
      </c>
      <c r="C628" s="73" t="s">
        <v>44</v>
      </c>
      <c r="D628" s="81">
        <v>40823</v>
      </c>
      <c r="E628" s="82">
        <f t="shared" ca="1" si="9"/>
        <v>4</v>
      </c>
      <c r="F628" s="331" t="s">
        <v>5</v>
      </c>
      <c r="G628" s="83" t="s">
        <v>4</v>
      </c>
      <c r="H628" s="84">
        <v>96603</v>
      </c>
      <c r="I628" s="84"/>
      <c r="J628" s="85">
        <v>2</v>
      </c>
    </row>
    <row r="629" spans="1:10" x14ac:dyDescent="0.25">
      <c r="A629" s="73" t="s">
        <v>123</v>
      </c>
      <c r="B629" s="80" t="s">
        <v>2</v>
      </c>
      <c r="C629" s="73" t="s">
        <v>44</v>
      </c>
      <c r="D629" s="81">
        <v>41931</v>
      </c>
      <c r="E629" s="82">
        <f t="shared" ca="1" si="9"/>
        <v>1</v>
      </c>
      <c r="F629" s="331" t="s">
        <v>5</v>
      </c>
      <c r="G629" s="83" t="s">
        <v>4</v>
      </c>
      <c r="H629" s="84">
        <v>92784</v>
      </c>
      <c r="I629" s="84"/>
      <c r="J629" s="85">
        <v>5</v>
      </c>
    </row>
    <row r="630" spans="1:10" x14ac:dyDescent="0.25">
      <c r="A630" s="73" t="s">
        <v>977</v>
      </c>
      <c r="B630" s="80" t="s">
        <v>12</v>
      </c>
      <c r="C630" s="73" t="s">
        <v>44</v>
      </c>
      <c r="D630" s="81">
        <v>42297</v>
      </c>
      <c r="E630" s="82">
        <f t="shared" ca="1" si="9"/>
        <v>0</v>
      </c>
      <c r="F630" s="331" t="s">
        <v>0</v>
      </c>
      <c r="G630" s="83"/>
      <c r="H630" s="84">
        <v>36754</v>
      </c>
      <c r="I630" s="84"/>
      <c r="J630" s="85">
        <v>1</v>
      </c>
    </row>
    <row r="631" spans="1:10" x14ac:dyDescent="0.25">
      <c r="A631" s="73" t="s">
        <v>116</v>
      </c>
      <c r="B631" s="80" t="s">
        <v>16</v>
      </c>
      <c r="C631" s="73" t="s">
        <v>44</v>
      </c>
      <c r="D631" s="81">
        <v>40476</v>
      </c>
      <c r="E631" s="82">
        <f t="shared" ca="1" si="9"/>
        <v>5</v>
      </c>
      <c r="F631" s="331" t="s">
        <v>5</v>
      </c>
      <c r="G631" s="83" t="s">
        <v>18</v>
      </c>
      <c r="H631" s="84">
        <v>109943</v>
      </c>
      <c r="I631" s="84"/>
      <c r="J631" s="85">
        <v>2</v>
      </c>
    </row>
    <row r="632" spans="1:10" x14ac:dyDescent="0.25">
      <c r="A632" s="73" t="s">
        <v>109</v>
      </c>
      <c r="B632" s="80" t="s">
        <v>16</v>
      </c>
      <c r="C632" s="73" t="s">
        <v>44</v>
      </c>
      <c r="D632" s="81">
        <v>41564</v>
      </c>
      <c r="E632" s="82">
        <f t="shared" ca="1" si="9"/>
        <v>2</v>
      </c>
      <c r="F632" s="331" t="s">
        <v>14</v>
      </c>
      <c r="G632" s="83" t="s">
        <v>4</v>
      </c>
      <c r="H632" s="84">
        <v>26153</v>
      </c>
      <c r="I632" s="84"/>
      <c r="J632" s="85">
        <v>5</v>
      </c>
    </row>
    <row r="633" spans="1:10" x14ac:dyDescent="0.25">
      <c r="A633" s="73" t="s">
        <v>96</v>
      </c>
      <c r="B633" s="80" t="s">
        <v>12</v>
      </c>
      <c r="C633" s="73" t="s">
        <v>44</v>
      </c>
      <c r="D633" s="81">
        <v>37557</v>
      </c>
      <c r="E633" s="82">
        <f t="shared" ca="1" si="9"/>
        <v>13</v>
      </c>
      <c r="F633" s="331" t="s">
        <v>0</v>
      </c>
      <c r="G633" s="83"/>
      <c r="H633" s="84">
        <v>33886</v>
      </c>
      <c r="I633" s="84"/>
      <c r="J633" s="85">
        <v>2</v>
      </c>
    </row>
    <row r="634" spans="1:10" x14ac:dyDescent="0.25">
      <c r="A634" s="73" t="s">
        <v>73</v>
      </c>
      <c r="B634" s="80" t="s">
        <v>12</v>
      </c>
      <c r="C634" s="73" t="s">
        <v>44</v>
      </c>
      <c r="D634" s="81">
        <v>40875</v>
      </c>
      <c r="E634" s="82">
        <f t="shared" ca="1" si="9"/>
        <v>4</v>
      </c>
      <c r="F634" s="331" t="s">
        <v>5</v>
      </c>
      <c r="G634" s="83" t="s">
        <v>26</v>
      </c>
      <c r="H634" s="84">
        <v>111454</v>
      </c>
      <c r="I634" s="84"/>
      <c r="J634" s="85">
        <v>3</v>
      </c>
    </row>
    <row r="635" spans="1:10" x14ac:dyDescent="0.25">
      <c r="A635" s="73" t="s">
        <v>57</v>
      </c>
      <c r="B635" s="80" t="s">
        <v>2</v>
      </c>
      <c r="C635" s="73" t="s">
        <v>44</v>
      </c>
      <c r="D635" s="81">
        <v>40495</v>
      </c>
      <c r="E635" s="82">
        <f t="shared" ca="1" si="9"/>
        <v>5</v>
      </c>
      <c r="F635" s="331" t="s">
        <v>11</v>
      </c>
      <c r="G635" s="83"/>
      <c r="H635" s="84">
        <v>51161</v>
      </c>
      <c r="I635" s="84"/>
      <c r="J635" s="85">
        <v>4</v>
      </c>
    </row>
    <row r="636" spans="1:10" x14ac:dyDescent="0.25">
      <c r="A636" s="73" t="s">
        <v>55</v>
      </c>
      <c r="B636" s="80" t="s">
        <v>16</v>
      </c>
      <c r="C636" s="73" t="s">
        <v>44</v>
      </c>
      <c r="D636" s="81">
        <v>41593</v>
      </c>
      <c r="E636" s="82">
        <f t="shared" ca="1" si="9"/>
        <v>2</v>
      </c>
      <c r="F636" s="331" t="s">
        <v>0</v>
      </c>
      <c r="G636" s="83"/>
      <c r="H636" s="84">
        <v>27999</v>
      </c>
      <c r="I636" s="84"/>
      <c r="J636" s="85">
        <v>5</v>
      </c>
    </row>
    <row r="637" spans="1:10" x14ac:dyDescent="0.25">
      <c r="A637" s="73" t="s">
        <v>54</v>
      </c>
      <c r="B637" s="80" t="s">
        <v>12</v>
      </c>
      <c r="C637" s="73" t="s">
        <v>44</v>
      </c>
      <c r="D637" s="81">
        <v>41599</v>
      </c>
      <c r="E637" s="82">
        <f t="shared" ca="1" si="9"/>
        <v>2</v>
      </c>
      <c r="F637" s="331" t="s">
        <v>5</v>
      </c>
      <c r="G637" s="83" t="s">
        <v>4</v>
      </c>
      <c r="H637" s="84">
        <v>97922</v>
      </c>
      <c r="I637" s="84"/>
      <c r="J637" s="85">
        <v>4</v>
      </c>
    </row>
    <row r="638" spans="1:10" x14ac:dyDescent="0.25">
      <c r="A638" s="73" t="s">
        <v>45</v>
      </c>
      <c r="B638" s="80" t="s">
        <v>2</v>
      </c>
      <c r="C638" s="73" t="s">
        <v>44</v>
      </c>
      <c r="D638" s="81">
        <v>37592</v>
      </c>
      <c r="E638" s="82">
        <f t="shared" ca="1" si="9"/>
        <v>13</v>
      </c>
      <c r="F638" s="331" t="s">
        <v>14</v>
      </c>
      <c r="G638" s="83" t="s">
        <v>4</v>
      </c>
      <c r="H638" s="84">
        <v>25604</v>
      </c>
      <c r="I638" s="84"/>
      <c r="J638" s="85">
        <v>4</v>
      </c>
    </row>
    <row r="639" spans="1:10" x14ac:dyDescent="0.25">
      <c r="A639" s="73" t="s">
        <v>750</v>
      </c>
      <c r="B639" s="80" t="s">
        <v>12</v>
      </c>
      <c r="C639" s="73" t="s">
        <v>6</v>
      </c>
      <c r="D639" s="81">
        <v>40165</v>
      </c>
      <c r="E639" s="82">
        <f t="shared" ca="1" si="9"/>
        <v>6</v>
      </c>
      <c r="F639" s="331" t="s">
        <v>11</v>
      </c>
      <c r="G639" s="83"/>
      <c r="H639" s="84">
        <v>55917</v>
      </c>
      <c r="I639" s="84"/>
      <c r="J639" s="85">
        <v>5</v>
      </c>
    </row>
    <row r="640" spans="1:10" x14ac:dyDescent="0.25">
      <c r="A640" s="73" t="s">
        <v>749</v>
      </c>
      <c r="B640" s="80" t="s">
        <v>16</v>
      </c>
      <c r="C640" s="73" t="s">
        <v>6</v>
      </c>
      <c r="D640" s="81">
        <v>40168</v>
      </c>
      <c r="E640" s="82">
        <f t="shared" ca="1" si="9"/>
        <v>6</v>
      </c>
      <c r="F640" s="331" t="s">
        <v>11</v>
      </c>
      <c r="G640" s="83"/>
      <c r="H640" s="84">
        <v>48901</v>
      </c>
      <c r="I640" s="84"/>
      <c r="J640" s="85">
        <v>5</v>
      </c>
    </row>
    <row r="641" spans="1:10" x14ac:dyDescent="0.25">
      <c r="A641" s="73" t="s">
        <v>748</v>
      </c>
      <c r="B641" s="80" t="s">
        <v>9</v>
      </c>
      <c r="C641" s="73" t="s">
        <v>6</v>
      </c>
      <c r="D641" s="81">
        <v>40169</v>
      </c>
      <c r="E641" s="82">
        <f t="shared" ca="1" si="9"/>
        <v>6</v>
      </c>
      <c r="F641" s="331" t="s">
        <v>14</v>
      </c>
      <c r="G641" s="83" t="s">
        <v>4</v>
      </c>
      <c r="H641" s="84">
        <v>28659</v>
      </c>
      <c r="I641" s="84"/>
      <c r="J641" s="85">
        <v>5</v>
      </c>
    </row>
    <row r="642" spans="1:10" x14ac:dyDescent="0.25">
      <c r="A642" s="73" t="s">
        <v>741</v>
      </c>
      <c r="B642" s="80" t="s">
        <v>16</v>
      </c>
      <c r="C642" s="73" t="s">
        <v>6</v>
      </c>
      <c r="D642" s="81">
        <v>40184</v>
      </c>
      <c r="E642" s="82">
        <f t="shared" ref="E642:E705" ca="1" si="10">DATEDIF(D642,TODAY(),"Y")</f>
        <v>6</v>
      </c>
      <c r="F642" s="331" t="s">
        <v>0</v>
      </c>
      <c r="G642" s="83"/>
      <c r="H642" s="84">
        <v>37768</v>
      </c>
      <c r="I642" s="84"/>
      <c r="J642" s="85">
        <v>5</v>
      </c>
    </row>
    <row r="643" spans="1:10" x14ac:dyDescent="0.25">
      <c r="A643" s="73" t="s">
        <v>724</v>
      </c>
      <c r="B643" s="80" t="s">
        <v>12</v>
      </c>
      <c r="C643" s="73" t="s">
        <v>6</v>
      </c>
      <c r="D643" s="81">
        <v>36904</v>
      </c>
      <c r="E643" s="82">
        <f t="shared" ca="1" si="10"/>
        <v>15</v>
      </c>
      <c r="F643" s="331" t="s">
        <v>11</v>
      </c>
      <c r="G643" s="83"/>
      <c r="H643" s="84">
        <v>47731</v>
      </c>
      <c r="I643" s="84"/>
      <c r="J643" s="85">
        <v>4</v>
      </c>
    </row>
    <row r="644" spans="1:10" x14ac:dyDescent="0.25">
      <c r="A644" s="73" t="s">
        <v>714</v>
      </c>
      <c r="B644" s="80" t="s">
        <v>12</v>
      </c>
      <c r="C644" s="73" t="s">
        <v>6</v>
      </c>
      <c r="D644" s="81">
        <v>37627</v>
      </c>
      <c r="E644" s="82">
        <f t="shared" ca="1" si="10"/>
        <v>13</v>
      </c>
      <c r="F644" s="331" t="s">
        <v>14</v>
      </c>
      <c r="G644" s="83" t="s">
        <v>4</v>
      </c>
      <c r="H644" s="84">
        <v>22922</v>
      </c>
      <c r="I644" s="84"/>
      <c r="J644" s="85">
        <v>3</v>
      </c>
    </row>
    <row r="645" spans="1:10" x14ac:dyDescent="0.25">
      <c r="A645" s="73" t="s">
        <v>710</v>
      </c>
      <c r="B645" s="80" t="s">
        <v>12</v>
      </c>
      <c r="C645" s="73" t="s">
        <v>6</v>
      </c>
      <c r="D645" s="81">
        <v>37996</v>
      </c>
      <c r="E645" s="82">
        <f t="shared" ca="1" si="10"/>
        <v>12</v>
      </c>
      <c r="F645" s="331" t="s">
        <v>5</v>
      </c>
      <c r="G645" s="83" t="s">
        <v>26</v>
      </c>
      <c r="H645" s="84">
        <v>73248</v>
      </c>
      <c r="I645" s="84"/>
      <c r="J645" s="85">
        <v>3</v>
      </c>
    </row>
    <row r="646" spans="1:10" x14ac:dyDescent="0.25">
      <c r="A646" s="73" t="s">
        <v>692</v>
      </c>
      <c r="B646" s="80" t="s">
        <v>12</v>
      </c>
      <c r="C646" s="73" t="s">
        <v>6</v>
      </c>
      <c r="D646" s="81">
        <v>41641</v>
      </c>
      <c r="E646" s="82">
        <f t="shared" ca="1" si="10"/>
        <v>2</v>
      </c>
      <c r="F646" s="331" t="s">
        <v>0</v>
      </c>
      <c r="G646" s="83"/>
      <c r="H646" s="84">
        <v>38082</v>
      </c>
      <c r="I646" s="84"/>
      <c r="J646" s="85">
        <v>4</v>
      </c>
    </row>
    <row r="647" spans="1:10" x14ac:dyDescent="0.25">
      <c r="A647" s="73" t="s">
        <v>691</v>
      </c>
      <c r="B647" s="80" t="s">
        <v>12</v>
      </c>
      <c r="C647" s="73" t="s">
        <v>6</v>
      </c>
      <c r="D647" s="81">
        <v>41646</v>
      </c>
      <c r="E647" s="82">
        <f t="shared" ca="1" si="10"/>
        <v>2</v>
      </c>
      <c r="F647" s="331" t="s">
        <v>5</v>
      </c>
      <c r="G647" s="83" t="s">
        <v>26</v>
      </c>
      <c r="H647" s="84">
        <v>62335</v>
      </c>
      <c r="I647" s="84"/>
      <c r="J647" s="85">
        <v>3</v>
      </c>
    </row>
    <row r="648" spans="1:10" x14ac:dyDescent="0.25">
      <c r="A648" s="73" t="s">
        <v>688</v>
      </c>
      <c r="B648" s="80" t="s">
        <v>16</v>
      </c>
      <c r="C648" s="73" t="s">
        <v>6</v>
      </c>
      <c r="D648" s="81">
        <v>41662</v>
      </c>
      <c r="E648" s="82">
        <f t="shared" ca="1" si="10"/>
        <v>2</v>
      </c>
      <c r="F648" s="331" t="s">
        <v>5</v>
      </c>
      <c r="G648" s="83" t="s">
        <v>26</v>
      </c>
      <c r="H648" s="84">
        <v>77015</v>
      </c>
      <c r="I648" s="84"/>
      <c r="J648" s="85">
        <v>4</v>
      </c>
    </row>
    <row r="649" spans="1:10" x14ac:dyDescent="0.25">
      <c r="A649" s="73" t="s">
        <v>677</v>
      </c>
      <c r="B649" s="80" t="s">
        <v>12</v>
      </c>
      <c r="C649" s="73" t="s">
        <v>6</v>
      </c>
      <c r="D649" s="81">
        <v>40196</v>
      </c>
      <c r="E649" s="82">
        <f t="shared" ca="1" si="10"/>
        <v>6</v>
      </c>
      <c r="F649" s="331" t="s">
        <v>5</v>
      </c>
      <c r="G649" s="83" t="s">
        <v>26</v>
      </c>
      <c r="H649" s="84">
        <v>120355</v>
      </c>
      <c r="I649" s="84"/>
      <c r="J649" s="85">
        <v>2</v>
      </c>
    </row>
    <row r="650" spans="1:10" x14ac:dyDescent="0.25">
      <c r="A650" s="73" t="s">
        <v>666</v>
      </c>
      <c r="B650" s="80" t="s">
        <v>12</v>
      </c>
      <c r="C650" s="73" t="s">
        <v>6</v>
      </c>
      <c r="D650" s="81">
        <v>39831</v>
      </c>
      <c r="E650" s="82">
        <f t="shared" ca="1" si="10"/>
        <v>7</v>
      </c>
      <c r="F650" s="331" t="s">
        <v>5</v>
      </c>
      <c r="G650" s="83" t="s">
        <v>28</v>
      </c>
      <c r="H650" s="84">
        <v>102208</v>
      </c>
      <c r="I650" s="84"/>
      <c r="J650" s="85">
        <v>2</v>
      </c>
    </row>
    <row r="651" spans="1:10" x14ac:dyDescent="0.25">
      <c r="A651" s="73" t="s">
        <v>657</v>
      </c>
      <c r="B651" s="80" t="s">
        <v>32</v>
      </c>
      <c r="C651" s="73" t="s">
        <v>6</v>
      </c>
      <c r="D651" s="81">
        <v>37271</v>
      </c>
      <c r="E651" s="82">
        <f t="shared" ca="1" si="10"/>
        <v>14</v>
      </c>
      <c r="F651" s="331" t="s">
        <v>0</v>
      </c>
      <c r="G651" s="83"/>
      <c r="H651" s="84">
        <v>33237</v>
      </c>
      <c r="I651" s="84"/>
      <c r="J651" s="85">
        <v>4</v>
      </c>
    </row>
    <row r="652" spans="1:10" x14ac:dyDescent="0.25">
      <c r="A652" s="73" t="s">
        <v>634</v>
      </c>
      <c r="B652" s="80" t="s">
        <v>12</v>
      </c>
      <c r="C652" s="73" t="s">
        <v>6</v>
      </c>
      <c r="D652" s="81">
        <v>41313</v>
      </c>
      <c r="E652" s="82">
        <f t="shared" ca="1" si="10"/>
        <v>3</v>
      </c>
      <c r="F652" s="331" t="s">
        <v>0</v>
      </c>
      <c r="G652" s="83"/>
      <c r="H652" s="84">
        <v>29541</v>
      </c>
      <c r="I652" s="84"/>
      <c r="J652" s="85">
        <v>5</v>
      </c>
    </row>
    <row r="653" spans="1:10" x14ac:dyDescent="0.25">
      <c r="A653" s="73" t="s">
        <v>623</v>
      </c>
      <c r="B653" s="80" t="s">
        <v>12</v>
      </c>
      <c r="C653" s="73" t="s">
        <v>6</v>
      </c>
      <c r="D653" s="81">
        <v>42064</v>
      </c>
      <c r="E653" s="82">
        <f t="shared" ca="1" si="10"/>
        <v>1</v>
      </c>
      <c r="F653" s="331" t="s">
        <v>5</v>
      </c>
      <c r="G653" s="83" t="s">
        <v>28</v>
      </c>
      <c r="H653" s="84">
        <v>63884</v>
      </c>
      <c r="I653" s="84"/>
      <c r="J653" s="85">
        <v>3</v>
      </c>
    </row>
    <row r="654" spans="1:10" x14ac:dyDescent="0.25">
      <c r="A654" s="73" t="s">
        <v>619</v>
      </c>
      <c r="B654" s="80" t="s">
        <v>16</v>
      </c>
      <c r="C654" s="73" t="s">
        <v>6</v>
      </c>
      <c r="D654" s="81">
        <v>40233</v>
      </c>
      <c r="E654" s="82">
        <f t="shared" ca="1" si="10"/>
        <v>6</v>
      </c>
      <c r="F654" s="331" t="s">
        <v>5</v>
      </c>
      <c r="G654" s="83" t="s">
        <v>18</v>
      </c>
      <c r="H654" s="84">
        <v>89510</v>
      </c>
      <c r="I654" s="84"/>
      <c r="J654" s="85">
        <v>4</v>
      </c>
    </row>
    <row r="655" spans="1:10" x14ac:dyDescent="0.25">
      <c r="A655" s="73" t="s">
        <v>609</v>
      </c>
      <c r="B655" s="80" t="s">
        <v>12</v>
      </c>
      <c r="C655" s="73" t="s">
        <v>6</v>
      </c>
      <c r="D655" s="81">
        <v>41328</v>
      </c>
      <c r="E655" s="82">
        <f t="shared" ca="1" si="10"/>
        <v>3</v>
      </c>
      <c r="F655" s="331" t="s">
        <v>14</v>
      </c>
      <c r="G655" s="83" t="s">
        <v>4</v>
      </c>
      <c r="H655" s="84">
        <v>23784</v>
      </c>
      <c r="I655" s="84"/>
      <c r="J655" s="85">
        <v>3</v>
      </c>
    </row>
    <row r="656" spans="1:10" x14ac:dyDescent="0.25">
      <c r="A656" s="73" t="s">
        <v>596</v>
      </c>
      <c r="B656" s="80" t="s">
        <v>32</v>
      </c>
      <c r="C656" s="73" t="s">
        <v>6</v>
      </c>
      <c r="D656" s="81">
        <v>39883</v>
      </c>
      <c r="E656" s="82">
        <f t="shared" ca="1" si="10"/>
        <v>6</v>
      </c>
      <c r="F656" s="331" t="s">
        <v>5</v>
      </c>
      <c r="G656" s="83" t="s">
        <v>28</v>
      </c>
      <c r="H656" s="84">
        <v>115607</v>
      </c>
      <c r="I656" s="84"/>
      <c r="J656" s="85">
        <v>2</v>
      </c>
    </row>
    <row r="657" spans="1:10" x14ac:dyDescent="0.25">
      <c r="A657" s="73" t="s">
        <v>590</v>
      </c>
      <c r="B657" s="80" t="s">
        <v>9</v>
      </c>
      <c r="C657" s="73" t="s">
        <v>6</v>
      </c>
      <c r="D657" s="81">
        <v>37321</v>
      </c>
      <c r="E657" s="82">
        <f t="shared" ca="1" si="10"/>
        <v>13</v>
      </c>
      <c r="F657" s="331" t="s">
        <v>14</v>
      </c>
      <c r="G657" s="83" t="s">
        <v>8</v>
      </c>
      <c r="H657" s="84">
        <v>23526</v>
      </c>
      <c r="I657" s="84"/>
      <c r="J657" s="85">
        <v>2</v>
      </c>
    </row>
    <row r="658" spans="1:10" x14ac:dyDescent="0.25">
      <c r="A658" s="73" t="s">
        <v>584</v>
      </c>
      <c r="B658" s="80" t="s">
        <v>12</v>
      </c>
      <c r="C658" s="73" t="s">
        <v>6</v>
      </c>
      <c r="D658" s="81">
        <v>38034</v>
      </c>
      <c r="E658" s="82">
        <f t="shared" ca="1" si="10"/>
        <v>12</v>
      </c>
      <c r="F658" s="331" t="s">
        <v>5</v>
      </c>
      <c r="G658" s="83" t="s">
        <v>8</v>
      </c>
      <c r="H658" s="84">
        <v>69179</v>
      </c>
      <c r="I658" s="84"/>
      <c r="J658" s="85">
        <v>5</v>
      </c>
    </row>
    <row r="659" spans="1:10" x14ac:dyDescent="0.25">
      <c r="A659" s="73" t="s">
        <v>583</v>
      </c>
      <c r="B659" s="80" t="s">
        <v>12</v>
      </c>
      <c r="C659" s="73" t="s">
        <v>6</v>
      </c>
      <c r="D659" s="81">
        <v>38045</v>
      </c>
      <c r="E659" s="82">
        <f t="shared" ca="1" si="10"/>
        <v>12</v>
      </c>
      <c r="F659" s="331" t="s">
        <v>5</v>
      </c>
      <c r="G659" s="83" t="s">
        <v>26</v>
      </c>
      <c r="H659" s="84">
        <v>88143</v>
      </c>
      <c r="I659" s="84"/>
      <c r="J659" s="85">
        <v>5</v>
      </c>
    </row>
    <row r="660" spans="1:10" x14ac:dyDescent="0.25">
      <c r="A660" s="73" t="s">
        <v>573</v>
      </c>
      <c r="B660" s="80" t="s">
        <v>9</v>
      </c>
      <c r="C660" s="73" t="s">
        <v>6</v>
      </c>
      <c r="D660" s="81">
        <v>40612</v>
      </c>
      <c r="E660" s="82">
        <f t="shared" ca="1" si="10"/>
        <v>4</v>
      </c>
      <c r="F660" s="331" t="s">
        <v>0</v>
      </c>
      <c r="G660" s="83"/>
      <c r="H660" s="84">
        <v>26677</v>
      </c>
      <c r="I660" s="84"/>
      <c r="J660" s="85">
        <v>5</v>
      </c>
    </row>
    <row r="661" spans="1:10" x14ac:dyDescent="0.25">
      <c r="A661" s="73" t="s">
        <v>565</v>
      </c>
      <c r="B661" s="80" t="s">
        <v>9</v>
      </c>
      <c r="C661" s="73" t="s">
        <v>6</v>
      </c>
      <c r="D661" s="81">
        <v>40249</v>
      </c>
      <c r="E661" s="82">
        <f t="shared" ca="1" si="10"/>
        <v>5</v>
      </c>
      <c r="F661" s="331" t="s">
        <v>5</v>
      </c>
      <c r="G661" s="83" t="s">
        <v>18</v>
      </c>
      <c r="H661" s="84">
        <v>106727</v>
      </c>
      <c r="I661" s="84"/>
      <c r="J661" s="85">
        <v>4</v>
      </c>
    </row>
    <row r="662" spans="1:10" x14ac:dyDescent="0.25">
      <c r="A662" s="73" t="s">
        <v>563</v>
      </c>
      <c r="B662" s="80" t="s">
        <v>9</v>
      </c>
      <c r="C662" s="73" t="s">
        <v>6</v>
      </c>
      <c r="D662" s="81">
        <v>40613</v>
      </c>
      <c r="E662" s="82">
        <f t="shared" ca="1" si="10"/>
        <v>4</v>
      </c>
      <c r="F662" s="331" t="s">
        <v>5</v>
      </c>
      <c r="G662" s="83" t="s">
        <v>8</v>
      </c>
      <c r="H662" s="84">
        <v>112486</v>
      </c>
      <c r="I662" s="84"/>
      <c r="J662" s="85">
        <v>4</v>
      </c>
    </row>
    <row r="663" spans="1:10" x14ac:dyDescent="0.25">
      <c r="A663" s="73" t="s">
        <v>537</v>
      </c>
      <c r="B663" s="80" t="s">
        <v>16</v>
      </c>
      <c r="C663" s="73" t="s">
        <v>6</v>
      </c>
      <c r="D663" s="81">
        <v>40617</v>
      </c>
      <c r="E663" s="82">
        <f t="shared" ca="1" si="10"/>
        <v>4</v>
      </c>
      <c r="F663" s="331" t="s">
        <v>14</v>
      </c>
      <c r="G663" s="83" t="s">
        <v>4</v>
      </c>
      <c r="H663" s="84">
        <v>21970</v>
      </c>
      <c r="I663" s="84"/>
      <c r="J663" s="85">
        <v>3</v>
      </c>
    </row>
    <row r="664" spans="1:10" x14ac:dyDescent="0.25">
      <c r="A664" s="73" t="s">
        <v>515</v>
      </c>
      <c r="B664" s="80" t="s">
        <v>12</v>
      </c>
      <c r="C664" s="73" t="s">
        <v>6</v>
      </c>
      <c r="D664" s="81">
        <v>37697</v>
      </c>
      <c r="E664" s="82">
        <f t="shared" ca="1" si="10"/>
        <v>12</v>
      </c>
      <c r="F664" s="331" t="s">
        <v>5</v>
      </c>
      <c r="G664" s="83" t="s">
        <v>28</v>
      </c>
      <c r="H664" s="84">
        <v>92962</v>
      </c>
      <c r="I664" s="84"/>
      <c r="J664" s="85">
        <v>4</v>
      </c>
    </row>
    <row r="665" spans="1:10" x14ac:dyDescent="0.25">
      <c r="A665" s="73" t="s">
        <v>508</v>
      </c>
      <c r="B665" s="80" t="s">
        <v>48</v>
      </c>
      <c r="C665" s="73" t="s">
        <v>6</v>
      </c>
      <c r="D665" s="81">
        <v>38087</v>
      </c>
      <c r="E665" s="82">
        <f t="shared" ca="1" si="10"/>
        <v>11</v>
      </c>
      <c r="F665" s="331" t="s">
        <v>14</v>
      </c>
      <c r="G665" s="83" t="s">
        <v>4</v>
      </c>
      <c r="H665" s="84">
        <v>22991</v>
      </c>
      <c r="I665" s="84"/>
      <c r="J665" s="85">
        <v>3</v>
      </c>
    </row>
    <row r="666" spans="1:10" x14ac:dyDescent="0.25">
      <c r="A666" s="73" t="s">
        <v>492</v>
      </c>
      <c r="B666" s="80" t="s">
        <v>16</v>
      </c>
      <c r="C666" s="73" t="s">
        <v>6</v>
      </c>
      <c r="D666" s="81">
        <v>41715</v>
      </c>
      <c r="E666" s="82">
        <f t="shared" ca="1" si="10"/>
        <v>1</v>
      </c>
      <c r="F666" s="331" t="s">
        <v>14</v>
      </c>
      <c r="G666" s="83" t="s">
        <v>26</v>
      </c>
      <c r="H666" s="84">
        <v>26421</v>
      </c>
      <c r="I666" s="84"/>
      <c r="J666" s="85">
        <v>4</v>
      </c>
    </row>
    <row r="667" spans="1:10" x14ac:dyDescent="0.25">
      <c r="A667" s="73" t="s">
        <v>491</v>
      </c>
      <c r="B667" s="80" t="s">
        <v>48</v>
      </c>
      <c r="C667" s="73" t="s">
        <v>6</v>
      </c>
      <c r="D667" s="81">
        <v>41716</v>
      </c>
      <c r="E667" s="82">
        <f t="shared" ca="1" si="10"/>
        <v>1</v>
      </c>
      <c r="F667" s="331" t="s">
        <v>11</v>
      </c>
      <c r="G667" s="83"/>
      <c r="H667" s="84">
        <v>62894</v>
      </c>
      <c r="I667" s="84"/>
      <c r="J667" s="85">
        <v>4</v>
      </c>
    </row>
    <row r="668" spans="1:10" x14ac:dyDescent="0.25">
      <c r="A668" s="73" t="s">
        <v>480</v>
      </c>
      <c r="B668" s="80" t="s">
        <v>12</v>
      </c>
      <c r="C668" s="73" t="s">
        <v>6</v>
      </c>
      <c r="D668" s="81">
        <v>40286</v>
      </c>
      <c r="E668" s="82">
        <f t="shared" ca="1" si="10"/>
        <v>5</v>
      </c>
      <c r="F668" s="331" t="s">
        <v>11</v>
      </c>
      <c r="G668" s="83"/>
      <c r="H668" s="84">
        <v>62670</v>
      </c>
      <c r="I668" s="84"/>
      <c r="J668" s="85">
        <v>4</v>
      </c>
    </row>
    <row r="669" spans="1:10" x14ac:dyDescent="0.25">
      <c r="A669" s="73" t="s">
        <v>468</v>
      </c>
      <c r="B669" s="80" t="s">
        <v>12</v>
      </c>
      <c r="C669" s="73" t="s">
        <v>6</v>
      </c>
      <c r="D669" s="81">
        <v>39941</v>
      </c>
      <c r="E669" s="82">
        <f t="shared" ca="1" si="10"/>
        <v>6</v>
      </c>
      <c r="F669" s="331" t="s">
        <v>0</v>
      </c>
      <c r="G669" s="83"/>
      <c r="H669" s="84">
        <v>23282</v>
      </c>
      <c r="I669" s="84"/>
      <c r="J669" s="85">
        <v>5</v>
      </c>
    </row>
    <row r="670" spans="1:10" x14ac:dyDescent="0.25">
      <c r="A670" s="73" t="s">
        <v>453</v>
      </c>
      <c r="B670" s="80" t="s">
        <v>12</v>
      </c>
      <c r="C670" s="73" t="s">
        <v>6</v>
      </c>
      <c r="D670" s="81">
        <v>37750</v>
      </c>
      <c r="E670" s="82">
        <f t="shared" ca="1" si="10"/>
        <v>12</v>
      </c>
      <c r="F670" s="331" t="s">
        <v>14</v>
      </c>
      <c r="G670" s="83" t="s">
        <v>28</v>
      </c>
      <c r="H670" s="84">
        <v>29875</v>
      </c>
      <c r="I670" s="84"/>
      <c r="J670" s="85">
        <v>5</v>
      </c>
    </row>
    <row r="671" spans="1:10" x14ac:dyDescent="0.25">
      <c r="A671" s="73" t="s">
        <v>438</v>
      </c>
      <c r="B671" s="80" t="s">
        <v>16</v>
      </c>
      <c r="C671" s="73" t="s">
        <v>6</v>
      </c>
      <c r="D671" s="81">
        <v>41758</v>
      </c>
      <c r="E671" s="82">
        <f t="shared" ca="1" si="10"/>
        <v>1</v>
      </c>
      <c r="F671" s="331" t="s">
        <v>14</v>
      </c>
      <c r="G671" s="83" t="s">
        <v>26</v>
      </c>
      <c r="H671" s="84">
        <v>24218</v>
      </c>
      <c r="I671" s="84"/>
      <c r="J671" s="85">
        <v>5</v>
      </c>
    </row>
    <row r="672" spans="1:10" x14ac:dyDescent="0.25">
      <c r="A672" s="73" t="s">
        <v>437</v>
      </c>
      <c r="B672" s="80" t="s">
        <v>16</v>
      </c>
      <c r="C672" s="73" t="s">
        <v>6</v>
      </c>
      <c r="D672" s="81">
        <v>41758</v>
      </c>
      <c r="E672" s="82">
        <f t="shared" ca="1" si="10"/>
        <v>1</v>
      </c>
      <c r="F672" s="331" t="s">
        <v>5</v>
      </c>
      <c r="G672" s="83" t="s">
        <v>8</v>
      </c>
      <c r="H672" s="84">
        <v>90823</v>
      </c>
      <c r="I672" s="84"/>
      <c r="J672" s="85">
        <v>4</v>
      </c>
    </row>
    <row r="673" spans="1:10" x14ac:dyDescent="0.25">
      <c r="A673" s="73" t="s">
        <v>436</v>
      </c>
      <c r="B673" s="80" t="s">
        <v>12</v>
      </c>
      <c r="C673" s="73" t="s">
        <v>6</v>
      </c>
      <c r="D673" s="81">
        <v>41774</v>
      </c>
      <c r="E673" s="82">
        <f t="shared" ca="1" si="10"/>
        <v>1</v>
      </c>
      <c r="F673" s="331" t="s">
        <v>5</v>
      </c>
      <c r="G673" s="83" t="s">
        <v>4</v>
      </c>
      <c r="H673" s="84">
        <v>111002</v>
      </c>
      <c r="I673" s="84"/>
      <c r="J673" s="85">
        <v>1</v>
      </c>
    </row>
    <row r="674" spans="1:10" x14ac:dyDescent="0.25">
      <c r="A674" s="73" t="s">
        <v>435</v>
      </c>
      <c r="B674" s="80" t="s">
        <v>32</v>
      </c>
      <c r="C674" s="73" t="s">
        <v>6</v>
      </c>
      <c r="D674" s="81">
        <v>41784</v>
      </c>
      <c r="E674" s="82">
        <f t="shared" ca="1" si="10"/>
        <v>1</v>
      </c>
      <c r="F674" s="331" t="s">
        <v>11</v>
      </c>
      <c r="G674" s="83"/>
      <c r="H674" s="84">
        <v>43085</v>
      </c>
      <c r="I674" s="84"/>
      <c r="J674" s="85">
        <v>4</v>
      </c>
    </row>
    <row r="675" spans="1:10" x14ac:dyDescent="0.25">
      <c r="A675" s="73" t="s">
        <v>431</v>
      </c>
      <c r="B675" s="80" t="s">
        <v>9</v>
      </c>
      <c r="C675" s="73" t="s">
        <v>6</v>
      </c>
      <c r="D675" s="81">
        <v>41796</v>
      </c>
      <c r="E675" s="82">
        <f t="shared" ca="1" si="10"/>
        <v>1</v>
      </c>
      <c r="F675" s="331" t="s">
        <v>0</v>
      </c>
      <c r="G675" s="83"/>
      <c r="H675" s="84">
        <v>27529</v>
      </c>
      <c r="I675" s="84"/>
      <c r="J675" s="85">
        <v>5</v>
      </c>
    </row>
    <row r="676" spans="1:10" x14ac:dyDescent="0.25">
      <c r="A676" s="73" t="s">
        <v>428</v>
      </c>
      <c r="B676" s="80" t="s">
        <v>12</v>
      </c>
      <c r="C676" s="73" t="s">
        <v>6</v>
      </c>
      <c r="D676" s="81">
        <v>40317</v>
      </c>
      <c r="E676" s="82">
        <f t="shared" ca="1" si="10"/>
        <v>5</v>
      </c>
      <c r="F676" s="331" t="s">
        <v>0</v>
      </c>
      <c r="G676" s="83"/>
      <c r="H676" s="84">
        <v>29961</v>
      </c>
      <c r="I676" s="84"/>
      <c r="J676" s="85">
        <v>5</v>
      </c>
    </row>
    <row r="677" spans="1:10" x14ac:dyDescent="0.25">
      <c r="A677" s="73" t="s">
        <v>427</v>
      </c>
      <c r="B677" s="80" t="s">
        <v>9</v>
      </c>
      <c r="C677" s="73" t="s">
        <v>6</v>
      </c>
      <c r="D677" s="81">
        <v>40326</v>
      </c>
      <c r="E677" s="82">
        <f t="shared" ca="1" si="10"/>
        <v>5</v>
      </c>
      <c r="F677" s="331" t="s">
        <v>0</v>
      </c>
      <c r="G677" s="83"/>
      <c r="H677" s="84">
        <v>40482</v>
      </c>
      <c r="I677" s="84"/>
      <c r="J677" s="85">
        <v>5</v>
      </c>
    </row>
    <row r="678" spans="1:10" x14ac:dyDescent="0.25">
      <c r="A678" s="73" t="s">
        <v>426</v>
      </c>
      <c r="B678" s="80" t="s">
        <v>12</v>
      </c>
      <c r="C678" s="73" t="s">
        <v>6</v>
      </c>
      <c r="D678" s="81">
        <v>40331</v>
      </c>
      <c r="E678" s="82">
        <f t="shared" ca="1" si="10"/>
        <v>5</v>
      </c>
      <c r="F678" s="331" t="s">
        <v>5</v>
      </c>
      <c r="G678" s="83" t="s">
        <v>8</v>
      </c>
      <c r="H678" s="84">
        <v>68347</v>
      </c>
      <c r="I678" s="84"/>
      <c r="J678" s="85">
        <v>5</v>
      </c>
    </row>
    <row r="679" spans="1:10" x14ac:dyDescent="0.25">
      <c r="A679" s="73" t="s">
        <v>407</v>
      </c>
      <c r="B679" s="80" t="s">
        <v>16</v>
      </c>
      <c r="C679" s="73" t="s">
        <v>6</v>
      </c>
      <c r="D679" s="81">
        <v>37408</v>
      </c>
      <c r="E679" s="82">
        <f t="shared" ca="1" si="10"/>
        <v>13</v>
      </c>
      <c r="F679" s="331" t="s">
        <v>5</v>
      </c>
      <c r="G679" s="83" t="s">
        <v>8</v>
      </c>
      <c r="H679" s="84">
        <v>90273</v>
      </c>
      <c r="I679" s="84"/>
      <c r="J679" s="85">
        <v>5</v>
      </c>
    </row>
    <row r="680" spans="1:10" x14ac:dyDescent="0.25">
      <c r="A680" s="73" t="s">
        <v>398</v>
      </c>
      <c r="B680" s="80" t="s">
        <v>2</v>
      </c>
      <c r="C680" s="73" t="s">
        <v>6</v>
      </c>
      <c r="D680" s="81">
        <v>38143</v>
      </c>
      <c r="E680" s="82">
        <f t="shared" ca="1" si="10"/>
        <v>11</v>
      </c>
      <c r="F680" s="331" t="s">
        <v>0</v>
      </c>
      <c r="G680" s="83"/>
      <c r="H680" s="84">
        <v>39806</v>
      </c>
      <c r="I680" s="84"/>
      <c r="J680" s="85">
        <v>2</v>
      </c>
    </row>
    <row r="681" spans="1:10" x14ac:dyDescent="0.25">
      <c r="A681" s="73" t="s">
        <v>385</v>
      </c>
      <c r="B681" s="80" t="s">
        <v>32</v>
      </c>
      <c r="C681" s="73" t="s">
        <v>6</v>
      </c>
      <c r="D681" s="81">
        <v>40680</v>
      </c>
      <c r="E681" s="82">
        <f t="shared" ca="1" si="10"/>
        <v>4</v>
      </c>
      <c r="F681" s="331" t="s">
        <v>5</v>
      </c>
      <c r="G681" s="83" t="s">
        <v>26</v>
      </c>
      <c r="H681" s="84">
        <v>101128</v>
      </c>
      <c r="I681" s="84"/>
      <c r="J681" s="85">
        <v>2</v>
      </c>
    </row>
    <row r="682" spans="1:10" x14ac:dyDescent="0.25">
      <c r="A682" s="73" t="s">
        <v>382</v>
      </c>
      <c r="B682" s="80" t="s">
        <v>2</v>
      </c>
      <c r="C682" s="73" t="s">
        <v>6</v>
      </c>
      <c r="D682" s="81">
        <v>41412</v>
      </c>
      <c r="E682" s="82">
        <f t="shared" ca="1" si="10"/>
        <v>2</v>
      </c>
      <c r="F682" s="331" t="s">
        <v>11</v>
      </c>
      <c r="G682" s="83"/>
      <c r="H682" s="84">
        <v>58631</v>
      </c>
      <c r="I682" s="84"/>
      <c r="J682" s="85">
        <v>4</v>
      </c>
    </row>
    <row r="683" spans="1:10" x14ac:dyDescent="0.25">
      <c r="A683" s="73" t="s">
        <v>371</v>
      </c>
      <c r="B683" s="80" t="s">
        <v>32</v>
      </c>
      <c r="C683" s="73" t="s">
        <v>6</v>
      </c>
      <c r="D683" s="81">
        <v>42172</v>
      </c>
      <c r="E683" s="82">
        <f t="shared" ca="1" si="10"/>
        <v>0</v>
      </c>
      <c r="F683" s="331" t="s">
        <v>0</v>
      </c>
      <c r="G683" s="83"/>
      <c r="H683" s="84">
        <v>34873</v>
      </c>
      <c r="I683" s="84"/>
      <c r="J683" s="85">
        <v>5</v>
      </c>
    </row>
    <row r="684" spans="1:10" x14ac:dyDescent="0.25">
      <c r="A684" s="73" t="s">
        <v>370</v>
      </c>
      <c r="B684" s="80" t="s">
        <v>16</v>
      </c>
      <c r="C684" s="73" t="s">
        <v>6</v>
      </c>
      <c r="D684" s="81">
        <v>42189</v>
      </c>
      <c r="E684" s="82">
        <f t="shared" ca="1" si="10"/>
        <v>0</v>
      </c>
      <c r="F684" s="331" t="s">
        <v>5</v>
      </c>
      <c r="G684" s="83" t="s">
        <v>28</v>
      </c>
      <c r="H684" s="84">
        <v>84580</v>
      </c>
      <c r="I684" s="84"/>
      <c r="J684" s="85">
        <v>3</v>
      </c>
    </row>
    <row r="685" spans="1:10" x14ac:dyDescent="0.25">
      <c r="A685" s="73" t="s">
        <v>367</v>
      </c>
      <c r="B685" s="80" t="s">
        <v>16</v>
      </c>
      <c r="C685" s="73" t="s">
        <v>6</v>
      </c>
      <c r="D685" s="81">
        <v>40345</v>
      </c>
      <c r="E685" s="82">
        <f t="shared" ca="1" si="10"/>
        <v>5</v>
      </c>
      <c r="F685" s="331" t="s">
        <v>5</v>
      </c>
      <c r="G685" s="83" t="s">
        <v>26</v>
      </c>
      <c r="H685" s="84">
        <v>125113</v>
      </c>
      <c r="I685" s="84"/>
      <c r="J685" s="85">
        <v>1</v>
      </c>
    </row>
    <row r="686" spans="1:10" x14ac:dyDescent="0.25">
      <c r="A686" s="73" t="s">
        <v>366</v>
      </c>
      <c r="B686" s="80" t="s">
        <v>9</v>
      </c>
      <c r="C686" s="73" t="s">
        <v>6</v>
      </c>
      <c r="D686" s="81">
        <v>40350</v>
      </c>
      <c r="E686" s="82">
        <f t="shared" ca="1" si="10"/>
        <v>5</v>
      </c>
      <c r="F686" s="331" t="s">
        <v>0</v>
      </c>
      <c r="G686" s="83"/>
      <c r="H686" s="84">
        <v>35065</v>
      </c>
      <c r="I686" s="84"/>
      <c r="J686" s="85">
        <v>5</v>
      </c>
    </row>
    <row r="687" spans="1:10" x14ac:dyDescent="0.25">
      <c r="A687" s="73" t="s">
        <v>356</v>
      </c>
      <c r="B687" s="80" t="s">
        <v>12</v>
      </c>
      <c r="C687" s="73" t="s">
        <v>6</v>
      </c>
      <c r="D687" s="81">
        <v>40726</v>
      </c>
      <c r="E687" s="82">
        <f t="shared" ca="1" si="10"/>
        <v>4</v>
      </c>
      <c r="F687" s="331" t="s">
        <v>0</v>
      </c>
      <c r="G687" s="83"/>
      <c r="H687" s="84">
        <v>33473</v>
      </c>
      <c r="I687" s="84"/>
      <c r="J687" s="85">
        <v>3</v>
      </c>
    </row>
    <row r="688" spans="1:10" x14ac:dyDescent="0.25">
      <c r="A688" s="73" t="s">
        <v>352</v>
      </c>
      <c r="B688" s="80" t="s">
        <v>12</v>
      </c>
      <c r="C688" s="73" t="s">
        <v>6</v>
      </c>
      <c r="D688" s="81">
        <v>41438</v>
      </c>
      <c r="E688" s="82">
        <f t="shared" ca="1" si="10"/>
        <v>2</v>
      </c>
      <c r="F688" s="331" t="s">
        <v>0</v>
      </c>
      <c r="G688" s="83"/>
      <c r="H688" s="84">
        <v>26136</v>
      </c>
      <c r="I688" s="84"/>
      <c r="J688" s="85">
        <v>2</v>
      </c>
    </row>
    <row r="689" spans="1:10" x14ac:dyDescent="0.25">
      <c r="A689" s="73" t="s">
        <v>348</v>
      </c>
      <c r="B689" s="80" t="s">
        <v>12</v>
      </c>
      <c r="C689" s="73" t="s">
        <v>6</v>
      </c>
      <c r="D689" s="81">
        <v>41467</v>
      </c>
      <c r="E689" s="82">
        <f t="shared" ca="1" si="10"/>
        <v>2</v>
      </c>
      <c r="F689" s="331" t="s">
        <v>5</v>
      </c>
      <c r="G689" s="83" t="s">
        <v>26</v>
      </c>
      <c r="H689" s="84">
        <v>107695</v>
      </c>
      <c r="I689" s="84"/>
      <c r="J689" s="85">
        <v>3</v>
      </c>
    </row>
    <row r="690" spans="1:10" x14ac:dyDescent="0.25">
      <c r="A690" s="73" t="s">
        <v>346</v>
      </c>
      <c r="B690" s="80" t="s">
        <v>12</v>
      </c>
      <c r="C690" s="73" t="s">
        <v>6</v>
      </c>
      <c r="D690" s="81">
        <v>39992</v>
      </c>
      <c r="E690" s="82">
        <f t="shared" ca="1" si="10"/>
        <v>6</v>
      </c>
      <c r="F690" s="331" t="s">
        <v>5</v>
      </c>
      <c r="G690" s="83" t="s">
        <v>4</v>
      </c>
      <c r="H690" s="84">
        <v>60730</v>
      </c>
      <c r="I690" s="84"/>
      <c r="J690" s="85">
        <v>3</v>
      </c>
    </row>
    <row r="691" spans="1:10" x14ac:dyDescent="0.25">
      <c r="A691" s="73" t="s">
        <v>334</v>
      </c>
      <c r="B691" s="80" t="s">
        <v>48</v>
      </c>
      <c r="C691" s="73" t="s">
        <v>6</v>
      </c>
      <c r="D691" s="81">
        <v>37443</v>
      </c>
      <c r="E691" s="82">
        <f t="shared" ca="1" si="10"/>
        <v>13</v>
      </c>
      <c r="F691" s="331" t="s">
        <v>5</v>
      </c>
      <c r="G691" s="83" t="s">
        <v>18</v>
      </c>
      <c r="H691" s="84">
        <v>65753</v>
      </c>
      <c r="I691" s="84"/>
      <c r="J691" s="85">
        <v>1</v>
      </c>
    </row>
    <row r="692" spans="1:10" x14ac:dyDescent="0.25">
      <c r="A692" s="73" t="s">
        <v>327</v>
      </c>
      <c r="B692" s="80" t="s">
        <v>16</v>
      </c>
      <c r="C692" s="73" t="s">
        <v>6</v>
      </c>
      <c r="D692" s="81">
        <v>38177</v>
      </c>
      <c r="E692" s="82">
        <f t="shared" ca="1" si="10"/>
        <v>11</v>
      </c>
      <c r="F692" s="331" t="s">
        <v>11</v>
      </c>
      <c r="G692" s="83"/>
      <c r="H692" s="84">
        <v>46000</v>
      </c>
      <c r="I692" s="84"/>
      <c r="J692" s="85">
        <v>4</v>
      </c>
    </row>
    <row r="693" spans="1:10" x14ac:dyDescent="0.25">
      <c r="A693" s="73" t="s">
        <v>326</v>
      </c>
      <c r="B693" s="80" t="s">
        <v>2</v>
      </c>
      <c r="C693" s="73" t="s">
        <v>6</v>
      </c>
      <c r="D693" s="81">
        <v>38531</v>
      </c>
      <c r="E693" s="82">
        <f t="shared" ca="1" si="10"/>
        <v>10</v>
      </c>
      <c r="F693" s="331" t="s">
        <v>11</v>
      </c>
      <c r="G693" s="83"/>
      <c r="H693" s="84">
        <v>60163</v>
      </c>
      <c r="I693" s="84"/>
      <c r="J693" s="85">
        <v>3</v>
      </c>
    </row>
    <row r="694" spans="1:10" x14ac:dyDescent="0.25">
      <c r="A694" s="73" t="s">
        <v>324</v>
      </c>
      <c r="B694" s="80" t="s">
        <v>12</v>
      </c>
      <c r="C694" s="73" t="s">
        <v>6</v>
      </c>
      <c r="D694" s="81">
        <v>38888</v>
      </c>
      <c r="E694" s="82">
        <f t="shared" ca="1" si="10"/>
        <v>9</v>
      </c>
      <c r="F694" s="331" t="s">
        <v>5</v>
      </c>
      <c r="G694" s="83" t="s">
        <v>4</v>
      </c>
      <c r="H694" s="84">
        <v>109251</v>
      </c>
      <c r="I694" s="84"/>
      <c r="J694" s="85">
        <v>3</v>
      </c>
    </row>
    <row r="695" spans="1:10" x14ac:dyDescent="0.25">
      <c r="A695" s="73" t="s">
        <v>314</v>
      </c>
      <c r="B695" s="80" t="s">
        <v>12</v>
      </c>
      <c r="C695" s="73" t="s">
        <v>6</v>
      </c>
      <c r="D695" s="81">
        <v>40361</v>
      </c>
      <c r="E695" s="82">
        <f t="shared" ca="1" si="10"/>
        <v>5</v>
      </c>
      <c r="F695" s="331" t="s">
        <v>5</v>
      </c>
      <c r="G695" s="83" t="s">
        <v>26</v>
      </c>
      <c r="H695" s="84">
        <v>98485</v>
      </c>
      <c r="I695" s="84"/>
      <c r="J695" s="85">
        <v>2</v>
      </c>
    </row>
    <row r="696" spans="1:10" x14ac:dyDescent="0.25">
      <c r="A696" s="73" t="s">
        <v>312</v>
      </c>
      <c r="B696" s="80" t="s">
        <v>16</v>
      </c>
      <c r="C696" s="73" t="s">
        <v>6</v>
      </c>
      <c r="D696" s="81">
        <v>41096</v>
      </c>
      <c r="E696" s="82">
        <f t="shared" ca="1" si="10"/>
        <v>3</v>
      </c>
      <c r="F696" s="331" t="s">
        <v>5</v>
      </c>
      <c r="G696" s="83" t="s">
        <v>4</v>
      </c>
      <c r="H696" s="84">
        <v>121824</v>
      </c>
      <c r="I696" s="84"/>
      <c r="J696" s="85">
        <v>5</v>
      </c>
    </row>
    <row r="697" spans="1:10" x14ac:dyDescent="0.25">
      <c r="A697" s="73" t="s">
        <v>298</v>
      </c>
      <c r="B697" s="80" t="s">
        <v>32</v>
      </c>
      <c r="C697" s="73" t="s">
        <v>6</v>
      </c>
      <c r="D697" s="81">
        <v>42203</v>
      </c>
      <c r="E697" s="82">
        <f t="shared" ca="1" si="10"/>
        <v>0</v>
      </c>
      <c r="F697" s="331" t="s">
        <v>11</v>
      </c>
      <c r="G697" s="83"/>
      <c r="H697" s="84">
        <v>43966</v>
      </c>
      <c r="I697" s="84"/>
      <c r="J697" s="85">
        <v>3</v>
      </c>
    </row>
    <row r="698" spans="1:10" x14ac:dyDescent="0.25">
      <c r="A698" s="73" t="s">
        <v>290</v>
      </c>
      <c r="B698" s="80" t="s">
        <v>9</v>
      </c>
      <c r="C698" s="73" t="s">
        <v>6</v>
      </c>
      <c r="D698" s="81">
        <v>41471</v>
      </c>
      <c r="E698" s="82">
        <f t="shared" ca="1" si="10"/>
        <v>2</v>
      </c>
      <c r="F698" s="331" t="s">
        <v>0</v>
      </c>
      <c r="G698" s="83"/>
      <c r="H698" s="84">
        <v>39499</v>
      </c>
      <c r="I698" s="84"/>
      <c r="J698" s="85">
        <v>1</v>
      </c>
    </row>
    <row r="699" spans="1:10" x14ac:dyDescent="0.25">
      <c r="A699" s="73" t="s">
        <v>287</v>
      </c>
      <c r="B699" s="80" t="s">
        <v>2</v>
      </c>
      <c r="C699" s="73" t="s">
        <v>6</v>
      </c>
      <c r="D699" s="81">
        <v>41488</v>
      </c>
      <c r="E699" s="82">
        <f t="shared" ca="1" si="10"/>
        <v>2</v>
      </c>
      <c r="F699" s="331" t="s">
        <v>14</v>
      </c>
      <c r="G699" s="83" t="s">
        <v>4</v>
      </c>
      <c r="H699" s="84">
        <v>22696</v>
      </c>
      <c r="I699" s="84"/>
      <c r="J699" s="85">
        <v>2</v>
      </c>
    </row>
    <row r="700" spans="1:10" x14ac:dyDescent="0.25">
      <c r="A700" s="73" t="s">
        <v>285</v>
      </c>
      <c r="B700" s="80" t="s">
        <v>48</v>
      </c>
      <c r="C700" s="73" t="s">
        <v>6</v>
      </c>
      <c r="D700" s="81">
        <v>41498</v>
      </c>
      <c r="E700" s="82">
        <f t="shared" ca="1" si="10"/>
        <v>2</v>
      </c>
      <c r="F700" s="331" t="s">
        <v>14</v>
      </c>
      <c r="G700" s="83" t="s">
        <v>26</v>
      </c>
      <c r="H700" s="84">
        <v>21697</v>
      </c>
      <c r="I700" s="84"/>
      <c r="J700" s="85">
        <v>5</v>
      </c>
    </row>
    <row r="701" spans="1:10" x14ac:dyDescent="0.25">
      <c r="A701" s="73" t="s">
        <v>279</v>
      </c>
      <c r="B701" s="80" t="s">
        <v>12</v>
      </c>
      <c r="C701" s="73" t="s">
        <v>6</v>
      </c>
      <c r="D701" s="81">
        <v>37103</v>
      </c>
      <c r="E701" s="82">
        <f t="shared" ca="1" si="10"/>
        <v>14</v>
      </c>
      <c r="F701" s="331" t="s">
        <v>5</v>
      </c>
      <c r="G701" s="83" t="s">
        <v>28</v>
      </c>
      <c r="H701" s="84">
        <v>107900</v>
      </c>
      <c r="I701" s="84"/>
      <c r="J701" s="85">
        <v>4</v>
      </c>
    </row>
    <row r="702" spans="1:10" x14ac:dyDescent="0.25">
      <c r="A702" s="73" t="s">
        <v>268</v>
      </c>
      <c r="B702" s="80" t="s">
        <v>48</v>
      </c>
      <c r="C702" s="73" t="s">
        <v>6</v>
      </c>
      <c r="D702" s="81">
        <v>38573</v>
      </c>
      <c r="E702" s="82">
        <f t="shared" ca="1" si="10"/>
        <v>10</v>
      </c>
      <c r="F702" s="331" t="s">
        <v>5</v>
      </c>
      <c r="G702" s="83" t="s">
        <v>8</v>
      </c>
      <c r="H702" s="84">
        <v>61685</v>
      </c>
      <c r="I702" s="84"/>
      <c r="J702" s="85">
        <v>1</v>
      </c>
    </row>
    <row r="703" spans="1:10" x14ac:dyDescent="0.25">
      <c r="A703" s="73" t="s">
        <v>261</v>
      </c>
      <c r="B703" s="80" t="s">
        <v>9</v>
      </c>
      <c r="C703" s="73" t="s">
        <v>6</v>
      </c>
      <c r="D703" s="81">
        <v>40757</v>
      </c>
      <c r="E703" s="82">
        <f t="shared" ca="1" si="10"/>
        <v>4</v>
      </c>
      <c r="F703" s="331" t="s">
        <v>5</v>
      </c>
      <c r="G703" s="83" t="s">
        <v>26</v>
      </c>
      <c r="H703" s="84">
        <v>89144</v>
      </c>
      <c r="I703" s="84"/>
      <c r="J703" s="85">
        <v>5</v>
      </c>
    </row>
    <row r="704" spans="1:10" x14ac:dyDescent="0.25">
      <c r="A704" s="73" t="s">
        <v>250</v>
      </c>
      <c r="B704" s="80" t="s">
        <v>12</v>
      </c>
      <c r="C704" s="73" t="s">
        <v>6</v>
      </c>
      <c r="D704" s="81">
        <v>40797</v>
      </c>
      <c r="E704" s="82">
        <f t="shared" ca="1" si="10"/>
        <v>4</v>
      </c>
      <c r="F704" s="331" t="s">
        <v>11</v>
      </c>
      <c r="G704" s="83"/>
      <c r="H704" s="84">
        <v>56672</v>
      </c>
      <c r="I704" s="84"/>
      <c r="J704" s="85">
        <v>4</v>
      </c>
    </row>
    <row r="705" spans="1:10" x14ac:dyDescent="0.25">
      <c r="A705" s="73" t="s">
        <v>248</v>
      </c>
      <c r="B705" s="80" t="s">
        <v>12</v>
      </c>
      <c r="C705" s="73" t="s">
        <v>6</v>
      </c>
      <c r="D705" s="81">
        <v>41878</v>
      </c>
      <c r="E705" s="82">
        <f t="shared" ca="1" si="10"/>
        <v>1</v>
      </c>
      <c r="F705" s="331" t="s">
        <v>0</v>
      </c>
      <c r="G705" s="83"/>
      <c r="H705" s="84">
        <v>40530</v>
      </c>
      <c r="I705" s="84"/>
      <c r="J705" s="85">
        <v>5</v>
      </c>
    </row>
    <row r="706" spans="1:10" x14ac:dyDescent="0.25">
      <c r="A706" s="73" t="s">
        <v>246</v>
      </c>
      <c r="B706" s="80" t="s">
        <v>16</v>
      </c>
      <c r="C706" s="73" t="s">
        <v>6</v>
      </c>
      <c r="D706" s="81">
        <v>41889</v>
      </c>
      <c r="E706" s="82">
        <f t="shared" ref="E706:E742" ca="1" si="11">DATEDIF(D706,TODAY(),"Y")</f>
        <v>1</v>
      </c>
      <c r="F706" s="331" t="s">
        <v>11</v>
      </c>
      <c r="G706" s="83"/>
      <c r="H706" s="84">
        <v>42534</v>
      </c>
      <c r="I706" s="84"/>
      <c r="J706" s="85">
        <v>5</v>
      </c>
    </row>
    <row r="707" spans="1:10" x14ac:dyDescent="0.25">
      <c r="A707" s="73" t="s">
        <v>238</v>
      </c>
      <c r="B707" s="80" t="s">
        <v>32</v>
      </c>
      <c r="C707" s="73" t="s">
        <v>6</v>
      </c>
      <c r="D707" s="81">
        <v>40421</v>
      </c>
      <c r="E707" s="82">
        <f t="shared" ca="1" si="11"/>
        <v>5</v>
      </c>
      <c r="F707" s="331" t="s">
        <v>5</v>
      </c>
      <c r="G707" s="83" t="s">
        <v>8</v>
      </c>
      <c r="H707" s="84">
        <v>107127</v>
      </c>
      <c r="I707" s="84"/>
      <c r="J707" s="85">
        <v>5</v>
      </c>
    </row>
    <row r="708" spans="1:10" x14ac:dyDescent="0.25">
      <c r="A708" s="73" t="s">
        <v>234</v>
      </c>
      <c r="B708" s="80" t="s">
        <v>9</v>
      </c>
      <c r="C708" s="73" t="s">
        <v>6</v>
      </c>
      <c r="D708" s="81">
        <v>41529</v>
      </c>
      <c r="E708" s="82">
        <f t="shared" ca="1" si="11"/>
        <v>2</v>
      </c>
      <c r="F708" s="331" t="s">
        <v>11</v>
      </c>
      <c r="G708" s="83"/>
      <c r="H708" s="84">
        <v>49670</v>
      </c>
      <c r="I708" s="84"/>
      <c r="J708" s="85">
        <v>1</v>
      </c>
    </row>
    <row r="709" spans="1:10" x14ac:dyDescent="0.25">
      <c r="A709" s="73" t="s">
        <v>225</v>
      </c>
      <c r="B709" s="80" t="s">
        <v>9</v>
      </c>
      <c r="C709" s="73" t="s">
        <v>6</v>
      </c>
      <c r="D709" s="81">
        <v>37131</v>
      </c>
      <c r="E709" s="82">
        <f t="shared" ca="1" si="11"/>
        <v>14</v>
      </c>
      <c r="F709" s="331" t="s">
        <v>14</v>
      </c>
      <c r="G709" s="83" t="s">
        <v>8</v>
      </c>
      <c r="H709" s="84">
        <v>24842</v>
      </c>
      <c r="I709" s="84"/>
      <c r="J709" s="85">
        <v>2</v>
      </c>
    </row>
    <row r="710" spans="1:10" x14ac:dyDescent="0.25">
      <c r="A710" s="73" t="s">
        <v>210</v>
      </c>
      <c r="B710" s="80" t="s">
        <v>2</v>
      </c>
      <c r="C710" s="73" t="s">
        <v>6</v>
      </c>
      <c r="D710" s="81">
        <v>38219</v>
      </c>
      <c r="E710" s="82">
        <f t="shared" ca="1" si="11"/>
        <v>11</v>
      </c>
      <c r="F710" s="331" t="s">
        <v>0</v>
      </c>
      <c r="G710" s="83"/>
      <c r="H710" s="84">
        <v>35879</v>
      </c>
      <c r="I710" s="84"/>
      <c r="J710" s="85">
        <v>4</v>
      </c>
    </row>
    <row r="711" spans="1:10" x14ac:dyDescent="0.25">
      <c r="A711" s="73" t="s">
        <v>168</v>
      </c>
      <c r="B711" s="80" t="s">
        <v>16</v>
      </c>
      <c r="C711" s="73" t="s">
        <v>6</v>
      </c>
      <c r="D711" s="81">
        <v>41555</v>
      </c>
      <c r="E711" s="82">
        <f t="shared" ca="1" si="11"/>
        <v>2</v>
      </c>
      <c r="F711" s="331" t="s">
        <v>5</v>
      </c>
      <c r="G711" s="83" t="s">
        <v>26</v>
      </c>
      <c r="H711" s="84">
        <v>94817</v>
      </c>
      <c r="I711" s="84"/>
      <c r="J711" s="85">
        <v>5</v>
      </c>
    </row>
    <row r="712" spans="1:10" x14ac:dyDescent="0.25">
      <c r="A712" s="73" t="s">
        <v>161</v>
      </c>
      <c r="B712" s="80" t="s">
        <v>48</v>
      </c>
      <c r="C712" s="73" t="s">
        <v>6</v>
      </c>
      <c r="D712" s="81">
        <v>37158</v>
      </c>
      <c r="E712" s="82">
        <f t="shared" ca="1" si="11"/>
        <v>14</v>
      </c>
      <c r="F712" s="331" t="s">
        <v>5</v>
      </c>
      <c r="G712" s="83" t="s">
        <v>4</v>
      </c>
      <c r="H712" s="84">
        <v>95259</v>
      </c>
      <c r="I712" s="84"/>
      <c r="J712" s="85">
        <v>4</v>
      </c>
    </row>
    <row r="713" spans="1:10" x14ac:dyDescent="0.25">
      <c r="A713" s="73" t="s">
        <v>148</v>
      </c>
      <c r="B713" s="80" t="s">
        <v>2</v>
      </c>
      <c r="C713" s="73" t="s">
        <v>6</v>
      </c>
      <c r="D713" s="81">
        <v>37536</v>
      </c>
      <c r="E713" s="82">
        <f t="shared" ca="1" si="11"/>
        <v>13</v>
      </c>
      <c r="F713" s="331" t="s">
        <v>11</v>
      </c>
      <c r="G713" s="83"/>
      <c r="H713" s="84">
        <v>61310</v>
      </c>
      <c r="I713" s="84"/>
      <c r="J713" s="85">
        <v>5</v>
      </c>
    </row>
    <row r="714" spans="1:10" x14ac:dyDescent="0.25">
      <c r="A714" s="73" t="s">
        <v>147</v>
      </c>
      <c r="B714" s="80" t="s">
        <v>12</v>
      </c>
      <c r="C714" s="73" t="s">
        <v>6</v>
      </c>
      <c r="D714" s="81">
        <v>37540</v>
      </c>
      <c r="E714" s="82">
        <f t="shared" ca="1" si="11"/>
        <v>13</v>
      </c>
      <c r="F714" s="331" t="s">
        <v>5</v>
      </c>
      <c r="G714" s="83" t="s">
        <v>4</v>
      </c>
      <c r="H714" s="84">
        <v>84005</v>
      </c>
      <c r="I714" s="84"/>
      <c r="J714" s="85">
        <v>4</v>
      </c>
    </row>
    <row r="715" spans="1:10" x14ac:dyDescent="0.25">
      <c r="A715" s="73" t="s">
        <v>141</v>
      </c>
      <c r="B715" s="80" t="s">
        <v>48</v>
      </c>
      <c r="C715" s="73" t="s">
        <v>6</v>
      </c>
      <c r="D715" s="81">
        <v>40800</v>
      </c>
      <c r="E715" s="82">
        <f t="shared" ca="1" si="11"/>
        <v>4</v>
      </c>
      <c r="F715" s="331" t="s">
        <v>5</v>
      </c>
      <c r="G715" s="83" t="s">
        <v>26</v>
      </c>
      <c r="H715" s="84">
        <v>88801</v>
      </c>
      <c r="I715" s="84"/>
      <c r="J715" s="85">
        <v>5</v>
      </c>
    </row>
    <row r="716" spans="1:10" x14ac:dyDescent="0.25">
      <c r="A716" s="73" t="s">
        <v>140</v>
      </c>
      <c r="B716" s="80" t="s">
        <v>32</v>
      </c>
      <c r="C716" s="73" t="s">
        <v>6</v>
      </c>
      <c r="D716" s="81">
        <v>40820</v>
      </c>
      <c r="E716" s="82">
        <f t="shared" ca="1" si="11"/>
        <v>4</v>
      </c>
      <c r="F716" s="331" t="s">
        <v>0</v>
      </c>
      <c r="G716" s="83"/>
      <c r="H716" s="84">
        <v>37061</v>
      </c>
      <c r="I716" s="84"/>
      <c r="J716" s="85">
        <v>1</v>
      </c>
    </row>
    <row r="717" spans="1:10" x14ac:dyDescent="0.25">
      <c r="A717" s="73" t="s">
        <v>137</v>
      </c>
      <c r="B717" s="80" t="s">
        <v>12</v>
      </c>
      <c r="C717" s="73" t="s">
        <v>6</v>
      </c>
      <c r="D717" s="81">
        <v>40806</v>
      </c>
      <c r="E717" s="82">
        <f t="shared" ca="1" si="11"/>
        <v>4</v>
      </c>
      <c r="F717" s="331" t="s">
        <v>5</v>
      </c>
      <c r="G717" s="83" t="s">
        <v>26</v>
      </c>
      <c r="H717" s="84">
        <v>70695</v>
      </c>
      <c r="I717" s="84"/>
      <c r="J717" s="85">
        <v>3</v>
      </c>
    </row>
    <row r="718" spans="1:10" x14ac:dyDescent="0.25">
      <c r="A718" s="73" t="s">
        <v>136</v>
      </c>
      <c r="B718" s="80" t="s">
        <v>32</v>
      </c>
      <c r="C718" s="73" t="s">
        <v>6</v>
      </c>
      <c r="D718" s="81">
        <v>40806</v>
      </c>
      <c r="E718" s="82">
        <f t="shared" ca="1" si="11"/>
        <v>4</v>
      </c>
      <c r="F718" s="331" t="s">
        <v>0</v>
      </c>
      <c r="G718" s="83"/>
      <c r="H718" s="84">
        <v>34498</v>
      </c>
      <c r="I718" s="84"/>
      <c r="J718" s="85">
        <v>1</v>
      </c>
    </row>
    <row r="719" spans="1:10" x14ac:dyDescent="0.25">
      <c r="A719" s="73" t="s">
        <v>124</v>
      </c>
      <c r="B719" s="80" t="s">
        <v>16</v>
      </c>
      <c r="C719" s="73" t="s">
        <v>6</v>
      </c>
      <c r="D719" s="81">
        <v>40846</v>
      </c>
      <c r="E719" s="82">
        <f t="shared" ca="1" si="11"/>
        <v>4</v>
      </c>
      <c r="F719" s="331" t="s">
        <v>0</v>
      </c>
      <c r="G719" s="83"/>
      <c r="H719" s="84">
        <v>30034</v>
      </c>
      <c r="I719" s="84"/>
      <c r="J719" s="85">
        <v>3</v>
      </c>
    </row>
    <row r="720" spans="1:10" x14ac:dyDescent="0.25">
      <c r="A720" s="73" t="s">
        <v>121</v>
      </c>
      <c r="B720" s="80" t="s">
        <v>12</v>
      </c>
      <c r="C720" s="73" t="s">
        <v>6</v>
      </c>
      <c r="D720" s="81">
        <v>41945</v>
      </c>
      <c r="E720" s="82">
        <f t="shared" ca="1" si="11"/>
        <v>1</v>
      </c>
      <c r="F720" s="331" t="s">
        <v>11</v>
      </c>
      <c r="G720" s="83"/>
      <c r="H720" s="84">
        <v>53868</v>
      </c>
      <c r="I720" s="84"/>
      <c r="J720" s="85">
        <v>4</v>
      </c>
    </row>
    <row r="721" spans="1:10" x14ac:dyDescent="0.25">
      <c r="A721" s="73" t="s">
        <v>119</v>
      </c>
      <c r="B721" s="80" t="s">
        <v>2</v>
      </c>
      <c r="C721" s="73" t="s">
        <v>6</v>
      </c>
      <c r="D721" s="81">
        <v>42304</v>
      </c>
      <c r="E721" s="82">
        <f t="shared" ca="1" si="11"/>
        <v>0</v>
      </c>
      <c r="F721" s="331" t="s">
        <v>14</v>
      </c>
      <c r="G721" s="83" t="s">
        <v>18</v>
      </c>
      <c r="H721" s="84">
        <v>29187</v>
      </c>
      <c r="I721" s="84"/>
      <c r="J721" s="85">
        <v>4</v>
      </c>
    </row>
    <row r="722" spans="1:10" x14ac:dyDescent="0.25">
      <c r="A722" s="73" t="s">
        <v>115</v>
      </c>
      <c r="B722" s="80" t="s">
        <v>12</v>
      </c>
      <c r="C722" s="73" t="s">
        <v>6</v>
      </c>
      <c r="D722" s="81">
        <v>40477</v>
      </c>
      <c r="E722" s="82">
        <f t="shared" ca="1" si="11"/>
        <v>5</v>
      </c>
      <c r="F722" s="331" t="s">
        <v>14</v>
      </c>
      <c r="G722" s="83" t="s">
        <v>4</v>
      </c>
      <c r="H722" s="84">
        <v>23136</v>
      </c>
      <c r="I722" s="84"/>
      <c r="J722" s="85">
        <v>5</v>
      </c>
    </row>
    <row r="723" spans="1:10" x14ac:dyDescent="0.25">
      <c r="A723" s="73" t="s">
        <v>94</v>
      </c>
      <c r="B723" s="80" t="s">
        <v>48</v>
      </c>
      <c r="C723" s="73" t="s">
        <v>6</v>
      </c>
      <c r="D723" s="81">
        <v>37921</v>
      </c>
      <c r="E723" s="82">
        <f t="shared" ca="1" si="11"/>
        <v>12</v>
      </c>
      <c r="F723" s="331" t="s">
        <v>5</v>
      </c>
      <c r="G723" s="83" t="s">
        <v>4</v>
      </c>
      <c r="H723" s="84">
        <v>121308</v>
      </c>
      <c r="I723" s="84"/>
      <c r="J723" s="85">
        <v>3</v>
      </c>
    </row>
    <row r="724" spans="1:10" x14ac:dyDescent="0.25">
      <c r="A724" s="73" t="s">
        <v>61</v>
      </c>
      <c r="B724" s="80" t="s">
        <v>16</v>
      </c>
      <c r="C724" s="73" t="s">
        <v>6</v>
      </c>
      <c r="D724" s="81">
        <v>42340</v>
      </c>
      <c r="E724" s="82">
        <f t="shared" ca="1" si="11"/>
        <v>0</v>
      </c>
      <c r="F724" s="331" t="s">
        <v>5</v>
      </c>
      <c r="G724" s="83" t="s">
        <v>28</v>
      </c>
      <c r="H724" s="84">
        <v>94823</v>
      </c>
      <c r="I724" s="84"/>
      <c r="J724" s="85">
        <v>4</v>
      </c>
    </row>
    <row r="725" spans="1:10" x14ac:dyDescent="0.25">
      <c r="A725" s="73" t="s">
        <v>60</v>
      </c>
      <c r="B725" s="80" t="s">
        <v>16</v>
      </c>
      <c r="C725" s="73" t="s">
        <v>6</v>
      </c>
      <c r="D725" s="81">
        <v>40862</v>
      </c>
      <c r="E725" s="82">
        <f t="shared" ca="1" si="11"/>
        <v>4</v>
      </c>
      <c r="F725" s="331" t="s">
        <v>5</v>
      </c>
      <c r="G725" s="83" t="s">
        <v>26</v>
      </c>
      <c r="H725" s="84">
        <v>66256</v>
      </c>
      <c r="I725" s="84"/>
      <c r="J725" s="85">
        <v>5</v>
      </c>
    </row>
    <row r="726" spans="1:10" x14ac:dyDescent="0.25">
      <c r="A726" s="73" t="s">
        <v>56</v>
      </c>
      <c r="B726" s="80" t="s">
        <v>12</v>
      </c>
      <c r="C726" s="73" t="s">
        <v>6</v>
      </c>
      <c r="D726" s="81">
        <v>40513</v>
      </c>
      <c r="E726" s="82">
        <f t="shared" ca="1" si="11"/>
        <v>5</v>
      </c>
      <c r="F726" s="331" t="s">
        <v>5</v>
      </c>
      <c r="G726" s="83" t="s">
        <v>18</v>
      </c>
      <c r="H726" s="84">
        <v>124666</v>
      </c>
      <c r="I726" s="84"/>
      <c r="J726" s="85">
        <v>2</v>
      </c>
    </row>
    <row r="727" spans="1:10" x14ac:dyDescent="0.25">
      <c r="A727" s="73" t="s">
        <v>51</v>
      </c>
      <c r="B727" s="80" t="s">
        <v>2</v>
      </c>
      <c r="C727" s="73" t="s">
        <v>6</v>
      </c>
      <c r="D727" s="81">
        <v>40141</v>
      </c>
      <c r="E727" s="82">
        <f t="shared" ca="1" si="11"/>
        <v>6</v>
      </c>
      <c r="F727" s="331" t="s">
        <v>5</v>
      </c>
      <c r="G727" s="83" t="s">
        <v>26</v>
      </c>
      <c r="H727" s="84">
        <v>66573</v>
      </c>
      <c r="I727" s="84"/>
      <c r="J727" s="85">
        <v>4</v>
      </c>
    </row>
    <row r="728" spans="1:10" x14ac:dyDescent="0.25">
      <c r="A728" s="73" t="s">
        <v>34</v>
      </c>
      <c r="B728" s="80" t="s">
        <v>12</v>
      </c>
      <c r="C728" s="73" t="s">
        <v>6</v>
      </c>
      <c r="D728" s="81">
        <v>39406</v>
      </c>
      <c r="E728" s="82">
        <f t="shared" ca="1" si="11"/>
        <v>8</v>
      </c>
      <c r="F728" s="331" t="s">
        <v>5</v>
      </c>
      <c r="G728" s="83" t="s">
        <v>28</v>
      </c>
      <c r="H728" s="84">
        <v>100635</v>
      </c>
      <c r="I728" s="84"/>
      <c r="J728" s="85">
        <v>5</v>
      </c>
    </row>
    <row r="729" spans="1:10" x14ac:dyDescent="0.25">
      <c r="A729" s="73" t="s">
        <v>33</v>
      </c>
      <c r="B729" s="80" t="s">
        <v>32</v>
      </c>
      <c r="C729" s="73" t="s">
        <v>6</v>
      </c>
      <c r="D729" s="81">
        <v>39425</v>
      </c>
      <c r="E729" s="82">
        <f t="shared" ca="1" si="11"/>
        <v>8</v>
      </c>
      <c r="F729" s="331" t="s">
        <v>5</v>
      </c>
      <c r="G729" s="83" t="s">
        <v>4</v>
      </c>
      <c r="H729" s="84">
        <v>124180</v>
      </c>
      <c r="I729" s="84"/>
      <c r="J729" s="85">
        <v>2</v>
      </c>
    </row>
    <row r="730" spans="1:10" x14ac:dyDescent="0.25">
      <c r="A730" s="73" t="s">
        <v>29</v>
      </c>
      <c r="B730" s="80" t="s">
        <v>9</v>
      </c>
      <c r="C730" s="73" t="s">
        <v>6</v>
      </c>
      <c r="D730" s="81">
        <v>40519</v>
      </c>
      <c r="E730" s="82">
        <f t="shared" ca="1" si="11"/>
        <v>5</v>
      </c>
      <c r="F730" s="331" t="s">
        <v>5</v>
      </c>
      <c r="G730" s="83" t="s">
        <v>28</v>
      </c>
      <c r="H730" s="84">
        <v>79440</v>
      </c>
      <c r="I730" s="84"/>
      <c r="J730" s="85">
        <v>4</v>
      </c>
    </row>
    <row r="731" spans="1:10" x14ac:dyDescent="0.25">
      <c r="A731" s="73" t="s">
        <v>13</v>
      </c>
      <c r="B731" s="80" t="s">
        <v>12</v>
      </c>
      <c r="C731" s="73" t="s">
        <v>6</v>
      </c>
      <c r="D731" s="81">
        <v>41601</v>
      </c>
      <c r="E731" s="82">
        <f t="shared" ca="1" si="11"/>
        <v>2</v>
      </c>
      <c r="F731" s="331" t="s">
        <v>11</v>
      </c>
      <c r="G731" s="83"/>
      <c r="H731" s="84">
        <v>62961</v>
      </c>
      <c r="I731" s="84"/>
      <c r="J731" s="85">
        <v>4</v>
      </c>
    </row>
    <row r="732" spans="1:10" x14ac:dyDescent="0.25">
      <c r="A732" s="73" t="s">
        <v>7</v>
      </c>
      <c r="B732" s="80" t="s">
        <v>2</v>
      </c>
      <c r="C732" s="73" t="s">
        <v>6</v>
      </c>
      <c r="D732" s="81">
        <v>41614</v>
      </c>
      <c r="E732" s="82">
        <f t="shared" ca="1" si="11"/>
        <v>2</v>
      </c>
      <c r="F732" s="331" t="s">
        <v>5</v>
      </c>
      <c r="G732" s="83" t="s">
        <v>4</v>
      </c>
      <c r="H732" s="84">
        <v>86894</v>
      </c>
      <c r="I732" s="84"/>
      <c r="J732" s="85">
        <v>2</v>
      </c>
    </row>
    <row r="733" spans="1:10" x14ac:dyDescent="0.25">
      <c r="A733" s="73" t="s">
        <v>579</v>
      </c>
      <c r="B733" s="80" t="s">
        <v>2</v>
      </c>
      <c r="C733" s="73" t="s">
        <v>329</v>
      </c>
      <c r="D733" s="81">
        <v>38762</v>
      </c>
      <c r="E733" s="82">
        <f t="shared" ca="1" si="11"/>
        <v>10</v>
      </c>
      <c r="F733" s="331" t="s">
        <v>5</v>
      </c>
      <c r="G733" s="83" t="s">
        <v>4</v>
      </c>
      <c r="H733" s="84">
        <v>104593</v>
      </c>
      <c r="I733" s="84"/>
      <c r="J733" s="85">
        <v>1</v>
      </c>
    </row>
    <row r="734" spans="1:10" x14ac:dyDescent="0.25">
      <c r="A734" s="73" t="s">
        <v>510</v>
      </c>
      <c r="B734" s="80" t="s">
        <v>16</v>
      </c>
      <c r="C734" s="73" t="s">
        <v>329</v>
      </c>
      <c r="D734" s="81">
        <v>38069</v>
      </c>
      <c r="E734" s="82">
        <f t="shared" ca="1" si="11"/>
        <v>11</v>
      </c>
      <c r="F734" s="331" t="s">
        <v>5</v>
      </c>
      <c r="G734" s="83" t="s">
        <v>26</v>
      </c>
      <c r="H734" s="84">
        <v>88072</v>
      </c>
      <c r="I734" s="84"/>
      <c r="J734" s="85">
        <v>4</v>
      </c>
    </row>
    <row r="735" spans="1:10" x14ac:dyDescent="0.25">
      <c r="A735" s="73" t="s">
        <v>488</v>
      </c>
      <c r="B735" s="80" t="s">
        <v>32</v>
      </c>
      <c r="C735" s="73" t="s">
        <v>329</v>
      </c>
      <c r="D735" s="81">
        <v>41770</v>
      </c>
      <c r="E735" s="82">
        <f t="shared" ca="1" si="11"/>
        <v>1</v>
      </c>
      <c r="F735" s="331" t="s">
        <v>0</v>
      </c>
      <c r="G735" s="83"/>
      <c r="H735" s="84">
        <v>33461</v>
      </c>
      <c r="I735" s="84"/>
      <c r="J735" s="85">
        <v>3</v>
      </c>
    </row>
    <row r="736" spans="1:10" x14ac:dyDescent="0.25">
      <c r="A736" s="73" t="s">
        <v>379</v>
      </c>
      <c r="B736" s="80" t="s">
        <v>16</v>
      </c>
      <c r="C736" s="73" t="s">
        <v>329</v>
      </c>
      <c r="D736" s="81">
        <v>41797</v>
      </c>
      <c r="E736" s="82">
        <f t="shared" ca="1" si="11"/>
        <v>1</v>
      </c>
      <c r="F736" s="331" t="s">
        <v>11</v>
      </c>
      <c r="G736" s="83"/>
      <c r="H736" s="84">
        <v>59600</v>
      </c>
      <c r="I736" s="84"/>
      <c r="J736" s="85">
        <v>1</v>
      </c>
    </row>
    <row r="737" spans="1:10" x14ac:dyDescent="0.25">
      <c r="A737" s="73" t="s">
        <v>330</v>
      </c>
      <c r="B737" s="80" t="s">
        <v>32</v>
      </c>
      <c r="C737" s="73" t="s">
        <v>329</v>
      </c>
      <c r="D737" s="81">
        <v>38151</v>
      </c>
      <c r="E737" s="82">
        <f t="shared" ca="1" si="11"/>
        <v>11</v>
      </c>
      <c r="F737" s="331" t="s">
        <v>5</v>
      </c>
      <c r="G737" s="83" t="s">
        <v>8</v>
      </c>
      <c r="H737" s="84">
        <v>61387</v>
      </c>
      <c r="I737" s="84"/>
      <c r="J737" s="85">
        <v>4</v>
      </c>
    </row>
    <row r="738" spans="1:10" x14ac:dyDescent="0.25">
      <c r="A738" s="73" t="s">
        <v>678</v>
      </c>
      <c r="B738" s="80" t="s">
        <v>12</v>
      </c>
      <c r="C738" s="73" t="s">
        <v>1</v>
      </c>
      <c r="D738" s="81">
        <v>40194</v>
      </c>
      <c r="E738" s="82">
        <f t="shared" ca="1" si="11"/>
        <v>6</v>
      </c>
      <c r="F738" s="331" t="s">
        <v>11</v>
      </c>
      <c r="G738" s="83"/>
      <c r="H738" s="84">
        <v>63477</v>
      </c>
      <c r="I738" s="84"/>
      <c r="J738" s="85">
        <v>1</v>
      </c>
    </row>
    <row r="739" spans="1:10" x14ac:dyDescent="0.25">
      <c r="A739" s="73" t="s">
        <v>647</v>
      </c>
      <c r="B739" s="80" t="s">
        <v>2</v>
      </c>
      <c r="C739" s="73" t="s">
        <v>1</v>
      </c>
      <c r="D739" s="81">
        <v>37635</v>
      </c>
      <c r="E739" s="82">
        <f t="shared" ca="1" si="11"/>
        <v>13</v>
      </c>
      <c r="F739" s="331" t="s">
        <v>14</v>
      </c>
      <c r="G739" s="83" t="s">
        <v>26</v>
      </c>
      <c r="H739" s="84">
        <v>27040</v>
      </c>
      <c r="I739" s="84"/>
      <c r="J739" s="85">
        <v>2</v>
      </c>
    </row>
    <row r="740" spans="1:10" x14ac:dyDescent="0.25">
      <c r="A740" s="73" t="s">
        <v>357</v>
      </c>
      <c r="B740" s="80" t="s">
        <v>12</v>
      </c>
      <c r="C740" s="73" t="s">
        <v>1</v>
      </c>
      <c r="D740" s="81">
        <v>40717</v>
      </c>
      <c r="E740" s="82">
        <f t="shared" ca="1" si="11"/>
        <v>4</v>
      </c>
      <c r="F740" s="331" t="s">
        <v>11</v>
      </c>
      <c r="G740" s="83"/>
      <c r="H740" s="84">
        <v>61444</v>
      </c>
      <c r="I740" s="84"/>
      <c r="J740" s="85">
        <v>4</v>
      </c>
    </row>
    <row r="741" spans="1:10" x14ac:dyDescent="0.25">
      <c r="A741" s="73" t="s">
        <v>308</v>
      </c>
      <c r="B741" s="80" t="s">
        <v>48</v>
      </c>
      <c r="C741" s="73" t="s">
        <v>1</v>
      </c>
      <c r="D741" s="81">
        <v>41462</v>
      </c>
      <c r="E741" s="82">
        <f t="shared" ca="1" si="11"/>
        <v>2</v>
      </c>
      <c r="F741" s="331" t="s">
        <v>5</v>
      </c>
      <c r="G741" s="83" t="s">
        <v>26</v>
      </c>
      <c r="H741" s="84">
        <v>110404</v>
      </c>
      <c r="I741" s="84"/>
      <c r="J741" s="85">
        <v>5</v>
      </c>
    </row>
    <row r="742" spans="1:10" x14ac:dyDescent="0.25">
      <c r="A742" s="73" t="s">
        <v>3</v>
      </c>
      <c r="B742" s="80" t="s">
        <v>2</v>
      </c>
      <c r="C742" s="73" t="s">
        <v>1</v>
      </c>
      <c r="D742" s="81">
        <v>41621</v>
      </c>
      <c r="E742" s="82">
        <f t="shared" ca="1" si="11"/>
        <v>2</v>
      </c>
      <c r="F742" s="331" t="s">
        <v>11</v>
      </c>
      <c r="G742" s="83"/>
      <c r="H742" s="84">
        <v>45127</v>
      </c>
      <c r="I742" s="84"/>
      <c r="J742" s="85">
        <v>4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FF00"/>
    <pageSetUpPr fitToPage="1"/>
  </sheetPr>
  <dimension ref="A1:S37"/>
  <sheetViews>
    <sheetView zoomScale="130" zoomScaleNormal="130" zoomScalePageLayoutView="175" workbookViewId="0">
      <selection activeCell="E3" sqref="E3"/>
    </sheetView>
  </sheetViews>
  <sheetFormatPr defaultColWidth="9.140625" defaultRowHeight="12.75" x14ac:dyDescent="0.2"/>
  <cols>
    <col min="1" max="1" width="24.140625" style="163" bestFit="1" customWidth="1"/>
    <col min="2" max="2" width="11.140625" style="163" bestFit="1" customWidth="1"/>
    <col min="3" max="3" width="3.85546875" style="163" bestFit="1" customWidth="1"/>
    <col min="4" max="5" width="11.140625" style="163" bestFit="1" customWidth="1"/>
    <col min="6" max="6" width="18.7109375" style="163" bestFit="1" customWidth="1"/>
    <col min="7" max="7" width="9.42578125" style="163" bestFit="1" customWidth="1"/>
    <col min="8" max="8" width="6" style="163" bestFit="1" customWidth="1"/>
    <col min="9" max="9" width="9.42578125" style="209" bestFit="1" customWidth="1"/>
    <col min="10" max="10" width="14.85546875" style="163" bestFit="1" customWidth="1"/>
    <col min="11" max="11" width="8.42578125" style="208" bestFit="1" customWidth="1"/>
    <col min="12" max="12" width="17.42578125" style="163" bestFit="1" customWidth="1"/>
    <col min="13" max="13" width="6.7109375" style="163" bestFit="1" customWidth="1"/>
    <col min="14" max="14" width="3.5703125" style="163" bestFit="1" customWidth="1"/>
    <col min="15" max="15" width="4.28515625" style="163" bestFit="1" customWidth="1"/>
    <col min="16" max="16" width="10.28515625" style="163" bestFit="1" customWidth="1"/>
    <col min="17" max="17" width="12" style="163" bestFit="1" customWidth="1"/>
    <col min="18" max="18" width="4.28515625" style="163" bestFit="1" customWidth="1"/>
    <col min="19" max="19" width="10.28515625" style="163" bestFit="1" customWidth="1"/>
    <col min="20" max="16384" width="9.140625" style="163"/>
  </cols>
  <sheetData>
    <row r="1" spans="1:19" ht="30.75" thickBot="1" x14ac:dyDescent="0.3">
      <c r="A1" s="280" t="s">
        <v>943</v>
      </c>
      <c r="B1" s="281">
        <v>140</v>
      </c>
      <c r="C1" s="269" t="s">
        <v>942</v>
      </c>
      <c r="D1" s="280"/>
      <c r="E1" s="280"/>
      <c r="F1" s="280"/>
      <c r="G1" s="282"/>
      <c r="H1" s="281" t="s">
        <v>941</v>
      </c>
      <c r="I1" s="283" t="s">
        <v>940</v>
      </c>
      <c r="J1" s="281" t="s">
        <v>939</v>
      </c>
      <c r="K1" s="281"/>
      <c r="L1" s="280" t="s">
        <v>938</v>
      </c>
      <c r="M1" s="280"/>
      <c r="N1" s="280"/>
      <c r="O1" s="280"/>
      <c r="P1" s="280"/>
      <c r="Q1" s="280"/>
      <c r="R1" s="329">
        <f>IF(AND(R9&lt;=24,R14&gt;615),"Too Big",IF(AND(R9&lt;=24,R14&gt;473),4,IF(AND(R9&lt;=24,R14&gt;343),3,IF(AND(R9&lt;=24,R14&gt;213),2,IF(AND(R9&lt;=24,R14&gt;83),1,0)))))</f>
        <v>1</v>
      </c>
      <c r="S1" s="280"/>
    </row>
    <row r="2" spans="1:19" ht="15.75" thickBot="1" x14ac:dyDescent="0.3">
      <c r="A2" s="190"/>
      <c r="B2" s="204"/>
      <c r="C2" s="190"/>
      <c r="D2" s="190"/>
      <c r="E2" s="190"/>
      <c r="F2" s="190"/>
      <c r="G2" s="284"/>
      <c r="H2" s="204">
        <v>1</v>
      </c>
      <c r="I2" s="285">
        <f t="shared" ref="I2:I16" si="0">($E$5*H2%)+$E$5</f>
        <v>0.26441800000000004</v>
      </c>
      <c r="J2" s="286">
        <f t="shared" ref="J2:J16" si="1">I2+$E$6</f>
        <v>2.6180000000000092E-3</v>
      </c>
      <c r="K2" s="204"/>
      <c r="L2" s="204" t="s">
        <v>928</v>
      </c>
      <c r="M2" s="204" t="s">
        <v>929</v>
      </c>
      <c r="N2" s="190"/>
      <c r="O2" s="287">
        <v>5</v>
      </c>
      <c r="P2" s="288">
        <f>IF($B$23&lt;=120,$B$23*19350,"Too Many!")</f>
        <v>507937.5</v>
      </c>
      <c r="Q2" s="206" t="s">
        <v>878</v>
      </c>
      <c r="R2" s="190"/>
      <c r="S2" s="190"/>
    </row>
    <row r="3" spans="1:19" ht="15.75" thickBot="1" x14ac:dyDescent="0.3">
      <c r="A3" s="190" t="s">
        <v>937</v>
      </c>
      <c r="B3" s="289">
        <v>66</v>
      </c>
      <c r="C3" s="190"/>
      <c r="D3" s="190" t="s">
        <v>936</v>
      </c>
      <c r="E3" s="204" t="s">
        <v>935</v>
      </c>
      <c r="F3" s="204"/>
      <c r="G3" s="204" t="s">
        <v>934</v>
      </c>
      <c r="H3" s="204">
        <v>2</v>
      </c>
      <c r="I3" s="285">
        <f t="shared" si="0"/>
        <v>0.26703600000000005</v>
      </c>
      <c r="J3" s="286">
        <f t="shared" si="1"/>
        <v>5.2360000000000184E-3</v>
      </c>
      <c r="K3" s="204" t="s">
        <v>924</v>
      </c>
      <c r="L3" s="204">
        <v>200</v>
      </c>
      <c r="M3" s="290">
        <f>L3/2.54</f>
        <v>78.740157480314963</v>
      </c>
      <c r="N3" s="204" t="s">
        <v>933</v>
      </c>
      <c r="O3" s="287">
        <v>834</v>
      </c>
      <c r="P3" s="288" t="str">
        <f>IF($B$24&lt;=6150,($B$24*90)+((O3/10)*200), "Too Many!")</f>
        <v>Too Many!</v>
      </c>
      <c r="Q3" s="206"/>
      <c r="R3" s="190"/>
      <c r="S3" s="190"/>
    </row>
    <row r="4" spans="1:19" ht="15.75" thickBot="1" x14ac:dyDescent="0.3">
      <c r="A4" s="190" t="s">
        <v>932</v>
      </c>
      <c r="B4" s="291">
        <v>0.34</v>
      </c>
      <c r="C4" s="190"/>
      <c r="D4" s="190"/>
      <c r="E4" s="190"/>
      <c r="F4" s="190"/>
      <c r="G4" s="205"/>
      <c r="H4" s="204">
        <v>3</v>
      </c>
      <c r="I4" s="285">
        <f t="shared" si="0"/>
        <v>0.26965400000000006</v>
      </c>
      <c r="J4" s="286">
        <f t="shared" si="1"/>
        <v>7.8540000000000276E-3</v>
      </c>
      <c r="K4" s="204"/>
      <c r="L4" s="204"/>
      <c r="M4" s="204"/>
      <c r="N4" s="204"/>
      <c r="O4" s="292">
        <v>1</v>
      </c>
      <c r="P4" s="293">
        <f>65000+6600</f>
        <v>71600</v>
      </c>
      <c r="Q4" s="206"/>
      <c r="R4" s="190"/>
      <c r="S4" s="190"/>
    </row>
    <row r="5" spans="1:19" ht="15.75" thickBot="1" x14ac:dyDescent="0.3">
      <c r="A5" s="190" t="s">
        <v>931</v>
      </c>
      <c r="B5" s="294"/>
      <c r="C5" s="190"/>
      <c r="D5" s="190"/>
      <c r="E5" s="286">
        <f>(B1*B4/12000)*B3</f>
        <v>0.26180000000000003</v>
      </c>
      <c r="F5" s="190" t="s">
        <v>930</v>
      </c>
      <c r="G5" s="295">
        <f>B7*E5+(B3^2)</f>
        <v>19095</v>
      </c>
      <c r="H5" s="204">
        <v>4</v>
      </c>
      <c r="I5" s="285">
        <f t="shared" si="0"/>
        <v>0.27227200000000001</v>
      </c>
      <c r="J5" s="286">
        <f t="shared" si="1"/>
        <v>1.0471999999999981E-2</v>
      </c>
      <c r="K5" s="204"/>
      <c r="L5" s="204" t="s">
        <v>929</v>
      </c>
      <c r="M5" s="204" t="s">
        <v>928</v>
      </c>
      <c r="N5" s="204"/>
      <c r="O5" s="296">
        <f>IF(AND(O2&lt;=24,O7&gt;615),"Too Big",IF(AND(O2&lt;=24,O7&gt;473),4,IF(AND(O2&lt;=24,O7&gt;343),3,IF(AND(O2&lt;=24,O7&gt;213),2,IF(AND(O2&lt;=24,O7&gt;83),1,0)))))</f>
        <v>1</v>
      </c>
      <c r="P5" s="288">
        <f>SUM(O2*19900)</f>
        <v>99500</v>
      </c>
      <c r="Q5" s="206"/>
      <c r="R5" s="190"/>
      <c r="S5" s="190"/>
    </row>
    <row r="6" spans="1:19" ht="15" x14ac:dyDescent="0.25">
      <c r="A6" s="190"/>
      <c r="B6" s="204"/>
      <c r="C6" s="190"/>
      <c r="D6" s="190" t="s">
        <v>927</v>
      </c>
      <c r="E6" s="297">
        <f>E7-E5</f>
        <v>-0.26180000000000003</v>
      </c>
      <c r="F6" s="298" t="s">
        <v>926</v>
      </c>
      <c r="G6" s="190"/>
      <c r="H6" s="204">
        <v>5</v>
      </c>
      <c r="I6" s="285">
        <f t="shared" si="0"/>
        <v>0.27489000000000002</v>
      </c>
      <c r="J6" s="286">
        <f t="shared" si="1"/>
        <v>1.3089999999999991E-2</v>
      </c>
      <c r="K6" s="204" t="s">
        <v>925</v>
      </c>
      <c r="L6" s="204">
        <v>0.185</v>
      </c>
      <c r="M6" s="290">
        <f>L6*2.54</f>
        <v>0.46989999999999998</v>
      </c>
      <c r="N6" s="204" t="s">
        <v>924</v>
      </c>
      <c r="O6" s="287">
        <f>IF(AND(O2&gt;120),"Too Big",IF(AND(O2&gt;96),4,IF(AND(O2&gt;72),3,IF(AND(O2&gt;48),2,IF(AND(O2&gt;24),1,0)))))</f>
        <v>0</v>
      </c>
      <c r="P6" s="288">
        <f>SUM((O6)*48400)</f>
        <v>0</v>
      </c>
      <c r="Q6" s="206"/>
      <c r="R6" s="190"/>
      <c r="S6" s="190"/>
    </row>
    <row r="7" spans="1:19" ht="15" x14ac:dyDescent="0.25">
      <c r="A7" s="190" t="s">
        <v>923</v>
      </c>
      <c r="B7" s="299">
        <f>(43350/B1)*12000/B3</f>
        <v>56298.7012987013</v>
      </c>
      <c r="C7" s="190"/>
      <c r="D7" s="190" t="s">
        <v>922</v>
      </c>
      <c r="E7" s="285"/>
      <c r="F7" s="300" t="s">
        <v>921</v>
      </c>
      <c r="G7" s="295">
        <f>E7*B7</f>
        <v>0</v>
      </c>
      <c r="H7" s="204">
        <v>6</v>
      </c>
      <c r="I7" s="285">
        <f t="shared" si="0"/>
        <v>0.27750800000000003</v>
      </c>
      <c r="J7" s="286">
        <f t="shared" si="1"/>
        <v>1.5708E-2</v>
      </c>
      <c r="K7" s="204"/>
      <c r="L7" s="190"/>
      <c r="M7" s="190"/>
      <c r="N7" s="190"/>
      <c r="O7" s="287">
        <f>ROUNDUP(O3/10,0)</f>
        <v>84</v>
      </c>
      <c r="P7" s="288">
        <f>(O7-10)*800</f>
        <v>59200</v>
      </c>
      <c r="Q7" s="206" t="s">
        <v>877</v>
      </c>
      <c r="R7" s="190"/>
      <c r="S7" s="190"/>
    </row>
    <row r="8" spans="1:19" ht="15" x14ac:dyDescent="0.25">
      <c r="A8" s="190" t="s">
        <v>913</v>
      </c>
      <c r="B8" s="299">
        <v>17</v>
      </c>
      <c r="C8" s="190"/>
      <c r="D8" s="204" t="s">
        <v>920</v>
      </c>
      <c r="E8" s="190" t="s">
        <v>883</v>
      </c>
      <c r="F8" s="301">
        <v>74426</v>
      </c>
      <c r="G8" s="190"/>
      <c r="H8" s="204">
        <v>7</v>
      </c>
      <c r="I8" s="285">
        <f t="shared" si="0"/>
        <v>0.28012600000000004</v>
      </c>
      <c r="J8" s="286">
        <f t="shared" si="1"/>
        <v>1.8326000000000009E-2</v>
      </c>
      <c r="K8" s="204"/>
      <c r="L8" s="190" t="s">
        <v>919</v>
      </c>
      <c r="M8" s="190"/>
      <c r="N8" s="190"/>
      <c r="O8" s="190"/>
      <c r="P8" s="190"/>
      <c r="Q8" s="190"/>
      <c r="R8" s="190"/>
      <c r="S8" s="190"/>
    </row>
    <row r="9" spans="1:19" ht="15" x14ac:dyDescent="0.25">
      <c r="A9" s="190"/>
      <c r="B9" s="204"/>
      <c r="C9" s="190"/>
      <c r="D9" s="204" t="s">
        <v>918</v>
      </c>
      <c r="E9" s="190" t="s">
        <v>914</v>
      </c>
      <c r="F9" s="302">
        <f>F8/B7</f>
        <v>1.3219843137254901</v>
      </c>
      <c r="G9" s="190"/>
      <c r="H9" s="204">
        <v>8</v>
      </c>
      <c r="I9" s="285">
        <f t="shared" si="0"/>
        <v>0.28274400000000005</v>
      </c>
      <c r="J9" s="286">
        <f t="shared" si="1"/>
        <v>2.0944000000000018E-2</v>
      </c>
      <c r="K9" s="204" t="s">
        <v>917</v>
      </c>
      <c r="L9" s="297">
        <f>E5</f>
        <v>0.26180000000000003</v>
      </c>
      <c r="M9" s="190" t="s">
        <v>916</v>
      </c>
      <c r="N9" s="190"/>
      <c r="O9" s="190"/>
      <c r="P9" s="190"/>
      <c r="Q9" s="219" t="s">
        <v>878</v>
      </c>
      <c r="R9" s="218">
        <v>5</v>
      </c>
      <c r="S9" s="217">
        <f>IF($B$23&lt;=120,$B$23*19350,"Too Many!")</f>
        <v>507937.5</v>
      </c>
    </row>
    <row r="10" spans="1:19" ht="15" x14ac:dyDescent="0.25">
      <c r="A10" s="190" t="s">
        <v>906</v>
      </c>
      <c r="B10" s="303">
        <f>B7/B8</f>
        <v>3311.6883116883118</v>
      </c>
      <c r="C10" s="299"/>
      <c r="D10" s="299" t="s">
        <v>915</v>
      </c>
      <c r="E10" s="190" t="s">
        <v>914</v>
      </c>
      <c r="F10" s="304">
        <f>CEILING(F9,1)</f>
        <v>2</v>
      </c>
      <c r="G10" s="190"/>
      <c r="H10" s="204">
        <v>9</v>
      </c>
      <c r="I10" s="285">
        <f t="shared" si="0"/>
        <v>0.28536200000000006</v>
      </c>
      <c r="J10" s="286">
        <f t="shared" si="1"/>
        <v>2.3562000000000027E-2</v>
      </c>
      <c r="K10" s="204" t="s">
        <v>861</v>
      </c>
      <c r="L10" s="305">
        <f>F8</f>
        <v>74426</v>
      </c>
      <c r="M10" s="190" t="s">
        <v>893</v>
      </c>
      <c r="N10" s="190"/>
      <c r="O10" s="190"/>
      <c r="P10" s="190"/>
      <c r="Q10" s="219"/>
      <c r="R10" s="218">
        <v>834</v>
      </c>
      <c r="S10" s="217" t="str">
        <f>IF($B$24&lt;=6150,($B$24*90)+((R10/10)*200), "Too Many!")</f>
        <v>Too Many!</v>
      </c>
    </row>
    <row r="11" spans="1:19" ht="15" x14ac:dyDescent="0.25">
      <c r="A11" s="190" t="s">
        <v>913</v>
      </c>
      <c r="B11" s="299">
        <v>18</v>
      </c>
      <c r="C11" s="205"/>
      <c r="D11" s="306" t="s">
        <v>912</v>
      </c>
      <c r="E11" s="190"/>
      <c r="F11" s="190"/>
      <c r="G11" s="305"/>
      <c r="H11" s="204">
        <v>10</v>
      </c>
      <c r="I11" s="285">
        <f t="shared" si="0"/>
        <v>0.28798000000000001</v>
      </c>
      <c r="J11" s="286">
        <f t="shared" si="1"/>
        <v>2.6179999999999981E-2</v>
      </c>
      <c r="K11" s="204" t="s">
        <v>908</v>
      </c>
      <c r="L11" s="307">
        <f>L9*L10</f>
        <v>19484.726800000004</v>
      </c>
      <c r="M11" s="190" t="s">
        <v>911</v>
      </c>
      <c r="N11" s="190"/>
      <c r="O11" s="190"/>
      <c r="P11" s="190"/>
      <c r="Q11" s="219"/>
      <c r="R11" s="222">
        <v>1</v>
      </c>
      <c r="S11" s="221">
        <f>65000+6600</f>
        <v>71600</v>
      </c>
    </row>
    <row r="12" spans="1:19" ht="15.75" thickBot="1" x14ac:dyDescent="0.3">
      <c r="A12" s="190"/>
      <c r="B12" s="204"/>
      <c r="C12" s="301"/>
      <c r="D12" s="306" t="s">
        <v>910</v>
      </c>
      <c r="E12" s="205" t="s">
        <v>909</v>
      </c>
      <c r="F12" s="190"/>
      <c r="G12" s="190"/>
      <c r="H12" s="204">
        <v>11</v>
      </c>
      <c r="I12" s="285">
        <f t="shared" si="0"/>
        <v>0.29059800000000002</v>
      </c>
      <c r="J12" s="286">
        <f t="shared" si="1"/>
        <v>2.879799999999999E-2</v>
      </c>
      <c r="K12" s="204" t="s">
        <v>908</v>
      </c>
      <c r="L12" s="307">
        <f>E7*L10</f>
        <v>0</v>
      </c>
      <c r="M12" s="190" t="s">
        <v>907</v>
      </c>
      <c r="N12" s="190"/>
      <c r="O12" s="190"/>
      <c r="P12" s="190"/>
      <c r="Q12" s="219"/>
      <c r="R12" s="190"/>
      <c r="S12" s="217">
        <f>SUM(R9*19900)</f>
        <v>99500</v>
      </c>
    </row>
    <row r="13" spans="1:19" ht="15.75" thickBot="1" x14ac:dyDescent="0.3">
      <c r="A13" s="190" t="s">
        <v>906</v>
      </c>
      <c r="B13" s="303">
        <f>B7/B11</f>
        <v>3127.7056277056276</v>
      </c>
      <c r="C13" s="190"/>
      <c r="D13" s="308">
        <f>($B$7*$B$3)/12000*$B$1+AVERAGE(B16,B22,B28,B33)*0.05</f>
        <v>43358.125</v>
      </c>
      <c r="E13" s="309">
        <f>D13+(B8*60)</f>
        <v>44378.125</v>
      </c>
      <c r="F13" s="305">
        <f>F10*B7</f>
        <v>112597.4025974026</v>
      </c>
      <c r="G13" s="190"/>
      <c r="H13" s="204">
        <v>12</v>
      </c>
      <c r="I13" s="285">
        <f t="shared" si="0"/>
        <v>0.29321600000000003</v>
      </c>
      <c r="J13" s="286">
        <f t="shared" si="1"/>
        <v>3.1415999999999999E-2</v>
      </c>
      <c r="K13" s="204"/>
      <c r="L13" s="190"/>
      <c r="M13" s="190"/>
      <c r="N13" s="190"/>
      <c r="O13" s="190"/>
      <c r="P13" s="190"/>
      <c r="Q13" s="219"/>
      <c r="R13" s="218">
        <f>IF(AND(R9&gt;120),"Too Big",IF(AND(R9&gt;96),4,IF(AND(R9&gt;72),3,IF(AND(R9&gt;48),2,IF(AND(R9&gt;24),1,0)))))</f>
        <v>0</v>
      </c>
      <c r="S13" s="217">
        <f>SUM((R13)*48400)</f>
        <v>0</v>
      </c>
    </row>
    <row r="14" spans="1:19" ht="15" x14ac:dyDescent="0.25">
      <c r="A14" s="190" t="s">
        <v>905</v>
      </c>
      <c r="B14" s="310"/>
      <c r="C14" s="190"/>
      <c r="D14" s="190"/>
      <c r="E14" s="190"/>
      <c r="F14" s="190"/>
      <c r="G14" s="190"/>
      <c r="H14" s="204">
        <v>13</v>
      </c>
      <c r="I14" s="285">
        <f t="shared" si="0"/>
        <v>0.29583400000000004</v>
      </c>
      <c r="J14" s="286">
        <f t="shared" si="1"/>
        <v>3.4034000000000009E-2</v>
      </c>
      <c r="K14" s="204"/>
      <c r="L14" s="190"/>
      <c r="M14" s="190"/>
      <c r="N14" s="190"/>
      <c r="O14" s="190"/>
      <c r="P14" s="190"/>
      <c r="Q14" s="219" t="s">
        <v>877</v>
      </c>
      <c r="R14" s="218">
        <f>ROUNDUP(R10/10,0)</f>
        <v>84</v>
      </c>
      <c r="S14" s="217">
        <f>(R14-10)*800</f>
        <v>59200</v>
      </c>
    </row>
    <row r="15" spans="1:19" ht="15" x14ac:dyDescent="0.25">
      <c r="A15" s="311" t="s">
        <v>904</v>
      </c>
      <c r="B15" s="190"/>
      <c r="C15" s="190"/>
      <c r="D15" s="311" t="s">
        <v>903</v>
      </c>
      <c r="E15" s="190"/>
      <c r="F15" s="190"/>
      <c r="G15" s="190"/>
      <c r="H15" s="204">
        <v>14</v>
      </c>
      <c r="I15" s="285">
        <f t="shared" si="0"/>
        <v>0.29845200000000005</v>
      </c>
      <c r="J15" s="286">
        <f t="shared" si="1"/>
        <v>3.6652000000000018E-2</v>
      </c>
      <c r="K15" s="204"/>
      <c r="L15" s="190"/>
      <c r="M15" s="190"/>
      <c r="N15" s="190"/>
      <c r="O15" s="190"/>
      <c r="P15" s="190"/>
      <c r="Q15" s="190"/>
      <c r="R15" s="190"/>
      <c r="S15" s="190"/>
    </row>
    <row r="16" spans="1:19" ht="15" x14ac:dyDescent="0.25">
      <c r="A16" s="190" t="s">
        <v>885</v>
      </c>
      <c r="B16" s="204">
        <v>140</v>
      </c>
      <c r="C16" s="190"/>
      <c r="D16" s="190" t="s">
        <v>885</v>
      </c>
      <c r="E16" s="204">
        <v>140</v>
      </c>
      <c r="F16" s="190"/>
      <c r="G16" s="190"/>
      <c r="H16" s="204">
        <v>15</v>
      </c>
      <c r="I16" s="285">
        <f t="shared" si="0"/>
        <v>0.30107000000000006</v>
      </c>
      <c r="J16" s="286">
        <f t="shared" si="1"/>
        <v>3.9270000000000027E-2</v>
      </c>
      <c r="K16" s="204"/>
      <c r="L16" s="190"/>
      <c r="M16" s="190"/>
      <c r="N16" s="190"/>
      <c r="O16" s="190"/>
      <c r="P16" s="190"/>
      <c r="Q16" s="190"/>
      <c r="R16" s="190"/>
      <c r="S16" s="190"/>
    </row>
    <row r="17" spans="1:19" ht="15.75" thickBot="1" x14ac:dyDescent="0.3">
      <c r="A17" s="190" t="s">
        <v>884</v>
      </c>
      <c r="B17" s="204">
        <v>72</v>
      </c>
      <c r="C17" s="190"/>
      <c r="D17" s="190" t="s">
        <v>884</v>
      </c>
      <c r="E17" s="204">
        <v>66</v>
      </c>
      <c r="F17" s="190"/>
      <c r="G17" s="190"/>
      <c r="H17" s="190"/>
      <c r="I17" s="312"/>
      <c r="J17" s="190"/>
      <c r="K17" s="204"/>
      <c r="L17" s="190"/>
      <c r="M17" s="190"/>
      <c r="N17" s="190"/>
      <c r="O17" s="190"/>
      <c r="P17" s="190"/>
      <c r="Q17" s="190"/>
      <c r="R17" s="190"/>
      <c r="S17" s="190"/>
    </row>
    <row r="18" spans="1:19" ht="15" x14ac:dyDescent="0.25">
      <c r="A18" s="190" t="s">
        <v>883</v>
      </c>
      <c r="B18" s="299">
        <v>12144</v>
      </c>
      <c r="C18" s="190"/>
      <c r="D18" s="190" t="s">
        <v>883</v>
      </c>
      <c r="E18" s="299">
        <v>43056</v>
      </c>
      <c r="F18" s="190"/>
      <c r="G18" s="190"/>
      <c r="H18" s="190"/>
      <c r="I18" s="312"/>
      <c r="J18" s="313"/>
      <c r="K18" s="314"/>
      <c r="L18" s="315" t="s">
        <v>902</v>
      </c>
      <c r="M18" s="316"/>
      <c r="N18" s="190"/>
      <c r="O18" s="190"/>
      <c r="P18" s="190"/>
      <c r="Q18" s="190"/>
      <c r="R18" s="190"/>
      <c r="S18" s="190"/>
    </row>
    <row r="19" spans="1:19" ht="15" x14ac:dyDescent="0.25">
      <c r="A19" s="190" t="s">
        <v>882</v>
      </c>
      <c r="B19" s="303">
        <f>(B17*B18/12000)*B16</f>
        <v>10200.960000000001</v>
      </c>
      <c r="C19" s="190" t="s">
        <v>881</v>
      </c>
      <c r="D19" s="190" t="s">
        <v>882</v>
      </c>
      <c r="E19" s="303">
        <f>(E17*E18/12000)*E16</f>
        <v>33153.119999999995</v>
      </c>
      <c r="F19" s="190" t="s">
        <v>881</v>
      </c>
      <c r="G19" s="305">
        <f>B19+E19</f>
        <v>43354.079999999994</v>
      </c>
      <c r="H19" s="204" t="s">
        <v>901</v>
      </c>
      <c r="I19" s="312"/>
      <c r="J19" s="317" t="s">
        <v>900</v>
      </c>
      <c r="K19" s="204"/>
      <c r="L19" s="318">
        <f>D13/B7</f>
        <v>0.77014431949250284</v>
      </c>
      <c r="M19" s="319" t="s">
        <v>881</v>
      </c>
      <c r="N19" s="190"/>
      <c r="O19" s="190"/>
      <c r="P19" s="190"/>
      <c r="Q19" s="190"/>
      <c r="R19" s="190"/>
      <c r="S19" s="190"/>
    </row>
    <row r="20" spans="1:19" ht="15" x14ac:dyDescent="0.25">
      <c r="A20" s="190"/>
      <c r="B20" s="303"/>
      <c r="C20" s="190"/>
      <c r="D20" s="190"/>
      <c r="E20" s="190"/>
      <c r="F20" s="190"/>
      <c r="G20" s="190"/>
      <c r="H20" s="190"/>
      <c r="I20" s="312"/>
      <c r="J20" s="317" t="s">
        <v>899</v>
      </c>
      <c r="K20" s="204"/>
      <c r="L20" s="318">
        <f>L19*1000</f>
        <v>770.14431949250286</v>
      </c>
      <c r="M20" s="319" t="s">
        <v>881</v>
      </c>
      <c r="N20" s="190"/>
      <c r="O20" s="190"/>
      <c r="P20" s="190"/>
      <c r="Q20" s="190"/>
      <c r="R20" s="190"/>
      <c r="S20" s="190"/>
    </row>
    <row r="21" spans="1:19" ht="15" x14ac:dyDescent="0.25">
      <c r="A21" s="311" t="s">
        <v>898</v>
      </c>
      <c r="B21" s="190"/>
      <c r="C21" s="190"/>
      <c r="D21" s="311" t="s">
        <v>897</v>
      </c>
      <c r="E21" s="190"/>
      <c r="F21" s="190"/>
      <c r="G21" s="190"/>
      <c r="H21" s="190"/>
      <c r="I21" s="312"/>
      <c r="J21" s="317"/>
      <c r="K21" s="204"/>
      <c r="L21" s="205"/>
      <c r="M21" s="319"/>
      <c r="N21" s="190"/>
      <c r="O21" s="190"/>
      <c r="P21" s="190"/>
      <c r="Q21" s="190"/>
      <c r="R21" s="190"/>
      <c r="S21" s="190"/>
    </row>
    <row r="22" spans="1:19" ht="15" x14ac:dyDescent="0.25">
      <c r="A22" s="190" t="s">
        <v>885</v>
      </c>
      <c r="B22" s="204">
        <v>190</v>
      </c>
      <c r="C22" s="190"/>
      <c r="D22" s="190" t="s">
        <v>885</v>
      </c>
      <c r="E22" s="204">
        <v>190</v>
      </c>
      <c r="F22" s="190"/>
      <c r="G22" s="190"/>
      <c r="H22" s="190"/>
      <c r="I22" s="312"/>
      <c r="J22" s="317" t="s">
        <v>896</v>
      </c>
      <c r="K22" s="204"/>
      <c r="L22" s="301">
        <v>17</v>
      </c>
      <c r="M22" s="319" t="s">
        <v>895</v>
      </c>
      <c r="N22" s="190"/>
      <c r="O22" s="190"/>
      <c r="P22" s="190"/>
      <c r="Q22" s="190"/>
      <c r="R22" s="190"/>
      <c r="S22" s="190"/>
    </row>
    <row r="23" spans="1:19" ht="15" x14ac:dyDescent="0.25">
      <c r="A23" s="190" t="s">
        <v>884</v>
      </c>
      <c r="B23" s="204">
        <v>26.25</v>
      </c>
      <c r="C23" s="190"/>
      <c r="D23" s="190" t="s">
        <v>884</v>
      </c>
      <c r="E23" s="204">
        <v>24.5</v>
      </c>
      <c r="F23" s="190"/>
      <c r="G23" s="190"/>
      <c r="H23" s="190"/>
      <c r="I23" s="312"/>
      <c r="J23" s="320" t="s">
        <v>894</v>
      </c>
      <c r="K23" s="204"/>
      <c r="L23" s="321">
        <f>B7/L22</f>
        <v>3311.6883116883118</v>
      </c>
      <c r="M23" s="319" t="s">
        <v>893</v>
      </c>
      <c r="N23" s="190"/>
      <c r="O23" s="190"/>
      <c r="P23" s="190"/>
      <c r="Q23" s="190"/>
      <c r="R23" s="190"/>
      <c r="S23" s="190"/>
    </row>
    <row r="24" spans="1:19" ht="15.75" thickBot="1" x14ac:dyDescent="0.3">
      <c r="A24" s="190" t="s">
        <v>883</v>
      </c>
      <c r="B24" s="299">
        <v>8000</v>
      </c>
      <c r="C24" s="190"/>
      <c r="D24" s="190" t="s">
        <v>883</v>
      </c>
      <c r="E24" s="299">
        <v>3000</v>
      </c>
      <c r="F24" s="190"/>
      <c r="G24" s="190"/>
      <c r="H24" s="190"/>
      <c r="I24" s="312"/>
      <c r="J24" s="322" t="s">
        <v>892</v>
      </c>
      <c r="K24" s="323"/>
      <c r="L24" s="324">
        <f>L23*L19</f>
        <v>2550.4779411764707</v>
      </c>
      <c r="M24" s="325" t="s">
        <v>881</v>
      </c>
      <c r="N24" s="190"/>
      <c r="O24" s="190"/>
      <c r="P24" s="190"/>
      <c r="Q24" s="190"/>
      <c r="R24" s="190"/>
      <c r="S24" s="190"/>
    </row>
    <row r="25" spans="1:19" ht="15" x14ac:dyDescent="0.25">
      <c r="A25" s="190" t="s">
        <v>882</v>
      </c>
      <c r="B25" s="303">
        <f>(B23*B24/12000)*B22</f>
        <v>3325</v>
      </c>
      <c r="C25" s="190" t="s">
        <v>881</v>
      </c>
      <c r="D25" s="190" t="s">
        <v>882</v>
      </c>
      <c r="E25" s="303">
        <f>(E23*E24/12000)*E22</f>
        <v>1163.75</v>
      </c>
      <c r="F25" s="190" t="s">
        <v>881</v>
      </c>
      <c r="G25" s="305">
        <f>B25+E25</f>
        <v>4488.75</v>
      </c>
      <c r="H25" s="204" t="s">
        <v>891</v>
      </c>
      <c r="I25" s="312"/>
      <c r="J25" s="204"/>
      <c r="K25" s="204"/>
      <c r="L25" s="190"/>
      <c r="M25" s="190"/>
      <c r="N25" s="190"/>
      <c r="O25" s="190"/>
      <c r="P25" s="190"/>
      <c r="Q25" s="190"/>
      <c r="R25" s="190"/>
      <c r="S25" s="190"/>
    </row>
    <row r="26" spans="1:19" ht="15.75" thickBot="1" x14ac:dyDescent="0.3">
      <c r="A26" s="190"/>
      <c r="B26" s="190"/>
      <c r="C26" s="190"/>
      <c r="D26" s="190"/>
      <c r="E26" s="190"/>
      <c r="F26" s="311" t="s">
        <v>879</v>
      </c>
      <c r="G26" s="326">
        <f>SUM(G19:G25)</f>
        <v>47842.829999999994</v>
      </c>
      <c r="H26" s="190"/>
      <c r="I26" s="312"/>
      <c r="J26" s="190"/>
      <c r="K26" s="204"/>
      <c r="L26" s="190"/>
      <c r="M26" s="190"/>
      <c r="N26" s="190"/>
      <c r="O26" s="190"/>
      <c r="P26" s="190"/>
      <c r="Q26" s="190"/>
      <c r="R26" s="190"/>
      <c r="S26" s="190"/>
    </row>
    <row r="27" spans="1:19" ht="15.75" thickBot="1" x14ac:dyDescent="0.3">
      <c r="A27" s="311" t="s">
        <v>890</v>
      </c>
      <c r="B27" s="190"/>
      <c r="C27" s="190"/>
      <c r="D27" s="311" t="s">
        <v>889</v>
      </c>
      <c r="E27" s="190"/>
      <c r="F27" s="190"/>
      <c r="G27" s="190"/>
      <c r="H27" s="190"/>
      <c r="I27" s="312"/>
      <c r="J27" s="327" t="s">
        <v>855</v>
      </c>
      <c r="K27" s="326">
        <f>G26+G37+(0.001*F13)</f>
        <v>58048.760735930729</v>
      </c>
      <c r="L27" s="328">
        <f>MAX(L11,K27)</f>
        <v>58048.760735930729</v>
      </c>
      <c r="M27" s="190"/>
      <c r="N27" s="190"/>
      <c r="O27" s="190"/>
      <c r="P27" s="190"/>
      <c r="Q27" s="190"/>
      <c r="R27" s="190"/>
      <c r="S27" s="190"/>
    </row>
    <row r="28" spans="1:19" ht="15" x14ac:dyDescent="0.25">
      <c r="A28" s="190" t="s">
        <v>885</v>
      </c>
      <c r="B28" s="204">
        <v>160</v>
      </c>
      <c r="C28" s="190"/>
      <c r="D28" s="190" t="s">
        <v>885</v>
      </c>
      <c r="E28" s="204">
        <v>160</v>
      </c>
      <c r="F28" s="190"/>
      <c r="G28" s="190"/>
      <c r="H28" s="190"/>
      <c r="I28" s="312"/>
      <c r="J28" s="190"/>
      <c r="K28" s="204"/>
      <c r="L28" s="190"/>
      <c r="M28" s="190"/>
      <c r="N28" s="190"/>
      <c r="O28" s="190"/>
      <c r="P28" s="190"/>
      <c r="Q28" s="190"/>
      <c r="R28" s="190"/>
      <c r="S28" s="190"/>
    </row>
    <row r="29" spans="1:19" ht="15" x14ac:dyDescent="0.25">
      <c r="A29" s="190" t="s">
        <v>884</v>
      </c>
      <c r="B29" s="204">
        <v>21.25</v>
      </c>
      <c r="C29" s="190"/>
      <c r="D29" s="190" t="s">
        <v>884</v>
      </c>
      <c r="E29" s="204">
        <v>27.75</v>
      </c>
      <c r="F29" s="190"/>
      <c r="G29" s="190"/>
      <c r="H29" s="190"/>
      <c r="I29" s="312"/>
      <c r="J29" s="190"/>
      <c r="K29" s="204"/>
      <c r="L29" s="190"/>
      <c r="M29" s="190"/>
      <c r="N29" s="190"/>
      <c r="O29" s="190"/>
      <c r="P29" s="190"/>
      <c r="Q29" s="190"/>
      <c r="R29" s="190"/>
      <c r="S29" s="190"/>
    </row>
    <row r="30" spans="1:19" ht="15" x14ac:dyDescent="0.25">
      <c r="A30" s="190" t="s">
        <v>883</v>
      </c>
      <c r="B30" s="299">
        <v>4000</v>
      </c>
      <c r="C30" s="190"/>
      <c r="D30" s="190" t="s">
        <v>883</v>
      </c>
      <c r="E30" s="299">
        <v>14000</v>
      </c>
      <c r="F30" s="190"/>
      <c r="G30" s="190"/>
      <c r="H30" s="190"/>
      <c r="I30" s="312"/>
      <c r="J30" s="190"/>
      <c r="K30" s="204"/>
      <c r="L30" s="190"/>
      <c r="M30" s="190"/>
      <c r="N30" s="190"/>
      <c r="O30" s="190"/>
      <c r="P30" s="190"/>
      <c r="Q30" s="190"/>
      <c r="R30" s="190"/>
      <c r="S30" s="190"/>
    </row>
    <row r="31" spans="1:19" ht="15" x14ac:dyDescent="0.25">
      <c r="A31" s="190" t="s">
        <v>882</v>
      </c>
      <c r="B31" s="303">
        <f>(B29*B30/12000)*B28</f>
        <v>1133.3333333333333</v>
      </c>
      <c r="C31" s="190" t="s">
        <v>881</v>
      </c>
      <c r="D31" s="190" t="s">
        <v>882</v>
      </c>
      <c r="E31" s="303">
        <f>(E29*E30/12000)*E28</f>
        <v>5180</v>
      </c>
      <c r="F31" s="190" t="s">
        <v>881</v>
      </c>
      <c r="G31" s="305">
        <f>B31+E31</f>
        <v>6313.333333333333</v>
      </c>
      <c r="H31" s="204" t="s">
        <v>888</v>
      </c>
      <c r="I31" s="312"/>
      <c r="J31" s="190"/>
      <c r="K31" s="190"/>
      <c r="L31" s="190"/>
      <c r="M31" s="190"/>
      <c r="N31" s="190"/>
      <c r="O31" s="190"/>
      <c r="P31" s="190"/>
      <c r="Q31" s="190"/>
      <c r="R31" s="190"/>
      <c r="S31" s="190"/>
    </row>
    <row r="32" spans="1:19" ht="15" x14ac:dyDescent="0.25">
      <c r="A32" s="311" t="s">
        <v>887</v>
      </c>
      <c r="B32" s="190"/>
      <c r="C32" s="190"/>
      <c r="D32" s="311" t="s">
        <v>886</v>
      </c>
      <c r="E32" s="190"/>
      <c r="F32" s="190"/>
      <c r="G32" s="190"/>
      <c r="H32" s="190"/>
      <c r="I32" s="312"/>
      <c r="J32" s="190"/>
      <c r="K32" s="204"/>
      <c r="L32" s="190"/>
      <c r="M32" s="190"/>
      <c r="N32" s="190"/>
      <c r="O32" s="190"/>
      <c r="P32" s="190"/>
      <c r="Q32" s="190"/>
      <c r="R32" s="190"/>
      <c r="S32" s="190"/>
    </row>
    <row r="33" spans="1:19" ht="15" x14ac:dyDescent="0.25">
      <c r="A33" s="190" t="s">
        <v>885</v>
      </c>
      <c r="B33" s="204">
        <v>160</v>
      </c>
      <c r="C33" s="190"/>
      <c r="D33" s="190" t="s">
        <v>885</v>
      </c>
      <c r="E33" s="204">
        <v>160</v>
      </c>
      <c r="F33" s="190"/>
      <c r="G33" s="190"/>
      <c r="H33" s="190"/>
      <c r="I33" s="190"/>
      <c r="J33" s="190"/>
      <c r="K33" s="190"/>
      <c r="L33" s="190"/>
      <c r="M33" s="190"/>
      <c r="N33" s="190"/>
      <c r="O33" s="190"/>
      <c r="P33" s="190"/>
      <c r="Q33" s="190"/>
      <c r="R33" s="190"/>
      <c r="S33" s="190"/>
    </row>
    <row r="34" spans="1:19" ht="15" x14ac:dyDescent="0.25">
      <c r="A34" s="190" t="s">
        <v>884</v>
      </c>
      <c r="B34" s="204">
        <v>26.25</v>
      </c>
      <c r="C34" s="190"/>
      <c r="D34" s="190" t="s">
        <v>884</v>
      </c>
      <c r="E34" s="204">
        <v>24.5</v>
      </c>
      <c r="F34" s="190"/>
      <c r="G34" s="190"/>
      <c r="H34" s="190"/>
      <c r="I34" s="190"/>
      <c r="J34" s="190"/>
      <c r="K34" s="190"/>
      <c r="L34" s="190"/>
      <c r="M34" s="190"/>
      <c r="N34" s="190"/>
      <c r="O34" s="190"/>
      <c r="P34" s="190"/>
      <c r="Q34" s="190"/>
      <c r="R34" s="190"/>
      <c r="S34" s="190"/>
    </row>
    <row r="35" spans="1:19" ht="15" x14ac:dyDescent="0.25">
      <c r="A35" s="190" t="s">
        <v>883</v>
      </c>
      <c r="B35" s="299">
        <v>8000</v>
      </c>
      <c r="C35" s="190"/>
      <c r="D35" s="190" t="s">
        <v>883</v>
      </c>
      <c r="E35" s="299">
        <v>3000</v>
      </c>
      <c r="F35" s="190"/>
      <c r="G35" s="190"/>
      <c r="H35" s="190"/>
      <c r="I35" s="190"/>
      <c r="J35" s="190"/>
      <c r="K35" s="190"/>
      <c r="L35" s="190"/>
      <c r="M35" s="190"/>
      <c r="N35" s="190"/>
      <c r="O35" s="190"/>
      <c r="P35" s="190"/>
      <c r="Q35" s="190"/>
      <c r="R35" s="190"/>
      <c r="S35" s="190"/>
    </row>
    <row r="36" spans="1:19" ht="15" x14ac:dyDescent="0.25">
      <c r="A36" s="190" t="s">
        <v>882</v>
      </c>
      <c r="B36" s="303">
        <f>(B34*B35/12000)*B33</f>
        <v>2800</v>
      </c>
      <c r="C36" s="190" t="s">
        <v>881</v>
      </c>
      <c r="D36" s="190" t="s">
        <v>882</v>
      </c>
      <c r="E36" s="303">
        <f>(E34*E35/12000)*E33</f>
        <v>980</v>
      </c>
      <c r="F36" s="190" t="s">
        <v>881</v>
      </c>
      <c r="G36" s="305">
        <f>B36+E36</f>
        <v>3780</v>
      </c>
      <c r="H36" s="204" t="s">
        <v>880</v>
      </c>
      <c r="I36" s="190"/>
      <c r="J36" s="190"/>
      <c r="K36" s="190"/>
      <c r="L36" s="190"/>
      <c r="M36" s="190"/>
      <c r="N36" s="190"/>
      <c r="O36" s="190"/>
      <c r="P36" s="190"/>
      <c r="Q36" s="190"/>
      <c r="R36" s="190"/>
      <c r="S36" s="190"/>
    </row>
    <row r="37" spans="1:19" ht="15" x14ac:dyDescent="0.25">
      <c r="A37" s="190"/>
      <c r="B37" s="190"/>
      <c r="C37" s="190"/>
      <c r="D37" s="190"/>
      <c r="E37" s="190"/>
      <c r="F37" s="311" t="s">
        <v>879</v>
      </c>
      <c r="G37" s="326">
        <f>SUM(G31:G36)</f>
        <v>10093.333333333332</v>
      </c>
      <c r="H37" s="190"/>
      <c r="I37" s="190"/>
      <c r="J37" s="190"/>
      <c r="K37" s="190"/>
      <c r="L37" s="190"/>
      <c r="M37" s="190"/>
      <c r="N37" s="190"/>
      <c r="O37" s="190"/>
      <c r="P37" s="190"/>
      <c r="Q37" s="190"/>
      <c r="R37" s="190"/>
      <c r="S37" s="190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autoPageBreaks="0"/>
  </sheetPr>
  <dimension ref="A1:I742"/>
  <sheetViews>
    <sheetView topLeftCell="H1" zoomScale="190" zoomScaleNormal="190" zoomScaleSheetLayoutView="100" zoomScalePageLayoutView="115" workbookViewId="0">
      <selection activeCell="I1" sqref="I1"/>
    </sheetView>
  </sheetViews>
  <sheetFormatPr defaultColWidth="19.85546875" defaultRowHeight="15" x14ac:dyDescent="0.25"/>
  <cols>
    <col min="1" max="1" width="16.140625" style="73" customWidth="1"/>
    <col min="2" max="2" width="8.28515625" style="85" bestFit="1" customWidth="1"/>
    <col min="3" max="3" width="11.28515625" style="73" customWidth="1"/>
    <col min="4" max="4" width="10.85546875" style="96" bestFit="1" customWidth="1"/>
    <col min="5" max="5" width="6.7109375" style="112" hidden="1" customWidth="1"/>
    <col min="6" max="6" width="7.7109375" style="73" hidden="1" customWidth="1"/>
    <col min="7" max="7" width="9.42578125" style="103" hidden="1" customWidth="1"/>
    <col min="8" max="8" width="9.85546875" style="73" customWidth="1"/>
    <col min="9" max="9" width="46.7109375" style="279" customWidth="1"/>
    <col min="10" max="16384" width="19.85546875" style="73"/>
  </cols>
  <sheetData>
    <row r="1" spans="1:9" x14ac:dyDescent="0.25">
      <c r="A1" s="63" t="s">
        <v>793</v>
      </c>
      <c r="B1" s="64" t="s">
        <v>792</v>
      </c>
      <c r="C1" s="65" t="s">
        <v>791</v>
      </c>
      <c r="D1" s="66" t="s">
        <v>789</v>
      </c>
      <c r="E1" s="67" t="s">
        <v>788</v>
      </c>
      <c r="F1" s="65" t="s">
        <v>787</v>
      </c>
      <c r="G1" s="68" t="s">
        <v>786</v>
      </c>
      <c r="H1" s="64" t="s">
        <v>785</v>
      </c>
      <c r="I1" s="278" t="s">
        <v>975</v>
      </c>
    </row>
    <row r="2" spans="1:9" x14ac:dyDescent="0.25">
      <c r="A2" s="79" t="s">
        <v>723</v>
      </c>
      <c r="B2" s="80" t="s">
        <v>32</v>
      </c>
      <c r="C2" s="79" t="s">
        <v>24</v>
      </c>
      <c r="D2" s="81">
        <v>37249</v>
      </c>
      <c r="E2" s="82">
        <f t="shared" ref="E2:E65" ca="1" si="0">DATEDIF(D2,TODAY(),"Y")</f>
        <v>14</v>
      </c>
      <c r="F2" s="83" t="s">
        <v>26</v>
      </c>
      <c r="G2" s="84">
        <v>60981</v>
      </c>
      <c r="H2" s="85">
        <v>1</v>
      </c>
      <c r="I2" s="84"/>
    </row>
    <row r="3" spans="1:9" x14ac:dyDescent="0.25">
      <c r="A3" s="79" t="s">
        <v>684</v>
      </c>
      <c r="B3" s="80" t="s">
        <v>32</v>
      </c>
      <c r="C3" s="79" t="s">
        <v>24</v>
      </c>
      <c r="D3" s="81">
        <v>41673</v>
      </c>
      <c r="E3" s="82">
        <f t="shared" ca="1" si="0"/>
        <v>2</v>
      </c>
      <c r="F3" s="83" t="s">
        <v>28</v>
      </c>
      <c r="G3" s="84">
        <v>60915</v>
      </c>
      <c r="H3" s="85">
        <v>4</v>
      </c>
      <c r="I3" s="84"/>
    </row>
    <row r="4" spans="1:9" x14ac:dyDescent="0.25">
      <c r="A4" s="79" t="s">
        <v>569</v>
      </c>
      <c r="B4" s="80" t="s">
        <v>32</v>
      </c>
      <c r="C4" s="79" t="s">
        <v>24</v>
      </c>
      <c r="D4" s="81">
        <v>40225</v>
      </c>
      <c r="E4" s="82">
        <f t="shared" ca="1" si="0"/>
        <v>6</v>
      </c>
      <c r="F4" s="83"/>
      <c r="G4" s="84">
        <v>97071</v>
      </c>
      <c r="H4" s="85">
        <v>5</v>
      </c>
      <c r="I4" s="84"/>
    </row>
    <row r="5" spans="1:9" x14ac:dyDescent="0.25">
      <c r="A5" s="79" t="s">
        <v>294</v>
      </c>
      <c r="B5" s="80" t="s">
        <v>48</v>
      </c>
      <c r="C5" s="79" t="s">
        <v>24</v>
      </c>
      <c r="D5" s="81">
        <v>42229</v>
      </c>
      <c r="E5" s="82">
        <f t="shared" ca="1" si="0"/>
        <v>0</v>
      </c>
      <c r="F5" s="83"/>
      <c r="G5" s="84">
        <v>115421</v>
      </c>
      <c r="H5" s="85">
        <v>3</v>
      </c>
      <c r="I5" s="84"/>
    </row>
    <row r="6" spans="1:9" x14ac:dyDescent="0.25">
      <c r="A6" s="79" t="s">
        <v>25</v>
      </c>
      <c r="B6" s="80" t="s">
        <v>2</v>
      </c>
      <c r="C6" s="79" t="s">
        <v>24</v>
      </c>
      <c r="D6" s="81">
        <v>40525</v>
      </c>
      <c r="E6" s="82">
        <f t="shared" ca="1" si="0"/>
        <v>5</v>
      </c>
      <c r="F6" s="83" t="s">
        <v>18</v>
      </c>
      <c r="G6" s="84">
        <v>115547</v>
      </c>
      <c r="H6" s="85">
        <v>4</v>
      </c>
      <c r="I6" s="84"/>
    </row>
    <row r="7" spans="1:9" x14ac:dyDescent="0.25">
      <c r="A7" s="73" t="s">
        <v>667</v>
      </c>
      <c r="B7" s="80" t="s">
        <v>12</v>
      </c>
      <c r="C7" s="73" t="s">
        <v>805</v>
      </c>
      <c r="D7" s="81">
        <v>39829</v>
      </c>
      <c r="E7" s="82">
        <f t="shared" ca="1" si="0"/>
        <v>7</v>
      </c>
      <c r="F7" s="83" t="s">
        <v>26</v>
      </c>
      <c r="G7" s="84">
        <v>69212</v>
      </c>
      <c r="H7" s="85">
        <v>2</v>
      </c>
      <c r="I7" s="84"/>
    </row>
    <row r="8" spans="1:9" x14ac:dyDescent="0.25">
      <c r="A8" s="79" t="s">
        <v>863</v>
      </c>
      <c r="B8" s="80" t="s">
        <v>48</v>
      </c>
      <c r="C8" s="79" t="s">
        <v>805</v>
      </c>
      <c r="D8" s="81">
        <v>37295</v>
      </c>
      <c r="E8" s="82">
        <f t="shared" ca="1" si="0"/>
        <v>14</v>
      </c>
      <c r="F8" s="83" t="s">
        <v>26</v>
      </c>
      <c r="G8" s="84">
        <v>120198</v>
      </c>
      <c r="H8" s="85">
        <v>1</v>
      </c>
      <c r="I8" s="84"/>
    </row>
    <row r="9" spans="1:9" x14ac:dyDescent="0.25">
      <c r="A9" s="73" t="s">
        <v>540</v>
      </c>
      <c r="B9" s="80" t="s">
        <v>16</v>
      </c>
      <c r="C9" s="73" t="s">
        <v>805</v>
      </c>
      <c r="D9" s="81">
        <v>40267</v>
      </c>
      <c r="E9" s="82">
        <f t="shared" ca="1" si="0"/>
        <v>5</v>
      </c>
      <c r="F9" s="83"/>
      <c r="G9" s="84">
        <v>107635</v>
      </c>
      <c r="H9" s="85">
        <v>5</v>
      </c>
      <c r="I9" s="84"/>
    </row>
    <row r="10" spans="1:9" x14ac:dyDescent="0.25">
      <c r="A10" s="73" t="s">
        <v>521</v>
      </c>
      <c r="B10" s="80" t="s">
        <v>12</v>
      </c>
      <c r="C10" s="73" t="s">
        <v>805</v>
      </c>
      <c r="D10" s="81">
        <v>37338</v>
      </c>
      <c r="E10" s="82">
        <f t="shared" ca="1" si="0"/>
        <v>13</v>
      </c>
      <c r="F10" s="83" t="s">
        <v>26</v>
      </c>
      <c r="G10" s="84">
        <v>113020</v>
      </c>
      <c r="H10" s="85">
        <v>1</v>
      </c>
      <c r="I10" s="84"/>
    </row>
    <row r="11" spans="1:9" x14ac:dyDescent="0.25">
      <c r="A11" s="73" t="s">
        <v>448</v>
      </c>
      <c r="B11" s="80" t="s">
        <v>48</v>
      </c>
      <c r="C11" s="73" t="s">
        <v>805</v>
      </c>
      <c r="D11" s="81">
        <v>38482</v>
      </c>
      <c r="E11" s="82">
        <f t="shared" ca="1" si="0"/>
        <v>10</v>
      </c>
      <c r="F11" s="83" t="s">
        <v>26</v>
      </c>
      <c r="G11" s="84">
        <v>82341</v>
      </c>
      <c r="H11" s="85">
        <v>4</v>
      </c>
      <c r="I11" s="84"/>
    </row>
    <row r="12" spans="1:9" x14ac:dyDescent="0.25">
      <c r="A12" s="73" t="s">
        <v>394</v>
      </c>
      <c r="B12" s="80" t="s">
        <v>16</v>
      </c>
      <c r="C12" s="73" t="s">
        <v>805</v>
      </c>
      <c r="D12" s="81">
        <v>38860</v>
      </c>
      <c r="E12" s="82">
        <f t="shared" ca="1" si="0"/>
        <v>9</v>
      </c>
      <c r="F12" s="83" t="s">
        <v>8</v>
      </c>
      <c r="G12" s="84">
        <v>98598</v>
      </c>
      <c r="H12" s="85">
        <v>3</v>
      </c>
      <c r="I12" s="84"/>
    </row>
    <row r="13" spans="1:9" x14ac:dyDescent="0.25">
      <c r="A13" s="79" t="s">
        <v>391</v>
      </c>
      <c r="B13" s="80" t="s">
        <v>16</v>
      </c>
      <c r="C13" s="79" t="s">
        <v>805</v>
      </c>
      <c r="D13" s="81">
        <v>39220</v>
      </c>
      <c r="E13" s="82">
        <f t="shared" ca="1" si="0"/>
        <v>8</v>
      </c>
      <c r="F13" s="83" t="s">
        <v>26</v>
      </c>
      <c r="G13" s="84">
        <v>46350</v>
      </c>
      <c r="H13" s="85">
        <v>4</v>
      </c>
      <c r="I13" s="84"/>
    </row>
    <row r="14" spans="1:9" x14ac:dyDescent="0.25">
      <c r="A14" s="79" t="s">
        <v>944</v>
      </c>
      <c r="B14" s="80" t="s">
        <v>16</v>
      </c>
      <c r="C14" s="79" t="s">
        <v>805</v>
      </c>
      <c r="D14" s="81">
        <v>41857</v>
      </c>
      <c r="E14" s="82">
        <f t="shared" ca="1" si="0"/>
        <v>1</v>
      </c>
      <c r="F14" s="83" t="s">
        <v>28</v>
      </c>
      <c r="G14" s="84">
        <v>61076</v>
      </c>
      <c r="H14" s="85">
        <v>1</v>
      </c>
      <c r="I14" s="84"/>
    </row>
    <row r="15" spans="1:9" x14ac:dyDescent="0.25">
      <c r="A15" s="73" t="s">
        <v>296</v>
      </c>
      <c r="B15" s="80" t="s">
        <v>12</v>
      </c>
      <c r="C15" s="73" t="s">
        <v>805</v>
      </c>
      <c r="D15" s="81">
        <v>42214</v>
      </c>
      <c r="E15" s="82">
        <f t="shared" ca="1" si="0"/>
        <v>0</v>
      </c>
      <c r="F15" s="83" t="s">
        <v>26</v>
      </c>
      <c r="G15" s="84">
        <v>107968</v>
      </c>
      <c r="H15" s="85">
        <v>5</v>
      </c>
      <c r="I15" s="84"/>
    </row>
    <row r="16" spans="1:9" x14ac:dyDescent="0.25">
      <c r="A16" s="73" t="s">
        <v>272</v>
      </c>
      <c r="B16" s="80" t="s">
        <v>2</v>
      </c>
      <c r="C16" s="73" t="s">
        <v>805</v>
      </c>
      <c r="D16" s="81">
        <v>37842</v>
      </c>
      <c r="E16" s="82">
        <f t="shared" ca="1" si="0"/>
        <v>12</v>
      </c>
      <c r="F16" s="83" t="s">
        <v>8</v>
      </c>
      <c r="G16" s="84">
        <v>102146</v>
      </c>
      <c r="H16" s="85">
        <v>4</v>
      </c>
      <c r="I16" s="84"/>
    </row>
    <row r="17" spans="1:9" x14ac:dyDescent="0.25">
      <c r="A17" s="79" t="s">
        <v>249</v>
      </c>
      <c r="B17" s="80" t="s">
        <v>9</v>
      </c>
      <c r="C17" s="79" t="s">
        <v>805</v>
      </c>
      <c r="D17" s="81">
        <v>41865</v>
      </c>
      <c r="E17" s="82">
        <f t="shared" ca="1" si="0"/>
        <v>1</v>
      </c>
      <c r="F17" s="83" t="s">
        <v>26</v>
      </c>
      <c r="G17" s="84">
        <v>46009</v>
      </c>
      <c r="H17" s="85">
        <v>3</v>
      </c>
      <c r="I17" s="84"/>
    </row>
    <row r="18" spans="1:9" x14ac:dyDescent="0.25">
      <c r="A18" s="73" t="s">
        <v>215</v>
      </c>
      <c r="B18" s="80" t="s">
        <v>32</v>
      </c>
      <c r="C18" s="73" t="s">
        <v>805</v>
      </c>
      <c r="D18" s="81">
        <v>37855</v>
      </c>
      <c r="E18" s="82">
        <f t="shared" ca="1" si="0"/>
        <v>12</v>
      </c>
      <c r="F18" s="83"/>
      <c r="G18" s="84">
        <v>53399</v>
      </c>
      <c r="H18" s="85">
        <v>3</v>
      </c>
      <c r="I18" s="84"/>
    </row>
    <row r="19" spans="1:9" x14ac:dyDescent="0.25">
      <c r="A19" s="79" t="s">
        <v>200</v>
      </c>
      <c r="B19" s="80" t="s">
        <v>32</v>
      </c>
      <c r="C19" s="79" t="s">
        <v>805</v>
      </c>
      <c r="D19" s="81">
        <v>40782</v>
      </c>
      <c r="E19" s="82">
        <f t="shared" ca="1" si="0"/>
        <v>4</v>
      </c>
      <c r="F19" s="83" t="s">
        <v>8</v>
      </c>
      <c r="G19" s="84">
        <v>45419</v>
      </c>
      <c r="H19" s="85">
        <v>5</v>
      </c>
      <c r="I19" s="84"/>
    </row>
    <row r="20" spans="1:9" x14ac:dyDescent="0.25">
      <c r="A20" s="79" t="s">
        <v>103</v>
      </c>
      <c r="B20" s="80" t="s">
        <v>9</v>
      </c>
      <c r="C20" s="79" t="s">
        <v>805</v>
      </c>
      <c r="D20" s="81">
        <v>40107</v>
      </c>
      <c r="E20" s="82">
        <f t="shared" ca="1" si="0"/>
        <v>6</v>
      </c>
      <c r="F20" s="83" t="s">
        <v>4</v>
      </c>
      <c r="G20" s="84">
        <v>69038</v>
      </c>
      <c r="H20" s="85">
        <v>2</v>
      </c>
      <c r="I20" s="84"/>
    </row>
    <row r="21" spans="1:9" x14ac:dyDescent="0.25">
      <c r="A21" s="79" t="s">
        <v>77</v>
      </c>
      <c r="B21" s="80" t="s">
        <v>32</v>
      </c>
      <c r="C21" s="79" t="s">
        <v>805</v>
      </c>
      <c r="D21" s="81">
        <v>41204</v>
      </c>
      <c r="E21" s="82">
        <f t="shared" ca="1" si="0"/>
        <v>3</v>
      </c>
      <c r="F21" s="83"/>
      <c r="G21" s="84">
        <v>46163</v>
      </c>
      <c r="H21" s="85">
        <v>4</v>
      </c>
      <c r="I21" s="84"/>
    </row>
    <row r="22" spans="1:9" x14ac:dyDescent="0.25">
      <c r="A22" s="73" t="s">
        <v>49</v>
      </c>
      <c r="B22" s="80" t="s">
        <v>48</v>
      </c>
      <c r="C22" s="73" t="s">
        <v>805</v>
      </c>
      <c r="D22" s="81">
        <v>37221</v>
      </c>
      <c r="E22" s="82">
        <f t="shared" ca="1" si="0"/>
        <v>14</v>
      </c>
      <c r="F22" s="83" t="s">
        <v>4</v>
      </c>
      <c r="G22" s="84">
        <v>70990</v>
      </c>
      <c r="H22" s="85">
        <v>5</v>
      </c>
      <c r="I22" s="84"/>
    </row>
    <row r="23" spans="1:9" x14ac:dyDescent="0.25">
      <c r="A23" s="73" t="s">
        <v>31</v>
      </c>
      <c r="B23" s="80" t="s">
        <v>2</v>
      </c>
      <c r="C23" s="73" t="s">
        <v>805</v>
      </c>
      <c r="D23" s="81">
        <v>40147</v>
      </c>
      <c r="E23" s="82">
        <f t="shared" ca="1" si="0"/>
        <v>6</v>
      </c>
      <c r="F23" s="83" t="s">
        <v>18</v>
      </c>
      <c r="G23" s="84">
        <v>45315</v>
      </c>
      <c r="H23" s="85">
        <v>3</v>
      </c>
      <c r="I23" s="84"/>
    </row>
    <row r="24" spans="1:9" x14ac:dyDescent="0.25">
      <c r="A24" s="73" t="s">
        <v>730</v>
      </c>
      <c r="B24" s="80" t="s">
        <v>16</v>
      </c>
      <c r="C24" s="73" t="s">
        <v>806</v>
      </c>
      <c r="D24" s="81">
        <v>39824</v>
      </c>
      <c r="E24" s="82">
        <f t="shared" ca="1" si="0"/>
        <v>7</v>
      </c>
      <c r="F24" s="83" t="s">
        <v>4</v>
      </c>
      <c r="G24" s="84">
        <v>102687</v>
      </c>
      <c r="H24" s="85">
        <v>2</v>
      </c>
      <c r="I24" s="84"/>
    </row>
    <row r="25" spans="1:9" x14ac:dyDescent="0.25">
      <c r="A25" s="73" t="s">
        <v>713</v>
      </c>
      <c r="B25" s="80" t="s">
        <v>32</v>
      </c>
      <c r="C25" s="73" t="s">
        <v>806</v>
      </c>
      <c r="D25" s="81">
        <v>37971</v>
      </c>
      <c r="E25" s="82">
        <f t="shared" ca="1" si="0"/>
        <v>12</v>
      </c>
      <c r="F25" s="83" t="s">
        <v>4</v>
      </c>
      <c r="G25" s="84">
        <v>121213</v>
      </c>
      <c r="H25" s="85">
        <v>3</v>
      </c>
      <c r="I25" s="84"/>
    </row>
    <row r="26" spans="1:9" x14ac:dyDescent="0.25">
      <c r="A26" s="73" t="s">
        <v>652</v>
      </c>
      <c r="B26" s="80" t="s">
        <v>12</v>
      </c>
      <c r="C26" s="73" t="s">
        <v>806</v>
      </c>
      <c r="D26" s="81">
        <v>37292</v>
      </c>
      <c r="E26" s="82">
        <f t="shared" ca="1" si="0"/>
        <v>14</v>
      </c>
      <c r="F26" s="83" t="s">
        <v>8</v>
      </c>
      <c r="G26" s="84">
        <v>74666</v>
      </c>
      <c r="H26" s="85">
        <v>1</v>
      </c>
      <c r="I26" s="84"/>
    </row>
    <row r="27" spans="1:9" x14ac:dyDescent="0.25">
      <c r="A27" s="73" t="s">
        <v>576</v>
      </c>
      <c r="B27" s="80" t="s">
        <v>48</v>
      </c>
      <c r="C27" s="73" t="s">
        <v>806</v>
      </c>
      <c r="D27" s="81">
        <v>39129</v>
      </c>
      <c r="E27" s="82">
        <f t="shared" ca="1" si="0"/>
        <v>9</v>
      </c>
      <c r="F27" s="83" t="s">
        <v>26</v>
      </c>
      <c r="G27" s="84">
        <v>90032</v>
      </c>
      <c r="H27" s="85">
        <v>1</v>
      </c>
      <c r="I27" s="84"/>
    </row>
    <row r="28" spans="1:9" x14ac:dyDescent="0.25">
      <c r="A28" s="73" t="s">
        <v>516</v>
      </c>
      <c r="B28" s="80" t="s">
        <v>32</v>
      </c>
      <c r="C28" s="73" t="s">
        <v>806</v>
      </c>
      <c r="D28" s="81">
        <v>37697</v>
      </c>
      <c r="E28" s="82">
        <f t="shared" ca="1" si="0"/>
        <v>12</v>
      </c>
      <c r="F28" s="83" t="s">
        <v>18</v>
      </c>
      <c r="G28" s="84">
        <v>43469</v>
      </c>
      <c r="H28" s="85">
        <v>1</v>
      </c>
      <c r="I28" s="84"/>
    </row>
    <row r="29" spans="1:9" x14ac:dyDescent="0.25">
      <c r="A29" s="73" t="s">
        <v>472</v>
      </c>
      <c r="B29" s="80" t="s">
        <v>32</v>
      </c>
      <c r="C29" s="73" t="s">
        <v>806</v>
      </c>
      <c r="D29" s="81">
        <v>39929</v>
      </c>
      <c r="E29" s="82">
        <f t="shared" ca="1" si="0"/>
        <v>6</v>
      </c>
      <c r="F29" s="83" t="s">
        <v>26</v>
      </c>
      <c r="G29" s="84">
        <v>68870</v>
      </c>
      <c r="H29" s="85">
        <v>1</v>
      </c>
      <c r="I29" s="84"/>
    </row>
    <row r="30" spans="1:9" x14ac:dyDescent="0.25">
      <c r="A30" s="73" t="s">
        <v>233</v>
      </c>
      <c r="B30" s="80" t="s">
        <v>16</v>
      </c>
      <c r="C30" s="73" t="s">
        <v>806</v>
      </c>
      <c r="D30" s="81">
        <v>40039</v>
      </c>
      <c r="E30" s="82">
        <f t="shared" ca="1" si="0"/>
        <v>6</v>
      </c>
      <c r="F30" s="83"/>
      <c r="G30" s="84">
        <v>113141</v>
      </c>
      <c r="H30" s="85">
        <v>4</v>
      </c>
      <c r="I30" s="84"/>
    </row>
    <row r="31" spans="1:9" x14ac:dyDescent="0.25">
      <c r="A31" s="73" t="s">
        <v>133</v>
      </c>
      <c r="B31" s="80" t="s">
        <v>32</v>
      </c>
      <c r="C31" s="73" t="s">
        <v>806</v>
      </c>
      <c r="D31" s="81">
        <v>41184</v>
      </c>
      <c r="E31" s="82">
        <f t="shared" ca="1" si="0"/>
        <v>3</v>
      </c>
      <c r="F31" s="83" t="s">
        <v>28</v>
      </c>
      <c r="G31" s="84">
        <v>104719</v>
      </c>
      <c r="H31" s="85">
        <v>3</v>
      </c>
      <c r="I31" s="84"/>
    </row>
    <row r="32" spans="1:9" x14ac:dyDescent="0.25">
      <c r="A32" s="73" t="s">
        <v>122</v>
      </c>
      <c r="B32" s="80" t="s">
        <v>32</v>
      </c>
      <c r="C32" s="73" t="s">
        <v>806</v>
      </c>
      <c r="D32" s="81">
        <v>41934</v>
      </c>
      <c r="E32" s="82">
        <f t="shared" ca="1" si="0"/>
        <v>1</v>
      </c>
      <c r="F32" s="83" t="s">
        <v>28</v>
      </c>
      <c r="G32" s="84">
        <v>61443</v>
      </c>
      <c r="H32" s="85">
        <v>2</v>
      </c>
      <c r="I32" s="84"/>
    </row>
    <row r="33" spans="1:9" x14ac:dyDescent="0.25">
      <c r="A33" s="73" t="s">
        <v>114</v>
      </c>
      <c r="B33" s="80" t="s">
        <v>12</v>
      </c>
      <c r="C33" s="73" t="s">
        <v>806</v>
      </c>
      <c r="D33" s="81">
        <v>40492</v>
      </c>
      <c r="E33" s="82">
        <f t="shared" ca="1" si="0"/>
        <v>5</v>
      </c>
      <c r="F33" s="83" t="s">
        <v>26</v>
      </c>
      <c r="G33" s="84">
        <v>115351</v>
      </c>
      <c r="H33" s="85">
        <v>1</v>
      </c>
      <c r="I33" s="84"/>
    </row>
    <row r="34" spans="1:9" x14ac:dyDescent="0.25">
      <c r="A34" s="73" t="s">
        <v>546</v>
      </c>
      <c r="B34" s="80" t="s">
        <v>12</v>
      </c>
      <c r="C34" s="73" t="s">
        <v>806</v>
      </c>
      <c r="D34" s="81">
        <v>42096</v>
      </c>
      <c r="E34" s="82">
        <f t="shared" ca="1" si="0"/>
        <v>0</v>
      </c>
      <c r="F34" s="83" t="s">
        <v>26</v>
      </c>
      <c r="G34" s="84">
        <v>71321</v>
      </c>
      <c r="H34" s="85">
        <v>3</v>
      </c>
      <c r="I34" s="84"/>
    </row>
    <row r="35" spans="1:9" x14ac:dyDescent="0.25">
      <c r="A35" s="73" t="s">
        <v>105</v>
      </c>
      <c r="B35" s="80" t="s">
        <v>9</v>
      </c>
      <c r="C35" s="73" t="s">
        <v>806</v>
      </c>
      <c r="D35" s="81">
        <v>41586</v>
      </c>
      <c r="E35" s="82">
        <f t="shared" ca="1" si="0"/>
        <v>2</v>
      </c>
      <c r="F35" s="83"/>
      <c r="G35" s="84">
        <v>124798</v>
      </c>
      <c r="H35" s="85">
        <v>2</v>
      </c>
      <c r="I35" s="84"/>
    </row>
    <row r="36" spans="1:9" x14ac:dyDescent="0.25">
      <c r="A36" s="73" t="s">
        <v>30</v>
      </c>
      <c r="B36" s="80" t="s">
        <v>12</v>
      </c>
      <c r="C36" s="73" t="s">
        <v>806</v>
      </c>
      <c r="D36" s="81">
        <v>40495</v>
      </c>
      <c r="E36" s="82">
        <f t="shared" ca="1" si="0"/>
        <v>5</v>
      </c>
      <c r="F36" s="83" t="s">
        <v>18</v>
      </c>
      <c r="G36" s="84">
        <v>96545</v>
      </c>
      <c r="H36" s="85">
        <v>3</v>
      </c>
      <c r="I36" s="84"/>
    </row>
    <row r="37" spans="1:9" x14ac:dyDescent="0.25">
      <c r="A37" s="73" t="s">
        <v>21</v>
      </c>
      <c r="B37" s="80" t="s">
        <v>16</v>
      </c>
      <c r="C37" s="73" t="s">
        <v>806</v>
      </c>
      <c r="D37" s="81">
        <v>41230</v>
      </c>
      <c r="E37" s="82">
        <f t="shared" ca="1" si="0"/>
        <v>3</v>
      </c>
      <c r="F37" s="83" t="s">
        <v>4</v>
      </c>
      <c r="G37" s="84">
        <v>98833</v>
      </c>
      <c r="H37" s="85">
        <v>1</v>
      </c>
      <c r="I37" s="84"/>
    </row>
    <row r="38" spans="1:9" x14ac:dyDescent="0.25">
      <c r="A38" s="73" t="s">
        <v>753</v>
      </c>
      <c r="B38" s="80" t="s">
        <v>12</v>
      </c>
      <c r="C38" s="73" t="s">
        <v>807</v>
      </c>
      <c r="D38" s="81">
        <v>42003</v>
      </c>
      <c r="E38" s="82">
        <f t="shared" ca="1" si="0"/>
        <v>1</v>
      </c>
      <c r="F38" s="83"/>
      <c r="G38" s="84">
        <v>124698</v>
      </c>
      <c r="H38" s="85">
        <v>3</v>
      </c>
      <c r="I38" s="84"/>
    </row>
    <row r="39" spans="1:9" x14ac:dyDescent="0.25">
      <c r="A39" s="73" t="s">
        <v>746</v>
      </c>
      <c r="B39" s="80" t="s">
        <v>32</v>
      </c>
      <c r="C39" s="73" t="s">
        <v>807</v>
      </c>
      <c r="D39" s="81">
        <v>40172</v>
      </c>
      <c r="E39" s="82">
        <f t="shared" ca="1" si="0"/>
        <v>6</v>
      </c>
      <c r="F39" s="83"/>
      <c r="G39" s="84">
        <v>106453</v>
      </c>
      <c r="H39" s="85">
        <v>4</v>
      </c>
      <c r="I39" s="84"/>
    </row>
    <row r="40" spans="1:9" x14ac:dyDescent="0.25">
      <c r="A40" s="73" t="s">
        <v>737</v>
      </c>
      <c r="B40" s="80" t="s">
        <v>16</v>
      </c>
      <c r="C40" s="73" t="s">
        <v>807</v>
      </c>
      <c r="D40" s="81">
        <v>41278</v>
      </c>
      <c r="E40" s="82">
        <f t="shared" ca="1" si="0"/>
        <v>3</v>
      </c>
      <c r="F40" s="83" t="s">
        <v>18</v>
      </c>
      <c r="G40" s="84">
        <v>88169</v>
      </c>
      <c r="H40" s="85">
        <v>5</v>
      </c>
      <c r="I40" s="84"/>
    </row>
    <row r="41" spans="1:9" x14ac:dyDescent="0.25">
      <c r="A41" s="73" t="s">
        <v>712</v>
      </c>
      <c r="B41" s="80" t="s">
        <v>2</v>
      </c>
      <c r="C41" s="73" t="s">
        <v>807</v>
      </c>
      <c r="D41" s="81">
        <v>37974</v>
      </c>
      <c r="E41" s="82">
        <f t="shared" ca="1" si="0"/>
        <v>12</v>
      </c>
      <c r="F41" s="83" t="s">
        <v>26</v>
      </c>
      <c r="G41" s="84">
        <v>83157</v>
      </c>
      <c r="H41" s="85">
        <v>3</v>
      </c>
      <c r="I41" s="84"/>
    </row>
    <row r="42" spans="1:9" x14ac:dyDescent="0.25">
      <c r="A42" s="73" t="s">
        <v>669</v>
      </c>
      <c r="B42" s="80" t="s">
        <v>9</v>
      </c>
      <c r="C42" s="73" t="s">
        <v>807</v>
      </c>
      <c r="D42" s="81">
        <v>41311</v>
      </c>
      <c r="E42" s="82">
        <f t="shared" ca="1" si="0"/>
        <v>3</v>
      </c>
      <c r="F42" s="83"/>
      <c r="G42" s="84">
        <v>71963</v>
      </c>
      <c r="H42" s="85">
        <v>2</v>
      </c>
      <c r="I42" s="84"/>
    </row>
    <row r="43" spans="1:9" x14ac:dyDescent="0.25">
      <c r="A43" s="73" t="s">
        <v>664</v>
      </c>
      <c r="B43" s="80" t="s">
        <v>12</v>
      </c>
      <c r="C43" s="73" t="s">
        <v>807</v>
      </c>
      <c r="D43" s="81">
        <v>36907</v>
      </c>
      <c r="E43" s="82">
        <f t="shared" ca="1" si="0"/>
        <v>15</v>
      </c>
      <c r="F43" s="83" t="s">
        <v>26</v>
      </c>
      <c r="G43" s="84">
        <v>84121</v>
      </c>
      <c r="H43" s="85">
        <v>3</v>
      </c>
      <c r="I43" s="84"/>
    </row>
    <row r="44" spans="1:9" x14ac:dyDescent="0.25">
      <c r="A44" s="73" t="s">
        <v>661</v>
      </c>
      <c r="B44" s="80" t="s">
        <v>16</v>
      </c>
      <c r="C44" s="73" t="s">
        <v>807</v>
      </c>
      <c r="D44" s="81">
        <v>36920</v>
      </c>
      <c r="E44" s="82">
        <f t="shared" ca="1" si="0"/>
        <v>15</v>
      </c>
      <c r="F44" s="83" t="s">
        <v>8</v>
      </c>
      <c r="G44" s="84">
        <v>73059</v>
      </c>
      <c r="H44" s="85">
        <v>4</v>
      </c>
      <c r="I44" s="84"/>
    </row>
    <row r="45" spans="1:9" x14ac:dyDescent="0.25">
      <c r="A45" s="73" t="s">
        <v>659</v>
      </c>
      <c r="B45" s="80" t="s">
        <v>16</v>
      </c>
      <c r="C45" s="73" t="s">
        <v>807</v>
      </c>
      <c r="D45" s="81">
        <v>36926</v>
      </c>
      <c r="E45" s="82">
        <f t="shared" ca="1" si="0"/>
        <v>15</v>
      </c>
      <c r="F45" s="83"/>
      <c r="G45" s="84">
        <v>115255</v>
      </c>
      <c r="H45" s="85">
        <v>5</v>
      </c>
      <c r="I45" s="84"/>
    </row>
    <row r="46" spans="1:9" x14ac:dyDescent="0.25">
      <c r="A46" s="73" t="s">
        <v>632</v>
      </c>
      <c r="B46" s="80" t="s">
        <v>48</v>
      </c>
      <c r="C46" s="73" t="s">
        <v>807</v>
      </c>
      <c r="D46" s="81">
        <v>41653</v>
      </c>
      <c r="E46" s="82">
        <f t="shared" ca="1" si="0"/>
        <v>2</v>
      </c>
      <c r="F46" s="83" t="s">
        <v>8</v>
      </c>
      <c r="G46" s="84">
        <v>75259</v>
      </c>
      <c r="H46" s="85">
        <v>2</v>
      </c>
      <c r="I46" s="84"/>
    </row>
    <row r="47" spans="1:9" x14ac:dyDescent="0.25">
      <c r="A47" s="73" t="s">
        <v>629</v>
      </c>
      <c r="B47" s="80" t="s">
        <v>12</v>
      </c>
      <c r="C47" s="73" t="s">
        <v>807</v>
      </c>
      <c r="D47" s="81">
        <v>41674</v>
      </c>
      <c r="E47" s="82">
        <f t="shared" ca="1" si="0"/>
        <v>2</v>
      </c>
      <c r="F47" s="83" t="s">
        <v>18</v>
      </c>
      <c r="G47" s="84">
        <v>104597</v>
      </c>
      <c r="H47" s="85">
        <v>5</v>
      </c>
      <c r="I47" s="84"/>
    </row>
    <row r="48" spans="1:9" x14ac:dyDescent="0.25">
      <c r="A48" s="73" t="s">
        <v>624</v>
      </c>
      <c r="B48" s="80" t="s">
        <v>48</v>
      </c>
      <c r="C48" s="73" t="s">
        <v>807</v>
      </c>
      <c r="D48" s="81">
        <v>42061</v>
      </c>
      <c r="E48" s="82">
        <f t="shared" ca="1" si="0"/>
        <v>1</v>
      </c>
      <c r="F48" s="83"/>
      <c r="G48" s="84">
        <v>124141</v>
      </c>
      <c r="H48" s="85">
        <v>1</v>
      </c>
      <c r="I48" s="84"/>
    </row>
    <row r="49" spans="1:9" x14ac:dyDescent="0.25">
      <c r="A49" s="73" t="s">
        <v>601</v>
      </c>
      <c r="B49" s="80" t="s">
        <v>16</v>
      </c>
      <c r="C49" s="73" t="s">
        <v>807</v>
      </c>
      <c r="D49" s="81">
        <v>39870</v>
      </c>
      <c r="E49" s="82">
        <f t="shared" ca="1" si="0"/>
        <v>7</v>
      </c>
      <c r="F49" s="83"/>
      <c r="G49" s="84">
        <v>119465</v>
      </c>
      <c r="H49" s="85">
        <v>5</v>
      </c>
      <c r="I49" s="84"/>
    </row>
    <row r="50" spans="1:9" x14ac:dyDescent="0.25">
      <c r="A50" s="73" t="s">
        <v>598</v>
      </c>
      <c r="B50" s="80" t="s">
        <v>32</v>
      </c>
      <c r="C50" s="73" t="s">
        <v>807</v>
      </c>
      <c r="D50" s="81">
        <v>39882</v>
      </c>
      <c r="E50" s="82">
        <f t="shared" ca="1" si="0"/>
        <v>6</v>
      </c>
      <c r="F50" s="83" t="s">
        <v>18</v>
      </c>
      <c r="G50" s="84">
        <v>51489</v>
      </c>
      <c r="H50" s="85">
        <v>4</v>
      </c>
      <c r="I50" s="84"/>
    </row>
    <row r="51" spans="1:9" x14ac:dyDescent="0.25">
      <c r="A51" s="73" t="s">
        <v>586</v>
      </c>
      <c r="B51" s="80" t="s">
        <v>12</v>
      </c>
      <c r="C51" s="73" t="s">
        <v>807</v>
      </c>
      <c r="D51" s="81">
        <v>37680</v>
      </c>
      <c r="E51" s="82">
        <f t="shared" ca="1" si="0"/>
        <v>13</v>
      </c>
      <c r="F51" s="83"/>
      <c r="G51" s="84">
        <v>46075</v>
      </c>
      <c r="H51" s="85">
        <v>3</v>
      </c>
      <c r="I51" s="84"/>
    </row>
    <row r="52" spans="1:9" x14ac:dyDescent="0.25">
      <c r="A52" s="73" t="s">
        <v>552</v>
      </c>
      <c r="B52" s="80" t="s">
        <v>32</v>
      </c>
      <c r="C52" s="73" t="s">
        <v>807</v>
      </c>
      <c r="D52" s="81">
        <v>41731</v>
      </c>
      <c r="E52" s="82">
        <f t="shared" ca="1" si="0"/>
        <v>1</v>
      </c>
      <c r="F52" s="83" t="s">
        <v>8</v>
      </c>
      <c r="G52" s="84">
        <v>102833</v>
      </c>
      <c r="H52" s="85">
        <v>2</v>
      </c>
      <c r="I52" s="84"/>
    </row>
    <row r="53" spans="1:9" x14ac:dyDescent="0.25">
      <c r="A53" s="73" t="s">
        <v>532</v>
      </c>
      <c r="B53" s="80" t="s">
        <v>32</v>
      </c>
      <c r="C53" s="73" t="s">
        <v>807</v>
      </c>
      <c r="D53" s="81">
        <v>41351</v>
      </c>
      <c r="E53" s="82">
        <f t="shared" ca="1" si="0"/>
        <v>2</v>
      </c>
      <c r="F53" s="83"/>
      <c r="G53" s="84">
        <v>65490</v>
      </c>
      <c r="H53" s="85">
        <v>2</v>
      </c>
      <c r="I53" s="84"/>
    </row>
    <row r="54" spans="1:9" x14ac:dyDescent="0.25">
      <c r="A54" s="73" t="s">
        <v>523</v>
      </c>
      <c r="B54" s="80" t="s">
        <v>16</v>
      </c>
      <c r="C54" s="73" t="s">
        <v>807</v>
      </c>
      <c r="D54" s="81">
        <v>36980</v>
      </c>
      <c r="E54" s="82">
        <f t="shared" ca="1" si="0"/>
        <v>14</v>
      </c>
      <c r="F54" s="83"/>
      <c r="G54" s="84">
        <v>109822</v>
      </c>
      <c r="H54" s="85">
        <v>3</v>
      </c>
      <c r="I54" s="84"/>
    </row>
    <row r="55" spans="1:9" x14ac:dyDescent="0.25">
      <c r="A55" s="73" t="s">
        <v>509</v>
      </c>
      <c r="B55" s="80" t="s">
        <v>12</v>
      </c>
      <c r="C55" s="73" t="s">
        <v>807</v>
      </c>
      <c r="D55" s="81">
        <v>38086</v>
      </c>
      <c r="E55" s="82">
        <f t="shared" ca="1" si="0"/>
        <v>11</v>
      </c>
      <c r="F55" s="83" t="s">
        <v>26</v>
      </c>
      <c r="G55" s="84">
        <v>93149</v>
      </c>
      <c r="H55" s="85">
        <v>4</v>
      </c>
      <c r="I55" s="84"/>
    </row>
    <row r="56" spans="1:9" x14ac:dyDescent="0.25">
      <c r="A56" s="73" t="s">
        <v>507</v>
      </c>
      <c r="B56" s="80" t="s">
        <v>12</v>
      </c>
      <c r="C56" s="73" t="s">
        <v>807</v>
      </c>
      <c r="D56" s="81">
        <v>38426</v>
      </c>
      <c r="E56" s="82">
        <f t="shared" ca="1" si="0"/>
        <v>10</v>
      </c>
      <c r="F56" s="83" t="s">
        <v>28</v>
      </c>
      <c r="G56" s="84">
        <v>79729</v>
      </c>
      <c r="H56" s="85">
        <v>3</v>
      </c>
      <c r="I56" s="84"/>
    </row>
    <row r="57" spans="1:9" x14ac:dyDescent="0.25">
      <c r="A57" s="73" t="s">
        <v>500</v>
      </c>
      <c r="B57" s="80" t="s">
        <v>9</v>
      </c>
      <c r="C57" s="73" t="s">
        <v>807</v>
      </c>
      <c r="D57" s="81">
        <v>41000</v>
      </c>
      <c r="E57" s="82">
        <f t="shared" ca="1" si="0"/>
        <v>3</v>
      </c>
      <c r="F57" s="83"/>
      <c r="G57" s="84">
        <v>54814</v>
      </c>
      <c r="H57" s="85">
        <v>3</v>
      </c>
      <c r="I57" s="84"/>
    </row>
    <row r="58" spans="1:9" x14ac:dyDescent="0.25">
      <c r="A58" s="73" t="s">
        <v>497</v>
      </c>
      <c r="B58" s="80" t="s">
        <v>16</v>
      </c>
      <c r="C58" s="73" t="s">
        <v>807</v>
      </c>
      <c r="D58" s="81">
        <v>41352</v>
      </c>
      <c r="E58" s="82">
        <f t="shared" ca="1" si="0"/>
        <v>2</v>
      </c>
      <c r="F58" s="83" t="s">
        <v>28</v>
      </c>
      <c r="G58" s="84">
        <v>96191</v>
      </c>
      <c r="H58" s="85">
        <v>1</v>
      </c>
      <c r="I58" s="84"/>
    </row>
    <row r="59" spans="1:9" x14ac:dyDescent="0.25">
      <c r="A59" s="73" t="s">
        <v>496</v>
      </c>
      <c r="B59" s="80" t="s">
        <v>32</v>
      </c>
      <c r="C59" s="73" t="s">
        <v>807</v>
      </c>
      <c r="D59" s="81">
        <v>41370</v>
      </c>
      <c r="E59" s="82">
        <f t="shared" ca="1" si="0"/>
        <v>2</v>
      </c>
      <c r="F59" s="83" t="s">
        <v>26</v>
      </c>
      <c r="G59" s="84">
        <v>112396</v>
      </c>
      <c r="H59" s="85">
        <v>1</v>
      </c>
      <c r="I59" s="84"/>
    </row>
    <row r="60" spans="1:9" x14ac:dyDescent="0.25">
      <c r="A60" s="73" t="s">
        <v>486</v>
      </c>
      <c r="B60" s="80" t="s">
        <v>12</v>
      </c>
      <c r="C60" s="73" t="s">
        <v>807</v>
      </c>
      <c r="D60" s="81">
        <v>42129</v>
      </c>
      <c r="E60" s="82">
        <f t="shared" ca="1" si="0"/>
        <v>0</v>
      </c>
      <c r="F60" s="83" t="s">
        <v>28</v>
      </c>
      <c r="G60" s="84">
        <v>118240</v>
      </c>
      <c r="H60" s="85">
        <v>3</v>
      </c>
      <c r="I60" s="84"/>
    </row>
    <row r="61" spans="1:9" x14ac:dyDescent="0.25">
      <c r="A61" s="73" t="s">
        <v>483</v>
      </c>
      <c r="B61" s="80" t="s">
        <v>12</v>
      </c>
      <c r="C61" s="73" t="s">
        <v>807</v>
      </c>
      <c r="D61" s="81">
        <v>40666</v>
      </c>
      <c r="E61" s="82">
        <f t="shared" ca="1" si="0"/>
        <v>4</v>
      </c>
      <c r="F61" s="83" t="s">
        <v>28</v>
      </c>
      <c r="G61" s="84">
        <v>114408</v>
      </c>
      <c r="H61" s="85">
        <v>5</v>
      </c>
      <c r="I61" s="84"/>
    </row>
    <row r="62" spans="1:9" x14ac:dyDescent="0.25">
      <c r="A62" s="73" t="s">
        <v>479</v>
      </c>
      <c r="B62" s="80" t="s">
        <v>16</v>
      </c>
      <c r="C62" s="73" t="s">
        <v>807</v>
      </c>
      <c r="D62" s="81">
        <v>40293</v>
      </c>
      <c r="E62" s="82">
        <f t="shared" ca="1" si="0"/>
        <v>5</v>
      </c>
      <c r="F62" s="83" t="s">
        <v>26</v>
      </c>
      <c r="G62" s="84">
        <v>104133</v>
      </c>
      <c r="H62" s="85">
        <v>5</v>
      </c>
      <c r="I62" s="84"/>
    </row>
    <row r="63" spans="1:9" x14ac:dyDescent="0.25">
      <c r="A63" s="73" t="s">
        <v>475</v>
      </c>
      <c r="B63" s="80" t="s">
        <v>48</v>
      </c>
      <c r="C63" s="73" t="s">
        <v>807</v>
      </c>
      <c r="D63" s="81">
        <v>41388</v>
      </c>
      <c r="E63" s="82">
        <f t="shared" ca="1" si="0"/>
        <v>2</v>
      </c>
      <c r="F63" s="83" t="s">
        <v>8</v>
      </c>
      <c r="G63" s="84">
        <v>99457</v>
      </c>
      <c r="H63" s="85">
        <v>5</v>
      </c>
      <c r="I63" s="84"/>
    </row>
    <row r="64" spans="1:9" x14ac:dyDescent="0.25">
      <c r="A64" s="73" t="s">
        <v>473</v>
      </c>
      <c r="B64" s="80" t="s">
        <v>12</v>
      </c>
      <c r="C64" s="73" t="s">
        <v>807</v>
      </c>
      <c r="D64" s="81">
        <v>41398</v>
      </c>
      <c r="E64" s="82">
        <f t="shared" ca="1" si="0"/>
        <v>2</v>
      </c>
      <c r="F64" s="83" t="s">
        <v>18</v>
      </c>
      <c r="G64" s="84">
        <v>49254</v>
      </c>
      <c r="H64" s="85">
        <v>3</v>
      </c>
      <c r="I64" s="84"/>
    </row>
    <row r="65" spans="1:9" x14ac:dyDescent="0.25">
      <c r="A65" s="73" t="s">
        <v>470</v>
      </c>
      <c r="B65" s="80" t="s">
        <v>12</v>
      </c>
      <c r="C65" s="73" t="s">
        <v>807</v>
      </c>
      <c r="D65" s="81">
        <v>39934</v>
      </c>
      <c r="E65" s="82">
        <f t="shared" ca="1" si="0"/>
        <v>6</v>
      </c>
      <c r="F65" s="83"/>
      <c r="G65" s="84">
        <v>126756</v>
      </c>
      <c r="H65" s="85">
        <v>2</v>
      </c>
      <c r="I65" s="84"/>
    </row>
    <row r="66" spans="1:9" x14ac:dyDescent="0.25">
      <c r="A66" s="73" t="s">
        <v>461</v>
      </c>
      <c r="B66" s="80" t="s">
        <v>2</v>
      </c>
      <c r="C66" s="73" t="s">
        <v>807</v>
      </c>
      <c r="D66" s="81">
        <v>37018</v>
      </c>
      <c r="E66" s="82">
        <f t="shared" ref="E66:E129" ca="1" si="1">DATEDIF(D66,TODAY(),"Y")</f>
        <v>14</v>
      </c>
      <c r="F66" s="83"/>
      <c r="G66" s="84">
        <v>115133</v>
      </c>
      <c r="H66" s="85">
        <v>5</v>
      </c>
      <c r="I66" s="84"/>
    </row>
    <row r="67" spans="1:9" x14ac:dyDescent="0.25">
      <c r="A67" s="73" t="s">
        <v>450</v>
      </c>
      <c r="B67" s="80" t="s">
        <v>12</v>
      </c>
      <c r="C67" s="73" t="s">
        <v>807</v>
      </c>
      <c r="D67" s="81">
        <v>38096</v>
      </c>
      <c r="E67" s="82">
        <f t="shared" ca="1" si="1"/>
        <v>11</v>
      </c>
      <c r="F67" s="83" t="s">
        <v>4</v>
      </c>
      <c r="G67" s="84">
        <v>101108</v>
      </c>
      <c r="H67" s="85">
        <v>4</v>
      </c>
      <c r="I67" s="84"/>
    </row>
    <row r="68" spans="1:9" x14ac:dyDescent="0.25">
      <c r="A68" s="73" t="s">
        <v>442</v>
      </c>
      <c r="B68" s="80" t="s">
        <v>12</v>
      </c>
      <c r="C68" s="73" t="s">
        <v>807</v>
      </c>
      <c r="D68" s="81">
        <v>41037</v>
      </c>
      <c r="E68" s="82">
        <f t="shared" ca="1" si="1"/>
        <v>3</v>
      </c>
      <c r="F68" s="83"/>
      <c r="G68" s="84">
        <v>62211</v>
      </c>
      <c r="H68" s="85">
        <v>5</v>
      </c>
      <c r="I68" s="84"/>
    </row>
    <row r="69" spans="1:9" x14ac:dyDescent="0.25">
      <c r="A69" s="73" t="s">
        <v>413</v>
      </c>
      <c r="B69" s="80" t="s">
        <v>32</v>
      </c>
      <c r="C69" s="73" t="s">
        <v>807</v>
      </c>
      <c r="D69" s="81">
        <v>37043</v>
      </c>
      <c r="E69" s="108">
        <f t="shared" ca="1" si="1"/>
        <v>14</v>
      </c>
      <c r="F69" s="109" t="s">
        <v>18</v>
      </c>
      <c r="G69" s="84">
        <v>70796</v>
      </c>
      <c r="H69" s="85">
        <v>4</v>
      </c>
      <c r="I69" s="84"/>
    </row>
    <row r="70" spans="1:9" x14ac:dyDescent="0.25">
      <c r="A70" s="73" t="s">
        <v>393</v>
      </c>
      <c r="B70" s="80" t="s">
        <v>12</v>
      </c>
      <c r="C70" s="73" t="s">
        <v>807</v>
      </c>
      <c r="D70" s="81">
        <v>38863</v>
      </c>
      <c r="E70" s="82">
        <f t="shared" ca="1" si="1"/>
        <v>9</v>
      </c>
      <c r="F70" s="83" t="s">
        <v>4</v>
      </c>
      <c r="G70" s="84">
        <v>67727</v>
      </c>
      <c r="H70" s="85">
        <v>4</v>
      </c>
      <c r="I70" s="84"/>
    </row>
    <row r="71" spans="1:9" x14ac:dyDescent="0.25">
      <c r="A71" s="73" t="s">
        <v>372</v>
      </c>
      <c r="B71" s="80" t="s">
        <v>32</v>
      </c>
      <c r="C71" s="73" t="s">
        <v>807</v>
      </c>
      <c r="D71" s="81">
        <v>42169</v>
      </c>
      <c r="E71" s="82">
        <f t="shared" ca="1" si="1"/>
        <v>0</v>
      </c>
      <c r="F71" s="83" t="s">
        <v>26</v>
      </c>
      <c r="G71" s="84">
        <v>109199</v>
      </c>
      <c r="H71" s="85">
        <v>2</v>
      </c>
      <c r="I71" s="84"/>
    </row>
    <row r="72" spans="1:9" x14ac:dyDescent="0.25">
      <c r="A72" s="73" t="s">
        <v>361</v>
      </c>
      <c r="B72" s="80" t="s">
        <v>16</v>
      </c>
      <c r="C72" s="73" t="s">
        <v>807</v>
      </c>
      <c r="D72" s="81">
        <v>40357</v>
      </c>
      <c r="E72" s="82">
        <f t="shared" ca="1" si="1"/>
        <v>5</v>
      </c>
      <c r="F72" s="83" t="s">
        <v>26</v>
      </c>
      <c r="G72" s="84">
        <v>119300</v>
      </c>
      <c r="H72" s="85">
        <v>3</v>
      </c>
      <c r="I72" s="84"/>
    </row>
    <row r="73" spans="1:9" x14ac:dyDescent="0.25">
      <c r="A73" s="73" t="s">
        <v>349</v>
      </c>
      <c r="B73" s="80" t="s">
        <v>12</v>
      </c>
      <c r="C73" s="73" t="s">
        <v>807</v>
      </c>
      <c r="D73" s="81">
        <v>41446</v>
      </c>
      <c r="E73" s="82">
        <f t="shared" ca="1" si="1"/>
        <v>2</v>
      </c>
      <c r="F73" s="83"/>
      <c r="G73" s="84">
        <v>124619</v>
      </c>
      <c r="H73" s="85">
        <v>5</v>
      </c>
      <c r="I73" s="84"/>
    </row>
    <row r="74" spans="1:9" x14ac:dyDescent="0.25">
      <c r="A74" s="73" t="s">
        <v>300</v>
      </c>
      <c r="B74" s="80" t="s">
        <v>12</v>
      </c>
      <c r="C74" s="73" t="s">
        <v>807</v>
      </c>
      <c r="D74" s="81">
        <v>41855</v>
      </c>
      <c r="E74" s="82">
        <f t="shared" ca="1" si="1"/>
        <v>1</v>
      </c>
      <c r="F74" s="83" t="s">
        <v>28</v>
      </c>
      <c r="G74" s="84">
        <v>62470</v>
      </c>
      <c r="H74" s="85">
        <v>3</v>
      </c>
      <c r="I74" s="84"/>
    </row>
    <row r="75" spans="1:9" x14ac:dyDescent="0.25">
      <c r="A75" s="73" t="s">
        <v>293</v>
      </c>
      <c r="B75" s="80" t="s">
        <v>12</v>
      </c>
      <c r="C75" s="73" t="s">
        <v>807</v>
      </c>
      <c r="D75" s="81">
        <v>40740</v>
      </c>
      <c r="E75" s="82">
        <f t="shared" ca="1" si="1"/>
        <v>4</v>
      </c>
      <c r="F75" s="83" t="s">
        <v>8</v>
      </c>
      <c r="G75" s="84">
        <v>53191</v>
      </c>
      <c r="H75" s="85">
        <v>4</v>
      </c>
      <c r="I75" s="84"/>
    </row>
    <row r="76" spans="1:9" x14ac:dyDescent="0.25">
      <c r="A76" s="73" t="s">
        <v>284</v>
      </c>
      <c r="B76" s="80" t="s">
        <v>32</v>
      </c>
      <c r="C76" s="73" t="s">
        <v>807</v>
      </c>
      <c r="D76" s="81">
        <v>40032</v>
      </c>
      <c r="E76" s="82">
        <f t="shared" ca="1" si="1"/>
        <v>6</v>
      </c>
      <c r="F76" s="83" t="s">
        <v>26</v>
      </c>
      <c r="G76" s="84">
        <v>45299</v>
      </c>
      <c r="H76" s="85">
        <v>4</v>
      </c>
      <c r="I76" s="84"/>
    </row>
    <row r="77" spans="1:9" x14ac:dyDescent="0.25">
      <c r="A77" s="73" t="s">
        <v>277</v>
      </c>
      <c r="B77" s="80" t="s">
        <v>9</v>
      </c>
      <c r="C77" s="73" t="s">
        <v>807</v>
      </c>
      <c r="D77" s="81">
        <v>37116</v>
      </c>
      <c r="E77" s="82">
        <f t="shared" ca="1" si="1"/>
        <v>14</v>
      </c>
      <c r="F77" s="83"/>
      <c r="G77" s="84">
        <v>118113</v>
      </c>
      <c r="H77" s="85">
        <v>3</v>
      </c>
      <c r="I77" s="84"/>
    </row>
    <row r="78" spans="1:9" x14ac:dyDescent="0.25">
      <c r="A78" s="73" t="s">
        <v>224</v>
      </c>
      <c r="B78" s="80" t="s">
        <v>32</v>
      </c>
      <c r="C78" s="73" t="s">
        <v>807</v>
      </c>
      <c r="D78" s="81">
        <v>37137</v>
      </c>
      <c r="E78" s="82">
        <f t="shared" ca="1" si="1"/>
        <v>14</v>
      </c>
      <c r="F78" s="83"/>
      <c r="G78" s="84">
        <v>112624</v>
      </c>
      <c r="H78" s="85">
        <v>5</v>
      </c>
      <c r="I78" s="84"/>
    </row>
    <row r="79" spans="1:9" x14ac:dyDescent="0.25">
      <c r="A79" s="73" t="s">
        <v>203</v>
      </c>
      <c r="B79" s="80" t="s">
        <v>32</v>
      </c>
      <c r="C79" s="73" t="s">
        <v>807</v>
      </c>
      <c r="D79" s="81">
        <v>40048</v>
      </c>
      <c r="E79" s="82">
        <f t="shared" ca="1" si="1"/>
        <v>6</v>
      </c>
      <c r="F79" s="83"/>
      <c r="G79" s="84">
        <v>105125</v>
      </c>
      <c r="H79" s="85">
        <v>3</v>
      </c>
      <c r="I79" s="84"/>
    </row>
    <row r="80" spans="1:9" x14ac:dyDescent="0.25">
      <c r="A80" s="73" t="s">
        <v>196</v>
      </c>
      <c r="B80" s="80" t="s">
        <v>16</v>
      </c>
      <c r="C80" s="73" t="s">
        <v>807</v>
      </c>
      <c r="D80" s="81">
        <v>41163</v>
      </c>
      <c r="E80" s="82">
        <f t="shared" ca="1" si="1"/>
        <v>3</v>
      </c>
      <c r="F80" s="83" t="s">
        <v>26</v>
      </c>
      <c r="G80" s="84">
        <v>51385</v>
      </c>
      <c r="H80" s="85">
        <v>5</v>
      </c>
      <c r="I80" s="84"/>
    </row>
    <row r="81" spans="1:9" x14ac:dyDescent="0.25">
      <c r="A81" s="73" t="s">
        <v>186</v>
      </c>
      <c r="B81" s="80" t="s">
        <v>16</v>
      </c>
      <c r="C81" s="73" t="s">
        <v>807</v>
      </c>
      <c r="D81" s="81">
        <v>41910</v>
      </c>
      <c r="E81" s="82">
        <f t="shared" ca="1" si="1"/>
        <v>1</v>
      </c>
      <c r="F81" s="83" t="s">
        <v>4</v>
      </c>
      <c r="G81" s="84">
        <v>82217</v>
      </c>
      <c r="H81" s="85">
        <v>4</v>
      </c>
      <c r="I81" s="84"/>
    </row>
    <row r="82" spans="1:9" x14ac:dyDescent="0.25">
      <c r="A82" s="73" t="s">
        <v>181</v>
      </c>
      <c r="B82" s="80" t="s">
        <v>12</v>
      </c>
      <c r="C82" s="73" t="s">
        <v>807</v>
      </c>
      <c r="D82" s="81">
        <v>42278</v>
      </c>
      <c r="E82" s="82">
        <f t="shared" ca="1" si="1"/>
        <v>0</v>
      </c>
      <c r="F82" s="83" t="s">
        <v>4</v>
      </c>
      <c r="G82" s="84">
        <v>95620</v>
      </c>
      <c r="H82" s="85">
        <v>4</v>
      </c>
      <c r="I82" s="84"/>
    </row>
    <row r="83" spans="1:9" x14ac:dyDescent="0.25">
      <c r="A83" s="73" t="s">
        <v>176</v>
      </c>
      <c r="B83" s="80" t="s">
        <v>2</v>
      </c>
      <c r="C83" s="73" t="s">
        <v>807</v>
      </c>
      <c r="D83" s="81">
        <v>40457</v>
      </c>
      <c r="E83" s="82">
        <f t="shared" ca="1" si="1"/>
        <v>5</v>
      </c>
      <c r="F83" s="83" t="s">
        <v>26</v>
      </c>
      <c r="G83" s="84">
        <v>47514</v>
      </c>
      <c r="H83" s="85">
        <v>5</v>
      </c>
      <c r="I83" s="84"/>
    </row>
    <row r="84" spans="1:9" x14ac:dyDescent="0.25">
      <c r="A84" s="73" t="s">
        <v>154</v>
      </c>
      <c r="B84" s="80" t="s">
        <v>32</v>
      </c>
      <c r="C84" s="73" t="s">
        <v>807</v>
      </c>
      <c r="D84" s="81">
        <v>37165</v>
      </c>
      <c r="E84" s="82">
        <f t="shared" ca="1" si="1"/>
        <v>14</v>
      </c>
      <c r="F84" s="83"/>
      <c r="G84" s="84">
        <v>105647</v>
      </c>
      <c r="H84" s="85">
        <v>1</v>
      </c>
      <c r="I84" s="84"/>
    </row>
    <row r="85" spans="1:9" x14ac:dyDescent="0.25">
      <c r="A85" s="73" t="s">
        <v>144</v>
      </c>
      <c r="B85" s="80" t="s">
        <v>16</v>
      </c>
      <c r="C85" s="73" t="s">
        <v>807</v>
      </c>
      <c r="D85" s="81">
        <v>38254</v>
      </c>
      <c r="E85" s="82">
        <f t="shared" ca="1" si="1"/>
        <v>11</v>
      </c>
      <c r="F85" s="83" t="s">
        <v>18</v>
      </c>
      <c r="G85" s="84">
        <v>125512</v>
      </c>
      <c r="H85" s="85">
        <v>2</v>
      </c>
      <c r="I85" s="84"/>
    </row>
    <row r="86" spans="1:9" x14ac:dyDescent="0.25">
      <c r="A86" s="73" t="s">
        <v>113</v>
      </c>
      <c r="B86" s="80" t="s">
        <v>12</v>
      </c>
      <c r="C86" s="73" t="s">
        <v>807</v>
      </c>
      <c r="D86" s="81">
        <v>40843</v>
      </c>
      <c r="E86" s="82">
        <f t="shared" ca="1" si="1"/>
        <v>4</v>
      </c>
      <c r="F86" s="83"/>
      <c r="G86" s="84">
        <v>45315</v>
      </c>
      <c r="H86" s="85">
        <v>3</v>
      </c>
      <c r="I86" s="84"/>
    </row>
    <row r="87" spans="1:9" x14ac:dyDescent="0.25">
      <c r="A87" s="73" t="s">
        <v>97</v>
      </c>
      <c r="B87" s="80" t="s">
        <v>32</v>
      </c>
      <c r="C87" s="73" t="s">
        <v>807</v>
      </c>
      <c r="D87" s="81">
        <v>37548</v>
      </c>
      <c r="E87" s="82">
        <f t="shared" ca="1" si="1"/>
        <v>13</v>
      </c>
      <c r="F87" s="83"/>
      <c r="G87" s="84">
        <v>52224</v>
      </c>
      <c r="H87" s="85">
        <v>3</v>
      </c>
      <c r="I87" s="84"/>
    </row>
    <row r="88" spans="1:9" x14ac:dyDescent="0.25">
      <c r="A88" s="73" t="s">
        <v>95</v>
      </c>
      <c r="B88" s="80" t="s">
        <v>32</v>
      </c>
      <c r="C88" s="73" t="s">
        <v>807</v>
      </c>
      <c r="D88" s="81">
        <v>37565</v>
      </c>
      <c r="E88" s="82">
        <f t="shared" ca="1" si="1"/>
        <v>13</v>
      </c>
      <c r="F88" s="83"/>
      <c r="G88" s="84">
        <v>110399</v>
      </c>
      <c r="H88" s="85">
        <v>5</v>
      </c>
      <c r="I88" s="84"/>
    </row>
    <row r="89" spans="1:9" x14ac:dyDescent="0.25">
      <c r="A89" s="73" t="s">
        <v>83</v>
      </c>
      <c r="B89" s="80" t="s">
        <v>32</v>
      </c>
      <c r="C89" s="73" t="s">
        <v>807</v>
      </c>
      <c r="D89" s="81">
        <v>40118</v>
      </c>
      <c r="E89" s="82">
        <f t="shared" ca="1" si="1"/>
        <v>6</v>
      </c>
      <c r="F89" s="83"/>
      <c r="G89" s="84">
        <v>88499</v>
      </c>
      <c r="H89" s="85">
        <v>4</v>
      </c>
      <c r="I89" s="84"/>
    </row>
    <row r="90" spans="1:9" x14ac:dyDescent="0.25">
      <c r="A90" s="73" t="s">
        <v>75</v>
      </c>
      <c r="B90" s="80" t="s">
        <v>16</v>
      </c>
      <c r="C90" s="73" t="s">
        <v>807</v>
      </c>
      <c r="D90" s="81">
        <v>41579</v>
      </c>
      <c r="E90" s="82">
        <f t="shared" ca="1" si="1"/>
        <v>2</v>
      </c>
      <c r="F90" s="83" t="s">
        <v>18</v>
      </c>
      <c r="G90" s="84">
        <v>104499</v>
      </c>
      <c r="H90" s="85">
        <v>3</v>
      </c>
      <c r="I90" s="84"/>
    </row>
    <row r="91" spans="1:9" x14ac:dyDescent="0.25">
      <c r="A91" s="73" t="s">
        <v>71</v>
      </c>
      <c r="B91" s="80" t="s">
        <v>16</v>
      </c>
      <c r="C91" s="73" t="s">
        <v>807</v>
      </c>
      <c r="D91" s="81">
        <v>40881</v>
      </c>
      <c r="E91" s="82">
        <f t="shared" ca="1" si="1"/>
        <v>4</v>
      </c>
      <c r="F91" s="83"/>
      <c r="G91" s="84">
        <v>108152</v>
      </c>
      <c r="H91" s="85">
        <v>1</v>
      </c>
      <c r="I91" s="84"/>
    </row>
    <row r="92" spans="1:9" x14ac:dyDescent="0.25">
      <c r="A92" s="73" t="s">
        <v>68</v>
      </c>
      <c r="B92" s="80" t="s">
        <v>16</v>
      </c>
      <c r="C92" s="73" t="s">
        <v>807</v>
      </c>
      <c r="D92" s="81">
        <v>41958</v>
      </c>
      <c r="E92" s="82">
        <f t="shared" ca="1" si="1"/>
        <v>1</v>
      </c>
      <c r="F92" s="83" t="s">
        <v>28</v>
      </c>
      <c r="G92" s="84">
        <v>126555</v>
      </c>
      <c r="H92" s="85">
        <v>5</v>
      </c>
      <c r="I92" s="84"/>
    </row>
    <row r="93" spans="1:9" x14ac:dyDescent="0.25">
      <c r="A93" s="73" t="s">
        <v>46</v>
      </c>
      <c r="B93" s="80" t="s">
        <v>12</v>
      </c>
      <c r="C93" s="73" t="s">
        <v>807</v>
      </c>
      <c r="D93" s="81">
        <v>37584</v>
      </c>
      <c r="E93" s="82">
        <f t="shared" ca="1" si="1"/>
        <v>13</v>
      </c>
      <c r="F93" s="83" t="s">
        <v>4</v>
      </c>
      <c r="G93" s="84">
        <v>57059</v>
      </c>
      <c r="H93" s="85">
        <v>1</v>
      </c>
      <c r="I93" s="84"/>
    </row>
    <row r="94" spans="1:9" x14ac:dyDescent="0.25">
      <c r="A94" s="73" t="s">
        <v>39</v>
      </c>
      <c r="B94" s="80" t="s">
        <v>16</v>
      </c>
      <c r="C94" s="73" t="s">
        <v>807</v>
      </c>
      <c r="D94" s="81">
        <v>38319</v>
      </c>
      <c r="E94" s="82">
        <f t="shared" ca="1" si="1"/>
        <v>11</v>
      </c>
      <c r="F94" s="83" t="s">
        <v>26</v>
      </c>
      <c r="G94" s="84">
        <v>123803</v>
      </c>
      <c r="H94" s="85">
        <v>5</v>
      </c>
      <c r="I94" s="84"/>
    </row>
    <row r="95" spans="1:9" x14ac:dyDescent="0.25">
      <c r="A95" s="73" t="s">
        <v>35</v>
      </c>
      <c r="B95" s="80" t="s">
        <v>32</v>
      </c>
      <c r="C95" s="73" t="s">
        <v>807</v>
      </c>
      <c r="D95" s="81">
        <v>39038</v>
      </c>
      <c r="E95" s="82">
        <f t="shared" ca="1" si="1"/>
        <v>9</v>
      </c>
      <c r="F95" s="83" t="s">
        <v>26</v>
      </c>
      <c r="G95" s="84">
        <v>85917</v>
      </c>
      <c r="H95" s="85">
        <v>5</v>
      </c>
      <c r="I95" s="84"/>
    </row>
    <row r="96" spans="1:9" x14ac:dyDescent="0.25">
      <c r="A96" s="73" t="s">
        <v>22</v>
      </c>
      <c r="B96" s="80" t="s">
        <v>2</v>
      </c>
      <c r="C96" s="73" t="s">
        <v>807</v>
      </c>
      <c r="D96" s="81">
        <v>40880</v>
      </c>
      <c r="E96" s="82">
        <f t="shared" ca="1" si="1"/>
        <v>4</v>
      </c>
      <c r="F96" s="83" t="s">
        <v>8</v>
      </c>
      <c r="G96" s="84">
        <v>53330</v>
      </c>
      <c r="H96" s="85">
        <v>3</v>
      </c>
      <c r="I96" s="84"/>
    </row>
    <row r="97" spans="1:9" x14ac:dyDescent="0.25">
      <c r="A97" s="73" t="s">
        <v>639</v>
      </c>
      <c r="B97" s="80" t="s">
        <v>16</v>
      </c>
      <c r="C97" s="73" t="s">
        <v>808</v>
      </c>
      <c r="D97" s="81">
        <v>40570</v>
      </c>
      <c r="E97" s="82">
        <f t="shared" ca="1" si="1"/>
        <v>5</v>
      </c>
      <c r="F97" s="83" t="s">
        <v>26</v>
      </c>
      <c r="G97" s="84">
        <v>73102</v>
      </c>
      <c r="H97" s="85">
        <v>4</v>
      </c>
      <c r="I97" s="84"/>
    </row>
    <row r="98" spans="1:9" x14ac:dyDescent="0.25">
      <c r="A98" s="73" t="s">
        <v>637</v>
      </c>
      <c r="B98" s="80" t="s">
        <v>12</v>
      </c>
      <c r="C98" s="73" t="s">
        <v>808</v>
      </c>
      <c r="D98" s="81">
        <v>39833</v>
      </c>
      <c r="E98" s="82">
        <f t="shared" ca="1" si="1"/>
        <v>7</v>
      </c>
      <c r="F98" s="83"/>
      <c r="G98" s="84">
        <v>112538</v>
      </c>
      <c r="H98" s="85">
        <v>2</v>
      </c>
      <c r="I98" s="84"/>
    </row>
    <row r="99" spans="1:9" x14ac:dyDescent="0.25">
      <c r="A99" s="73" t="s">
        <v>564</v>
      </c>
      <c r="B99" s="80" t="s">
        <v>16</v>
      </c>
      <c r="C99" s="73" t="s">
        <v>808</v>
      </c>
      <c r="D99" s="81">
        <v>40607</v>
      </c>
      <c r="E99" s="82">
        <f t="shared" ca="1" si="1"/>
        <v>4</v>
      </c>
      <c r="F99" s="83"/>
      <c r="G99" s="84">
        <v>43819</v>
      </c>
      <c r="H99" s="85">
        <v>4</v>
      </c>
      <c r="I99" s="84"/>
    </row>
    <row r="100" spans="1:9" x14ac:dyDescent="0.25">
      <c r="A100" s="73" t="s">
        <v>559</v>
      </c>
      <c r="B100" s="80" t="s">
        <v>12</v>
      </c>
      <c r="C100" s="73" t="s">
        <v>808</v>
      </c>
      <c r="D100" s="81">
        <v>41331</v>
      </c>
      <c r="E100" s="82">
        <f t="shared" ca="1" si="1"/>
        <v>3</v>
      </c>
      <c r="F100" s="83"/>
      <c r="G100" s="84">
        <v>85139</v>
      </c>
      <c r="H100" s="85">
        <v>5</v>
      </c>
      <c r="I100" s="84"/>
    </row>
    <row r="101" spans="1:9" x14ac:dyDescent="0.25">
      <c r="A101" s="73" t="s">
        <v>499</v>
      </c>
      <c r="B101" s="80" t="s">
        <v>12</v>
      </c>
      <c r="C101" s="73" t="s">
        <v>808</v>
      </c>
      <c r="D101" s="81">
        <v>41001</v>
      </c>
      <c r="E101" s="82">
        <f t="shared" ca="1" si="1"/>
        <v>3</v>
      </c>
      <c r="F101" s="83" t="s">
        <v>26</v>
      </c>
      <c r="G101" s="84">
        <v>82680</v>
      </c>
      <c r="H101" s="85">
        <v>3</v>
      </c>
      <c r="I101" s="84"/>
    </row>
    <row r="102" spans="1:9" x14ac:dyDescent="0.25">
      <c r="A102" s="73" t="s">
        <v>205</v>
      </c>
      <c r="B102" s="80" t="s">
        <v>12</v>
      </c>
      <c r="C102" s="73" t="s">
        <v>808</v>
      </c>
      <c r="D102" s="81">
        <v>38961</v>
      </c>
      <c r="E102" s="82">
        <f t="shared" ca="1" si="1"/>
        <v>9</v>
      </c>
      <c r="F102" s="83" t="s">
        <v>26</v>
      </c>
      <c r="G102" s="84">
        <v>103259</v>
      </c>
      <c r="H102" s="85">
        <v>1</v>
      </c>
      <c r="I102" s="84"/>
    </row>
    <row r="103" spans="1:9" x14ac:dyDescent="0.25">
      <c r="A103" s="73" t="s">
        <v>81</v>
      </c>
      <c r="B103" s="80" t="s">
        <v>9</v>
      </c>
      <c r="C103" s="73" t="s">
        <v>808</v>
      </c>
      <c r="D103" s="81">
        <v>40466</v>
      </c>
      <c r="E103" s="82">
        <f t="shared" ca="1" si="1"/>
        <v>5</v>
      </c>
      <c r="F103" s="83" t="s">
        <v>26</v>
      </c>
      <c r="G103" s="84">
        <v>71073</v>
      </c>
      <c r="H103" s="85">
        <v>4</v>
      </c>
      <c r="I103" s="84"/>
    </row>
    <row r="104" spans="1:9" x14ac:dyDescent="0.25">
      <c r="A104" s="73" t="s">
        <v>74</v>
      </c>
      <c r="B104" s="80" t="s">
        <v>48</v>
      </c>
      <c r="C104" s="73" t="s">
        <v>808</v>
      </c>
      <c r="D104" s="81">
        <v>41583</v>
      </c>
      <c r="E104" s="82">
        <f t="shared" ca="1" si="1"/>
        <v>2</v>
      </c>
      <c r="F104" s="83" t="s">
        <v>4</v>
      </c>
      <c r="G104" s="84">
        <v>70153</v>
      </c>
      <c r="H104" s="85">
        <v>2</v>
      </c>
      <c r="I104" s="84"/>
    </row>
    <row r="105" spans="1:9" x14ac:dyDescent="0.25">
      <c r="A105" s="73" t="s">
        <v>734</v>
      </c>
      <c r="B105" s="80" t="s">
        <v>16</v>
      </c>
      <c r="C105" s="73" t="s">
        <v>15</v>
      </c>
      <c r="D105" s="81">
        <v>39814</v>
      </c>
      <c r="E105" s="82">
        <f t="shared" ca="1" si="1"/>
        <v>7</v>
      </c>
      <c r="F105" s="83" t="s">
        <v>4</v>
      </c>
      <c r="G105" s="84">
        <v>53099</v>
      </c>
      <c r="H105" s="85">
        <v>3</v>
      </c>
      <c r="I105" s="84"/>
    </row>
    <row r="106" spans="1:9" x14ac:dyDescent="0.25">
      <c r="A106" s="73" t="s">
        <v>719</v>
      </c>
      <c r="B106" s="80" t="s">
        <v>9</v>
      </c>
      <c r="C106" s="73" t="s">
        <v>15</v>
      </c>
      <c r="D106" s="81">
        <v>37260</v>
      </c>
      <c r="E106" s="82">
        <f t="shared" ca="1" si="1"/>
        <v>14</v>
      </c>
      <c r="F106" s="83" t="s">
        <v>4</v>
      </c>
      <c r="G106" s="84">
        <v>52560</v>
      </c>
      <c r="H106" s="85">
        <v>5</v>
      </c>
      <c r="I106" s="84"/>
    </row>
    <row r="107" spans="1:9" x14ac:dyDescent="0.25">
      <c r="A107" s="73" t="s">
        <v>690</v>
      </c>
      <c r="B107" s="80" t="s">
        <v>12</v>
      </c>
      <c r="C107" s="73" t="s">
        <v>15</v>
      </c>
      <c r="D107" s="81">
        <v>41650</v>
      </c>
      <c r="E107" s="82">
        <f t="shared" ca="1" si="1"/>
        <v>2</v>
      </c>
      <c r="F107" s="83" t="s">
        <v>4</v>
      </c>
      <c r="G107" s="84">
        <v>46834</v>
      </c>
      <c r="H107" s="85">
        <v>4</v>
      </c>
      <c r="I107" s="84"/>
    </row>
    <row r="108" spans="1:9" x14ac:dyDescent="0.25">
      <c r="A108" s="73" t="s">
        <v>599</v>
      </c>
      <c r="B108" s="80" t="s">
        <v>2</v>
      </c>
      <c r="C108" s="73" t="s">
        <v>15</v>
      </c>
      <c r="D108" s="81">
        <v>39879</v>
      </c>
      <c r="E108" s="82">
        <f t="shared" ca="1" si="1"/>
        <v>6</v>
      </c>
      <c r="F108" s="83" t="s">
        <v>18</v>
      </c>
      <c r="G108" s="84">
        <v>97652</v>
      </c>
      <c r="H108" s="85">
        <v>1</v>
      </c>
      <c r="I108" s="84"/>
    </row>
    <row r="109" spans="1:9" x14ac:dyDescent="0.25">
      <c r="A109" s="73" t="s">
        <v>588</v>
      </c>
      <c r="B109" s="80" t="s">
        <v>16</v>
      </c>
      <c r="C109" s="73" t="s">
        <v>15</v>
      </c>
      <c r="D109" s="81">
        <v>37327</v>
      </c>
      <c r="E109" s="82">
        <f t="shared" ca="1" si="1"/>
        <v>13</v>
      </c>
      <c r="F109" s="83" t="s">
        <v>26</v>
      </c>
      <c r="G109" s="84">
        <v>44377</v>
      </c>
      <c r="H109" s="85">
        <v>2</v>
      </c>
      <c r="I109" s="84"/>
    </row>
    <row r="110" spans="1:9" x14ac:dyDescent="0.25">
      <c r="A110" s="73" t="s">
        <v>568</v>
      </c>
      <c r="B110" s="80" t="s">
        <v>12</v>
      </c>
      <c r="C110" s="73" t="s">
        <v>15</v>
      </c>
      <c r="D110" s="81">
        <v>40225</v>
      </c>
      <c r="E110" s="82">
        <f t="shared" ca="1" si="1"/>
        <v>6</v>
      </c>
      <c r="F110" s="83" t="s">
        <v>4</v>
      </c>
      <c r="G110" s="84">
        <v>84107</v>
      </c>
      <c r="H110" s="85">
        <v>5</v>
      </c>
      <c r="I110" s="84"/>
    </row>
    <row r="111" spans="1:9" x14ac:dyDescent="0.25">
      <c r="A111" s="73" t="s">
        <v>441</v>
      </c>
      <c r="B111" s="80" t="s">
        <v>16</v>
      </c>
      <c r="C111" s="73" t="s">
        <v>15</v>
      </c>
      <c r="D111" s="81">
        <v>41391</v>
      </c>
      <c r="E111" s="82">
        <f t="shared" ca="1" si="1"/>
        <v>2</v>
      </c>
      <c r="F111" s="83"/>
      <c r="G111" s="84">
        <v>64749</v>
      </c>
      <c r="H111" s="85">
        <v>4</v>
      </c>
      <c r="I111" s="84"/>
    </row>
    <row r="112" spans="1:9" x14ac:dyDescent="0.25">
      <c r="A112" s="73" t="s">
        <v>378</v>
      </c>
      <c r="B112" s="80" t="s">
        <v>12</v>
      </c>
      <c r="C112" s="73" t="s">
        <v>15</v>
      </c>
      <c r="D112" s="81">
        <v>40724</v>
      </c>
      <c r="E112" s="82">
        <f t="shared" ca="1" si="1"/>
        <v>4</v>
      </c>
      <c r="F112" s="83" t="s">
        <v>4</v>
      </c>
      <c r="G112" s="84">
        <v>96101</v>
      </c>
      <c r="H112" s="85">
        <v>1</v>
      </c>
      <c r="I112" s="84"/>
    </row>
    <row r="113" spans="1:9" x14ac:dyDescent="0.25">
      <c r="A113" s="73" t="s">
        <v>17</v>
      </c>
      <c r="B113" s="80" t="s">
        <v>16</v>
      </c>
      <c r="C113" s="73" t="s">
        <v>15</v>
      </c>
      <c r="D113" s="81">
        <v>41594</v>
      </c>
      <c r="E113" s="82">
        <f t="shared" ca="1" si="1"/>
        <v>2</v>
      </c>
      <c r="F113" s="83" t="s">
        <v>4</v>
      </c>
      <c r="G113" s="84">
        <v>60275</v>
      </c>
      <c r="H113" s="85">
        <v>1</v>
      </c>
      <c r="I113" s="84"/>
    </row>
    <row r="114" spans="1:9" x14ac:dyDescent="0.25">
      <c r="A114" s="73" t="s">
        <v>776</v>
      </c>
      <c r="B114" s="80" t="s">
        <v>48</v>
      </c>
      <c r="C114" s="73" t="s">
        <v>809</v>
      </c>
      <c r="D114" s="81">
        <v>41628</v>
      </c>
      <c r="E114" s="82">
        <f t="shared" ca="1" si="1"/>
        <v>2</v>
      </c>
      <c r="F114" s="83"/>
      <c r="G114" s="84">
        <v>65190</v>
      </c>
      <c r="H114" s="85">
        <v>2</v>
      </c>
      <c r="I114" s="84"/>
    </row>
    <row r="115" spans="1:9" x14ac:dyDescent="0.25">
      <c r="A115" s="73" t="s">
        <v>757</v>
      </c>
      <c r="B115" s="80" t="s">
        <v>16</v>
      </c>
      <c r="C115" s="73" t="s">
        <v>809</v>
      </c>
      <c r="D115" s="81">
        <v>41996</v>
      </c>
      <c r="E115" s="82">
        <f t="shared" ca="1" si="1"/>
        <v>1</v>
      </c>
      <c r="F115" s="83" t="s">
        <v>18</v>
      </c>
      <c r="G115" s="84">
        <v>121677</v>
      </c>
      <c r="H115" s="85">
        <v>5</v>
      </c>
      <c r="I115" s="84"/>
    </row>
    <row r="116" spans="1:9" x14ac:dyDescent="0.25">
      <c r="A116" s="73" t="s">
        <v>744</v>
      </c>
      <c r="B116" s="80" t="s">
        <v>12</v>
      </c>
      <c r="C116" s="73" t="s">
        <v>809</v>
      </c>
      <c r="D116" s="81">
        <v>40185</v>
      </c>
      <c r="E116" s="82">
        <f t="shared" ca="1" si="1"/>
        <v>6</v>
      </c>
      <c r="F116" s="83" t="s">
        <v>8</v>
      </c>
      <c r="G116" s="84">
        <v>54749</v>
      </c>
      <c r="H116" s="85">
        <v>4</v>
      </c>
      <c r="I116" s="84"/>
    </row>
    <row r="117" spans="1:9" x14ac:dyDescent="0.25">
      <c r="A117" s="73" t="s">
        <v>721</v>
      </c>
      <c r="B117" s="80" t="s">
        <v>48</v>
      </c>
      <c r="C117" s="73" t="s">
        <v>809</v>
      </c>
      <c r="D117" s="81">
        <v>37254</v>
      </c>
      <c r="E117" s="82">
        <f t="shared" ca="1" si="1"/>
        <v>14</v>
      </c>
      <c r="F117" s="83"/>
      <c r="G117" s="84">
        <v>74258</v>
      </c>
      <c r="H117" s="85">
        <v>5</v>
      </c>
      <c r="I117" s="84"/>
    </row>
    <row r="118" spans="1:9" x14ac:dyDescent="0.25">
      <c r="A118" s="73" t="s">
        <v>665</v>
      </c>
      <c r="B118" s="80" t="s">
        <v>2</v>
      </c>
      <c r="C118" s="73" t="s">
        <v>809</v>
      </c>
      <c r="D118" s="81">
        <v>39852</v>
      </c>
      <c r="E118" s="82">
        <f t="shared" ca="1" si="1"/>
        <v>7</v>
      </c>
      <c r="F118" s="83" t="s">
        <v>26</v>
      </c>
      <c r="G118" s="84">
        <v>108255</v>
      </c>
      <c r="H118" s="85">
        <v>4</v>
      </c>
      <c r="I118" s="84"/>
    </row>
    <row r="119" spans="1:9" x14ac:dyDescent="0.25">
      <c r="A119" s="73" t="s">
        <v>642</v>
      </c>
      <c r="B119" s="80" t="s">
        <v>9</v>
      </c>
      <c r="C119" s="73" t="s">
        <v>809</v>
      </c>
      <c r="D119" s="81">
        <v>38745</v>
      </c>
      <c r="E119" s="82">
        <f t="shared" ca="1" si="1"/>
        <v>10</v>
      </c>
      <c r="F119" s="83"/>
      <c r="G119" s="84">
        <v>121550</v>
      </c>
      <c r="H119" s="85">
        <v>2</v>
      </c>
      <c r="I119" s="84"/>
    </row>
    <row r="120" spans="1:9" x14ac:dyDescent="0.25">
      <c r="A120" s="73" t="s">
        <v>607</v>
      </c>
      <c r="B120" s="80" t="s">
        <v>32</v>
      </c>
      <c r="C120" s="73" t="s">
        <v>809</v>
      </c>
      <c r="D120" s="81">
        <v>41341</v>
      </c>
      <c r="E120" s="82">
        <f t="shared" ca="1" si="1"/>
        <v>2</v>
      </c>
      <c r="F120" s="83"/>
      <c r="G120" s="84">
        <v>105911</v>
      </c>
      <c r="H120" s="85">
        <v>2</v>
      </c>
      <c r="I120" s="84"/>
    </row>
    <row r="121" spans="1:9" x14ac:dyDescent="0.25">
      <c r="A121" s="73" t="s">
        <v>519</v>
      </c>
      <c r="B121" s="80" t="s">
        <v>12</v>
      </c>
      <c r="C121" s="73" t="s">
        <v>809</v>
      </c>
      <c r="D121" s="81">
        <v>37347</v>
      </c>
      <c r="E121" s="82">
        <f t="shared" ca="1" si="1"/>
        <v>13</v>
      </c>
      <c r="F121" s="83" t="s">
        <v>4</v>
      </c>
      <c r="G121" s="84">
        <v>42552</v>
      </c>
      <c r="H121" s="85">
        <v>1</v>
      </c>
      <c r="I121" s="84"/>
    </row>
    <row r="122" spans="1:9" x14ac:dyDescent="0.25">
      <c r="A122" s="73" t="s">
        <v>415</v>
      </c>
      <c r="B122" s="80" t="s">
        <v>16</v>
      </c>
      <c r="C122" s="73" t="s">
        <v>809</v>
      </c>
      <c r="D122" s="81">
        <v>37037</v>
      </c>
      <c r="E122" s="82">
        <f t="shared" ca="1" si="1"/>
        <v>14</v>
      </c>
      <c r="F122" s="83"/>
      <c r="G122" s="84">
        <v>103026</v>
      </c>
      <c r="H122" s="85">
        <v>3</v>
      </c>
      <c r="I122" s="84"/>
    </row>
    <row r="123" spans="1:9" x14ac:dyDescent="0.25">
      <c r="A123" s="73" t="s">
        <v>373</v>
      </c>
      <c r="B123" s="80" t="s">
        <v>32</v>
      </c>
      <c r="C123" s="73" t="s">
        <v>809</v>
      </c>
      <c r="D123" s="81">
        <v>41830</v>
      </c>
      <c r="E123" s="82">
        <f t="shared" ca="1" si="1"/>
        <v>1</v>
      </c>
      <c r="F123" s="83" t="s">
        <v>4</v>
      </c>
      <c r="G123" s="84">
        <v>57534</v>
      </c>
      <c r="H123" s="85">
        <v>5</v>
      </c>
      <c r="I123" s="84"/>
    </row>
    <row r="124" spans="1:9" x14ac:dyDescent="0.25">
      <c r="A124" s="73" t="s">
        <v>339</v>
      </c>
      <c r="B124" s="80" t="s">
        <v>2</v>
      </c>
      <c r="C124" s="73" t="s">
        <v>809</v>
      </c>
      <c r="D124" s="81">
        <v>37420</v>
      </c>
      <c r="E124" s="82">
        <f t="shared" ca="1" si="1"/>
        <v>13</v>
      </c>
      <c r="F124" s="83"/>
      <c r="G124" s="84">
        <v>72104</v>
      </c>
      <c r="H124" s="85">
        <v>4</v>
      </c>
      <c r="I124" s="84"/>
    </row>
    <row r="125" spans="1:9" x14ac:dyDescent="0.25">
      <c r="A125" s="73" t="s">
        <v>337</v>
      </c>
      <c r="B125" s="80" t="s">
        <v>16</v>
      </c>
      <c r="C125" s="73" t="s">
        <v>809</v>
      </c>
      <c r="D125" s="81">
        <v>37435</v>
      </c>
      <c r="E125" s="82">
        <f t="shared" ca="1" si="1"/>
        <v>13</v>
      </c>
      <c r="F125" s="83" t="s">
        <v>8</v>
      </c>
      <c r="G125" s="84">
        <v>64206</v>
      </c>
      <c r="H125" s="85">
        <v>1</v>
      </c>
      <c r="I125" s="84"/>
    </row>
    <row r="126" spans="1:9" x14ac:dyDescent="0.25">
      <c r="A126" s="73" t="s">
        <v>297</v>
      </c>
      <c r="B126" s="80" t="s">
        <v>12</v>
      </c>
      <c r="C126" s="73" t="s">
        <v>809</v>
      </c>
      <c r="D126" s="81">
        <v>42206</v>
      </c>
      <c r="E126" s="82">
        <f t="shared" ca="1" si="1"/>
        <v>0</v>
      </c>
      <c r="F126" s="83" t="s">
        <v>4</v>
      </c>
      <c r="G126" s="84">
        <v>73650</v>
      </c>
      <c r="H126" s="85">
        <v>4</v>
      </c>
      <c r="I126" s="84"/>
    </row>
    <row r="127" spans="1:9" x14ac:dyDescent="0.25">
      <c r="A127" s="73" t="s">
        <v>283</v>
      </c>
      <c r="B127" s="80" t="s">
        <v>12</v>
      </c>
      <c r="C127" s="73" t="s">
        <v>809</v>
      </c>
      <c r="D127" s="81">
        <v>40038</v>
      </c>
      <c r="E127" s="82">
        <f t="shared" ca="1" si="1"/>
        <v>6</v>
      </c>
      <c r="F127" s="83"/>
      <c r="G127" s="84">
        <v>67318</v>
      </c>
      <c r="H127" s="85">
        <v>2</v>
      </c>
      <c r="I127" s="84"/>
    </row>
    <row r="128" spans="1:9" x14ac:dyDescent="0.25">
      <c r="A128" s="73" t="s">
        <v>270</v>
      </c>
      <c r="B128" s="80" t="s">
        <v>16</v>
      </c>
      <c r="C128" s="73" t="s">
        <v>809</v>
      </c>
      <c r="D128" s="81">
        <v>38191</v>
      </c>
      <c r="E128" s="82">
        <f t="shared" ca="1" si="1"/>
        <v>11</v>
      </c>
      <c r="F128" s="83" t="s">
        <v>18</v>
      </c>
      <c r="G128" s="84">
        <v>76680</v>
      </c>
      <c r="H128" s="85">
        <v>4</v>
      </c>
      <c r="I128" s="84"/>
    </row>
    <row r="129" spans="1:9" x14ac:dyDescent="0.25">
      <c r="A129" s="73" t="s">
        <v>163</v>
      </c>
      <c r="B129" s="80" t="s">
        <v>16</v>
      </c>
      <c r="C129" s="73" t="s">
        <v>809</v>
      </c>
      <c r="D129" s="81">
        <v>37155</v>
      </c>
      <c r="E129" s="82">
        <f t="shared" ca="1" si="1"/>
        <v>14</v>
      </c>
      <c r="F129" s="83" t="s">
        <v>4</v>
      </c>
      <c r="G129" s="84">
        <v>120696</v>
      </c>
      <c r="H129" s="85">
        <v>1</v>
      </c>
      <c r="I129" s="84"/>
    </row>
    <row r="130" spans="1:9" x14ac:dyDescent="0.25">
      <c r="A130" s="73" t="s">
        <v>126</v>
      </c>
      <c r="B130" s="80" t="s">
        <v>12</v>
      </c>
      <c r="C130" s="73" t="s">
        <v>809</v>
      </c>
      <c r="D130" s="81">
        <v>40836</v>
      </c>
      <c r="E130" s="82">
        <f t="shared" ref="E130:E193" ca="1" si="2">DATEDIF(D130,TODAY(),"Y")</f>
        <v>4</v>
      </c>
      <c r="F130" s="83"/>
      <c r="G130" s="84">
        <v>114645</v>
      </c>
      <c r="H130" s="85">
        <v>5</v>
      </c>
      <c r="I130" s="84"/>
    </row>
    <row r="131" spans="1:9" x14ac:dyDescent="0.25">
      <c r="A131" s="73" t="s">
        <v>104</v>
      </c>
      <c r="B131" s="80" t="s">
        <v>16</v>
      </c>
      <c r="C131" s="73" t="s">
        <v>809</v>
      </c>
      <c r="D131" s="81">
        <v>40102</v>
      </c>
      <c r="E131" s="82">
        <f t="shared" ca="1" si="2"/>
        <v>6</v>
      </c>
      <c r="F131" s="83"/>
      <c r="G131" s="84">
        <v>50730</v>
      </c>
      <c r="H131" s="85">
        <v>1</v>
      </c>
      <c r="I131" s="84"/>
    </row>
    <row r="132" spans="1:9" x14ac:dyDescent="0.25">
      <c r="A132" s="73" t="s">
        <v>37</v>
      </c>
      <c r="B132" s="80" t="s">
        <v>2</v>
      </c>
      <c r="C132" s="73" t="s">
        <v>809</v>
      </c>
      <c r="D132" s="81">
        <v>38690</v>
      </c>
      <c r="E132" s="82">
        <f t="shared" ca="1" si="2"/>
        <v>10</v>
      </c>
      <c r="F132" s="83" t="s">
        <v>18</v>
      </c>
      <c r="G132" s="84">
        <v>99842</v>
      </c>
      <c r="H132" s="85">
        <v>1</v>
      </c>
      <c r="I132" s="84"/>
    </row>
    <row r="133" spans="1:9" x14ac:dyDescent="0.25">
      <c r="A133" s="73" t="s">
        <v>645</v>
      </c>
      <c r="B133" s="80" t="s">
        <v>32</v>
      </c>
      <c r="C133" s="73" t="s">
        <v>811</v>
      </c>
      <c r="D133" s="81">
        <v>37647</v>
      </c>
      <c r="E133" s="82">
        <f t="shared" ca="1" si="2"/>
        <v>13</v>
      </c>
      <c r="F133" s="83" t="s">
        <v>4</v>
      </c>
      <c r="G133" s="84">
        <v>51343</v>
      </c>
      <c r="H133" s="85">
        <v>5</v>
      </c>
      <c r="I133" s="84"/>
    </row>
    <row r="134" spans="1:9" x14ac:dyDescent="0.25">
      <c r="A134" s="73" t="s">
        <v>387</v>
      </c>
      <c r="B134" s="80" t="s">
        <v>12</v>
      </c>
      <c r="C134" s="73" t="s">
        <v>811</v>
      </c>
      <c r="D134" s="81">
        <v>40701</v>
      </c>
      <c r="E134" s="82">
        <f t="shared" ca="1" si="2"/>
        <v>4</v>
      </c>
      <c r="F134" s="83"/>
      <c r="G134" s="84">
        <v>104771</v>
      </c>
      <c r="H134" s="85">
        <v>2</v>
      </c>
      <c r="I134" s="84"/>
    </row>
    <row r="135" spans="1:9" x14ac:dyDescent="0.25">
      <c r="A135" s="73" t="s">
        <v>265</v>
      </c>
      <c r="B135" s="80" t="s">
        <v>12</v>
      </c>
      <c r="C135" s="73" t="s">
        <v>811</v>
      </c>
      <c r="D135" s="81">
        <v>40761</v>
      </c>
      <c r="E135" s="82">
        <f t="shared" ca="1" si="2"/>
        <v>4</v>
      </c>
      <c r="F135" s="83" t="s">
        <v>26</v>
      </c>
      <c r="G135" s="84">
        <v>51746</v>
      </c>
      <c r="H135" s="85">
        <v>5</v>
      </c>
      <c r="I135" s="84"/>
    </row>
    <row r="136" spans="1:9" x14ac:dyDescent="0.25">
      <c r="A136" s="73" t="s">
        <v>257</v>
      </c>
      <c r="B136" s="80" t="s">
        <v>32</v>
      </c>
      <c r="C136" s="73" t="s">
        <v>811</v>
      </c>
      <c r="D136" s="81">
        <v>41478</v>
      </c>
      <c r="E136" s="82">
        <f t="shared" ca="1" si="2"/>
        <v>2</v>
      </c>
      <c r="F136" s="83" t="s">
        <v>4</v>
      </c>
      <c r="G136" s="84">
        <v>46397</v>
      </c>
      <c r="H136" s="85">
        <v>2</v>
      </c>
      <c r="I136" s="84"/>
    </row>
    <row r="137" spans="1:9" x14ac:dyDescent="0.25">
      <c r="A137" s="73" t="s">
        <v>235</v>
      </c>
      <c r="B137" s="80" t="s">
        <v>16</v>
      </c>
      <c r="C137" s="73" t="s">
        <v>811</v>
      </c>
      <c r="D137" s="81">
        <v>41520</v>
      </c>
      <c r="E137" s="82">
        <f t="shared" ca="1" si="2"/>
        <v>2</v>
      </c>
      <c r="F137" s="83" t="s">
        <v>26</v>
      </c>
      <c r="G137" s="84">
        <v>52674</v>
      </c>
      <c r="H137" s="85">
        <v>2</v>
      </c>
      <c r="I137" s="84"/>
    </row>
    <row r="138" spans="1:9" x14ac:dyDescent="0.25">
      <c r="A138" s="73" t="s">
        <v>739</v>
      </c>
      <c r="B138" s="80" t="s">
        <v>12</v>
      </c>
      <c r="C138" s="73" t="s">
        <v>810</v>
      </c>
      <c r="D138" s="81">
        <v>41262</v>
      </c>
      <c r="E138" s="82">
        <f t="shared" ca="1" si="2"/>
        <v>3</v>
      </c>
      <c r="F138" s="83" t="s">
        <v>8</v>
      </c>
      <c r="G138" s="84">
        <v>117958</v>
      </c>
      <c r="H138" s="85">
        <v>3</v>
      </c>
      <c r="I138" s="84"/>
    </row>
    <row r="139" spans="1:9" x14ac:dyDescent="0.25">
      <c r="A139" s="73" t="s">
        <v>738</v>
      </c>
      <c r="B139" s="80" t="s">
        <v>16</v>
      </c>
      <c r="C139" s="73" t="s">
        <v>810</v>
      </c>
      <c r="D139" s="81">
        <v>41276</v>
      </c>
      <c r="E139" s="82">
        <f t="shared" ca="1" si="2"/>
        <v>3</v>
      </c>
      <c r="F139" s="83" t="s">
        <v>8</v>
      </c>
      <c r="G139" s="84">
        <v>55593</v>
      </c>
      <c r="H139" s="85">
        <v>3</v>
      </c>
      <c r="I139" s="84"/>
    </row>
    <row r="140" spans="1:9" x14ac:dyDescent="0.25">
      <c r="A140" s="73" t="s">
        <v>707</v>
      </c>
      <c r="B140" s="80" t="s">
        <v>12</v>
      </c>
      <c r="C140" s="73" t="s">
        <v>810</v>
      </c>
      <c r="D140" s="81">
        <v>38719</v>
      </c>
      <c r="E140" s="82">
        <f t="shared" ca="1" si="2"/>
        <v>10</v>
      </c>
      <c r="F140" s="83"/>
      <c r="G140" s="84">
        <v>46993</v>
      </c>
      <c r="H140" s="85">
        <v>5</v>
      </c>
      <c r="I140" s="84"/>
    </row>
    <row r="141" spans="1:9" x14ac:dyDescent="0.25">
      <c r="A141" s="73" t="s">
        <v>670</v>
      </c>
      <c r="B141" s="80" t="s">
        <v>12</v>
      </c>
      <c r="C141" s="73" t="s">
        <v>810</v>
      </c>
      <c r="D141" s="81">
        <v>40216</v>
      </c>
      <c r="E141" s="82">
        <f t="shared" ca="1" si="2"/>
        <v>6</v>
      </c>
      <c r="F141" s="83" t="s">
        <v>18</v>
      </c>
      <c r="G141" s="84">
        <v>91950</v>
      </c>
      <c r="H141" s="85">
        <v>4</v>
      </c>
      <c r="I141" s="84"/>
    </row>
    <row r="142" spans="1:9" x14ac:dyDescent="0.25">
      <c r="A142" s="73" t="s">
        <v>643</v>
      </c>
      <c r="B142" s="80" t="s">
        <v>16</v>
      </c>
      <c r="C142" s="73" t="s">
        <v>810</v>
      </c>
      <c r="D142" s="81">
        <v>38366</v>
      </c>
      <c r="E142" s="82">
        <f t="shared" ca="1" si="2"/>
        <v>11</v>
      </c>
      <c r="F142" s="83" t="s">
        <v>26</v>
      </c>
      <c r="G142" s="84">
        <v>96410</v>
      </c>
      <c r="H142" s="85">
        <v>3</v>
      </c>
      <c r="I142" s="84"/>
    </row>
    <row r="143" spans="1:9" x14ac:dyDescent="0.25">
      <c r="A143" s="73" t="s">
        <v>638</v>
      </c>
      <c r="B143" s="80" t="s">
        <v>12</v>
      </c>
      <c r="C143" s="73" t="s">
        <v>810</v>
      </c>
      <c r="D143" s="81">
        <v>39831</v>
      </c>
      <c r="E143" s="82">
        <f t="shared" ca="1" si="2"/>
        <v>7</v>
      </c>
      <c r="F143" s="83" t="s">
        <v>26</v>
      </c>
      <c r="G143" s="84">
        <v>103347</v>
      </c>
      <c r="H143" s="85">
        <v>4</v>
      </c>
      <c r="I143" s="84"/>
    </row>
    <row r="144" spans="1:9" x14ac:dyDescent="0.25">
      <c r="A144" s="73" t="s">
        <v>633</v>
      </c>
      <c r="B144" s="80" t="s">
        <v>16</v>
      </c>
      <c r="C144" s="73" t="s">
        <v>810</v>
      </c>
      <c r="D144" s="81">
        <v>41314</v>
      </c>
      <c r="E144" s="82">
        <f t="shared" ca="1" si="2"/>
        <v>3</v>
      </c>
      <c r="F144" s="83"/>
      <c r="G144" s="84">
        <v>118046</v>
      </c>
      <c r="H144" s="85">
        <v>4</v>
      </c>
      <c r="I144" s="84"/>
    </row>
    <row r="145" spans="1:9" x14ac:dyDescent="0.25">
      <c r="A145" s="73" t="s">
        <v>613</v>
      </c>
      <c r="B145" s="80" t="s">
        <v>32</v>
      </c>
      <c r="C145" s="73" t="s">
        <v>810</v>
      </c>
      <c r="D145" s="81">
        <v>40222</v>
      </c>
      <c r="E145" s="82">
        <f t="shared" ca="1" si="2"/>
        <v>6</v>
      </c>
      <c r="F145" s="83"/>
      <c r="G145" s="84">
        <v>50029</v>
      </c>
      <c r="H145" s="85">
        <v>5</v>
      </c>
      <c r="I145" s="84"/>
    </row>
    <row r="146" spans="1:9" x14ac:dyDescent="0.25">
      <c r="A146" s="73" t="s">
        <v>612</v>
      </c>
      <c r="B146" s="80" t="s">
        <v>16</v>
      </c>
      <c r="C146" s="73" t="s">
        <v>810</v>
      </c>
      <c r="D146" s="81">
        <v>40232</v>
      </c>
      <c r="E146" s="82">
        <f t="shared" ca="1" si="2"/>
        <v>6</v>
      </c>
      <c r="F146" s="83"/>
      <c r="G146" s="84">
        <v>63297</v>
      </c>
      <c r="H146" s="85">
        <v>4</v>
      </c>
      <c r="I146" s="84"/>
    </row>
    <row r="147" spans="1:9" x14ac:dyDescent="0.25">
      <c r="A147" s="73" t="s">
        <v>602</v>
      </c>
      <c r="B147" s="80" t="s">
        <v>12</v>
      </c>
      <c r="C147" s="73" t="s">
        <v>810</v>
      </c>
      <c r="D147" s="81">
        <v>39866</v>
      </c>
      <c r="E147" s="82">
        <f t="shared" ca="1" si="2"/>
        <v>7</v>
      </c>
      <c r="F147" s="83" t="s">
        <v>4</v>
      </c>
      <c r="G147" s="84">
        <v>93380</v>
      </c>
      <c r="H147" s="85">
        <v>5</v>
      </c>
      <c r="I147" s="84"/>
    </row>
    <row r="148" spans="1:9" x14ac:dyDescent="0.25">
      <c r="A148" s="73" t="s">
        <v>561</v>
      </c>
      <c r="B148" s="80" t="s">
        <v>16</v>
      </c>
      <c r="C148" s="73" t="s">
        <v>810</v>
      </c>
      <c r="D148" s="81">
        <v>40971</v>
      </c>
      <c r="E148" s="82">
        <f t="shared" ca="1" si="2"/>
        <v>3</v>
      </c>
      <c r="F148" s="83"/>
      <c r="G148" s="84">
        <v>100478</v>
      </c>
      <c r="H148" s="85">
        <v>3</v>
      </c>
      <c r="I148" s="84"/>
    </row>
    <row r="149" spans="1:9" x14ac:dyDescent="0.25">
      <c r="A149" s="73" t="s">
        <v>557</v>
      </c>
      <c r="B149" s="80" t="s">
        <v>2</v>
      </c>
      <c r="C149" s="73" t="s">
        <v>810</v>
      </c>
      <c r="D149" s="81">
        <v>41337</v>
      </c>
      <c r="E149" s="82">
        <f t="shared" ca="1" si="2"/>
        <v>2</v>
      </c>
      <c r="F149" s="83"/>
      <c r="G149" s="84">
        <v>96780</v>
      </c>
      <c r="H149" s="85">
        <v>3</v>
      </c>
      <c r="I149" s="84"/>
    </row>
    <row r="150" spans="1:9" x14ac:dyDescent="0.25">
      <c r="A150" s="73" t="s">
        <v>548</v>
      </c>
      <c r="B150" s="80" t="s">
        <v>32</v>
      </c>
      <c r="C150" s="73" t="s">
        <v>810</v>
      </c>
      <c r="D150" s="81">
        <v>42092</v>
      </c>
      <c r="E150" s="82">
        <f t="shared" ca="1" si="2"/>
        <v>0</v>
      </c>
      <c r="F150" s="83" t="s">
        <v>26</v>
      </c>
      <c r="G150" s="84">
        <v>51487</v>
      </c>
      <c r="H150" s="85">
        <v>4</v>
      </c>
      <c r="I150" s="84"/>
    </row>
    <row r="151" spans="1:9" x14ac:dyDescent="0.25">
      <c r="A151" s="73" t="s">
        <v>539</v>
      </c>
      <c r="B151" s="80" t="s">
        <v>12</v>
      </c>
      <c r="C151" s="73" t="s">
        <v>810</v>
      </c>
      <c r="D151" s="81">
        <v>40277</v>
      </c>
      <c r="E151" s="82">
        <f t="shared" ca="1" si="2"/>
        <v>5</v>
      </c>
      <c r="F151" s="83" t="s">
        <v>26</v>
      </c>
      <c r="G151" s="84">
        <v>44692</v>
      </c>
      <c r="H151" s="85">
        <v>1</v>
      </c>
      <c r="I151" s="84"/>
    </row>
    <row r="152" spans="1:9" x14ac:dyDescent="0.25">
      <c r="A152" s="73" t="s">
        <v>520</v>
      </c>
      <c r="B152" s="80" t="s">
        <v>9</v>
      </c>
      <c r="C152" s="73" t="s">
        <v>810</v>
      </c>
      <c r="D152" s="81">
        <v>37341</v>
      </c>
      <c r="E152" s="82">
        <f t="shared" ca="1" si="2"/>
        <v>13</v>
      </c>
      <c r="F152" s="83"/>
      <c r="G152" s="84">
        <v>114029</v>
      </c>
      <c r="H152" s="85">
        <v>4</v>
      </c>
      <c r="I152" s="84"/>
    </row>
    <row r="153" spans="1:9" x14ac:dyDescent="0.25">
      <c r="A153" s="73" t="s">
        <v>511</v>
      </c>
      <c r="B153" s="80" t="s">
        <v>32</v>
      </c>
      <c r="C153" s="73" t="s">
        <v>810</v>
      </c>
      <c r="D153" s="81">
        <v>37721</v>
      </c>
      <c r="E153" s="82">
        <f t="shared" ca="1" si="2"/>
        <v>12</v>
      </c>
      <c r="F153" s="83" t="s">
        <v>4</v>
      </c>
      <c r="G153" s="84">
        <v>101481</v>
      </c>
      <c r="H153" s="85">
        <v>2</v>
      </c>
      <c r="I153" s="84"/>
    </row>
    <row r="154" spans="1:9" x14ac:dyDescent="0.25">
      <c r="A154" s="73" t="s">
        <v>478</v>
      </c>
      <c r="B154" s="80" t="s">
        <v>12</v>
      </c>
      <c r="C154" s="73" t="s">
        <v>810</v>
      </c>
      <c r="D154" s="81">
        <v>41377</v>
      </c>
      <c r="E154" s="82">
        <f t="shared" ca="1" si="2"/>
        <v>2</v>
      </c>
      <c r="F154" s="83" t="s">
        <v>8</v>
      </c>
      <c r="G154" s="84">
        <v>113877</v>
      </c>
      <c r="H154" s="85">
        <v>2</v>
      </c>
      <c r="I154" s="84"/>
    </row>
    <row r="155" spans="1:9" x14ac:dyDescent="0.25">
      <c r="A155" s="73" t="s">
        <v>462</v>
      </c>
      <c r="B155" s="80" t="s">
        <v>16</v>
      </c>
      <c r="C155" s="73" t="s">
        <v>810</v>
      </c>
      <c r="D155" s="81">
        <v>37017</v>
      </c>
      <c r="E155" s="82">
        <f t="shared" ca="1" si="2"/>
        <v>14</v>
      </c>
      <c r="F155" s="83"/>
      <c r="G155" s="84">
        <v>75226</v>
      </c>
      <c r="H155" s="85">
        <v>5</v>
      </c>
      <c r="I155" s="84"/>
    </row>
    <row r="156" spans="1:9" x14ac:dyDescent="0.25">
      <c r="A156" s="73" t="s">
        <v>445</v>
      </c>
      <c r="B156" s="80" t="s">
        <v>12</v>
      </c>
      <c r="C156" s="73" t="s">
        <v>810</v>
      </c>
      <c r="D156" s="81">
        <v>39213</v>
      </c>
      <c r="E156" s="82">
        <f t="shared" ca="1" si="2"/>
        <v>8</v>
      </c>
      <c r="F156" s="83" t="s">
        <v>18</v>
      </c>
      <c r="G156" s="84">
        <v>62791</v>
      </c>
      <c r="H156" s="85">
        <v>1</v>
      </c>
      <c r="I156" s="84"/>
    </row>
    <row r="157" spans="1:9" x14ac:dyDescent="0.25">
      <c r="A157" s="73" t="s">
        <v>433</v>
      </c>
      <c r="B157" s="80" t="s">
        <v>16</v>
      </c>
      <c r="C157" s="73" t="s">
        <v>810</v>
      </c>
      <c r="D157" s="81">
        <v>41788</v>
      </c>
      <c r="E157" s="82">
        <f t="shared" ca="1" si="2"/>
        <v>1</v>
      </c>
      <c r="F157" s="83" t="s">
        <v>4</v>
      </c>
      <c r="G157" s="84">
        <v>86093</v>
      </c>
      <c r="H157" s="85">
        <v>2</v>
      </c>
      <c r="I157" s="84"/>
    </row>
    <row r="158" spans="1:9" x14ac:dyDescent="0.25">
      <c r="A158" s="73" t="s">
        <v>417</v>
      </c>
      <c r="B158" s="80" t="s">
        <v>16</v>
      </c>
      <c r="C158" s="73" t="s">
        <v>810</v>
      </c>
      <c r="D158" s="81">
        <v>39970</v>
      </c>
      <c r="E158" s="82">
        <f t="shared" ca="1" si="2"/>
        <v>6</v>
      </c>
      <c r="F158" s="83" t="s">
        <v>4</v>
      </c>
      <c r="G158" s="84">
        <v>49871</v>
      </c>
      <c r="H158" s="85">
        <v>1</v>
      </c>
      <c r="I158" s="84"/>
    </row>
    <row r="159" spans="1:9" x14ac:dyDescent="0.25">
      <c r="A159" s="73" t="s">
        <v>377</v>
      </c>
      <c r="B159" s="80" t="s">
        <v>9</v>
      </c>
      <c r="C159" s="73" t="s">
        <v>810</v>
      </c>
      <c r="D159" s="81">
        <v>40732</v>
      </c>
      <c r="E159" s="82">
        <f t="shared" ca="1" si="2"/>
        <v>4</v>
      </c>
      <c r="F159" s="83" t="s">
        <v>8</v>
      </c>
      <c r="G159" s="84">
        <v>80928</v>
      </c>
      <c r="H159" s="85">
        <v>4</v>
      </c>
      <c r="I159" s="84"/>
    </row>
    <row r="160" spans="1:9" x14ac:dyDescent="0.25">
      <c r="A160" s="73" t="s">
        <v>375</v>
      </c>
      <c r="B160" s="80" t="s">
        <v>12</v>
      </c>
      <c r="C160" s="73" t="s">
        <v>810</v>
      </c>
      <c r="D160" s="81">
        <v>41807</v>
      </c>
      <c r="E160" s="82">
        <f t="shared" ca="1" si="2"/>
        <v>1</v>
      </c>
      <c r="F160" s="83"/>
      <c r="G160" s="84">
        <v>90371</v>
      </c>
      <c r="H160" s="85">
        <v>2</v>
      </c>
      <c r="I160" s="84"/>
    </row>
    <row r="161" spans="1:9" x14ac:dyDescent="0.25">
      <c r="A161" s="73" t="s">
        <v>364</v>
      </c>
      <c r="B161" s="80" t="s">
        <v>32</v>
      </c>
      <c r="C161" s="73" t="s">
        <v>810</v>
      </c>
      <c r="D161" s="81">
        <v>40352</v>
      </c>
      <c r="E161" s="82">
        <f t="shared" ca="1" si="2"/>
        <v>5</v>
      </c>
      <c r="F161" s="83"/>
      <c r="G161" s="84">
        <v>59013</v>
      </c>
      <c r="H161" s="85">
        <v>2</v>
      </c>
      <c r="I161" s="84"/>
    </row>
    <row r="162" spans="1:9" x14ac:dyDescent="0.25">
      <c r="A162" s="73" t="s">
        <v>351</v>
      </c>
      <c r="B162" s="80" t="s">
        <v>12</v>
      </c>
      <c r="C162" s="73" t="s">
        <v>810</v>
      </c>
      <c r="D162" s="81">
        <v>41444</v>
      </c>
      <c r="E162" s="82">
        <f t="shared" ca="1" si="2"/>
        <v>2</v>
      </c>
      <c r="F162" s="83" t="s">
        <v>26</v>
      </c>
      <c r="G162" s="84">
        <v>76509</v>
      </c>
      <c r="H162" s="85">
        <v>5</v>
      </c>
      <c r="I162" s="84"/>
    </row>
    <row r="163" spans="1:9" x14ac:dyDescent="0.25">
      <c r="A163" s="73" t="s">
        <v>344</v>
      </c>
      <c r="B163" s="80" t="s">
        <v>48</v>
      </c>
      <c r="C163" s="73" t="s">
        <v>810</v>
      </c>
      <c r="D163" s="81">
        <v>37067</v>
      </c>
      <c r="E163" s="82">
        <f t="shared" ca="1" si="2"/>
        <v>14</v>
      </c>
      <c r="F163" s="83" t="s">
        <v>28</v>
      </c>
      <c r="G163" s="84">
        <v>116386</v>
      </c>
      <c r="H163" s="85">
        <v>5</v>
      </c>
      <c r="I163" s="84"/>
    </row>
    <row r="164" spans="1:9" x14ac:dyDescent="0.25">
      <c r="A164" s="73" t="s">
        <v>292</v>
      </c>
      <c r="B164" s="80" t="s">
        <v>12</v>
      </c>
      <c r="C164" s="73" t="s">
        <v>810</v>
      </c>
      <c r="D164" s="81">
        <v>40373</v>
      </c>
      <c r="E164" s="82">
        <f t="shared" ca="1" si="2"/>
        <v>5</v>
      </c>
      <c r="F164" s="83"/>
      <c r="G164" s="84">
        <v>69384</v>
      </c>
      <c r="H164" s="85">
        <v>5</v>
      </c>
      <c r="I164" s="84"/>
    </row>
    <row r="165" spans="1:9" x14ac:dyDescent="0.25">
      <c r="A165" s="73" t="s">
        <v>260</v>
      </c>
      <c r="B165" s="80" t="s">
        <v>48</v>
      </c>
      <c r="C165" s="73" t="s">
        <v>810</v>
      </c>
      <c r="D165" s="81">
        <v>41132</v>
      </c>
      <c r="E165" s="82">
        <f t="shared" ca="1" si="2"/>
        <v>3</v>
      </c>
      <c r="F165" s="83"/>
      <c r="G165" s="84">
        <v>123331</v>
      </c>
      <c r="H165" s="85">
        <v>4</v>
      </c>
      <c r="I165" s="84"/>
    </row>
    <row r="166" spans="1:9" x14ac:dyDescent="0.25">
      <c r="A166" s="73" t="s">
        <v>258</v>
      </c>
      <c r="B166" s="80" t="s">
        <v>16</v>
      </c>
      <c r="C166" s="73" t="s">
        <v>810</v>
      </c>
      <c r="D166" s="81">
        <v>41477</v>
      </c>
      <c r="E166" s="82">
        <f t="shared" ca="1" si="2"/>
        <v>2</v>
      </c>
      <c r="F166" s="83" t="s">
        <v>18</v>
      </c>
      <c r="G166" s="84">
        <v>55705</v>
      </c>
      <c r="H166" s="85">
        <v>4</v>
      </c>
      <c r="I166" s="84"/>
    </row>
    <row r="167" spans="1:9" x14ac:dyDescent="0.25">
      <c r="A167" s="73" t="s">
        <v>252</v>
      </c>
      <c r="B167" s="80" t="s">
        <v>16</v>
      </c>
      <c r="C167" s="73" t="s">
        <v>810</v>
      </c>
      <c r="D167" s="81">
        <v>40770</v>
      </c>
      <c r="E167" s="82">
        <f t="shared" ca="1" si="2"/>
        <v>4</v>
      </c>
      <c r="F167" s="83" t="s">
        <v>18</v>
      </c>
      <c r="G167" s="84">
        <v>72893</v>
      </c>
      <c r="H167" s="85">
        <v>5</v>
      </c>
      <c r="I167" s="84"/>
    </row>
    <row r="168" spans="1:9" x14ac:dyDescent="0.25">
      <c r="A168" s="73" t="s">
        <v>243</v>
      </c>
      <c r="B168" s="80" t="s">
        <v>9</v>
      </c>
      <c r="C168" s="73" t="s">
        <v>810</v>
      </c>
      <c r="D168" s="81">
        <v>42255</v>
      </c>
      <c r="E168" s="82">
        <f t="shared" ca="1" si="2"/>
        <v>0</v>
      </c>
      <c r="F168" s="83" t="s">
        <v>26</v>
      </c>
      <c r="G168" s="84">
        <v>63123</v>
      </c>
      <c r="H168" s="85">
        <v>3</v>
      </c>
      <c r="I168" s="84"/>
    </row>
    <row r="169" spans="1:9" x14ac:dyDescent="0.25">
      <c r="A169" s="73" t="s">
        <v>242</v>
      </c>
      <c r="B169" s="80" t="s">
        <v>16</v>
      </c>
      <c r="C169" s="73" t="s">
        <v>810</v>
      </c>
      <c r="D169" s="81">
        <v>40404</v>
      </c>
      <c r="E169" s="82">
        <f t="shared" ca="1" si="2"/>
        <v>5</v>
      </c>
      <c r="F169" s="83" t="s">
        <v>26</v>
      </c>
      <c r="G169" s="84">
        <v>64193</v>
      </c>
      <c r="H169" s="85">
        <v>3</v>
      </c>
      <c r="I169" s="84"/>
    </row>
    <row r="170" spans="1:9" x14ac:dyDescent="0.25">
      <c r="A170" s="73" t="s">
        <v>219</v>
      </c>
      <c r="B170" s="80" t="s">
        <v>9</v>
      </c>
      <c r="C170" s="73" t="s">
        <v>810</v>
      </c>
      <c r="D170" s="81">
        <v>37492</v>
      </c>
      <c r="E170" s="82">
        <f t="shared" ca="1" si="2"/>
        <v>13</v>
      </c>
      <c r="F170" s="83" t="s">
        <v>8</v>
      </c>
      <c r="G170" s="84">
        <v>111238</v>
      </c>
      <c r="H170" s="85">
        <v>5</v>
      </c>
      <c r="I170" s="84"/>
    </row>
    <row r="171" spans="1:9" x14ac:dyDescent="0.25">
      <c r="A171" s="73" t="s">
        <v>159</v>
      </c>
      <c r="B171" s="80" t="s">
        <v>48</v>
      </c>
      <c r="C171" s="73" t="s">
        <v>810</v>
      </c>
      <c r="D171" s="81">
        <v>37160</v>
      </c>
      <c r="E171" s="82">
        <f t="shared" ca="1" si="2"/>
        <v>14</v>
      </c>
      <c r="F171" s="83" t="s">
        <v>4</v>
      </c>
      <c r="G171" s="84">
        <v>62446</v>
      </c>
      <c r="H171" s="85">
        <v>2</v>
      </c>
      <c r="I171" s="84"/>
    </row>
    <row r="172" spans="1:9" x14ac:dyDescent="0.25">
      <c r="A172" s="73" t="s">
        <v>130</v>
      </c>
      <c r="B172" s="80" t="s">
        <v>12</v>
      </c>
      <c r="C172" s="73" t="s">
        <v>810</v>
      </c>
      <c r="D172" s="81">
        <v>41548</v>
      </c>
      <c r="E172" s="82">
        <f t="shared" ca="1" si="2"/>
        <v>2</v>
      </c>
      <c r="F172" s="83" t="s">
        <v>4</v>
      </c>
      <c r="G172" s="84">
        <v>71086</v>
      </c>
      <c r="H172" s="85">
        <v>3</v>
      </c>
      <c r="I172" s="84"/>
    </row>
    <row r="173" spans="1:9" x14ac:dyDescent="0.25">
      <c r="A173" s="73" t="s">
        <v>118</v>
      </c>
      <c r="B173" s="80" t="s">
        <v>48</v>
      </c>
      <c r="C173" s="73" t="s">
        <v>810</v>
      </c>
      <c r="D173" s="81">
        <v>42306</v>
      </c>
      <c r="E173" s="82">
        <f t="shared" ca="1" si="2"/>
        <v>0</v>
      </c>
      <c r="F173" s="83" t="s">
        <v>4</v>
      </c>
      <c r="G173" s="84">
        <v>69039</v>
      </c>
      <c r="H173" s="85">
        <v>5</v>
      </c>
      <c r="I173" s="84"/>
    </row>
    <row r="174" spans="1:9" x14ac:dyDescent="0.25">
      <c r="A174" s="73" t="s">
        <v>78</v>
      </c>
      <c r="B174" s="80" t="s">
        <v>16</v>
      </c>
      <c r="C174" s="73" t="s">
        <v>810</v>
      </c>
      <c r="D174" s="81">
        <v>40846</v>
      </c>
      <c r="E174" s="82">
        <f t="shared" ca="1" si="2"/>
        <v>4</v>
      </c>
      <c r="F174" s="83" t="s">
        <v>26</v>
      </c>
      <c r="G174" s="84">
        <v>79262</v>
      </c>
      <c r="H174" s="85">
        <v>5</v>
      </c>
      <c r="I174" s="84"/>
    </row>
    <row r="175" spans="1:9" x14ac:dyDescent="0.25">
      <c r="A175" s="73" t="s">
        <v>63</v>
      </c>
      <c r="B175" s="80" t="s">
        <v>16</v>
      </c>
      <c r="C175" s="73" t="s">
        <v>810</v>
      </c>
      <c r="D175" s="81">
        <v>42332</v>
      </c>
      <c r="E175" s="82">
        <f t="shared" ca="1" si="2"/>
        <v>0</v>
      </c>
      <c r="F175" s="83"/>
      <c r="G175" s="84">
        <v>55686</v>
      </c>
      <c r="H175" s="85">
        <v>5</v>
      </c>
      <c r="I175" s="84"/>
    </row>
    <row r="176" spans="1:9" x14ac:dyDescent="0.25">
      <c r="A176" s="73" t="s">
        <v>616</v>
      </c>
      <c r="B176" s="80" t="s">
        <v>16</v>
      </c>
      <c r="C176" s="73" t="s">
        <v>42</v>
      </c>
      <c r="D176" s="81">
        <v>40593</v>
      </c>
      <c r="E176" s="82">
        <f t="shared" ca="1" si="2"/>
        <v>5</v>
      </c>
      <c r="F176" s="83" t="s">
        <v>18</v>
      </c>
      <c r="G176" s="84">
        <v>48576</v>
      </c>
      <c r="H176" s="85">
        <v>4</v>
      </c>
      <c r="I176" s="84"/>
    </row>
    <row r="177" spans="1:9" x14ac:dyDescent="0.25">
      <c r="A177" s="73" t="s">
        <v>556</v>
      </c>
      <c r="B177" s="80" t="s">
        <v>48</v>
      </c>
      <c r="C177" s="73" t="s">
        <v>42</v>
      </c>
      <c r="D177" s="81">
        <v>41341</v>
      </c>
      <c r="E177" s="82">
        <f t="shared" ca="1" si="2"/>
        <v>2</v>
      </c>
      <c r="F177" s="83" t="s">
        <v>18</v>
      </c>
      <c r="G177" s="84">
        <v>56792</v>
      </c>
      <c r="H177" s="85">
        <v>4</v>
      </c>
      <c r="I177" s="84"/>
    </row>
    <row r="178" spans="1:9" x14ac:dyDescent="0.25">
      <c r="A178" s="73" t="s">
        <v>489</v>
      </c>
      <c r="B178" s="80" t="s">
        <v>16</v>
      </c>
      <c r="C178" s="73" t="s">
        <v>42</v>
      </c>
      <c r="D178" s="81">
        <v>41768</v>
      </c>
      <c r="E178" s="82">
        <f t="shared" ca="1" si="2"/>
        <v>1</v>
      </c>
      <c r="F178" s="83" t="s">
        <v>26</v>
      </c>
      <c r="G178" s="84">
        <v>103041</v>
      </c>
      <c r="H178" s="85">
        <v>1</v>
      </c>
      <c r="I178" s="84"/>
    </row>
    <row r="179" spans="1:9" x14ac:dyDescent="0.25">
      <c r="A179" s="73" t="s">
        <v>452</v>
      </c>
      <c r="B179" s="80" t="s">
        <v>9</v>
      </c>
      <c r="C179" s="73" t="s">
        <v>42</v>
      </c>
      <c r="D179" s="81">
        <v>37751</v>
      </c>
      <c r="E179" s="82">
        <f t="shared" ca="1" si="2"/>
        <v>12</v>
      </c>
      <c r="F179" s="83" t="s">
        <v>4</v>
      </c>
      <c r="G179" s="84">
        <v>114941</v>
      </c>
      <c r="H179" s="85">
        <v>4</v>
      </c>
      <c r="I179" s="84"/>
    </row>
    <row r="180" spans="1:9" x14ac:dyDescent="0.25">
      <c r="A180" s="73" t="s">
        <v>399</v>
      </c>
      <c r="B180" s="80" t="s">
        <v>9</v>
      </c>
      <c r="C180" s="73" t="s">
        <v>42</v>
      </c>
      <c r="D180" s="81">
        <v>38121</v>
      </c>
      <c r="E180" s="82">
        <f t="shared" ca="1" si="2"/>
        <v>11</v>
      </c>
      <c r="F180" s="83" t="s">
        <v>28</v>
      </c>
      <c r="G180" s="84">
        <v>47250</v>
      </c>
      <c r="H180" s="85">
        <v>1</v>
      </c>
      <c r="I180" s="84"/>
    </row>
    <row r="181" spans="1:9" x14ac:dyDescent="0.25">
      <c r="A181" s="73" t="s">
        <v>209</v>
      </c>
      <c r="B181" s="80" t="s">
        <v>12</v>
      </c>
      <c r="C181" s="73" t="s">
        <v>42</v>
      </c>
      <c r="D181" s="81">
        <v>38583</v>
      </c>
      <c r="E181" s="82">
        <f t="shared" ca="1" si="2"/>
        <v>10</v>
      </c>
      <c r="F181" s="83" t="s">
        <v>8</v>
      </c>
      <c r="G181" s="84">
        <v>88967</v>
      </c>
      <c r="H181" s="85">
        <v>1</v>
      </c>
      <c r="I181" s="84"/>
    </row>
    <row r="182" spans="1:9" x14ac:dyDescent="0.25">
      <c r="A182" s="73" t="s">
        <v>89</v>
      </c>
      <c r="B182" s="80" t="s">
        <v>12</v>
      </c>
      <c r="C182" s="73" t="s">
        <v>42</v>
      </c>
      <c r="D182" s="81">
        <v>39024</v>
      </c>
      <c r="E182" s="82">
        <f t="shared" ca="1" si="2"/>
        <v>9</v>
      </c>
      <c r="F182" s="83" t="s">
        <v>26</v>
      </c>
      <c r="G182" s="84">
        <v>56812</v>
      </c>
      <c r="H182" s="85">
        <v>5</v>
      </c>
      <c r="I182" s="84"/>
    </row>
    <row r="183" spans="1:9" x14ac:dyDescent="0.25">
      <c r="A183" s="73" t="s">
        <v>43</v>
      </c>
      <c r="B183" s="80" t="s">
        <v>16</v>
      </c>
      <c r="C183" s="73" t="s">
        <v>42</v>
      </c>
      <c r="D183" s="81">
        <v>37597</v>
      </c>
      <c r="E183" s="82">
        <f t="shared" ca="1" si="2"/>
        <v>13</v>
      </c>
      <c r="F183" s="83" t="s">
        <v>4</v>
      </c>
      <c r="G183" s="84">
        <v>79741</v>
      </c>
      <c r="H183" s="85">
        <v>5</v>
      </c>
      <c r="I183" s="84"/>
    </row>
    <row r="184" spans="1:9" x14ac:dyDescent="0.25">
      <c r="A184" s="73" t="s">
        <v>756</v>
      </c>
      <c r="B184" s="80" t="s">
        <v>12</v>
      </c>
      <c r="C184" s="73" t="s">
        <v>19</v>
      </c>
      <c r="D184" s="81">
        <v>41996</v>
      </c>
      <c r="E184" s="82">
        <f t="shared" ca="1" si="2"/>
        <v>1</v>
      </c>
      <c r="F184" s="83" t="s">
        <v>755</v>
      </c>
      <c r="G184" s="84">
        <v>42649</v>
      </c>
      <c r="H184" s="85">
        <v>5</v>
      </c>
      <c r="I184" s="84"/>
    </row>
    <row r="185" spans="1:9" x14ac:dyDescent="0.25">
      <c r="A185" s="73" t="s">
        <v>751</v>
      </c>
      <c r="B185" s="80" t="s">
        <v>16</v>
      </c>
      <c r="C185" s="73" t="s">
        <v>19</v>
      </c>
      <c r="D185" s="81">
        <v>42014</v>
      </c>
      <c r="E185" s="82">
        <f t="shared" ca="1" si="2"/>
        <v>1</v>
      </c>
      <c r="F185" s="83" t="s">
        <v>26</v>
      </c>
      <c r="G185" s="84">
        <v>96721</v>
      </c>
      <c r="H185" s="85">
        <v>4</v>
      </c>
      <c r="I185" s="84"/>
    </row>
    <row r="186" spans="1:9" x14ac:dyDescent="0.25">
      <c r="A186" s="73" t="s">
        <v>747</v>
      </c>
      <c r="B186" s="80" t="s">
        <v>16</v>
      </c>
      <c r="C186" s="73" t="s">
        <v>19</v>
      </c>
      <c r="D186" s="81">
        <v>40170</v>
      </c>
      <c r="E186" s="82">
        <f t="shared" ca="1" si="2"/>
        <v>6</v>
      </c>
      <c r="F186" s="83"/>
      <c r="G186" s="84">
        <v>92402</v>
      </c>
      <c r="H186" s="85">
        <v>3</v>
      </c>
      <c r="I186" s="84"/>
    </row>
    <row r="187" spans="1:9" x14ac:dyDescent="0.25">
      <c r="A187" s="73" t="s">
        <v>745</v>
      </c>
      <c r="B187" s="80" t="s">
        <v>16</v>
      </c>
      <c r="C187" s="73" t="s">
        <v>19</v>
      </c>
      <c r="D187" s="81">
        <v>40184</v>
      </c>
      <c r="E187" s="82">
        <f t="shared" ca="1" si="2"/>
        <v>6</v>
      </c>
      <c r="F187" s="83" t="s">
        <v>4</v>
      </c>
      <c r="G187" s="84">
        <v>110812</v>
      </c>
      <c r="H187" s="85">
        <v>3</v>
      </c>
      <c r="I187" s="84"/>
    </row>
    <row r="188" spans="1:9" x14ac:dyDescent="0.25">
      <c r="A188" s="73" t="s">
        <v>733</v>
      </c>
      <c r="B188" s="80" t="s">
        <v>16</v>
      </c>
      <c r="C188" s="73" t="s">
        <v>19</v>
      </c>
      <c r="D188" s="81">
        <v>39816</v>
      </c>
      <c r="E188" s="82">
        <f t="shared" ca="1" si="2"/>
        <v>7</v>
      </c>
      <c r="F188" s="83"/>
      <c r="G188" s="84">
        <v>89875</v>
      </c>
      <c r="H188" s="85">
        <v>5</v>
      </c>
      <c r="I188" s="84"/>
    </row>
    <row r="189" spans="1:9" x14ac:dyDescent="0.25">
      <c r="A189" s="73" t="s">
        <v>729</v>
      </c>
      <c r="B189" s="80" t="s">
        <v>48</v>
      </c>
      <c r="C189" s="73" t="s">
        <v>19</v>
      </c>
      <c r="D189" s="81">
        <v>36879</v>
      </c>
      <c r="E189" s="82">
        <f t="shared" ca="1" si="2"/>
        <v>15</v>
      </c>
      <c r="F189" s="83" t="s">
        <v>26</v>
      </c>
      <c r="G189" s="84">
        <v>81584</v>
      </c>
      <c r="H189" s="85">
        <v>1</v>
      </c>
      <c r="I189" s="84"/>
    </row>
    <row r="190" spans="1:9" x14ac:dyDescent="0.25">
      <c r="A190" s="73" t="s">
        <v>727</v>
      </c>
      <c r="B190" s="80" t="s">
        <v>48</v>
      </c>
      <c r="C190" s="73" t="s">
        <v>19</v>
      </c>
      <c r="D190" s="81">
        <v>36885</v>
      </c>
      <c r="E190" s="82">
        <f t="shared" ca="1" si="2"/>
        <v>15</v>
      </c>
      <c r="F190" s="83" t="s">
        <v>26</v>
      </c>
      <c r="G190" s="84">
        <v>74768</v>
      </c>
      <c r="H190" s="85">
        <v>5</v>
      </c>
      <c r="I190" s="84"/>
    </row>
    <row r="191" spans="1:9" x14ac:dyDescent="0.25">
      <c r="A191" s="73" t="s">
        <v>720</v>
      </c>
      <c r="B191" s="80" t="s">
        <v>16</v>
      </c>
      <c r="C191" s="73" t="s">
        <v>19</v>
      </c>
      <c r="D191" s="81">
        <v>37255</v>
      </c>
      <c r="E191" s="82">
        <f t="shared" ca="1" si="2"/>
        <v>14</v>
      </c>
      <c r="F191" s="83" t="s">
        <v>18</v>
      </c>
      <c r="G191" s="84">
        <v>104733</v>
      </c>
      <c r="H191" s="85">
        <v>2</v>
      </c>
      <c r="I191" s="84"/>
    </row>
    <row r="192" spans="1:9" x14ac:dyDescent="0.25">
      <c r="A192" s="73" t="s">
        <v>716</v>
      </c>
      <c r="B192" s="80" t="s">
        <v>16</v>
      </c>
      <c r="C192" s="73" t="s">
        <v>19</v>
      </c>
      <c r="D192" s="81">
        <v>37613</v>
      </c>
      <c r="E192" s="82">
        <f t="shared" ca="1" si="2"/>
        <v>13</v>
      </c>
      <c r="F192" s="83" t="s">
        <v>26</v>
      </c>
      <c r="G192" s="84">
        <v>80559</v>
      </c>
      <c r="H192" s="85">
        <v>4</v>
      </c>
      <c r="I192" s="84"/>
    </row>
    <row r="193" spans="1:9" x14ac:dyDescent="0.25">
      <c r="A193" s="73" t="s">
        <v>708</v>
      </c>
      <c r="B193" s="80" t="s">
        <v>12</v>
      </c>
      <c r="C193" s="73" t="s">
        <v>19</v>
      </c>
      <c r="D193" s="81">
        <v>38712</v>
      </c>
      <c r="E193" s="82">
        <f t="shared" ca="1" si="2"/>
        <v>10</v>
      </c>
      <c r="F193" s="83"/>
      <c r="G193" s="84">
        <v>69372</v>
      </c>
      <c r="H193" s="85">
        <v>3</v>
      </c>
      <c r="I193" s="84"/>
    </row>
    <row r="194" spans="1:9" x14ac:dyDescent="0.25">
      <c r="A194" s="73" t="s">
        <v>704</v>
      </c>
      <c r="B194" s="80" t="s">
        <v>9</v>
      </c>
      <c r="C194" s="73" t="s">
        <v>19</v>
      </c>
      <c r="D194" s="81">
        <v>40550</v>
      </c>
      <c r="E194" s="82">
        <f t="shared" ref="E194:E257" ca="1" si="3">DATEDIF(D194,TODAY(),"Y")</f>
        <v>5</v>
      </c>
      <c r="F194" s="83" t="s">
        <v>26</v>
      </c>
      <c r="G194" s="84">
        <v>84899</v>
      </c>
      <c r="H194" s="85">
        <v>3</v>
      </c>
      <c r="I194" s="84"/>
    </row>
    <row r="195" spans="1:9" x14ac:dyDescent="0.25">
      <c r="A195" s="73" t="s">
        <v>703</v>
      </c>
      <c r="B195" s="80" t="s">
        <v>12</v>
      </c>
      <c r="C195" s="73" t="s">
        <v>19</v>
      </c>
      <c r="D195" s="81">
        <v>40550</v>
      </c>
      <c r="E195" s="82">
        <f t="shared" ca="1" si="3"/>
        <v>5</v>
      </c>
      <c r="F195" s="83" t="s">
        <v>26</v>
      </c>
      <c r="G195" s="84">
        <v>71445</v>
      </c>
      <c r="H195" s="85">
        <v>1</v>
      </c>
      <c r="I195" s="84"/>
    </row>
    <row r="196" spans="1:9" x14ac:dyDescent="0.25">
      <c r="A196" s="73" t="s">
        <v>701</v>
      </c>
      <c r="B196" s="80" t="s">
        <v>32</v>
      </c>
      <c r="C196" s="73" t="s">
        <v>19</v>
      </c>
      <c r="D196" s="81">
        <v>39811</v>
      </c>
      <c r="E196" s="82">
        <f t="shared" ca="1" si="3"/>
        <v>7</v>
      </c>
      <c r="F196" s="83" t="s">
        <v>8</v>
      </c>
      <c r="G196" s="84">
        <v>57624</v>
      </c>
      <c r="H196" s="85">
        <v>4</v>
      </c>
      <c r="I196" s="84"/>
    </row>
    <row r="197" spans="1:9" x14ac:dyDescent="0.25">
      <c r="A197" s="73" t="s">
        <v>700</v>
      </c>
      <c r="B197" s="80" t="s">
        <v>32</v>
      </c>
      <c r="C197" s="73" t="s">
        <v>19</v>
      </c>
      <c r="D197" s="81">
        <v>40165</v>
      </c>
      <c r="E197" s="82">
        <f t="shared" ca="1" si="3"/>
        <v>6</v>
      </c>
      <c r="F197" s="83"/>
      <c r="G197" s="84">
        <v>118087</v>
      </c>
      <c r="H197" s="85">
        <v>4</v>
      </c>
      <c r="I197" s="84"/>
    </row>
    <row r="198" spans="1:9" x14ac:dyDescent="0.25">
      <c r="A198" s="73" t="s">
        <v>698</v>
      </c>
      <c r="B198" s="80" t="s">
        <v>2</v>
      </c>
      <c r="C198" s="73" t="s">
        <v>19</v>
      </c>
      <c r="D198" s="81">
        <v>40533</v>
      </c>
      <c r="E198" s="82">
        <f t="shared" ca="1" si="3"/>
        <v>5</v>
      </c>
      <c r="F198" s="83" t="s">
        <v>4</v>
      </c>
      <c r="G198" s="84">
        <v>46256</v>
      </c>
      <c r="H198" s="85">
        <v>4</v>
      </c>
      <c r="I198" s="84"/>
    </row>
    <row r="199" spans="1:9" x14ac:dyDescent="0.25">
      <c r="A199" s="73" t="s">
        <v>696</v>
      </c>
      <c r="B199" s="80" t="s">
        <v>32</v>
      </c>
      <c r="C199" s="73" t="s">
        <v>19</v>
      </c>
      <c r="D199" s="81">
        <v>40900</v>
      </c>
      <c r="E199" s="82">
        <f t="shared" ca="1" si="3"/>
        <v>4</v>
      </c>
      <c r="F199" s="83"/>
      <c r="G199" s="84">
        <v>43152</v>
      </c>
      <c r="H199" s="85">
        <v>5</v>
      </c>
      <c r="I199" s="84"/>
    </row>
    <row r="200" spans="1:9" x14ac:dyDescent="0.25">
      <c r="A200" s="73" t="s">
        <v>695</v>
      </c>
      <c r="B200" s="80" t="s">
        <v>32</v>
      </c>
      <c r="C200" s="73" t="s">
        <v>19</v>
      </c>
      <c r="D200" s="81">
        <v>40908</v>
      </c>
      <c r="E200" s="82">
        <f t="shared" ca="1" si="3"/>
        <v>4</v>
      </c>
      <c r="F200" s="83"/>
      <c r="G200" s="84">
        <v>79572</v>
      </c>
      <c r="H200" s="85">
        <v>4</v>
      </c>
      <c r="I200" s="84"/>
    </row>
    <row r="201" spans="1:9" x14ac:dyDescent="0.25">
      <c r="A201" s="73" t="s">
        <v>694</v>
      </c>
      <c r="B201" s="80" t="s">
        <v>12</v>
      </c>
      <c r="C201" s="73" t="s">
        <v>19</v>
      </c>
      <c r="D201" s="81">
        <v>41281</v>
      </c>
      <c r="E201" s="82">
        <f t="shared" ca="1" si="3"/>
        <v>3</v>
      </c>
      <c r="F201" s="83" t="s">
        <v>26</v>
      </c>
      <c r="G201" s="84">
        <v>119381</v>
      </c>
      <c r="H201" s="85">
        <v>5</v>
      </c>
      <c r="I201" s="84"/>
    </row>
    <row r="202" spans="1:9" x14ac:dyDescent="0.25">
      <c r="A202" s="73" t="s">
        <v>689</v>
      </c>
      <c r="B202" s="80" t="s">
        <v>16</v>
      </c>
      <c r="C202" s="73" t="s">
        <v>19</v>
      </c>
      <c r="D202" s="81">
        <v>41652</v>
      </c>
      <c r="E202" s="82">
        <f t="shared" ca="1" si="3"/>
        <v>2</v>
      </c>
      <c r="F202" s="83"/>
      <c r="G202" s="84">
        <v>77764</v>
      </c>
      <c r="H202" s="85">
        <v>4</v>
      </c>
      <c r="I202" s="84"/>
    </row>
    <row r="203" spans="1:9" x14ac:dyDescent="0.25">
      <c r="A203" s="73" t="s">
        <v>680</v>
      </c>
      <c r="B203" s="80" t="s">
        <v>16</v>
      </c>
      <c r="C203" s="73" t="s">
        <v>19</v>
      </c>
      <c r="D203" s="81">
        <v>42031</v>
      </c>
      <c r="E203" s="82">
        <f t="shared" ca="1" si="3"/>
        <v>1</v>
      </c>
      <c r="F203" s="83" t="s">
        <v>8</v>
      </c>
      <c r="G203" s="84">
        <v>116158</v>
      </c>
      <c r="H203" s="85">
        <v>4</v>
      </c>
      <c r="I203" s="84"/>
    </row>
    <row r="204" spans="1:9" x14ac:dyDescent="0.25">
      <c r="A204" s="73" t="s">
        <v>663</v>
      </c>
      <c r="B204" s="80" t="s">
        <v>32</v>
      </c>
      <c r="C204" s="73" t="s">
        <v>19</v>
      </c>
      <c r="D204" s="81">
        <v>36907</v>
      </c>
      <c r="E204" s="82">
        <f t="shared" ca="1" si="3"/>
        <v>15</v>
      </c>
      <c r="F204" s="83"/>
      <c r="G204" s="84">
        <v>85348</v>
      </c>
      <c r="H204" s="85">
        <v>3</v>
      </c>
      <c r="I204" s="84"/>
    </row>
    <row r="205" spans="1:9" x14ac:dyDescent="0.25">
      <c r="A205" s="73" t="s">
        <v>662</v>
      </c>
      <c r="B205" s="80" t="s">
        <v>2</v>
      </c>
      <c r="C205" s="73" t="s">
        <v>19</v>
      </c>
      <c r="D205" s="81">
        <v>36908</v>
      </c>
      <c r="E205" s="82">
        <f t="shared" ca="1" si="3"/>
        <v>15</v>
      </c>
      <c r="F205" s="83" t="s">
        <v>18</v>
      </c>
      <c r="G205" s="84">
        <v>98150</v>
      </c>
      <c r="H205" s="85">
        <v>5</v>
      </c>
      <c r="I205" s="84"/>
    </row>
    <row r="206" spans="1:9" x14ac:dyDescent="0.25">
      <c r="A206" s="73" t="s">
        <v>654</v>
      </c>
      <c r="B206" s="80" t="s">
        <v>48</v>
      </c>
      <c r="C206" s="73" t="s">
        <v>19</v>
      </c>
      <c r="D206" s="81">
        <v>37276</v>
      </c>
      <c r="E206" s="82">
        <f t="shared" ca="1" si="3"/>
        <v>14</v>
      </c>
      <c r="F206" s="83" t="s">
        <v>8</v>
      </c>
      <c r="G206" s="84">
        <v>85604</v>
      </c>
      <c r="H206" s="85">
        <v>2</v>
      </c>
      <c r="I206" s="84"/>
    </row>
    <row r="207" spans="1:9" x14ac:dyDescent="0.25">
      <c r="A207" s="73" t="s">
        <v>640</v>
      </c>
      <c r="B207" s="80" t="s">
        <v>12</v>
      </c>
      <c r="C207" s="73" t="s">
        <v>19</v>
      </c>
      <c r="D207" s="81">
        <v>39122</v>
      </c>
      <c r="E207" s="82">
        <f t="shared" ca="1" si="3"/>
        <v>9</v>
      </c>
      <c r="F207" s="83"/>
      <c r="G207" s="84">
        <v>44072</v>
      </c>
      <c r="H207" s="85">
        <v>2</v>
      </c>
      <c r="I207" s="84"/>
    </row>
    <row r="208" spans="1:9" x14ac:dyDescent="0.25">
      <c r="A208" s="73" t="s">
        <v>631</v>
      </c>
      <c r="B208" s="80" t="s">
        <v>32</v>
      </c>
      <c r="C208" s="73" t="s">
        <v>19</v>
      </c>
      <c r="D208" s="81">
        <v>41656</v>
      </c>
      <c r="E208" s="82">
        <f t="shared" ca="1" si="3"/>
        <v>2</v>
      </c>
      <c r="F208" s="83" t="s">
        <v>26</v>
      </c>
      <c r="G208" s="84">
        <v>49935</v>
      </c>
      <c r="H208" s="85">
        <v>2</v>
      </c>
      <c r="I208" s="84"/>
    </row>
    <row r="209" spans="1:9" x14ac:dyDescent="0.25">
      <c r="A209" s="73" t="s">
        <v>621</v>
      </c>
      <c r="B209" s="80" t="s">
        <v>48</v>
      </c>
      <c r="C209" s="73" t="s">
        <v>19</v>
      </c>
      <c r="D209" s="81">
        <v>40222</v>
      </c>
      <c r="E209" s="82">
        <f t="shared" ca="1" si="3"/>
        <v>6</v>
      </c>
      <c r="F209" s="83"/>
      <c r="G209" s="84">
        <v>59161</v>
      </c>
      <c r="H209" s="85">
        <v>4</v>
      </c>
      <c r="I209" s="84"/>
    </row>
    <row r="210" spans="1:9" x14ac:dyDescent="0.25">
      <c r="A210" s="73" t="s">
        <v>976</v>
      </c>
      <c r="B210" s="80" t="s">
        <v>32</v>
      </c>
      <c r="C210" s="73" t="s">
        <v>19</v>
      </c>
      <c r="D210" s="81">
        <v>40244</v>
      </c>
      <c r="E210" s="82">
        <f t="shared" ca="1" si="3"/>
        <v>5</v>
      </c>
      <c r="F210" s="83"/>
      <c r="G210" s="84">
        <v>49138</v>
      </c>
      <c r="H210" s="85">
        <v>4</v>
      </c>
      <c r="I210" s="84"/>
    </row>
    <row r="211" spans="1:9" x14ac:dyDescent="0.25">
      <c r="A211" s="73" t="s">
        <v>615</v>
      </c>
      <c r="B211" s="80" t="s">
        <v>16</v>
      </c>
      <c r="C211" s="73" t="s">
        <v>19</v>
      </c>
      <c r="D211" s="81">
        <v>40596</v>
      </c>
      <c r="E211" s="82">
        <f t="shared" ca="1" si="3"/>
        <v>5</v>
      </c>
      <c r="F211" s="83" t="s">
        <v>4</v>
      </c>
      <c r="G211" s="84">
        <v>110203</v>
      </c>
      <c r="H211" s="85">
        <v>2</v>
      </c>
      <c r="I211" s="84"/>
    </row>
    <row r="212" spans="1:9" x14ac:dyDescent="0.25">
      <c r="A212" s="73" t="s">
        <v>611</v>
      </c>
      <c r="B212" s="80" t="s">
        <v>48</v>
      </c>
      <c r="C212" s="73" t="s">
        <v>19</v>
      </c>
      <c r="D212" s="81">
        <v>40246</v>
      </c>
      <c r="E212" s="82">
        <f t="shared" ca="1" si="3"/>
        <v>5</v>
      </c>
      <c r="F212" s="83" t="s">
        <v>26</v>
      </c>
      <c r="G212" s="84">
        <v>74224</v>
      </c>
      <c r="H212" s="85">
        <v>3</v>
      </c>
      <c r="I212" s="84"/>
    </row>
    <row r="213" spans="1:9" x14ac:dyDescent="0.25">
      <c r="A213" s="73" t="s">
        <v>604</v>
      </c>
      <c r="B213" s="80" t="s">
        <v>32</v>
      </c>
      <c r="C213" s="73" t="s">
        <v>19</v>
      </c>
      <c r="D213" s="81">
        <v>39855</v>
      </c>
      <c r="E213" s="82">
        <f t="shared" ca="1" si="3"/>
        <v>7</v>
      </c>
      <c r="F213" s="83"/>
      <c r="G213" s="84">
        <v>91698</v>
      </c>
      <c r="H213" s="85">
        <v>1</v>
      </c>
      <c r="I213" s="84"/>
    </row>
    <row r="214" spans="1:9" x14ac:dyDescent="0.25">
      <c r="A214" s="73" t="s">
        <v>600</v>
      </c>
      <c r="B214" s="80" t="s">
        <v>32</v>
      </c>
      <c r="C214" s="73" t="s">
        <v>19</v>
      </c>
      <c r="D214" s="81">
        <v>39876</v>
      </c>
      <c r="E214" s="82">
        <f t="shared" ca="1" si="3"/>
        <v>6</v>
      </c>
      <c r="F214" s="83" t="s">
        <v>4</v>
      </c>
      <c r="G214" s="84">
        <v>75799</v>
      </c>
      <c r="H214" s="85">
        <v>5</v>
      </c>
      <c r="I214" s="84"/>
    </row>
    <row r="215" spans="1:9" x14ac:dyDescent="0.25">
      <c r="A215" s="73" t="s">
        <v>595</v>
      </c>
      <c r="B215" s="80" t="s">
        <v>16</v>
      </c>
      <c r="C215" s="73" t="s">
        <v>19</v>
      </c>
      <c r="D215" s="81">
        <v>39885</v>
      </c>
      <c r="E215" s="82">
        <f t="shared" ca="1" si="3"/>
        <v>6</v>
      </c>
      <c r="F215" s="83" t="s">
        <v>26</v>
      </c>
      <c r="G215" s="84">
        <v>99925</v>
      </c>
      <c r="H215" s="85">
        <v>2</v>
      </c>
      <c r="I215" s="84"/>
    </row>
    <row r="216" spans="1:9" x14ac:dyDescent="0.25">
      <c r="A216" s="73" t="s">
        <v>587</v>
      </c>
      <c r="B216" s="80" t="s">
        <v>9</v>
      </c>
      <c r="C216" s="73" t="s">
        <v>19</v>
      </c>
      <c r="D216" s="81">
        <v>37678</v>
      </c>
      <c r="E216" s="82">
        <f t="shared" ca="1" si="3"/>
        <v>13</v>
      </c>
      <c r="F216" s="83"/>
      <c r="G216" s="84">
        <v>108582</v>
      </c>
      <c r="H216" s="85">
        <v>2</v>
      </c>
      <c r="I216" s="84"/>
    </row>
    <row r="217" spans="1:9" x14ac:dyDescent="0.25">
      <c r="A217" s="73" t="s">
        <v>585</v>
      </c>
      <c r="B217" s="80" t="s">
        <v>12</v>
      </c>
      <c r="C217" s="73" t="s">
        <v>19</v>
      </c>
      <c r="D217" s="81">
        <v>37682</v>
      </c>
      <c r="E217" s="82">
        <f t="shared" ca="1" si="3"/>
        <v>12</v>
      </c>
      <c r="F217" s="83" t="s">
        <v>4</v>
      </c>
      <c r="G217" s="84">
        <v>45498</v>
      </c>
      <c r="H217" s="85">
        <v>3</v>
      </c>
      <c r="I217" s="84"/>
    </row>
    <row r="218" spans="1:9" x14ac:dyDescent="0.25">
      <c r="A218" s="73" t="s">
        <v>582</v>
      </c>
      <c r="B218" s="80" t="s">
        <v>12</v>
      </c>
      <c r="C218" s="73" t="s">
        <v>19</v>
      </c>
      <c r="D218" s="81">
        <v>38055</v>
      </c>
      <c r="E218" s="82">
        <f t="shared" ca="1" si="3"/>
        <v>11</v>
      </c>
      <c r="F218" s="83"/>
      <c r="G218" s="84">
        <v>55683</v>
      </c>
      <c r="H218" s="85">
        <v>5</v>
      </c>
      <c r="I218" s="84"/>
    </row>
    <row r="219" spans="1:9" x14ac:dyDescent="0.25">
      <c r="A219" s="73" t="s">
        <v>581</v>
      </c>
      <c r="B219" s="80" t="s">
        <v>48</v>
      </c>
      <c r="C219" s="73" t="s">
        <v>19</v>
      </c>
      <c r="D219" s="81">
        <v>38404</v>
      </c>
      <c r="E219" s="82">
        <f t="shared" ca="1" si="3"/>
        <v>11</v>
      </c>
      <c r="F219" s="83"/>
      <c r="G219" s="84">
        <v>63745</v>
      </c>
      <c r="H219" s="85">
        <v>2</v>
      </c>
      <c r="I219" s="84"/>
    </row>
    <row r="220" spans="1:9" x14ac:dyDescent="0.25">
      <c r="A220" s="73" t="s">
        <v>580</v>
      </c>
      <c r="B220" s="80" t="s">
        <v>16</v>
      </c>
      <c r="C220" s="73" t="s">
        <v>19</v>
      </c>
      <c r="D220" s="81">
        <v>38409</v>
      </c>
      <c r="E220" s="82">
        <f t="shared" ca="1" si="3"/>
        <v>11</v>
      </c>
      <c r="F220" s="83" t="s">
        <v>4</v>
      </c>
      <c r="G220" s="84">
        <v>77739</v>
      </c>
      <c r="H220" s="85">
        <v>3</v>
      </c>
      <c r="I220" s="84"/>
    </row>
    <row r="221" spans="1:9" x14ac:dyDescent="0.25">
      <c r="A221" s="73" t="s">
        <v>575</v>
      </c>
      <c r="B221" s="80" t="s">
        <v>12</v>
      </c>
      <c r="C221" s="73" t="s">
        <v>19</v>
      </c>
      <c r="D221" s="81">
        <v>39151</v>
      </c>
      <c r="E221" s="82">
        <f t="shared" ca="1" si="3"/>
        <v>8</v>
      </c>
      <c r="F221" s="83"/>
      <c r="G221" s="84">
        <v>55397</v>
      </c>
      <c r="H221" s="85">
        <v>2</v>
      </c>
      <c r="I221" s="84"/>
    </row>
    <row r="222" spans="1:9" x14ac:dyDescent="0.25">
      <c r="A222" s="73" t="s">
        <v>562</v>
      </c>
      <c r="B222" s="80" t="s">
        <v>32</v>
      </c>
      <c r="C222" s="73" t="s">
        <v>19</v>
      </c>
      <c r="D222" s="81">
        <v>40616</v>
      </c>
      <c r="E222" s="82">
        <f t="shared" ca="1" si="3"/>
        <v>4</v>
      </c>
      <c r="F222" s="83"/>
      <c r="G222" s="84">
        <v>43656</v>
      </c>
      <c r="H222" s="85">
        <v>4</v>
      </c>
      <c r="I222" s="84"/>
    </row>
    <row r="223" spans="1:9" x14ac:dyDescent="0.25">
      <c r="A223" s="73" t="s">
        <v>555</v>
      </c>
      <c r="B223" s="80" t="s">
        <v>12</v>
      </c>
      <c r="C223" s="73" t="s">
        <v>19</v>
      </c>
      <c r="D223" s="81">
        <v>41681</v>
      </c>
      <c r="E223" s="82">
        <f t="shared" ca="1" si="3"/>
        <v>2</v>
      </c>
      <c r="F223" s="83" t="s">
        <v>18</v>
      </c>
      <c r="G223" s="84">
        <v>80066</v>
      </c>
      <c r="H223" s="85">
        <v>1</v>
      </c>
      <c r="I223" s="84"/>
    </row>
    <row r="224" spans="1:9" x14ac:dyDescent="0.25">
      <c r="A224" s="73" t="s">
        <v>545</v>
      </c>
      <c r="B224" s="80" t="s">
        <v>32</v>
      </c>
      <c r="C224" s="73" t="s">
        <v>19</v>
      </c>
      <c r="D224" s="81">
        <v>42103</v>
      </c>
      <c r="E224" s="82">
        <f t="shared" ca="1" si="3"/>
        <v>0</v>
      </c>
      <c r="F224" s="83" t="s">
        <v>4</v>
      </c>
      <c r="G224" s="84">
        <v>54894</v>
      </c>
      <c r="H224" s="85">
        <v>1</v>
      </c>
      <c r="I224" s="84"/>
    </row>
    <row r="225" spans="1:9" x14ac:dyDescent="0.25">
      <c r="A225" s="73" t="s">
        <v>544</v>
      </c>
      <c r="B225" s="80" t="s">
        <v>16</v>
      </c>
      <c r="C225" s="73" t="s">
        <v>19</v>
      </c>
      <c r="D225" s="81">
        <v>42104</v>
      </c>
      <c r="E225" s="82">
        <f t="shared" ca="1" si="3"/>
        <v>0</v>
      </c>
      <c r="F225" s="83" t="s">
        <v>4</v>
      </c>
      <c r="G225" s="84">
        <v>80600</v>
      </c>
      <c r="H225" s="85">
        <v>5</v>
      </c>
      <c r="I225" s="84"/>
    </row>
    <row r="226" spans="1:9" x14ac:dyDescent="0.25">
      <c r="A226" s="73" t="s">
        <v>541</v>
      </c>
      <c r="B226" s="80" t="s">
        <v>9</v>
      </c>
      <c r="C226" s="73" t="s">
        <v>19</v>
      </c>
      <c r="D226" s="81">
        <v>40259</v>
      </c>
      <c r="E226" s="82">
        <f t="shared" ca="1" si="3"/>
        <v>5</v>
      </c>
      <c r="F226" s="83" t="s">
        <v>4</v>
      </c>
      <c r="G226" s="84">
        <v>108167</v>
      </c>
      <c r="H226" s="85">
        <v>4</v>
      </c>
      <c r="I226" s="84"/>
    </row>
    <row r="227" spans="1:9" x14ac:dyDescent="0.25">
      <c r="A227" s="73" t="s">
        <v>538</v>
      </c>
      <c r="B227" s="80" t="s">
        <v>16</v>
      </c>
      <c r="C227" s="73" t="s">
        <v>19</v>
      </c>
      <c r="D227" s="81">
        <v>40617</v>
      </c>
      <c r="E227" s="82">
        <f t="shared" ca="1" si="3"/>
        <v>4</v>
      </c>
      <c r="F227" s="83"/>
      <c r="G227" s="84">
        <v>124571</v>
      </c>
      <c r="H227" s="85">
        <v>3</v>
      </c>
      <c r="I227" s="84"/>
    </row>
    <row r="228" spans="1:9" x14ac:dyDescent="0.25">
      <c r="A228" s="73" t="s">
        <v>533</v>
      </c>
      <c r="B228" s="80" t="s">
        <v>16</v>
      </c>
      <c r="C228" s="73" t="s">
        <v>19</v>
      </c>
      <c r="D228" s="81">
        <v>41347</v>
      </c>
      <c r="E228" s="82">
        <f t="shared" ca="1" si="3"/>
        <v>2</v>
      </c>
      <c r="F228" s="83" t="s">
        <v>4</v>
      </c>
      <c r="G228" s="84">
        <v>60684</v>
      </c>
      <c r="H228" s="85">
        <v>3</v>
      </c>
      <c r="I228" s="84"/>
    </row>
    <row r="229" spans="1:9" x14ac:dyDescent="0.25">
      <c r="A229" s="73" t="s">
        <v>530</v>
      </c>
      <c r="B229" s="80" t="s">
        <v>12</v>
      </c>
      <c r="C229" s="73" t="s">
        <v>19</v>
      </c>
      <c r="D229" s="81">
        <v>41376</v>
      </c>
      <c r="E229" s="82">
        <f t="shared" ca="1" si="3"/>
        <v>2</v>
      </c>
      <c r="F229" s="83"/>
      <c r="G229" s="84">
        <v>89796</v>
      </c>
      <c r="H229" s="85">
        <v>3</v>
      </c>
      <c r="I229" s="84"/>
    </row>
    <row r="230" spans="1:9" x14ac:dyDescent="0.25">
      <c r="A230" s="73" t="s">
        <v>529</v>
      </c>
      <c r="B230" s="80" t="s">
        <v>12</v>
      </c>
      <c r="C230" s="73" t="s">
        <v>19</v>
      </c>
      <c r="D230" s="81">
        <v>39891</v>
      </c>
      <c r="E230" s="82">
        <f t="shared" ca="1" si="3"/>
        <v>6</v>
      </c>
      <c r="F230" s="83" t="s">
        <v>4</v>
      </c>
      <c r="G230" s="84">
        <v>101665</v>
      </c>
      <c r="H230" s="85">
        <v>2</v>
      </c>
      <c r="I230" s="84"/>
    </row>
    <row r="231" spans="1:9" x14ac:dyDescent="0.25">
      <c r="A231" s="73" t="s">
        <v>527</v>
      </c>
      <c r="B231" s="80" t="s">
        <v>9</v>
      </c>
      <c r="C231" s="73" t="s">
        <v>19</v>
      </c>
      <c r="D231" s="81">
        <v>39894</v>
      </c>
      <c r="E231" s="82">
        <f t="shared" ca="1" si="3"/>
        <v>6</v>
      </c>
      <c r="F231" s="83" t="s">
        <v>18</v>
      </c>
      <c r="G231" s="84">
        <v>103608</v>
      </c>
      <c r="H231" s="85">
        <v>1</v>
      </c>
      <c r="I231" s="84"/>
    </row>
    <row r="232" spans="1:9" x14ac:dyDescent="0.25">
      <c r="A232" s="73" t="s">
        <v>518</v>
      </c>
      <c r="B232" s="80" t="s">
        <v>16</v>
      </c>
      <c r="C232" s="73" t="s">
        <v>19</v>
      </c>
      <c r="D232" s="81">
        <v>37347</v>
      </c>
      <c r="E232" s="82">
        <f t="shared" ca="1" si="3"/>
        <v>13</v>
      </c>
      <c r="F232" s="83" t="s">
        <v>4</v>
      </c>
      <c r="G232" s="84">
        <v>95553</v>
      </c>
      <c r="H232" s="85">
        <v>1</v>
      </c>
      <c r="I232" s="84"/>
    </row>
    <row r="233" spans="1:9" x14ac:dyDescent="0.25">
      <c r="A233" s="73" t="s">
        <v>517</v>
      </c>
      <c r="B233" s="80" t="s">
        <v>16</v>
      </c>
      <c r="C233" s="73" t="s">
        <v>19</v>
      </c>
      <c r="D233" s="81">
        <v>37351</v>
      </c>
      <c r="E233" s="82">
        <f t="shared" ca="1" si="3"/>
        <v>13</v>
      </c>
      <c r="F233" s="83" t="s">
        <v>4</v>
      </c>
      <c r="G233" s="84">
        <v>60725</v>
      </c>
      <c r="H233" s="85">
        <v>4</v>
      </c>
      <c r="I233" s="84"/>
    </row>
    <row r="234" spans="1:9" x14ac:dyDescent="0.25">
      <c r="A234" s="73" t="s">
        <v>513</v>
      </c>
      <c r="B234" s="80" t="s">
        <v>16</v>
      </c>
      <c r="C234" s="73" t="s">
        <v>19</v>
      </c>
      <c r="D234" s="81">
        <v>37715</v>
      </c>
      <c r="E234" s="82">
        <f t="shared" ca="1" si="3"/>
        <v>12</v>
      </c>
      <c r="F234" s="83"/>
      <c r="G234" s="84">
        <v>95190</v>
      </c>
      <c r="H234" s="85">
        <v>3</v>
      </c>
      <c r="I234" s="84"/>
    </row>
    <row r="235" spans="1:9" x14ac:dyDescent="0.25">
      <c r="A235" s="73" t="s">
        <v>506</v>
      </c>
      <c r="B235" s="80" t="s">
        <v>12</v>
      </c>
      <c r="C235" s="73" t="s">
        <v>19</v>
      </c>
      <c r="D235" s="81">
        <v>38808</v>
      </c>
      <c r="E235" s="82">
        <f t="shared" ca="1" si="3"/>
        <v>9</v>
      </c>
      <c r="F235" s="83"/>
      <c r="G235" s="84">
        <v>120516</v>
      </c>
      <c r="H235" s="85">
        <v>1</v>
      </c>
      <c r="I235" s="84"/>
    </row>
    <row r="236" spans="1:9" x14ac:dyDescent="0.25">
      <c r="A236" s="73" t="s">
        <v>505</v>
      </c>
      <c r="B236" s="80" t="s">
        <v>32</v>
      </c>
      <c r="C236" s="73" t="s">
        <v>19</v>
      </c>
      <c r="D236" s="81">
        <v>39887</v>
      </c>
      <c r="E236" s="82">
        <f t="shared" ca="1" si="3"/>
        <v>6</v>
      </c>
      <c r="F236" s="83" t="s">
        <v>28</v>
      </c>
      <c r="G236" s="84">
        <v>82468</v>
      </c>
      <c r="H236" s="85">
        <v>1</v>
      </c>
      <c r="I236" s="84"/>
    </row>
    <row r="237" spans="1:9" x14ac:dyDescent="0.25">
      <c r="A237" s="73" t="s">
        <v>504</v>
      </c>
      <c r="B237" s="80" t="s">
        <v>12</v>
      </c>
      <c r="C237" s="73" t="s">
        <v>19</v>
      </c>
      <c r="D237" s="81">
        <v>39899</v>
      </c>
      <c r="E237" s="82">
        <f t="shared" ca="1" si="3"/>
        <v>6</v>
      </c>
      <c r="F237" s="83" t="s">
        <v>4</v>
      </c>
      <c r="G237" s="84">
        <v>47066</v>
      </c>
      <c r="H237" s="85">
        <v>1</v>
      </c>
      <c r="I237" s="84"/>
    </row>
    <row r="238" spans="1:9" x14ac:dyDescent="0.25">
      <c r="A238" s="73" t="s">
        <v>503</v>
      </c>
      <c r="B238" s="80" t="s">
        <v>12</v>
      </c>
      <c r="C238" s="73" t="s">
        <v>19</v>
      </c>
      <c r="D238" s="81">
        <v>39910</v>
      </c>
      <c r="E238" s="82">
        <f t="shared" ca="1" si="3"/>
        <v>6</v>
      </c>
      <c r="F238" s="83" t="s">
        <v>8</v>
      </c>
      <c r="G238" s="84">
        <v>75425</v>
      </c>
      <c r="H238" s="85">
        <v>5</v>
      </c>
      <c r="I238" s="84"/>
    </row>
    <row r="239" spans="1:9" x14ac:dyDescent="0.25">
      <c r="A239" s="73" t="s">
        <v>502</v>
      </c>
      <c r="B239" s="80" t="s">
        <v>12</v>
      </c>
      <c r="C239" s="73" t="s">
        <v>19</v>
      </c>
      <c r="D239" s="81">
        <v>40267</v>
      </c>
      <c r="E239" s="82">
        <f t="shared" ca="1" si="3"/>
        <v>5</v>
      </c>
      <c r="F239" s="83"/>
      <c r="G239" s="84">
        <v>62646</v>
      </c>
      <c r="H239" s="85">
        <v>2</v>
      </c>
      <c r="I239" s="84"/>
    </row>
    <row r="240" spans="1:9" x14ac:dyDescent="0.25">
      <c r="A240" s="73" t="s">
        <v>501</v>
      </c>
      <c r="B240" s="80" t="s">
        <v>16</v>
      </c>
      <c r="C240" s="73" t="s">
        <v>19</v>
      </c>
      <c r="D240" s="81">
        <v>40623</v>
      </c>
      <c r="E240" s="82">
        <f t="shared" ca="1" si="3"/>
        <v>4</v>
      </c>
      <c r="F240" s="83"/>
      <c r="G240" s="84">
        <v>102244</v>
      </c>
      <c r="H240" s="85">
        <v>2</v>
      </c>
      <c r="I240" s="84"/>
    </row>
    <row r="241" spans="1:9" x14ac:dyDescent="0.25">
      <c r="A241" s="73" t="s">
        <v>498</v>
      </c>
      <c r="B241" s="80" t="s">
        <v>16</v>
      </c>
      <c r="C241" s="73" t="s">
        <v>19</v>
      </c>
      <c r="D241" s="81">
        <v>41348</v>
      </c>
      <c r="E241" s="82">
        <f t="shared" ca="1" si="3"/>
        <v>2</v>
      </c>
      <c r="F241" s="83" t="s">
        <v>4</v>
      </c>
      <c r="G241" s="84">
        <v>124999</v>
      </c>
      <c r="H241" s="85">
        <v>5</v>
      </c>
      <c r="I241" s="84"/>
    </row>
    <row r="242" spans="1:9" x14ac:dyDescent="0.25">
      <c r="A242" s="73" t="s">
        <v>493</v>
      </c>
      <c r="B242" s="80" t="s">
        <v>16</v>
      </c>
      <c r="C242" s="73" t="s">
        <v>19</v>
      </c>
      <c r="D242" s="81">
        <v>41712</v>
      </c>
      <c r="E242" s="82">
        <f t="shared" ca="1" si="3"/>
        <v>1</v>
      </c>
      <c r="F242" s="83" t="s">
        <v>26</v>
      </c>
      <c r="G242" s="84">
        <v>114912</v>
      </c>
      <c r="H242" s="85">
        <v>3</v>
      </c>
      <c r="I242" s="84"/>
    </row>
    <row r="243" spans="1:9" x14ac:dyDescent="0.25">
      <c r="A243" s="73" t="s">
        <v>485</v>
      </c>
      <c r="B243" s="80" t="s">
        <v>9</v>
      </c>
      <c r="C243" s="73" t="s">
        <v>19</v>
      </c>
      <c r="D243" s="81">
        <v>42134</v>
      </c>
      <c r="E243" s="82">
        <f t="shared" ca="1" si="3"/>
        <v>0</v>
      </c>
      <c r="F243" s="83"/>
      <c r="G243" s="84">
        <v>51756</v>
      </c>
      <c r="H243" s="85">
        <v>4</v>
      </c>
      <c r="I243" s="84"/>
    </row>
    <row r="244" spans="1:9" x14ac:dyDescent="0.25">
      <c r="A244" s="73" t="s">
        <v>481</v>
      </c>
      <c r="B244" s="80" t="s">
        <v>48</v>
      </c>
      <c r="C244" s="73" t="s">
        <v>19</v>
      </c>
      <c r="D244" s="81">
        <v>40675</v>
      </c>
      <c r="E244" s="82">
        <f t="shared" ca="1" si="3"/>
        <v>4</v>
      </c>
      <c r="F244" s="83" t="s">
        <v>26</v>
      </c>
      <c r="G244" s="84">
        <v>85667</v>
      </c>
      <c r="H244" s="85">
        <v>4</v>
      </c>
      <c r="I244" s="84"/>
    </row>
    <row r="245" spans="1:9" x14ac:dyDescent="0.25">
      <c r="A245" s="73" t="s">
        <v>477</v>
      </c>
      <c r="B245" s="80" t="s">
        <v>16</v>
      </c>
      <c r="C245" s="73" t="s">
        <v>19</v>
      </c>
      <c r="D245" s="81">
        <v>41379</v>
      </c>
      <c r="E245" s="82">
        <f t="shared" ca="1" si="3"/>
        <v>2</v>
      </c>
      <c r="F245" s="83" t="s">
        <v>4</v>
      </c>
      <c r="G245" s="84">
        <v>76361</v>
      </c>
      <c r="H245" s="85">
        <v>2</v>
      </c>
      <c r="I245" s="84"/>
    </row>
    <row r="246" spans="1:9" x14ac:dyDescent="0.25">
      <c r="A246" s="73" t="s">
        <v>476</v>
      </c>
      <c r="B246" s="80" t="s">
        <v>12</v>
      </c>
      <c r="C246" s="73" t="s">
        <v>19</v>
      </c>
      <c r="D246" s="81">
        <v>41380</v>
      </c>
      <c r="E246" s="82">
        <f t="shared" ca="1" si="3"/>
        <v>2</v>
      </c>
      <c r="F246" s="83" t="s">
        <v>26</v>
      </c>
      <c r="G246" s="84">
        <v>42913</v>
      </c>
      <c r="H246" s="85">
        <v>5</v>
      </c>
      <c r="I246" s="84"/>
    </row>
    <row r="247" spans="1:9" x14ac:dyDescent="0.25">
      <c r="A247" s="73" t="s">
        <v>474</v>
      </c>
      <c r="B247" s="80" t="s">
        <v>12</v>
      </c>
      <c r="C247" s="73" t="s">
        <v>19</v>
      </c>
      <c r="D247" s="81">
        <v>41390</v>
      </c>
      <c r="E247" s="82">
        <f t="shared" ca="1" si="3"/>
        <v>2</v>
      </c>
      <c r="F247" s="83" t="s">
        <v>26</v>
      </c>
      <c r="G247" s="84">
        <v>99718</v>
      </c>
      <c r="H247" s="85">
        <v>3</v>
      </c>
      <c r="I247" s="84"/>
    </row>
    <row r="248" spans="1:9" x14ac:dyDescent="0.25">
      <c r="A248" s="73" t="s">
        <v>465</v>
      </c>
      <c r="B248" s="80" t="s">
        <v>48</v>
      </c>
      <c r="C248" s="73" t="s">
        <v>19</v>
      </c>
      <c r="D248" s="81">
        <v>37005</v>
      </c>
      <c r="E248" s="82">
        <f t="shared" ca="1" si="3"/>
        <v>14</v>
      </c>
      <c r="F248" s="83"/>
      <c r="G248" s="84">
        <v>62074</v>
      </c>
      <c r="H248" s="85">
        <v>1</v>
      </c>
      <c r="I248" s="84"/>
    </row>
    <row r="249" spans="1:9" x14ac:dyDescent="0.25">
      <c r="A249" s="73" t="s">
        <v>464</v>
      </c>
      <c r="B249" s="80" t="s">
        <v>12</v>
      </c>
      <c r="C249" s="73" t="s">
        <v>19</v>
      </c>
      <c r="D249" s="81">
        <v>37010</v>
      </c>
      <c r="E249" s="82">
        <f t="shared" ca="1" si="3"/>
        <v>14</v>
      </c>
      <c r="F249" s="83" t="s">
        <v>4</v>
      </c>
      <c r="G249" s="84">
        <v>97294</v>
      </c>
      <c r="H249" s="85">
        <v>5</v>
      </c>
      <c r="I249" s="84"/>
    </row>
    <row r="250" spans="1:9" x14ac:dyDescent="0.25">
      <c r="A250" s="73" t="s">
        <v>463</v>
      </c>
      <c r="B250" s="80" t="s">
        <v>32</v>
      </c>
      <c r="C250" s="73" t="s">
        <v>19</v>
      </c>
      <c r="D250" s="81">
        <v>37016</v>
      </c>
      <c r="E250" s="82">
        <f t="shared" ca="1" si="3"/>
        <v>14</v>
      </c>
      <c r="F250" s="83" t="s">
        <v>18</v>
      </c>
      <c r="G250" s="84">
        <v>91384</v>
      </c>
      <c r="H250" s="85">
        <v>5</v>
      </c>
      <c r="I250" s="84"/>
    </row>
    <row r="251" spans="1:9" x14ac:dyDescent="0.25">
      <c r="A251" s="73" t="s">
        <v>459</v>
      </c>
      <c r="B251" s="80" t="s">
        <v>9</v>
      </c>
      <c r="C251" s="73" t="s">
        <v>19</v>
      </c>
      <c r="D251" s="81">
        <v>37361</v>
      </c>
      <c r="E251" s="82">
        <f t="shared" ca="1" si="3"/>
        <v>13</v>
      </c>
      <c r="F251" s="83"/>
      <c r="G251" s="84">
        <v>121377</v>
      </c>
      <c r="H251" s="85">
        <v>5</v>
      </c>
      <c r="I251" s="84"/>
    </row>
    <row r="252" spans="1:9" x14ac:dyDescent="0.25">
      <c r="A252" s="73" t="s">
        <v>455</v>
      </c>
      <c r="B252" s="80" t="s">
        <v>16</v>
      </c>
      <c r="C252" s="73" t="s">
        <v>19</v>
      </c>
      <c r="D252" s="81">
        <v>37383</v>
      </c>
      <c r="E252" s="82">
        <f t="shared" ca="1" si="3"/>
        <v>13</v>
      </c>
      <c r="F252" s="83"/>
      <c r="G252" s="84">
        <v>117432</v>
      </c>
      <c r="H252" s="85">
        <v>4</v>
      </c>
      <c r="I252" s="84"/>
    </row>
    <row r="253" spans="1:9" x14ac:dyDescent="0.25">
      <c r="A253" s="73" t="s">
        <v>449</v>
      </c>
      <c r="B253" s="80" t="s">
        <v>12</v>
      </c>
      <c r="C253" s="73" t="s">
        <v>19</v>
      </c>
      <c r="D253" s="81">
        <v>38472</v>
      </c>
      <c r="E253" s="82">
        <f t="shared" ca="1" si="3"/>
        <v>10</v>
      </c>
      <c r="F253" s="83" t="s">
        <v>26</v>
      </c>
      <c r="G253" s="84">
        <v>104621</v>
      </c>
      <c r="H253" s="85">
        <v>3</v>
      </c>
      <c r="I253" s="84"/>
    </row>
    <row r="254" spans="1:9" x14ac:dyDescent="0.25">
      <c r="A254" s="73" t="s">
        <v>439</v>
      </c>
      <c r="B254" s="80" t="s">
        <v>16</v>
      </c>
      <c r="C254" s="73" t="s">
        <v>19</v>
      </c>
      <c r="D254" s="81">
        <v>41758</v>
      </c>
      <c r="E254" s="82">
        <f t="shared" ca="1" si="3"/>
        <v>1</v>
      </c>
      <c r="F254" s="83"/>
      <c r="G254" s="84">
        <v>85202</v>
      </c>
      <c r="H254" s="85">
        <v>3</v>
      </c>
      <c r="I254" s="84"/>
    </row>
    <row r="255" spans="1:9" x14ac:dyDescent="0.25">
      <c r="A255" s="73" t="s">
        <v>429</v>
      </c>
      <c r="B255" s="80" t="s">
        <v>12</v>
      </c>
      <c r="C255" s="73" t="s">
        <v>19</v>
      </c>
      <c r="D255" s="81">
        <v>42157</v>
      </c>
      <c r="E255" s="82">
        <f t="shared" ca="1" si="3"/>
        <v>0</v>
      </c>
      <c r="F255" s="83"/>
      <c r="G255" s="84">
        <v>42102</v>
      </c>
      <c r="H255" s="85">
        <v>3</v>
      </c>
      <c r="I255" s="84"/>
    </row>
    <row r="256" spans="1:9" x14ac:dyDescent="0.25">
      <c r="A256" s="73" t="s">
        <v>425</v>
      </c>
      <c r="B256" s="80" t="s">
        <v>16</v>
      </c>
      <c r="C256" s="73" t="s">
        <v>19</v>
      </c>
      <c r="D256" s="81">
        <v>40340</v>
      </c>
      <c r="E256" s="82">
        <f t="shared" ca="1" si="3"/>
        <v>5</v>
      </c>
      <c r="F256" s="83"/>
      <c r="G256" s="84">
        <v>66624</v>
      </c>
      <c r="H256" s="85">
        <v>5</v>
      </c>
      <c r="I256" s="84"/>
    </row>
    <row r="257" spans="1:9" x14ac:dyDescent="0.25">
      <c r="A257" s="73" t="s">
        <v>419</v>
      </c>
      <c r="B257" s="80" t="s">
        <v>16</v>
      </c>
      <c r="C257" s="73" t="s">
        <v>19</v>
      </c>
      <c r="D257" s="81">
        <v>39954</v>
      </c>
      <c r="E257" s="82">
        <f t="shared" ca="1" si="3"/>
        <v>6</v>
      </c>
      <c r="F257" s="83" t="s">
        <v>26</v>
      </c>
      <c r="G257" s="84">
        <v>64887</v>
      </c>
      <c r="H257" s="85">
        <v>1</v>
      </c>
      <c r="I257" s="84"/>
    </row>
    <row r="258" spans="1:9" x14ac:dyDescent="0.25">
      <c r="A258" s="73" t="s">
        <v>418</v>
      </c>
      <c r="B258" s="80" t="s">
        <v>48</v>
      </c>
      <c r="C258" s="73" t="s">
        <v>19</v>
      </c>
      <c r="D258" s="81">
        <v>39956</v>
      </c>
      <c r="E258" s="82">
        <f t="shared" ref="E258:E321" ca="1" si="4">DATEDIF(D258,TODAY(),"Y")</f>
        <v>6</v>
      </c>
      <c r="F258" s="83" t="s">
        <v>4</v>
      </c>
      <c r="G258" s="84">
        <v>44751</v>
      </c>
      <c r="H258" s="85">
        <v>2</v>
      </c>
      <c r="I258" s="84"/>
    </row>
    <row r="259" spans="1:9" x14ac:dyDescent="0.25">
      <c r="A259" s="73" t="s">
        <v>411</v>
      </c>
      <c r="B259" s="80" t="s">
        <v>12</v>
      </c>
      <c r="C259" s="73" t="s">
        <v>19</v>
      </c>
      <c r="D259" s="81">
        <v>37050</v>
      </c>
      <c r="E259" s="82">
        <f t="shared" ca="1" si="4"/>
        <v>14</v>
      </c>
      <c r="F259" s="83"/>
      <c r="G259" s="84">
        <v>42470</v>
      </c>
      <c r="H259" s="85">
        <v>5</v>
      </c>
      <c r="I259" s="84"/>
    </row>
    <row r="260" spans="1:9" x14ac:dyDescent="0.25">
      <c r="A260" s="73" t="s">
        <v>409</v>
      </c>
      <c r="B260" s="80" t="s">
        <v>12</v>
      </c>
      <c r="C260" s="73" t="s">
        <v>19</v>
      </c>
      <c r="D260" s="81">
        <v>37396</v>
      </c>
      <c r="E260" s="82">
        <f t="shared" ca="1" si="4"/>
        <v>13</v>
      </c>
      <c r="F260" s="83" t="s">
        <v>4</v>
      </c>
      <c r="G260" s="84">
        <v>90126</v>
      </c>
      <c r="H260" s="85">
        <v>1</v>
      </c>
      <c r="I260" s="84"/>
    </row>
    <row r="261" spans="1:9" x14ac:dyDescent="0.25">
      <c r="A261" s="73" t="s">
        <v>406</v>
      </c>
      <c r="B261" s="80" t="s">
        <v>12</v>
      </c>
      <c r="C261" s="73" t="s">
        <v>19</v>
      </c>
      <c r="D261" s="81">
        <v>37410</v>
      </c>
      <c r="E261" s="82">
        <f t="shared" ca="1" si="4"/>
        <v>13</v>
      </c>
      <c r="F261" s="83" t="s">
        <v>18</v>
      </c>
      <c r="G261" s="84">
        <v>47765</v>
      </c>
      <c r="H261" s="85">
        <v>2</v>
      </c>
      <c r="I261" s="84"/>
    </row>
    <row r="262" spans="1:9" x14ac:dyDescent="0.25">
      <c r="A262" s="73" t="s">
        <v>403</v>
      </c>
      <c r="B262" s="80" t="s">
        <v>32</v>
      </c>
      <c r="C262" s="73" t="s">
        <v>19</v>
      </c>
      <c r="D262" s="81">
        <v>37776</v>
      </c>
      <c r="E262" s="82">
        <f t="shared" ca="1" si="4"/>
        <v>12</v>
      </c>
      <c r="F262" s="83" t="s">
        <v>18</v>
      </c>
      <c r="G262" s="84">
        <v>65500</v>
      </c>
      <c r="H262" s="85">
        <v>1</v>
      </c>
      <c r="I262" s="84"/>
    </row>
    <row r="263" spans="1:9" x14ac:dyDescent="0.25">
      <c r="A263" s="73" t="s">
        <v>401</v>
      </c>
      <c r="B263" s="80" t="s">
        <v>9</v>
      </c>
      <c r="C263" s="73" t="s">
        <v>19</v>
      </c>
      <c r="D263" s="81">
        <v>37782</v>
      </c>
      <c r="E263" s="82">
        <f t="shared" ca="1" si="4"/>
        <v>12</v>
      </c>
      <c r="F263" s="83"/>
      <c r="G263" s="84">
        <v>42664</v>
      </c>
      <c r="H263" s="85">
        <v>3</v>
      </c>
      <c r="I263" s="84"/>
    </row>
    <row r="264" spans="1:9" x14ac:dyDescent="0.25">
      <c r="A264" s="73" t="s">
        <v>400</v>
      </c>
      <c r="B264" s="80" t="s">
        <v>12</v>
      </c>
      <c r="C264" s="73" t="s">
        <v>19</v>
      </c>
      <c r="D264" s="81">
        <v>37785</v>
      </c>
      <c r="E264" s="82">
        <f t="shared" ca="1" si="4"/>
        <v>12</v>
      </c>
      <c r="F264" s="83" t="s">
        <v>8</v>
      </c>
      <c r="G264" s="84">
        <v>97758</v>
      </c>
      <c r="H264" s="85">
        <v>2</v>
      </c>
      <c r="I264" s="84"/>
    </row>
    <row r="265" spans="1:9" x14ac:dyDescent="0.25">
      <c r="A265" s="73" t="s">
        <v>397</v>
      </c>
      <c r="B265" s="80" t="s">
        <v>12</v>
      </c>
      <c r="C265" s="73" t="s">
        <v>19</v>
      </c>
      <c r="D265" s="81">
        <v>38146</v>
      </c>
      <c r="E265" s="82">
        <f t="shared" ca="1" si="4"/>
        <v>11</v>
      </c>
      <c r="F265" s="83" t="s">
        <v>28</v>
      </c>
      <c r="G265" s="84">
        <v>88858</v>
      </c>
      <c r="H265" s="85">
        <v>5</v>
      </c>
      <c r="I265" s="84"/>
    </row>
    <row r="266" spans="1:9" x14ac:dyDescent="0.25">
      <c r="A266" s="73" t="s">
        <v>396</v>
      </c>
      <c r="B266" s="80" t="s">
        <v>16</v>
      </c>
      <c r="C266" s="73" t="s">
        <v>19</v>
      </c>
      <c r="D266" s="81">
        <v>38514</v>
      </c>
      <c r="E266" s="82">
        <f t="shared" ca="1" si="4"/>
        <v>10</v>
      </c>
      <c r="F266" s="83" t="s">
        <v>18</v>
      </c>
      <c r="G266" s="84">
        <v>92324</v>
      </c>
      <c r="H266" s="85">
        <v>1</v>
      </c>
      <c r="I266" s="84"/>
    </row>
    <row r="267" spans="1:9" x14ac:dyDescent="0.25">
      <c r="A267" s="73" t="s">
        <v>389</v>
      </c>
      <c r="B267" s="80" t="s">
        <v>32</v>
      </c>
      <c r="C267" s="73" t="s">
        <v>19</v>
      </c>
      <c r="D267" s="81">
        <v>39224</v>
      </c>
      <c r="E267" s="82">
        <f t="shared" ca="1" si="4"/>
        <v>8</v>
      </c>
      <c r="F267" s="83" t="s">
        <v>26</v>
      </c>
      <c r="G267" s="84">
        <v>102792</v>
      </c>
      <c r="H267" s="85">
        <v>2</v>
      </c>
      <c r="I267" s="84"/>
    </row>
    <row r="268" spans="1:9" x14ac:dyDescent="0.25">
      <c r="A268" s="73" t="s">
        <v>388</v>
      </c>
      <c r="B268" s="80" t="s">
        <v>12</v>
      </c>
      <c r="C268" s="73" t="s">
        <v>19</v>
      </c>
      <c r="D268" s="81">
        <v>40681</v>
      </c>
      <c r="E268" s="82">
        <f t="shared" ca="1" si="4"/>
        <v>4</v>
      </c>
      <c r="F268" s="83"/>
      <c r="G268" s="84">
        <v>69142</v>
      </c>
      <c r="H268" s="85">
        <v>2</v>
      </c>
      <c r="I268" s="84"/>
    </row>
    <row r="269" spans="1:9" x14ac:dyDescent="0.25">
      <c r="A269" s="73" t="s">
        <v>386</v>
      </c>
      <c r="B269" s="80" t="s">
        <v>9</v>
      </c>
      <c r="C269" s="73" t="s">
        <v>19</v>
      </c>
      <c r="D269" s="81">
        <v>39952</v>
      </c>
      <c r="E269" s="82">
        <f t="shared" ca="1" si="4"/>
        <v>6</v>
      </c>
      <c r="F269" s="83"/>
      <c r="G269" s="84">
        <v>95292</v>
      </c>
      <c r="H269" s="85">
        <v>4</v>
      </c>
      <c r="I269" s="84"/>
    </row>
    <row r="270" spans="1:9" x14ac:dyDescent="0.25">
      <c r="A270" s="73" t="s">
        <v>384</v>
      </c>
      <c r="B270" s="80" t="s">
        <v>9</v>
      </c>
      <c r="C270" s="73" t="s">
        <v>19</v>
      </c>
      <c r="D270" s="81">
        <v>41050</v>
      </c>
      <c r="E270" s="82">
        <f t="shared" ca="1" si="4"/>
        <v>3</v>
      </c>
      <c r="F270" s="83" t="s">
        <v>26</v>
      </c>
      <c r="G270" s="84">
        <v>65688</v>
      </c>
      <c r="H270" s="85">
        <v>5</v>
      </c>
      <c r="I270" s="84"/>
    </row>
    <row r="271" spans="1:9" x14ac:dyDescent="0.25">
      <c r="A271" s="73" t="s">
        <v>368</v>
      </c>
      <c r="B271" s="80" t="s">
        <v>16</v>
      </c>
      <c r="C271" s="73" t="s">
        <v>19</v>
      </c>
      <c r="D271" s="81">
        <v>40342</v>
      </c>
      <c r="E271" s="82">
        <f t="shared" ca="1" si="4"/>
        <v>5</v>
      </c>
      <c r="F271" s="83" t="s">
        <v>4</v>
      </c>
      <c r="G271" s="84">
        <v>87125</v>
      </c>
      <c r="H271" s="85">
        <v>2</v>
      </c>
      <c r="I271" s="84"/>
    </row>
    <row r="272" spans="1:9" x14ac:dyDescent="0.25">
      <c r="A272" s="73" t="s">
        <v>363</v>
      </c>
      <c r="B272" s="80" t="s">
        <v>32</v>
      </c>
      <c r="C272" s="73" t="s">
        <v>19</v>
      </c>
      <c r="D272" s="81">
        <v>40354</v>
      </c>
      <c r="E272" s="82">
        <f t="shared" ca="1" si="4"/>
        <v>5</v>
      </c>
      <c r="F272" s="83" t="s">
        <v>28</v>
      </c>
      <c r="G272" s="84">
        <v>95877</v>
      </c>
      <c r="H272" s="85">
        <v>4</v>
      </c>
      <c r="I272" s="84"/>
    </row>
    <row r="273" spans="1:9" x14ac:dyDescent="0.25">
      <c r="A273" s="73" t="s">
        <v>362</v>
      </c>
      <c r="B273" s="80" t="s">
        <v>9</v>
      </c>
      <c r="C273" s="73" t="s">
        <v>19</v>
      </c>
      <c r="D273" s="81">
        <v>40356</v>
      </c>
      <c r="E273" s="82">
        <f t="shared" ca="1" si="4"/>
        <v>5</v>
      </c>
      <c r="F273" s="83"/>
      <c r="G273" s="84">
        <v>104511</v>
      </c>
      <c r="H273" s="85">
        <v>1</v>
      </c>
      <c r="I273" s="84"/>
    </row>
    <row r="274" spans="1:9" x14ac:dyDescent="0.25">
      <c r="A274" s="73" t="s">
        <v>355</v>
      </c>
      <c r="B274" s="80" t="s">
        <v>32</v>
      </c>
      <c r="C274" s="73" t="s">
        <v>19</v>
      </c>
      <c r="D274" s="81">
        <v>40733</v>
      </c>
      <c r="E274" s="82">
        <f t="shared" ca="1" si="4"/>
        <v>4</v>
      </c>
      <c r="F274" s="83" t="s">
        <v>8</v>
      </c>
      <c r="G274" s="84">
        <v>53431</v>
      </c>
      <c r="H274" s="85">
        <v>3</v>
      </c>
      <c r="I274" s="84"/>
    </row>
    <row r="275" spans="1:9" x14ac:dyDescent="0.25">
      <c r="A275" s="73" t="s">
        <v>354</v>
      </c>
      <c r="B275" s="80" t="s">
        <v>12</v>
      </c>
      <c r="C275" s="73" t="s">
        <v>19</v>
      </c>
      <c r="D275" s="81">
        <v>40342</v>
      </c>
      <c r="E275" s="82">
        <f t="shared" ca="1" si="4"/>
        <v>5</v>
      </c>
      <c r="F275" s="83" t="s">
        <v>28</v>
      </c>
      <c r="G275" s="84">
        <v>54633</v>
      </c>
      <c r="H275" s="85">
        <v>1</v>
      </c>
      <c r="I275" s="84"/>
    </row>
    <row r="276" spans="1:9" x14ac:dyDescent="0.25">
      <c r="A276" s="73" t="s">
        <v>345</v>
      </c>
      <c r="B276" s="80" t="s">
        <v>12</v>
      </c>
      <c r="C276" s="73" t="s">
        <v>19</v>
      </c>
      <c r="D276" s="81">
        <v>37060</v>
      </c>
      <c r="E276" s="82">
        <f t="shared" ca="1" si="4"/>
        <v>14</v>
      </c>
      <c r="F276" s="83"/>
      <c r="G276" s="84">
        <v>62423</v>
      </c>
      <c r="H276" s="85">
        <v>3</v>
      </c>
      <c r="I276" s="84"/>
    </row>
    <row r="277" spans="1:9" x14ac:dyDescent="0.25">
      <c r="A277" s="73" t="s">
        <v>342</v>
      </c>
      <c r="B277" s="80" t="s">
        <v>16</v>
      </c>
      <c r="C277" s="73" t="s">
        <v>19</v>
      </c>
      <c r="D277" s="81">
        <v>37070</v>
      </c>
      <c r="E277" s="82">
        <f t="shared" ca="1" si="4"/>
        <v>14</v>
      </c>
      <c r="F277" s="83"/>
      <c r="G277" s="84">
        <v>107924</v>
      </c>
      <c r="H277" s="85">
        <v>5</v>
      </c>
      <c r="I277" s="84"/>
    </row>
    <row r="278" spans="1:9" x14ac:dyDescent="0.25">
      <c r="A278" s="73" t="s">
        <v>341</v>
      </c>
      <c r="B278" s="80" t="s">
        <v>16</v>
      </c>
      <c r="C278" s="73" t="s">
        <v>19</v>
      </c>
      <c r="D278" s="81">
        <v>37074</v>
      </c>
      <c r="E278" s="82">
        <f t="shared" ca="1" si="4"/>
        <v>14</v>
      </c>
      <c r="F278" s="83" t="s">
        <v>26</v>
      </c>
      <c r="G278" s="84">
        <v>50610</v>
      </c>
      <c r="H278" s="85">
        <v>2</v>
      </c>
      <c r="I278" s="84"/>
    </row>
    <row r="279" spans="1:9" x14ac:dyDescent="0.25">
      <c r="A279" s="73" t="s">
        <v>340</v>
      </c>
      <c r="B279" s="80" t="s">
        <v>12</v>
      </c>
      <c r="C279" s="73" t="s">
        <v>19</v>
      </c>
      <c r="D279" s="81">
        <v>37075</v>
      </c>
      <c r="E279" s="82">
        <f t="shared" ca="1" si="4"/>
        <v>14</v>
      </c>
      <c r="F279" s="83"/>
      <c r="G279" s="84">
        <v>85065</v>
      </c>
      <c r="H279" s="85">
        <v>3</v>
      </c>
      <c r="I279" s="84"/>
    </row>
    <row r="280" spans="1:9" x14ac:dyDescent="0.25">
      <c r="A280" s="73" t="s">
        <v>338</v>
      </c>
      <c r="B280" s="80" t="s">
        <v>2</v>
      </c>
      <c r="C280" s="73" t="s">
        <v>19</v>
      </c>
      <c r="D280" s="81">
        <v>37428</v>
      </c>
      <c r="E280" s="82">
        <f t="shared" ca="1" si="4"/>
        <v>13</v>
      </c>
      <c r="F280" s="83"/>
      <c r="G280" s="84">
        <v>58262</v>
      </c>
      <c r="H280" s="85">
        <v>3</v>
      </c>
      <c r="I280" s="84"/>
    </row>
    <row r="281" spans="1:9" x14ac:dyDescent="0.25">
      <c r="A281" s="73" t="s">
        <v>336</v>
      </c>
      <c r="B281" s="80" t="s">
        <v>12</v>
      </c>
      <c r="C281" s="73" t="s">
        <v>19</v>
      </c>
      <c r="D281" s="81">
        <v>37438</v>
      </c>
      <c r="E281" s="82">
        <f t="shared" ca="1" si="4"/>
        <v>13</v>
      </c>
      <c r="F281" s="83" t="s">
        <v>4</v>
      </c>
      <c r="G281" s="84">
        <v>100359</v>
      </c>
      <c r="H281" s="85">
        <v>1</v>
      </c>
      <c r="I281" s="84"/>
    </row>
    <row r="282" spans="1:9" x14ac:dyDescent="0.25">
      <c r="A282" s="73" t="s">
        <v>332</v>
      </c>
      <c r="B282" s="80" t="s">
        <v>12</v>
      </c>
      <c r="C282" s="73" t="s">
        <v>19</v>
      </c>
      <c r="D282" s="81">
        <v>37796</v>
      </c>
      <c r="E282" s="82">
        <f t="shared" ca="1" si="4"/>
        <v>12</v>
      </c>
      <c r="F282" s="83"/>
      <c r="G282" s="84">
        <v>108890</v>
      </c>
      <c r="H282" s="85">
        <v>5</v>
      </c>
      <c r="I282" s="84"/>
    </row>
    <row r="283" spans="1:9" x14ac:dyDescent="0.25">
      <c r="A283" s="73" t="s">
        <v>331</v>
      </c>
      <c r="B283" s="80" t="s">
        <v>12</v>
      </c>
      <c r="C283" s="73" t="s">
        <v>19</v>
      </c>
      <c r="D283" s="81">
        <v>37807</v>
      </c>
      <c r="E283" s="82">
        <f t="shared" ca="1" si="4"/>
        <v>12</v>
      </c>
      <c r="F283" s="83"/>
      <c r="G283" s="84">
        <v>51441</v>
      </c>
      <c r="H283" s="85">
        <v>1</v>
      </c>
      <c r="I283" s="84"/>
    </row>
    <row r="284" spans="1:9" x14ac:dyDescent="0.25">
      <c r="A284" s="73" t="s">
        <v>322</v>
      </c>
      <c r="B284" s="80" t="s">
        <v>2</v>
      </c>
      <c r="C284" s="73" t="s">
        <v>19</v>
      </c>
      <c r="D284" s="81">
        <v>38898</v>
      </c>
      <c r="E284" s="82">
        <f t="shared" ca="1" si="4"/>
        <v>9</v>
      </c>
      <c r="F284" s="83"/>
      <c r="G284" s="84">
        <v>43570</v>
      </c>
      <c r="H284" s="85">
        <v>1</v>
      </c>
      <c r="I284" s="84"/>
    </row>
    <row r="285" spans="1:9" x14ac:dyDescent="0.25">
      <c r="A285" s="73" t="s">
        <v>319</v>
      </c>
      <c r="B285" s="80" t="s">
        <v>32</v>
      </c>
      <c r="C285" s="73" t="s">
        <v>19</v>
      </c>
      <c r="D285" s="81">
        <v>40711</v>
      </c>
      <c r="E285" s="82">
        <f t="shared" ca="1" si="4"/>
        <v>4</v>
      </c>
      <c r="F285" s="83"/>
      <c r="G285" s="84">
        <v>121090</v>
      </c>
      <c r="H285" s="85">
        <v>1</v>
      </c>
      <c r="I285" s="84"/>
    </row>
    <row r="286" spans="1:9" x14ac:dyDescent="0.25">
      <c r="A286" s="73" t="s">
        <v>317</v>
      </c>
      <c r="B286" s="80" t="s">
        <v>48</v>
      </c>
      <c r="C286" s="73" t="s">
        <v>19</v>
      </c>
      <c r="D286" s="81">
        <v>39990</v>
      </c>
      <c r="E286" s="82">
        <f t="shared" ca="1" si="4"/>
        <v>6</v>
      </c>
      <c r="F286" s="83"/>
      <c r="G286" s="84">
        <v>54395</v>
      </c>
      <c r="H286" s="85">
        <v>4</v>
      </c>
      <c r="I286" s="84"/>
    </row>
    <row r="287" spans="1:9" x14ac:dyDescent="0.25">
      <c r="A287" s="73" t="s">
        <v>299</v>
      </c>
      <c r="B287" s="80" t="s">
        <v>16</v>
      </c>
      <c r="C287" s="73" t="s">
        <v>19</v>
      </c>
      <c r="D287" s="81">
        <v>42202</v>
      </c>
      <c r="E287" s="82">
        <f t="shared" ca="1" si="4"/>
        <v>0</v>
      </c>
      <c r="F287" s="83"/>
      <c r="G287" s="84">
        <v>102154</v>
      </c>
      <c r="H287" s="85">
        <v>2</v>
      </c>
      <c r="I287" s="84"/>
    </row>
    <row r="288" spans="1:9" x14ac:dyDescent="0.25">
      <c r="A288" s="73" t="s">
        <v>282</v>
      </c>
      <c r="B288" s="80" t="s">
        <v>16</v>
      </c>
      <c r="C288" s="73" t="s">
        <v>19</v>
      </c>
      <c r="D288" s="81">
        <v>37087</v>
      </c>
      <c r="E288" s="82">
        <f t="shared" ca="1" si="4"/>
        <v>14</v>
      </c>
      <c r="F288" s="83" t="s">
        <v>26</v>
      </c>
      <c r="G288" s="84">
        <v>61049</v>
      </c>
      <c r="H288" s="85">
        <v>5</v>
      </c>
      <c r="I288" s="84"/>
    </row>
    <row r="289" spans="1:9" x14ac:dyDescent="0.25">
      <c r="A289" s="73" t="s">
        <v>281</v>
      </c>
      <c r="B289" s="80" t="s">
        <v>9</v>
      </c>
      <c r="C289" s="73" t="s">
        <v>19</v>
      </c>
      <c r="D289" s="81">
        <v>37089</v>
      </c>
      <c r="E289" s="82">
        <f t="shared" ca="1" si="4"/>
        <v>14</v>
      </c>
      <c r="F289" s="83"/>
      <c r="G289" s="84">
        <v>72877</v>
      </c>
      <c r="H289" s="85">
        <v>1</v>
      </c>
      <c r="I289" s="84"/>
    </row>
    <row r="290" spans="1:9" x14ac:dyDescent="0.25">
      <c r="A290" s="73" t="s">
        <v>263</v>
      </c>
      <c r="B290" s="80" t="s">
        <v>2</v>
      </c>
      <c r="C290" s="73" t="s">
        <v>19</v>
      </c>
      <c r="D290" s="81">
        <v>40390</v>
      </c>
      <c r="E290" s="82">
        <f t="shared" ca="1" si="4"/>
        <v>5</v>
      </c>
      <c r="F290" s="83" t="s">
        <v>28</v>
      </c>
      <c r="G290" s="84">
        <v>86051</v>
      </c>
      <c r="H290" s="85">
        <v>3</v>
      </c>
      <c r="I290" s="84"/>
    </row>
    <row r="291" spans="1:9" x14ac:dyDescent="0.25">
      <c r="A291" s="73" t="s">
        <v>240</v>
      </c>
      <c r="B291" s="80" t="s">
        <v>48</v>
      </c>
      <c r="C291" s="73" t="s">
        <v>19</v>
      </c>
      <c r="D291" s="81">
        <v>40775</v>
      </c>
      <c r="E291" s="82">
        <f t="shared" ca="1" si="4"/>
        <v>4</v>
      </c>
      <c r="F291" s="83" t="s">
        <v>28</v>
      </c>
      <c r="G291" s="84">
        <v>113335</v>
      </c>
      <c r="H291" s="85">
        <v>2</v>
      </c>
      <c r="I291" s="84"/>
    </row>
    <row r="292" spans="1:9" x14ac:dyDescent="0.25">
      <c r="A292" s="73" t="s">
        <v>237</v>
      </c>
      <c r="B292" s="80" t="s">
        <v>12</v>
      </c>
      <c r="C292" s="73" t="s">
        <v>19</v>
      </c>
      <c r="D292" s="81">
        <v>40432</v>
      </c>
      <c r="E292" s="82">
        <f t="shared" ca="1" si="4"/>
        <v>5</v>
      </c>
      <c r="F292" s="83" t="s">
        <v>4</v>
      </c>
      <c r="G292" s="84">
        <v>55767</v>
      </c>
      <c r="H292" s="85">
        <v>4</v>
      </c>
      <c r="I292" s="84"/>
    </row>
    <row r="293" spans="1:9" x14ac:dyDescent="0.25">
      <c r="A293" s="73" t="s">
        <v>236</v>
      </c>
      <c r="B293" s="80" t="s">
        <v>48</v>
      </c>
      <c r="C293" s="73" t="s">
        <v>19</v>
      </c>
      <c r="D293" s="81">
        <v>41502</v>
      </c>
      <c r="E293" s="82">
        <f t="shared" ca="1" si="4"/>
        <v>2</v>
      </c>
      <c r="F293" s="83" t="s">
        <v>18</v>
      </c>
      <c r="G293" s="84">
        <v>56149</v>
      </c>
      <c r="H293" s="85">
        <v>5</v>
      </c>
      <c r="I293" s="84"/>
    </row>
    <row r="294" spans="1:9" x14ac:dyDescent="0.25">
      <c r="A294" s="73" t="s">
        <v>229</v>
      </c>
      <c r="B294" s="80" t="s">
        <v>16</v>
      </c>
      <c r="C294" s="73" t="s">
        <v>19</v>
      </c>
      <c r="D294" s="81">
        <v>40060</v>
      </c>
      <c r="E294" s="82">
        <f t="shared" ca="1" si="4"/>
        <v>6</v>
      </c>
      <c r="F294" s="83" t="s">
        <v>26</v>
      </c>
      <c r="G294" s="84">
        <v>54973</v>
      </c>
      <c r="H294" s="85">
        <v>1</v>
      </c>
      <c r="I294" s="84"/>
    </row>
    <row r="295" spans="1:9" x14ac:dyDescent="0.25">
      <c r="A295" s="73" t="s">
        <v>227</v>
      </c>
      <c r="B295" s="80" t="s">
        <v>12</v>
      </c>
      <c r="C295" s="73" t="s">
        <v>19</v>
      </c>
      <c r="D295" s="81">
        <v>40068</v>
      </c>
      <c r="E295" s="82">
        <f t="shared" ca="1" si="4"/>
        <v>6</v>
      </c>
      <c r="F295" s="83" t="s">
        <v>28</v>
      </c>
      <c r="G295" s="84">
        <v>119949</v>
      </c>
      <c r="H295" s="85">
        <v>2</v>
      </c>
      <c r="I295" s="84"/>
    </row>
    <row r="296" spans="1:9" x14ac:dyDescent="0.25">
      <c r="A296" s="73" t="s">
        <v>223</v>
      </c>
      <c r="B296" s="80" t="s">
        <v>9</v>
      </c>
      <c r="C296" s="73" t="s">
        <v>19</v>
      </c>
      <c r="D296" s="81">
        <v>37145</v>
      </c>
      <c r="E296" s="82">
        <f t="shared" ca="1" si="4"/>
        <v>14</v>
      </c>
      <c r="F296" s="83"/>
      <c r="G296" s="84">
        <v>49488</v>
      </c>
      <c r="H296" s="85">
        <v>4</v>
      </c>
      <c r="I296" s="84"/>
    </row>
    <row r="297" spans="1:9" x14ac:dyDescent="0.25">
      <c r="A297" s="73" t="s">
        <v>220</v>
      </c>
      <c r="B297" s="80" t="s">
        <v>9</v>
      </c>
      <c r="C297" s="73" t="s">
        <v>19</v>
      </c>
      <c r="D297" s="81">
        <v>37491</v>
      </c>
      <c r="E297" s="82">
        <f t="shared" ca="1" si="4"/>
        <v>13</v>
      </c>
      <c r="F297" s="83" t="s">
        <v>26</v>
      </c>
      <c r="G297" s="84">
        <v>43343</v>
      </c>
      <c r="H297" s="85">
        <v>3</v>
      </c>
      <c r="I297" s="84"/>
    </row>
    <row r="298" spans="1:9" x14ac:dyDescent="0.25">
      <c r="A298" s="73" t="s">
        <v>218</v>
      </c>
      <c r="B298" s="80" t="s">
        <v>12</v>
      </c>
      <c r="C298" s="73" t="s">
        <v>19</v>
      </c>
      <c r="D298" s="81">
        <v>37500</v>
      </c>
      <c r="E298" s="82">
        <f t="shared" ca="1" si="4"/>
        <v>13</v>
      </c>
      <c r="F298" s="83" t="s">
        <v>4</v>
      </c>
      <c r="G298" s="84">
        <v>58134</v>
      </c>
      <c r="H298" s="85">
        <v>5</v>
      </c>
      <c r="I298" s="84"/>
    </row>
    <row r="299" spans="1:9" x14ac:dyDescent="0.25">
      <c r="A299" s="73" t="s">
        <v>216</v>
      </c>
      <c r="B299" s="80" t="s">
        <v>12</v>
      </c>
      <c r="C299" s="73" t="s">
        <v>19</v>
      </c>
      <c r="D299" s="81">
        <v>37509</v>
      </c>
      <c r="E299" s="82">
        <f t="shared" ca="1" si="4"/>
        <v>13</v>
      </c>
      <c r="F299" s="83" t="s">
        <v>26</v>
      </c>
      <c r="G299" s="84">
        <v>55295</v>
      </c>
      <c r="H299" s="85">
        <v>2</v>
      </c>
      <c r="I299" s="84"/>
    </row>
    <row r="300" spans="1:9" x14ac:dyDescent="0.25">
      <c r="A300" s="73" t="s">
        <v>208</v>
      </c>
      <c r="B300" s="80" t="s">
        <v>16</v>
      </c>
      <c r="C300" s="73" t="s">
        <v>19</v>
      </c>
      <c r="D300" s="81">
        <v>38587</v>
      </c>
      <c r="E300" s="82">
        <f t="shared" ca="1" si="4"/>
        <v>10</v>
      </c>
      <c r="F300" s="83" t="s">
        <v>4</v>
      </c>
      <c r="G300" s="84">
        <v>104197</v>
      </c>
      <c r="H300" s="85">
        <v>3</v>
      </c>
      <c r="I300" s="84"/>
    </row>
    <row r="301" spans="1:9" x14ac:dyDescent="0.25">
      <c r="A301" s="73" t="s">
        <v>206</v>
      </c>
      <c r="B301" s="80" t="s">
        <v>12</v>
      </c>
      <c r="C301" s="73" t="s">
        <v>19</v>
      </c>
      <c r="D301" s="81">
        <v>38944</v>
      </c>
      <c r="E301" s="82">
        <f t="shared" ca="1" si="4"/>
        <v>9</v>
      </c>
      <c r="F301" s="83" t="s">
        <v>28</v>
      </c>
      <c r="G301" s="84">
        <v>46006</v>
      </c>
      <c r="H301" s="85">
        <v>5</v>
      </c>
      <c r="I301" s="84"/>
    </row>
    <row r="302" spans="1:9" x14ac:dyDescent="0.25">
      <c r="A302" s="73" t="s">
        <v>202</v>
      </c>
      <c r="B302" s="80" t="s">
        <v>9</v>
      </c>
      <c r="C302" s="73" t="s">
        <v>19</v>
      </c>
      <c r="D302" s="81">
        <v>40426</v>
      </c>
      <c r="E302" s="82">
        <f t="shared" ca="1" si="4"/>
        <v>5</v>
      </c>
      <c r="F302" s="83" t="s">
        <v>26</v>
      </c>
      <c r="G302" s="84">
        <v>105667</v>
      </c>
      <c r="H302" s="85">
        <v>2</v>
      </c>
      <c r="I302" s="84"/>
    </row>
    <row r="303" spans="1:9" x14ac:dyDescent="0.25">
      <c r="A303" s="73" t="s">
        <v>201</v>
      </c>
      <c r="B303" s="80" t="s">
        <v>16</v>
      </c>
      <c r="C303" s="73" t="s">
        <v>19</v>
      </c>
      <c r="D303" s="81">
        <v>40774</v>
      </c>
      <c r="E303" s="82">
        <f t="shared" ca="1" si="4"/>
        <v>4</v>
      </c>
      <c r="F303" s="83" t="s">
        <v>26</v>
      </c>
      <c r="G303" s="84">
        <v>50007</v>
      </c>
      <c r="H303" s="85">
        <v>3</v>
      </c>
      <c r="I303" s="84"/>
    </row>
    <row r="304" spans="1:9" x14ac:dyDescent="0.25">
      <c r="A304" s="73" t="s">
        <v>193</v>
      </c>
      <c r="B304" s="80" t="s">
        <v>12</v>
      </c>
      <c r="C304" s="73" t="s">
        <v>19</v>
      </c>
      <c r="D304" s="81">
        <v>41527</v>
      </c>
      <c r="E304" s="82">
        <f t="shared" ca="1" si="4"/>
        <v>2</v>
      </c>
      <c r="F304" s="83"/>
      <c r="G304" s="84">
        <v>77016</v>
      </c>
      <c r="H304" s="85">
        <v>5</v>
      </c>
      <c r="I304" s="84"/>
    </row>
    <row r="305" spans="1:9" x14ac:dyDescent="0.25">
      <c r="A305" s="73" t="s">
        <v>179</v>
      </c>
      <c r="B305" s="80" t="s">
        <v>9</v>
      </c>
      <c r="C305" s="73" t="s">
        <v>19</v>
      </c>
      <c r="D305" s="81">
        <v>40456</v>
      </c>
      <c r="E305" s="82">
        <f t="shared" ca="1" si="4"/>
        <v>5</v>
      </c>
      <c r="F305" s="83"/>
      <c r="G305" s="84">
        <v>125134</v>
      </c>
      <c r="H305" s="85">
        <v>3</v>
      </c>
      <c r="I305" s="84"/>
    </row>
    <row r="306" spans="1:9" x14ac:dyDescent="0.25">
      <c r="A306" s="73" t="s">
        <v>174</v>
      </c>
      <c r="B306" s="80" t="s">
        <v>48</v>
      </c>
      <c r="C306" s="73" t="s">
        <v>19</v>
      </c>
      <c r="D306" s="81">
        <v>41534</v>
      </c>
      <c r="E306" s="82">
        <f t="shared" ca="1" si="4"/>
        <v>2</v>
      </c>
      <c r="F306" s="83" t="s">
        <v>26</v>
      </c>
      <c r="G306" s="84">
        <v>65953</v>
      </c>
      <c r="H306" s="85">
        <v>5</v>
      </c>
      <c r="I306" s="84"/>
    </row>
    <row r="307" spans="1:9" x14ac:dyDescent="0.25">
      <c r="A307" s="73" t="s">
        <v>173</v>
      </c>
      <c r="B307" s="80" t="s">
        <v>16</v>
      </c>
      <c r="C307" s="73" t="s">
        <v>19</v>
      </c>
      <c r="D307" s="81">
        <v>41540</v>
      </c>
      <c r="E307" s="82">
        <f t="shared" ca="1" si="4"/>
        <v>2</v>
      </c>
      <c r="F307" s="83"/>
      <c r="G307" s="84">
        <v>84936</v>
      </c>
      <c r="H307" s="85">
        <v>4</v>
      </c>
      <c r="I307" s="84"/>
    </row>
    <row r="308" spans="1:9" x14ac:dyDescent="0.25">
      <c r="A308" s="73" t="s">
        <v>172</v>
      </c>
      <c r="B308" s="80" t="s">
        <v>16</v>
      </c>
      <c r="C308" s="73" t="s">
        <v>19</v>
      </c>
      <c r="D308" s="81">
        <v>41547</v>
      </c>
      <c r="E308" s="82">
        <f t="shared" ca="1" si="4"/>
        <v>2</v>
      </c>
      <c r="F308" s="83" t="s">
        <v>28</v>
      </c>
      <c r="G308" s="84">
        <v>42514</v>
      </c>
      <c r="H308" s="85">
        <v>4</v>
      </c>
      <c r="I308" s="84"/>
    </row>
    <row r="309" spans="1:9" x14ac:dyDescent="0.25">
      <c r="A309" s="73" t="s">
        <v>170</v>
      </c>
      <c r="B309" s="80" t="s">
        <v>2</v>
      </c>
      <c r="C309" s="73" t="s">
        <v>19</v>
      </c>
      <c r="D309" s="81">
        <v>41551</v>
      </c>
      <c r="E309" s="82">
        <f t="shared" ca="1" si="4"/>
        <v>2</v>
      </c>
      <c r="F309" s="83"/>
      <c r="G309" s="84">
        <v>68976</v>
      </c>
      <c r="H309" s="85">
        <v>5</v>
      </c>
      <c r="I309" s="84"/>
    </row>
    <row r="310" spans="1:9" x14ac:dyDescent="0.25">
      <c r="A310" s="73" t="s">
        <v>169</v>
      </c>
      <c r="B310" s="80" t="s">
        <v>2</v>
      </c>
      <c r="C310" s="73" t="s">
        <v>19</v>
      </c>
      <c r="D310" s="81">
        <v>41552</v>
      </c>
      <c r="E310" s="82">
        <f t="shared" ca="1" si="4"/>
        <v>2</v>
      </c>
      <c r="F310" s="83" t="s">
        <v>26</v>
      </c>
      <c r="G310" s="84">
        <v>100625</v>
      </c>
      <c r="H310" s="85">
        <v>4</v>
      </c>
      <c r="I310" s="84"/>
    </row>
    <row r="311" spans="1:9" x14ac:dyDescent="0.25">
      <c r="A311" s="73" t="s">
        <v>167</v>
      </c>
      <c r="B311" s="80" t="s">
        <v>32</v>
      </c>
      <c r="C311" s="73" t="s">
        <v>19</v>
      </c>
      <c r="D311" s="81">
        <v>40079</v>
      </c>
      <c r="E311" s="82">
        <f t="shared" ca="1" si="4"/>
        <v>6</v>
      </c>
      <c r="F311" s="83" t="s">
        <v>28</v>
      </c>
      <c r="G311" s="84">
        <v>71207</v>
      </c>
      <c r="H311" s="85">
        <v>3</v>
      </c>
      <c r="I311" s="84"/>
    </row>
    <row r="312" spans="1:9" x14ac:dyDescent="0.25">
      <c r="A312" s="73" t="s">
        <v>158</v>
      </c>
      <c r="B312" s="80" t="s">
        <v>9</v>
      </c>
      <c r="C312" s="73" t="s">
        <v>19</v>
      </c>
      <c r="D312" s="81">
        <v>37162</v>
      </c>
      <c r="E312" s="82">
        <f t="shared" ca="1" si="4"/>
        <v>14</v>
      </c>
      <c r="F312" s="83" t="s">
        <v>26</v>
      </c>
      <c r="G312" s="84">
        <v>74177</v>
      </c>
      <c r="H312" s="85">
        <v>4</v>
      </c>
      <c r="I312" s="84"/>
    </row>
    <row r="313" spans="1:9" x14ac:dyDescent="0.25">
      <c r="A313" s="73" t="s">
        <v>151</v>
      </c>
      <c r="B313" s="80" t="s">
        <v>32</v>
      </c>
      <c r="C313" s="73" t="s">
        <v>19</v>
      </c>
      <c r="D313" s="81">
        <v>37522</v>
      </c>
      <c r="E313" s="82">
        <f t="shared" ca="1" si="4"/>
        <v>13</v>
      </c>
      <c r="F313" s="83" t="s">
        <v>26</v>
      </c>
      <c r="G313" s="84">
        <v>110056</v>
      </c>
      <c r="H313" s="85">
        <v>3</v>
      </c>
      <c r="I313" s="84"/>
    </row>
    <row r="314" spans="1:9" x14ac:dyDescent="0.25">
      <c r="A314" s="73" t="s">
        <v>150</v>
      </c>
      <c r="B314" s="80" t="s">
        <v>16</v>
      </c>
      <c r="C314" s="73" t="s">
        <v>19</v>
      </c>
      <c r="D314" s="81">
        <v>37533</v>
      </c>
      <c r="E314" s="82">
        <f t="shared" ca="1" si="4"/>
        <v>13</v>
      </c>
      <c r="F314" s="83"/>
      <c r="G314" s="84">
        <v>123134</v>
      </c>
      <c r="H314" s="85">
        <v>4</v>
      </c>
      <c r="I314" s="84"/>
    </row>
    <row r="315" spans="1:9" x14ac:dyDescent="0.25">
      <c r="A315" s="73" t="s">
        <v>143</v>
      </c>
      <c r="B315" s="80" t="s">
        <v>2</v>
      </c>
      <c r="C315" s="73" t="s">
        <v>19</v>
      </c>
      <c r="D315" s="81">
        <v>38977</v>
      </c>
      <c r="E315" s="82">
        <f t="shared" ca="1" si="4"/>
        <v>9</v>
      </c>
      <c r="F315" s="83"/>
      <c r="G315" s="84">
        <v>57193</v>
      </c>
      <c r="H315" s="85">
        <v>5</v>
      </c>
      <c r="I315" s="84"/>
    </row>
    <row r="316" spans="1:9" x14ac:dyDescent="0.25">
      <c r="A316" s="73" t="s">
        <v>142</v>
      </c>
      <c r="B316" s="80" t="s">
        <v>32</v>
      </c>
      <c r="C316" s="73" t="s">
        <v>19</v>
      </c>
      <c r="D316" s="81">
        <v>39367</v>
      </c>
      <c r="E316" s="82">
        <f t="shared" ca="1" si="4"/>
        <v>8</v>
      </c>
      <c r="F316" s="83"/>
      <c r="G316" s="84">
        <v>48168</v>
      </c>
      <c r="H316" s="85">
        <v>3</v>
      </c>
      <c r="I316" s="84"/>
    </row>
    <row r="317" spans="1:9" x14ac:dyDescent="0.25">
      <c r="A317" s="73" t="s">
        <v>134</v>
      </c>
      <c r="B317" s="80" t="s">
        <v>2</v>
      </c>
      <c r="C317" s="73" t="s">
        <v>19</v>
      </c>
      <c r="D317" s="81">
        <v>40825</v>
      </c>
      <c r="E317" s="82">
        <f t="shared" ca="1" si="4"/>
        <v>4</v>
      </c>
      <c r="F317" s="83"/>
      <c r="G317" s="84">
        <v>118550</v>
      </c>
      <c r="H317" s="85">
        <v>4</v>
      </c>
      <c r="I317" s="84"/>
    </row>
    <row r="318" spans="1:9" x14ac:dyDescent="0.25">
      <c r="A318" s="73" t="s">
        <v>129</v>
      </c>
      <c r="B318" s="80" t="s">
        <v>16</v>
      </c>
      <c r="C318" s="73" t="s">
        <v>19</v>
      </c>
      <c r="D318" s="81">
        <v>41548</v>
      </c>
      <c r="E318" s="82">
        <f t="shared" ca="1" si="4"/>
        <v>2</v>
      </c>
      <c r="F318" s="83"/>
      <c r="G318" s="84">
        <v>56533</v>
      </c>
      <c r="H318" s="85">
        <v>1</v>
      </c>
      <c r="I318" s="84"/>
    </row>
    <row r="319" spans="1:9" x14ac:dyDescent="0.25">
      <c r="A319" s="73" t="s">
        <v>111</v>
      </c>
      <c r="B319" s="80" t="s">
        <v>32</v>
      </c>
      <c r="C319" s="73" t="s">
        <v>19</v>
      </c>
      <c r="D319" s="81">
        <v>40481</v>
      </c>
      <c r="E319" s="82">
        <f t="shared" ca="1" si="4"/>
        <v>5</v>
      </c>
      <c r="F319" s="83" t="s">
        <v>28</v>
      </c>
      <c r="G319" s="84">
        <v>113370</v>
      </c>
      <c r="H319" s="85">
        <v>2</v>
      </c>
      <c r="I319" s="84"/>
    </row>
    <row r="320" spans="1:9" x14ac:dyDescent="0.25">
      <c r="A320" s="73" t="s">
        <v>110</v>
      </c>
      <c r="B320" s="80" t="s">
        <v>12</v>
      </c>
      <c r="C320" s="73" t="s">
        <v>19</v>
      </c>
      <c r="D320" s="81">
        <v>40485</v>
      </c>
      <c r="E320" s="82">
        <f t="shared" ca="1" si="4"/>
        <v>5</v>
      </c>
      <c r="F320" s="83" t="s">
        <v>4</v>
      </c>
      <c r="G320" s="84">
        <v>42407</v>
      </c>
      <c r="H320" s="85">
        <v>5</v>
      </c>
      <c r="I320" s="84"/>
    </row>
    <row r="321" spans="1:9" x14ac:dyDescent="0.25">
      <c r="A321" s="73" t="s">
        <v>108</v>
      </c>
      <c r="B321" s="80" t="s">
        <v>16</v>
      </c>
      <c r="C321" s="73" t="s">
        <v>19</v>
      </c>
      <c r="D321" s="81">
        <v>41570</v>
      </c>
      <c r="E321" s="82">
        <f t="shared" ca="1" si="4"/>
        <v>2</v>
      </c>
      <c r="F321" s="83"/>
      <c r="G321" s="84">
        <v>47350</v>
      </c>
      <c r="H321" s="85">
        <v>2</v>
      </c>
      <c r="I321" s="84"/>
    </row>
    <row r="322" spans="1:9" x14ac:dyDescent="0.25">
      <c r="A322" s="73" t="s">
        <v>102</v>
      </c>
      <c r="B322" s="80" t="s">
        <v>16</v>
      </c>
      <c r="C322" s="73" t="s">
        <v>19</v>
      </c>
      <c r="D322" s="81">
        <v>37179</v>
      </c>
      <c r="E322" s="82">
        <f t="shared" ref="E322:E385" ca="1" si="5">DATEDIF(D322,TODAY(),"Y")</f>
        <v>14</v>
      </c>
      <c r="F322" s="83" t="s">
        <v>26</v>
      </c>
      <c r="G322" s="84">
        <v>43983</v>
      </c>
      <c r="H322" s="85">
        <v>5</v>
      </c>
      <c r="I322" s="84"/>
    </row>
    <row r="323" spans="1:9" x14ac:dyDescent="0.25">
      <c r="A323" s="73" t="s">
        <v>99</v>
      </c>
      <c r="B323" s="80" t="s">
        <v>32</v>
      </c>
      <c r="C323" s="73" t="s">
        <v>19</v>
      </c>
      <c r="D323" s="81">
        <v>37200</v>
      </c>
      <c r="E323" s="82">
        <f t="shared" ca="1" si="5"/>
        <v>14</v>
      </c>
      <c r="F323" s="83" t="s">
        <v>28</v>
      </c>
      <c r="G323" s="84">
        <v>123099</v>
      </c>
      <c r="H323" s="85">
        <v>2</v>
      </c>
      <c r="I323" s="84"/>
    </row>
    <row r="324" spans="1:9" x14ac:dyDescent="0.25">
      <c r="A324" s="73" t="s">
        <v>92</v>
      </c>
      <c r="B324" s="80" t="s">
        <v>2</v>
      </c>
      <c r="C324" s="73" t="s">
        <v>19</v>
      </c>
      <c r="D324" s="81">
        <v>39014</v>
      </c>
      <c r="E324" s="82">
        <f t="shared" ca="1" si="5"/>
        <v>9</v>
      </c>
      <c r="F324" s="83" t="s">
        <v>4</v>
      </c>
      <c r="G324" s="84">
        <v>95555</v>
      </c>
      <c r="H324" s="85">
        <v>5</v>
      </c>
      <c r="I324" s="84"/>
    </row>
    <row r="325" spans="1:9" x14ac:dyDescent="0.25">
      <c r="A325" s="73" t="s">
        <v>90</v>
      </c>
      <c r="B325" s="80" t="s">
        <v>16</v>
      </c>
      <c r="C325" s="73" t="s">
        <v>19</v>
      </c>
      <c r="D325" s="81">
        <v>39021</v>
      </c>
      <c r="E325" s="82">
        <f t="shared" ca="1" si="5"/>
        <v>9</v>
      </c>
      <c r="F325" s="83" t="s">
        <v>26</v>
      </c>
      <c r="G325" s="84">
        <v>69335</v>
      </c>
      <c r="H325" s="85">
        <v>3</v>
      </c>
      <c r="I325" s="84"/>
    </row>
    <row r="326" spans="1:9" x14ac:dyDescent="0.25">
      <c r="A326" s="73" t="s">
        <v>88</v>
      </c>
      <c r="B326" s="80" t="s">
        <v>12</v>
      </c>
      <c r="C326" s="73" t="s">
        <v>19</v>
      </c>
      <c r="D326" s="81">
        <v>39399</v>
      </c>
      <c r="E326" s="82">
        <f t="shared" ca="1" si="5"/>
        <v>8</v>
      </c>
      <c r="F326" s="83"/>
      <c r="G326" s="84">
        <v>45405</v>
      </c>
      <c r="H326" s="85">
        <v>4</v>
      </c>
      <c r="I326" s="84"/>
    </row>
    <row r="327" spans="1:9" x14ac:dyDescent="0.25">
      <c r="A327" s="73" t="s">
        <v>87</v>
      </c>
      <c r="B327" s="80" t="s">
        <v>2</v>
      </c>
      <c r="C327" s="73" t="s">
        <v>19</v>
      </c>
      <c r="D327" s="81">
        <v>39399</v>
      </c>
      <c r="E327" s="82">
        <f t="shared" ca="1" si="5"/>
        <v>8</v>
      </c>
      <c r="F327" s="83" t="s">
        <v>28</v>
      </c>
      <c r="G327" s="84">
        <v>45873</v>
      </c>
      <c r="H327" s="85">
        <v>1</v>
      </c>
      <c r="I327" s="84"/>
    </row>
    <row r="328" spans="1:9" x14ac:dyDescent="0.25">
      <c r="A328" s="73" t="s">
        <v>86</v>
      </c>
      <c r="B328" s="80" t="s">
        <v>12</v>
      </c>
      <c r="C328" s="73" t="s">
        <v>19</v>
      </c>
      <c r="D328" s="81">
        <v>40838</v>
      </c>
      <c r="E328" s="82">
        <f t="shared" ca="1" si="5"/>
        <v>4</v>
      </c>
      <c r="F328" s="83" t="s">
        <v>26</v>
      </c>
      <c r="G328" s="84">
        <v>117677</v>
      </c>
      <c r="H328" s="85">
        <v>5</v>
      </c>
      <c r="I328" s="84"/>
    </row>
    <row r="329" spans="1:9" x14ac:dyDescent="0.25">
      <c r="A329" s="73" t="s">
        <v>80</v>
      </c>
      <c r="B329" s="80" t="s">
        <v>16</v>
      </c>
      <c r="C329" s="73" t="s">
        <v>19</v>
      </c>
      <c r="D329" s="81">
        <v>40468</v>
      </c>
      <c r="E329" s="82">
        <f t="shared" ca="1" si="5"/>
        <v>5</v>
      </c>
      <c r="F329" s="83" t="s">
        <v>18</v>
      </c>
      <c r="G329" s="84">
        <v>49740</v>
      </c>
      <c r="H329" s="85">
        <v>5</v>
      </c>
      <c r="I329" s="84"/>
    </row>
    <row r="330" spans="1:9" x14ac:dyDescent="0.25">
      <c r="A330" s="73" t="s">
        <v>59</v>
      </c>
      <c r="B330" s="80" t="s">
        <v>2</v>
      </c>
      <c r="C330" s="73" t="s">
        <v>19</v>
      </c>
      <c r="D330" s="81">
        <v>40863</v>
      </c>
      <c r="E330" s="82">
        <f t="shared" ca="1" si="5"/>
        <v>4</v>
      </c>
      <c r="F330" s="83"/>
      <c r="G330" s="84">
        <v>83005</v>
      </c>
      <c r="H330" s="85">
        <v>3</v>
      </c>
      <c r="I330" s="84"/>
    </row>
    <row r="331" spans="1:9" x14ac:dyDescent="0.25">
      <c r="A331" s="73" t="s">
        <v>47</v>
      </c>
      <c r="B331" s="80" t="s">
        <v>16</v>
      </c>
      <c r="C331" s="73" t="s">
        <v>19</v>
      </c>
      <c r="D331" s="81">
        <v>37581</v>
      </c>
      <c r="E331" s="82">
        <f t="shared" ca="1" si="5"/>
        <v>13</v>
      </c>
      <c r="F331" s="83" t="s">
        <v>18</v>
      </c>
      <c r="G331" s="84">
        <v>59808</v>
      </c>
      <c r="H331" s="85">
        <v>1</v>
      </c>
      <c r="I331" s="84"/>
    </row>
    <row r="332" spans="1:9" x14ac:dyDescent="0.25">
      <c r="A332" s="73" t="s">
        <v>41</v>
      </c>
      <c r="B332" s="80" t="s">
        <v>9</v>
      </c>
      <c r="C332" s="73" t="s">
        <v>19</v>
      </c>
      <c r="D332" s="81">
        <v>38307</v>
      </c>
      <c r="E332" s="82">
        <f t="shared" ca="1" si="5"/>
        <v>11</v>
      </c>
      <c r="F332" s="83" t="s">
        <v>4</v>
      </c>
      <c r="G332" s="84">
        <v>74514</v>
      </c>
      <c r="H332" s="85">
        <v>4</v>
      </c>
      <c r="I332" s="84"/>
    </row>
    <row r="333" spans="1:9" x14ac:dyDescent="0.25">
      <c r="A333" s="73" t="s">
        <v>36</v>
      </c>
      <c r="B333" s="80" t="s">
        <v>32</v>
      </c>
      <c r="C333" s="73" t="s">
        <v>19</v>
      </c>
      <c r="D333" s="81">
        <v>38698</v>
      </c>
      <c r="E333" s="82">
        <f t="shared" ca="1" si="5"/>
        <v>10</v>
      </c>
      <c r="F333" s="83" t="s">
        <v>26</v>
      </c>
      <c r="G333" s="84">
        <v>103603</v>
      </c>
      <c r="H333" s="85">
        <v>1</v>
      </c>
      <c r="I333" s="84"/>
    </row>
    <row r="334" spans="1:9" x14ac:dyDescent="0.25">
      <c r="A334" s="73" t="s">
        <v>20</v>
      </c>
      <c r="B334" s="80" t="s">
        <v>2</v>
      </c>
      <c r="C334" s="73" t="s">
        <v>19</v>
      </c>
      <c r="D334" s="81">
        <v>41253</v>
      </c>
      <c r="E334" s="82">
        <f t="shared" ca="1" si="5"/>
        <v>3</v>
      </c>
      <c r="F334" s="83" t="s">
        <v>18</v>
      </c>
      <c r="G334" s="84">
        <v>126627</v>
      </c>
      <c r="H334" s="85">
        <v>2</v>
      </c>
      <c r="I334" s="84"/>
    </row>
    <row r="335" spans="1:9" x14ac:dyDescent="0.25">
      <c r="A335" s="73" t="s">
        <v>495</v>
      </c>
      <c r="B335" s="80" t="s">
        <v>2</v>
      </c>
      <c r="C335" s="73" t="s">
        <v>84</v>
      </c>
      <c r="D335" s="81">
        <v>41370</v>
      </c>
      <c r="E335" s="82">
        <f t="shared" ca="1" si="5"/>
        <v>2</v>
      </c>
      <c r="F335" s="83"/>
      <c r="G335" s="84">
        <v>110756</v>
      </c>
      <c r="H335" s="85">
        <v>2</v>
      </c>
      <c r="I335" s="84"/>
    </row>
    <row r="336" spans="1:9" x14ac:dyDescent="0.25">
      <c r="A336" s="73" t="s">
        <v>446</v>
      </c>
      <c r="B336" s="80" t="s">
        <v>48</v>
      </c>
      <c r="C336" s="73" t="s">
        <v>84</v>
      </c>
      <c r="D336" s="81">
        <v>38485</v>
      </c>
      <c r="E336" s="82">
        <f t="shared" ca="1" si="5"/>
        <v>10</v>
      </c>
      <c r="F336" s="83" t="s">
        <v>26</v>
      </c>
      <c r="G336" s="84">
        <v>103260</v>
      </c>
      <c r="H336" s="85">
        <v>5</v>
      </c>
      <c r="I336" s="84"/>
    </row>
    <row r="337" spans="1:9" x14ac:dyDescent="0.25">
      <c r="A337" s="73" t="s">
        <v>440</v>
      </c>
      <c r="B337" s="80" t="s">
        <v>2</v>
      </c>
      <c r="C337" s="73" t="s">
        <v>84</v>
      </c>
      <c r="D337" s="81">
        <v>41391</v>
      </c>
      <c r="E337" s="82">
        <f t="shared" ca="1" si="5"/>
        <v>2</v>
      </c>
      <c r="F337" s="83" t="s">
        <v>4</v>
      </c>
      <c r="G337" s="84">
        <v>61640</v>
      </c>
      <c r="H337" s="85">
        <v>5</v>
      </c>
      <c r="I337" s="84"/>
    </row>
    <row r="338" spans="1:9" x14ac:dyDescent="0.25">
      <c r="A338" s="73" t="s">
        <v>295</v>
      </c>
      <c r="B338" s="80" t="s">
        <v>9</v>
      </c>
      <c r="C338" s="73" t="s">
        <v>84</v>
      </c>
      <c r="D338" s="81">
        <v>42215</v>
      </c>
      <c r="E338" s="82">
        <f t="shared" ca="1" si="5"/>
        <v>0</v>
      </c>
      <c r="F338" s="83" t="s">
        <v>26</v>
      </c>
      <c r="G338" s="84">
        <v>111408</v>
      </c>
      <c r="H338" s="85">
        <v>3</v>
      </c>
      <c r="I338" s="84"/>
    </row>
    <row r="339" spans="1:9" x14ac:dyDescent="0.25">
      <c r="A339" s="73" t="s">
        <v>271</v>
      </c>
      <c r="B339" s="80" t="s">
        <v>32</v>
      </c>
      <c r="C339" s="73" t="s">
        <v>84</v>
      </c>
      <c r="D339" s="81">
        <v>37843</v>
      </c>
      <c r="E339" s="82">
        <f t="shared" ca="1" si="5"/>
        <v>12</v>
      </c>
      <c r="F339" s="83"/>
      <c r="G339" s="84">
        <v>44469</v>
      </c>
      <c r="H339" s="85">
        <v>4</v>
      </c>
      <c r="I339" s="84"/>
    </row>
    <row r="340" spans="1:9" x14ac:dyDescent="0.25">
      <c r="A340" s="73" t="s">
        <v>91</v>
      </c>
      <c r="B340" s="80" t="s">
        <v>12</v>
      </c>
      <c r="C340" s="73" t="s">
        <v>84</v>
      </c>
      <c r="D340" s="81">
        <v>39014</v>
      </c>
      <c r="E340" s="82">
        <f t="shared" ca="1" si="5"/>
        <v>9</v>
      </c>
      <c r="F340" s="83" t="s">
        <v>4</v>
      </c>
      <c r="G340" s="84">
        <v>115240</v>
      </c>
      <c r="H340" s="85">
        <v>2</v>
      </c>
      <c r="I340" s="84"/>
    </row>
    <row r="341" spans="1:9" x14ac:dyDescent="0.25">
      <c r="A341" s="73" t="s">
        <v>85</v>
      </c>
      <c r="B341" s="80" t="s">
        <v>32</v>
      </c>
      <c r="C341" s="73" t="s">
        <v>84</v>
      </c>
      <c r="D341" s="81">
        <v>40116</v>
      </c>
      <c r="E341" s="82">
        <f t="shared" ca="1" si="5"/>
        <v>6</v>
      </c>
      <c r="F341" s="83" t="s">
        <v>8</v>
      </c>
      <c r="G341" s="84">
        <v>93239</v>
      </c>
      <c r="H341" s="85">
        <v>4</v>
      </c>
      <c r="I341" s="84"/>
    </row>
    <row r="342" spans="1:9" x14ac:dyDescent="0.25">
      <c r="A342" s="73" t="s">
        <v>770</v>
      </c>
      <c r="B342" s="80" t="s">
        <v>9</v>
      </c>
      <c r="C342" s="73" t="s">
        <v>812</v>
      </c>
      <c r="D342" s="81">
        <v>41630</v>
      </c>
      <c r="E342" s="82">
        <f t="shared" ca="1" si="5"/>
        <v>2</v>
      </c>
      <c r="F342" s="83" t="s">
        <v>26</v>
      </c>
      <c r="G342" s="84">
        <v>123209</v>
      </c>
      <c r="H342" s="85">
        <v>4</v>
      </c>
      <c r="I342" s="84"/>
    </row>
    <row r="343" spans="1:9" x14ac:dyDescent="0.25">
      <c r="A343" s="73" t="s">
        <v>758</v>
      </c>
      <c r="B343" s="80" t="s">
        <v>12</v>
      </c>
      <c r="C343" s="73" t="s">
        <v>812</v>
      </c>
      <c r="D343" s="81">
        <v>41989</v>
      </c>
      <c r="E343" s="82">
        <f t="shared" ca="1" si="5"/>
        <v>1</v>
      </c>
      <c r="F343" s="83" t="s">
        <v>28</v>
      </c>
      <c r="G343" s="84">
        <v>105769</v>
      </c>
      <c r="H343" s="85">
        <v>3</v>
      </c>
      <c r="I343" s="84"/>
    </row>
    <row r="344" spans="1:9" x14ac:dyDescent="0.25">
      <c r="A344" s="73" t="s">
        <v>705</v>
      </c>
      <c r="B344" s="80" t="s">
        <v>12</v>
      </c>
      <c r="C344" s="73" t="s">
        <v>812</v>
      </c>
      <c r="D344" s="81">
        <v>40535</v>
      </c>
      <c r="E344" s="82">
        <f t="shared" ca="1" si="5"/>
        <v>5</v>
      </c>
      <c r="F344" s="83" t="s">
        <v>26</v>
      </c>
      <c r="G344" s="84">
        <v>86681</v>
      </c>
      <c r="H344" s="85">
        <v>5</v>
      </c>
      <c r="I344" s="84"/>
    </row>
    <row r="345" spans="1:9" x14ac:dyDescent="0.25">
      <c r="A345" s="73" t="s">
        <v>699</v>
      </c>
      <c r="B345" s="80" t="s">
        <v>32</v>
      </c>
      <c r="C345" s="73" t="s">
        <v>812</v>
      </c>
      <c r="D345" s="81">
        <v>40176</v>
      </c>
      <c r="E345" s="82">
        <f t="shared" ca="1" si="5"/>
        <v>6</v>
      </c>
      <c r="F345" s="83" t="s">
        <v>4</v>
      </c>
      <c r="G345" s="84">
        <v>81413</v>
      </c>
      <c r="H345" s="85">
        <v>5</v>
      </c>
      <c r="I345" s="84"/>
    </row>
    <row r="346" spans="1:9" x14ac:dyDescent="0.25">
      <c r="A346" s="73" t="s">
        <v>693</v>
      </c>
      <c r="B346" s="80" t="s">
        <v>16</v>
      </c>
      <c r="C346" s="73" t="s">
        <v>812</v>
      </c>
      <c r="D346" s="81">
        <v>41287</v>
      </c>
      <c r="E346" s="82">
        <f t="shared" ca="1" si="5"/>
        <v>3</v>
      </c>
      <c r="F346" s="83" t="s">
        <v>4</v>
      </c>
      <c r="G346" s="84">
        <v>78610</v>
      </c>
      <c r="H346" s="85">
        <v>4</v>
      </c>
      <c r="I346" s="84"/>
    </row>
    <row r="347" spans="1:9" x14ac:dyDescent="0.25">
      <c r="A347" s="73" t="s">
        <v>658</v>
      </c>
      <c r="B347" s="80" t="s">
        <v>32</v>
      </c>
      <c r="C347" s="73" t="s">
        <v>812</v>
      </c>
      <c r="D347" s="81">
        <v>37270</v>
      </c>
      <c r="E347" s="82">
        <f t="shared" ca="1" si="5"/>
        <v>14</v>
      </c>
      <c r="F347" s="83"/>
      <c r="G347" s="84">
        <v>116319</v>
      </c>
      <c r="H347" s="85">
        <v>5</v>
      </c>
      <c r="I347" s="84"/>
    </row>
    <row r="348" spans="1:9" x14ac:dyDescent="0.25">
      <c r="A348" s="73" t="s">
        <v>653</v>
      </c>
      <c r="B348" s="80" t="s">
        <v>48</v>
      </c>
      <c r="C348" s="73" t="s">
        <v>812</v>
      </c>
      <c r="D348" s="81">
        <v>37277</v>
      </c>
      <c r="E348" s="82">
        <f t="shared" ca="1" si="5"/>
        <v>14</v>
      </c>
      <c r="F348" s="83"/>
      <c r="G348" s="84">
        <v>65423</v>
      </c>
      <c r="H348" s="85">
        <v>5</v>
      </c>
      <c r="I348" s="84"/>
    </row>
    <row r="349" spans="1:9" x14ac:dyDescent="0.25">
      <c r="A349" s="73" t="s">
        <v>644</v>
      </c>
      <c r="B349" s="80" t="s">
        <v>32</v>
      </c>
      <c r="C349" s="73" t="s">
        <v>812</v>
      </c>
      <c r="D349" s="81">
        <v>38018</v>
      </c>
      <c r="E349" s="82">
        <f t="shared" ca="1" si="5"/>
        <v>12</v>
      </c>
      <c r="F349" s="83" t="s">
        <v>26</v>
      </c>
      <c r="G349" s="84">
        <v>54011</v>
      </c>
      <c r="H349" s="85">
        <v>5</v>
      </c>
      <c r="I349" s="84"/>
    </row>
    <row r="350" spans="1:9" x14ac:dyDescent="0.25">
      <c r="A350" s="73" t="s">
        <v>635</v>
      </c>
      <c r="B350" s="80" t="s">
        <v>32</v>
      </c>
      <c r="C350" s="73" t="s">
        <v>812</v>
      </c>
      <c r="D350" s="81">
        <v>40949</v>
      </c>
      <c r="E350" s="82">
        <f t="shared" ca="1" si="5"/>
        <v>4</v>
      </c>
      <c r="F350" s="83" t="s">
        <v>18</v>
      </c>
      <c r="G350" s="84">
        <v>56645</v>
      </c>
      <c r="H350" s="85">
        <v>2</v>
      </c>
      <c r="I350" s="84"/>
    </row>
    <row r="351" spans="1:9" x14ac:dyDescent="0.25">
      <c r="A351" s="73" t="s">
        <v>628</v>
      </c>
      <c r="B351" s="80" t="s">
        <v>12</v>
      </c>
      <c r="C351" s="73" t="s">
        <v>812</v>
      </c>
      <c r="D351" s="81">
        <v>41688</v>
      </c>
      <c r="E351" s="82">
        <f t="shared" ca="1" si="5"/>
        <v>2</v>
      </c>
      <c r="F351" s="83"/>
      <c r="G351" s="84">
        <v>112790</v>
      </c>
      <c r="H351" s="85">
        <v>4</v>
      </c>
      <c r="I351" s="84"/>
    </row>
    <row r="352" spans="1:9" x14ac:dyDescent="0.25">
      <c r="A352" s="73" t="s">
        <v>627</v>
      </c>
      <c r="B352" s="80" t="s">
        <v>16</v>
      </c>
      <c r="C352" s="73" t="s">
        <v>812</v>
      </c>
      <c r="D352" s="81">
        <v>41702</v>
      </c>
      <c r="E352" s="82">
        <f t="shared" ca="1" si="5"/>
        <v>1</v>
      </c>
      <c r="F352" s="83" t="s">
        <v>18</v>
      </c>
      <c r="G352" s="84">
        <v>125069</v>
      </c>
      <c r="H352" s="85">
        <v>4</v>
      </c>
      <c r="I352" s="84"/>
    </row>
    <row r="353" spans="1:9" x14ac:dyDescent="0.25">
      <c r="A353" s="73" t="s">
        <v>620</v>
      </c>
      <c r="B353" s="80" t="s">
        <v>12</v>
      </c>
      <c r="C353" s="73" t="s">
        <v>812</v>
      </c>
      <c r="D353" s="81">
        <v>40225</v>
      </c>
      <c r="E353" s="82">
        <f t="shared" ca="1" si="5"/>
        <v>6</v>
      </c>
      <c r="F353" s="83" t="s">
        <v>18</v>
      </c>
      <c r="G353" s="84">
        <v>75401</v>
      </c>
      <c r="H353" s="85">
        <v>5</v>
      </c>
      <c r="I353" s="84"/>
    </row>
    <row r="354" spans="1:9" x14ac:dyDescent="0.25">
      <c r="A354" s="73" t="s">
        <v>617</v>
      </c>
      <c r="B354" s="80" t="s">
        <v>2</v>
      </c>
      <c r="C354" s="73" t="s">
        <v>812</v>
      </c>
      <c r="D354" s="81">
        <v>40245</v>
      </c>
      <c r="E354" s="82">
        <f t="shared" ca="1" si="5"/>
        <v>5</v>
      </c>
      <c r="F354" s="83"/>
      <c r="G354" s="84">
        <v>95570</v>
      </c>
      <c r="H354" s="85">
        <v>5</v>
      </c>
      <c r="I354" s="84"/>
    </row>
    <row r="355" spans="1:9" x14ac:dyDescent="0.25">
      <c r="A355" s="73" t="s">
        <v>597</v>
      </c>
      <c r="B355" s="80" t="s">
        <v>2</v>
      </c>
      <c r="C355" s="73" t="s">
        <v>812</v>
      </c>
      <c r="D355" s="81">
        <v>39883</v>
      </c>
      <c r="E355" s="82">
        <f t="shared" ca="1" si="5"/>
        <v>6</v>
      </c>
      <c r="F355" s="83"/>
      <c r="G355" s="84">
        <v>83404</v>
      </c>
      <c r="H355" s="85">
        <v>2</v>
      </c>
      <c r="I355" s="84"/>
    </row>
    <row r="356" spans="1:9" x14ac:dyDescent="0.25">
      <c r="A356" s="73" t="s">
        <v>594</v>
      </c>
      <c r="B356" s="80" t="s">
        <v>32</v>
      </c>
      <c r="C356" s="73" t="s">
        <v>812</v>
      </c>
      <c r="D356" s="81">
        <v>36934</v>
      </c>
      <c r="E356" s="82">
        <f t="shared" ca="1" si="5"/>
        <v>15</v>
      </c>
      <c r="F356" s="83" t="s">
        <v>8</v>
      </c>
      <c r="G356" s="84">
        <v>69800</v>
      </c>
      <c r="H356" s="85">
        <v>3</v>
      </c>
      <c r="I356" s="84"/>
    </row>
    <row r="357" spans="1:9" x14ac:dyDescent="0.25">
      <c r="A357" s="73" t="s">
        <v>593</v>
      </c>
      <c r="B357" s="80" t="s">
        <v>16</v>
      </c>
      <c r="C357" s="73" t="s">
        <v>812</v>
      </c>
      <c r="D357" s="81">
        <v>36935</v>
      </c>
      <c r="E357" s="82">
        <f t="shared" ca="1" si="5"/>
        <v>15</v>
      </c>
      <c r="F357" s="83" t="s">
        <v>4</v>
      </c>
      <c r="G357" s="84">
        <v>84002</v>
      </c>
      <c r="H357" s="85">
        <v>3</v>
      </c>
      <c r="I357" s="84"/>
    </row>
    <row r="358" spans="1:9" x14ac:dyDescent="0.25">
      <c r="A358" s="73" t="s">
        <v>566</v>
      </c>
      <c r="B358" s="80" t="s">
        <v>32</v>
      </c>
      <c r="C358" s="73" t="s">
        <v>812</v>
      </c>
      <c r="D358" s="81">
        <v>40235</v>
      </c>
      <c r="E358" s="82">
        <f t="shared" ca="1" si="5"/>
        <v>6</v>
      </c>
      <c r="F358" s="83" t="s">
        <v>4</v>
      </c>
      <c r="G358" s="84">
        <v>123051</v>
      </c>
      <c r="H358" s="85">
        <v>4</v>
      </c>
      <c r="I358" s="84"/>
    </row>
    <row r="359" spans="1:9" x14ac:dyDescent="0.25">
      <c r="A359" s="73" t="s">
        <v>550</v>
      </c>
      <c r="B359" s="80" t="s">
        <v>12</v>
      </c>
      <c r="C359" s="73" t="s">
        <v>812</v>
      </c>
      <c r="D359" s="81">
        <v>42078</v>
      </c>
      <c r="E359" s="82">
        <f t="shared" ca="1" si="5"/>
        <v>0</v>
      </c>
      <c r="F359" s="83" t="s">
        <v>28</v>
      </c>
      <c r="G359" s="84">
        <v>123234</v>
      </c>
      <c r="H359" s="85">
        <v>4</v>
      </c>
      <c r="I359" s="84"/>
    </row>
    <row r="360" spans="1:9" x14ac:dyDescent="0.25">
      <c r="A360" s="73" t="s">
        <v>549</v>
      </c>
      <c r="B360" s="80" t="s">
        <v>32</v>
      </c>
      <c r="C360" s="73" t="s">
        <v>812</v>
      </c>
      <c r="D360" s="81">
        <v>42085</v>
      </c>
      <c r="E360" s="82">
        <f t="shared" ca="1" si="5"/>
        <v>0</v>
      </c>
      <c r="F360" s="83" t="s">
        <v>26</v>
      </c>
      <c r="G360" s="84">
        <v>61223</v>
      </c>
      <c r="H360" s="85">
        <v>2</v>
      </c>
      <c r="I360" s="84"/>
    </row>
    <row r="361" spans="1:9" x14ac:dyDescent="0.25">
      <c r="A361" s="73" t="s">
        <v>542</v>
      </c>
      <c r="B361" s="80" t="s">
        <v>12</v>
      </c>
      <c r="C361" s="73" t="s">
        <v>812</v>
      </c>
      <c r="D361" s="81">
        <v>40258</v>
      </c>
      <c r="E361" s="82">
        <f t="shared" ca="1" si="5"/>
        <v>5</v>
      </c>
      <c r="F361" s="83" t="s">
        <v>18</v>
      </c>
      <c r="G361" s="84">
        <v>119751</v>
      </c>
      <c r="H361" s="85">
        <v>4</v>
      </c>
      <c r="I361" s="84"/>
    </row>
    <row r="362" spans="1:9" x14ac:dyDescent="0.25">
      <c r="A362" s="73" t="s">
        <v>525</v>
      </c>
      <c r="B362" s="80" t="s">
        <v>12</v>
      </c>
      <c r="C362" s="73" t="s">
        <v>812</v>
      </c>
      <c r="D362" s="81">
        <v>39912</v>
      </c>
      <c r="E362" s="82">
        <f t="shared" ca="1" si="5"/>
        <v>6</v>
      </c>
      <c r="F362" s="83" t="s">
        <v>26</v>
      </c>
      <c r="G362" s="84">
        <v>80640</v>
      </c>
      <c r="H362" s="85">
        <v>4</v>
      </c>
      <c r="I362" s="84"/>
    </row>
    <row r="363" spans="1:9" x14ac:dyDescent="0.25">
      <c r="A363" s="73" t="s">
        <v>457</v>
      </c>
      <c r="B363" s="80" t="s">
        <v>2</v>
      </c>
      <c r="C363" s="73" t="s">
        <v>812</v>
      </c>
      <c r="D363" s="81">
        <v>37375</v>
      </c>
      <c r="E363" s="82">
        <f t="shared" ca="1" si="5"/>
        <v>13</v>
      </c>
      <c r="F363" s="83" t="s">
        <v>26</v>
      </c>
      <c r="G363" s="84">
        <v>71455</v>
      </c>
      <c r="H363" s="85">
        <v>2</v>
      </c>
      <c r="I363" s="84"/>
    </row>
    <row r="364" spans="1:9" x14ac:dyDescent="0.25">
      <c r="A364" s="73" t="s">
        <v>454</v>
      </c>
      <c r="B364" s="80" t="s">
        <v>32</v>
      </c>
      <c r="C364" s="73" t="s">
        <v>812</v>
      </c>
      <c r="D364" s="81">
        <v>37740</v>
      </c>
      <c r="E364" s="82">
        <f t="shared" ca="1" si="5"/>
        <v>12</v>
      </c>
      <c r="F364" s="83" t="s">
        <v>4</v>
      </c>
      <c r="G364" s="84">
        <v>74304</v>
      </c>
      <c r="H364" s="85">
        <v>4</v>
      </c>
      <c r="I364" s="84"/>
    </row>
    <row r="365" spans="1:9" x14ac:dyDescent="0.25">
      <c r="A365" s="73" t="s">
        <v>444</v>
      </c>
      <c r="B365" s="80" t="s">
        <v>48</v>
      </c>
      <c r="C365" s="73" t="s">
        <v>812</v>
      </c>
      <c r="D365" s="81">
        <v>40670</v>
      </c>
      <c r="E365" s="82">
        <f t="shared" ca="1" si="5"/>
        <v>4</v>
      </c>
      <c r="F365" s="83"/>
      <c r="G365" s="84">
        <v>86111</v>
      </c>
      <c r="H365" s="85">
        <v>3</v>
      </c>
      <c r="I365" s="84"/>
    </row>
    <row r="366" spans="1:9" x14ac:dyDescent="0.25">
      <c r="A366" s="73" t="s">
        <v>432</v>
      </c>
      <c r="B366" s="80" t="s">
        <v>48</v>
      </c>
      <c r="C366" s="73" t="s">
        <v>812</v>
      </c>
      <c r="D366" s="81">
        <v>41790</v>
      </c>
      <c r="E366" s="82">
        <f t="shared" ca="1" si="5"/>
        <v>1</v>
      </c>
      <c r="F366" s="83" t="s">
        <v>26</v>
      </c>
      <c r="G366" s="84">
        <v>122165</v>
      </c>
      <c r="H366" s="85">
        <v>1</v>
      </c>
      <c r="I366" s="84"/>
    </row>
    <row r="367" spans="1:9" x14ac:dyDescent="0.25">
      <c r="A367" s="73" t="s">
        <v>430</v>
      </c>
      <c r="B367" s="80" t="s">
        <v>48</v>
      </c>
      <c r="C367" s="73" t="s">
        <v>812</v>
      </c>
      <c r="D367" s="81">
        <v>42148</v>
      </c>
      <c r="E367" s="82">
        <f t="shared" ca="1" si="5"/>
        <v>0</v>
      </c>
      <c r="F367" s="83" t="s">
        <v>28</v>
      </c>
      <c r="G367" s="84">
        <v>104783</v>
      </c>
      <c r="H367" s="85">
        <v>1</v>
      </c>
      <c r="I367" s="84"/>
    </row>
    <row r="368" spans="1:9" x14ac:dyDescent="0.25">
      <c r="A368" s="73" t="s">
        <v>422</v>
      </c>
      <c r="B368" s="80" t="s">
        <v>12</v>
      </c>
      <c r="C368" s="73" t="s">
        <v>812</v>
      </c>
      <c r="D368" s="81">
        <v>40336</v>
      </c>
      <c r="E368" s="82">
        <f t="shared" ca="1" si="5"/>
        <v>5</v>
      </c>
      <c r="F368" s="83" t="s">
        <v>8</v>
      </c>
      <c r="G368" s="84">
        <v>57724</v>
      </c>
      <c r="H368" s="85">
        <v>2</v>
      </c>
      <c r="I368" s="84"/>
    </row>
    <row r="369" spans="1:9" x14ac:dyDescent="0.25">
      <c r="A369" s="73" t="s">
        <v>420</v>
      </c>
      <c r="B369" s="80" t="s">
        <v>32</v>
      </c>
      <c r="C369" s="73" t="s">
        <v>812</v>
      </c>
      <c r="D369" s="81">
        <v>41411</v>
      </c>
      <c r="E369" s="82">
        <f t="shared" ca="1" si="5"/>
        <v>2</v>
      </c>
      <c r="F369" s="83" t="s">
        <v>18</v>
      </c>
      <c r="G369" s="84">
        <v>66016</v>
      </c>
      <c r="H369" s="85">
        <v>4</v>
      </c>
      <c r="I369" s="84"/>
    </row>
    <row r="370" spans="1:9" x14ac:dyDescent="0.25">
      <c r="A370" s="73" t="s">
        <v>402</v>
      </c>
      <c r="B370" s="80" t="s">
        <v>12</v>
      </c>
      <c r="C370" s="73" t="s">
        <v>812</v>
      </c>
      <c r="D370" s="81">
        <v>37781</v>
      </c>
      <c r="E370" s="82">
        <f t="shared" ca="1" si="5"/>
        <v>12</v>
      </c>
      <c r="F370" s="83"/>
      <c r="G370" s="84">
        <v>88259</v>
      </c>
      <c r="H370" s="85">
        <v>4</v>
      </c>
      <c r="I370" s="84"/>
    </row>
    <row r="371" spans="1:9" x14ac:dyDescent="0.25">
      <c r="A371" s="73" t="s">
        <v>380</v>
      </c>
      <c r="B371" s="80" t="s">
        <v>16</v>
      </c>
      <c r="C371" s="73" t="s">
        <v>812</v>
      </c>
      <c r="D371" s="81">
        <v>41429</v>
      </c>
      <c r="E371" s="82">
        <f t="shared" ca="1" si="5"/>
        <v>2</v>
      </c>
      <c r="F371" s="83" t="s">
        <v>4</v>
      </c>
      <c r="G371" s="84">
        <v>96619</v>
      </c>
      <c r="H371" s="85">
        <v>3</v>
      </c>
      <c r="I371" s="84"/>
    </row>
    <row r="372" spans="1:9" x14ac:dyDescent="0.25">
      <c r="A372" s="73" t="s">
        <v>359</v>
      </c>
      <c r="B372" s="80" t="s">
        <v>12</v>
      </c>
      <c r="C372" s="73" t="s">
        <v>812</v>
      </c>
      <c r="D372" s="81">
        <v>40368</v>
      </c>
      <c r="E372" s="82">
        <f t="shared" ca="1" si="5"/>
        <v>5</v>
      </c>
      <c r="F372" s="83" t="s">
        <v>4</v>
      </c>
      <c r="G372" s="84">
        <v>47851</v>
      </c>
      <c r="H372" s="85">
        <v>2</v>
      </c>
      <c r="I372" s="84"/>
    </row>
    <row r="373" spans="1:9" x14ac:dyDescent="0.25">
      <c r="A373" s="73" t="s">
        <v>350</v>
      </c>
      <c r="B373" s="80" t="s">
        <v>32</v>
      </c>
      <c r="C373" s="73" t="s">
        <v>812</v>
      </c>
      <c r="D373" s="81">
        <v>41445</v>
      </c>
      <c r="E373" s="82">
        <f t="shared" ca="1" si="5"/>
        <v>2</v>
      </c>
      <c r="F373" s="83" t="s">
        <v>26</v>
      </c>
      <c r="G373" s="84">
        <v>55409</v>
      </c>
      <c r="H373" s="85">
        <v>4</v>
      </c>
      <c r="I373" s="84"/>
    </row>
    <row r="374" spans="1:9" x14ac:dyDescent="0.25">
      <c r="A374" s="73" t="s">
        <v>333</v>
      </c>
      <c r="B374" s="80" t="s">
        <v>9</v>
      </c>
      <c r="C374" s="73" t="s">
        <v>812</v>
      </c>
      <c r="D374" s="81">
        <v>37449</v>
      </c>
      <c r="E374" s="82">
        <f t="shared" ca="1" si="5"/>
        <v>13</v>
      </c>
      <c r="F374" s="83" t="s">
        <v>4</v>
      </c>
      <c r="G374" s="84">
        <v>116169</v>
      </c>
      <c r="H374" s="85">
        <v>2</v>
      </c>
      <c r="I374" s="84"/>
    </row>
    <row r="375" spans="1:9" x14ac:dyDescent="0.25">
      <c r="A375" s="73" t="s">
        <v>315</v>
      </c>
      <c r="B375" s="80" t="s">
        <v>16</v>
      </c>
      <c r="C375" s="73" t="s">
        <v>812</v>
      </c>
      <c r="D375" s="81">
        <v>40361</v>
      </c>
      <c r="E375" s="82">
        <f t="shared" ca="1" si="5"/>
        <v>5</v>
      </c>
      <c r="F375" s="83"/>
      <c r="G375" s="84">
        <v>94826</v>
      </c>
      <c r="H375" s="85">
        <v>3</v>
      </c>
      <c r="I375" s="84"/>
    </row>
    <row r="376" spans="1:9" x14ac:dyDescent="0.25">
      <c r="A376" s="73" t="s">
        <v>311</v>
      </c>
      <c r="B376" s="80" t="s">
        <v>16</v>
      </c>
      <c r="C376" s="73" t="s">
        <v>812</v>
      </c>
      <c r="D376" s="81">
        <v>41439</v>
      </c>
      <c r="E376" s="82">
        <f t="shared" ca="1" si="5"/>
        <v>2</v>
      </c>
      <c r="F376" s="83" t="s">
        <v>18</v>
      </c>
      <c r="G376" s="84">
        <v>96418</v>
      </c>
      <c r="H376" s="85">
        <v>2</v>
      </c>
      <c r="I376" s="84"/>
    </row>
    <row r="377" spans="1:9" x14ac:dyDescent="0.25">
      <c r="A377" s="73" t="s">
        <v>289</v>
      </c>
      <c r="B377" s="80" t="s">
        <v>48</v>
      </c>
      <c r="C377" s="73" t="s">
        <v>812</v>
      </c>
      <c r="D377" s="81">
        <v>41473</v>
      </c>
      <c r="E377" s="82">
        <f t="shared" ca="1" si="5"/>
        <v>2</v>
      </c>
      <c r="F377" s="83" t="s">
        <v>26</v>
      </c>
      <c r="G377" s="84">
        <v>42446</v>
      </c>
      <c r="H377" s="85">
        <v>4</v>
      </c>
      <c r="I377" s="84"/>
    </row>
    <row r="378" spans="1:9" x14ac:dyDescent="0.25">
      <c r="A378" s="73" t="s">
        <v>274</v>
      </c>
      <c r="B378" s="80" t="s">
        <v>48</v>
      </c>
      <c r="C378" s="73" t="s">
        <v>812</v>
      </c>
      <c r="D378" s="81">
        <v>37470</v>
      </c>
      <c r="E378" s="82">
        <f t="shared" ca="1" si="5"/>
        <v>13</v>
      </c>
      <c r="F378" s="83" t="s">
        <v>4</v>
      </c>
      <c r="G378" s="84">
        <v>90681</v>
      </c>
      <c r="H378" s="85">
        <v>4</v>
      </c>
      <c r="I378" s="84"/>
    </row>
    <row r="379" spans="1:9" x14ac:dyDescent="0.25">
      <c r="A379" s="73" t="s">
        <v>239</v>
      </c>
      <c r="B379" s="80" t="s">
        <v>9</v>
      </c>
      <c r="C379" s="73" t="s">
        <v>812</v>
      </c>
      <c r="D379" s="81">
        <v>40408</v>
      </c>
      <c r="E379" s="82">
        <f t="shared" ca="1" si="5"/>
        <v>5</v>
      </c>
      <c r="F379" s="83"/>
      <c r="G379" s="84">
        <v>58792</v>
      </c>
      <c r="H379" s="85">
        <v>5</v>
      </c>
      <c r="I379" s="84"/>
    </row>
    <row r="380" spans="1:9" x14ac:dyDescent="0.25">
      <c r="A380" s="73" t="s">
        <v>232</v>
      </c>
      <c r="B380" s="80" t="s">
        <v>12</v>
      </c>
      <c r="C380" s="73" t="s">
        <v>812</v>
      </c>
      <c r="D380" s="81">
        <v>40047</v>
      </c>
      <c r="E380" s="82">
        <f t="shared" ca="1" si="5"/>
        <v>6</v>
      </c>
      <c r="F380" s="83"/>
      <c r="G380" s="84">
        <v>88669</v>
      </c>
      <c r="H380" s="85">
        <v>2</v>
      </c>
      <c r="I380" s="84"/>
    </row>
    <row r="381" spans="1:9" x14ac:dyDescent="0.25">
      <c r="A381" s="73" t="s">
        <v>213</v>
      </c>
      <c r="B381" s="80" t="s">
        <v>32</v>
      </c>
      <c r="C381" s="73" t="s">
        <v>812</v>
      </c>
      <c r="D381" s="81">
        <v>38216</v>
      </c>
      <c r="E381" s="82">
        <f t="shared" ca="1" si="5"/>
        <v>11</v>
      </c>
      <c r="F381" s="83" t="s">
        <v>28</v>
      </c>
      <c r="G381" s="84">
        <v>95336</v>
      </c>
      <c r="H381" s="85">
        <v>1</v>
      </c>
      <c r="I381" s="84"/>
    </row>
    <row r="382" spans="1:9" x14ac:dyDescent="0.25">
      <c r="A382" s="73" t="s">
        <v>211</v>
      </c>
      <c r="B382" s="80" t="s">
        <v>9</v>
      </c>
      <c r="C382" s="73" t="s">
        <v>812</v>
      </c>
      <c r="D382" s="81">
        <v>38219</v>
      </c>
      <c r="E382" s="82">
        <f t="shared" ca="1" si="5"/>
        <v>11</v>
      </c>
      <c r="F382" s="83" t="s">
        <v>8</v>
      </c>
      <c r="G382" s="84">
        <v>57718</v>
      </c>
      <c r="H382" s="85">
        <v>3</v>
      </c>
      <c r="I382" s="84"/>
    </row>
    <row r="383" spans="1:9" x14ac:dyDescent="0.25">
      <c r="A383" s="73" t="s">
        <v>197</v>
      </c>
      <c r="B383" s="80" t="s">
        <v>2</v>
      </c>
      <c r="C383" s="73" t="s">
        <v>812</v>
      </c>
      <c r="D383" s="81">
        <v>41161</v>
      </c>
      <c r="E383" s="82">
        <f t="shared" ca="1" si="5"/>
        <v>3</v>
      </c>
      <c r="F383" s="83" t="s">
        <v>4</v>
      </c>
      <c r="G383" s="84">
        <v>103657</v>
      </c>
      <c r="H383" s="85">
        <v>4</v>
      </c>
      <c r="I383" s="84"/>
    </row>
    <row r="384" spans="1:9" x14ac:dyDescent="0.25">
      <c r="A384" s="73" t="s">
        <v>194</v>
      </c>
      <c r="B384" s="80" t="s">
        <v>16</v>
      </c>
      <c r="C384" s="73" t="s">
        <v>812</v>
      </c>
      <c r="D384" s="81">
        <v>41525</v>
      </c>
      <c r="E384" s="82">
        <f t="shared" ca="1" si="5"/>
        <v>2</v>
      </c>
      <c r="F384" s="83" t="s">
        <v>26</v>
      </c>
      <c r="G384" s="84">
        <v>80141</v>
      </c>
      <c r="H384" s="85">
        <v>4</v>
      </c>
      <c r="I384" s="84"/>
    </row>
    <row r="385" spans="1:9" x14ac:dyDescent="0.25">
      <c r="A385" s="73" t="s">
        <v>152</v>
      </c>
      <c r="B385" s="80" t="s">
        <v>12</v>
      </c>
      <c r="C385" s="73" t="s">
        <v>812</v>
      </c>
      <c r="D385" s="81">
        <v>37172</v>
      </c>
      <c r="E385" s="82">
        <f t="shared" ca="1" si="5"/>
        <v>14</v>
      </c>
      <c r="F385" s="83" t="s">
        <v>26</v>
      </c>
      <c r="G385" s="84">
        <v>48546</v>
      </c>
      <c r="H385" s="85">
        <v>1</v>
      </c>
      <c r="I385" s="84"/>
    </row>
    <row r="386" spans="1:9" x14ac:dyDescent="0.25">
      <c r="A386" s="73" t="s">
        <v>149</v>
      </c>
      <c r="B386" s="80" t="s">
        <v>16</v>
      </c>
      <c r="C386" s="73" t="s">
        <v>812</v>
      </c>
      <c r="D386" s="81">
        <v>37534</v>
      </c>
      <c r="E386" s="82">
        <f t="shared" ref="E386:E449" ca="1" si="6">DATEDIF(D386,TODAY(),"Y")</f>
        <v>13</v>
      </c>
      <c r="F386" s="83" t="s">
        <v>4</v>
      </c>
      <c r="G386" s="84">
        <v>60489</v>
      </c>
      <c r="H386" s="85">
        <v>5</v>
      </c>
      <c r="I386" s="84"/>
    </row>
    <row r="387" spans="1:9" x14ac:dyDescent="0.25">
      <c r="A387" s="73" t="s">
        <v>146</v>
      </c>
      <c r="B387" s="80" t="s">
        <v>12</v>
      </c>
      <c r="C387" s="73" t="s">
        <v>812</v>
      </c>
      <c r="D387" s="81">
        <v>37541</v>
      </c>
      <c r="E387" s="82">
        <f t="shared" ca="1" si="6"/>
        <v>13</v>
      </c>
      <c r="F387" s="83" t="s">
        <v>26</v>
      </c>
      <c r="G387" s="84">
        <v>77192</v>
      </c>
      <c r="H387" s="85">
        <v>3</v>
      </c>
      <c r="I387" s="84"/>
    </row>
    <row r="388" spans="1:9" x14ac:dyDescent="0.25">
      <c r="A388" s="73" t="s">
        <v>145</v>
      </c>
      <c r="B388" s="80" t="s">
        <v>16</v>
      </c>
      <c r="C388" s="73" t="s">
        <v>812</v>
      </c>
      <c r="D388" s="81">
        <v>38244</v>
      </c>
      <c r="E388" s="82">
        <f t="shared" ca="1" si="6"/>
        <v>11</v>
      </c>
      <c r="F388" s="83" t="s">
        <v>28</v>
      </c>
      <c r="G388" s="84">
        <v>69414</v>
      </c>
      <c r="H388" s="85">
        <v>4</v>
      </c>
      <c r="I388" s="84"/>
    </row>
    <row r="389" spans="1:9" x14ac:dyDescent="0.25">
      <c r="A389" s="73" t="s">
        <v>101</v>
      </c>
      <c r="B389" s="80" t="s">
        <v>12</v>
      </c>
      <c r="C389" s="73" t="s">
        <v>812</v>
      </c>
      <c r="D389" s="81">
        <v>37194</v>
      </c>
      <c r="E389" s="82">
        <f t="shared" ca="1" si="6"/>
        <v>14</v>
      </c>
      <c r="F389" s="83" t="s">
        <v>8</v>
      </c>
      <c r="G389" s="84">
        <v>122418</v>
      </c>
      <c r="H389" s="85">
        <v>1</v>
      </c>
      <c r="I389" s="84"/>
    </row>
    <row r="390" spans="1:9" x14ac:dyDescent="0.25">
      <c r="A390" s="73" t="s">
        <v>100</v>
      </c>
      <c r="B390" s="80" t="s">
        <v>32</v>
      </c>
      <c r="C390" s="73" t="s">
        <v>812</v>
      </c>
      <c r="D390" s="81">
        <v>37199</v>
      </c>
      <c r="E390" s="82">
        <f t="shared" ca="1" si="6"/>
        <v>14</v>
      </c>
      <c r="F390" s="83" t="s">
        <v>4</v>
      </c>
      <c r="G390" s="84">
        <v>110342</v>
      </c>
      <c r="H390" s="85">
        <v>3</v>
      </c>
      <c r="I390" s="84"/>
    </row>
    <row r="391" spans="1:9" x14ac:dyDescent="0.25">
      <c r="A391" s="73" t="s">
        <v>72</v>
      </c>
      <c r="B391" s="80" t="s">
        <v>32</v>
      </c>
      <c r="C391" s="73" t="s">
        <v>812</v>
      </c>
      <c r="D391" s="81">
        <v>37223</v>
      </c>
      <c r="E391" s="82">
        <f t="shared" ca="1" si="6"/>
        <v>14</v>
      </c>
      <c r="F391" s="83" t="s">
        <v>28</v>
      </c>
      <c r="G391" s="84">
        <v>74920</v>
      </c>
      <c r="H391" s="85">
        <v>5</v>
      </c>
      <c r="I391" s="84"/>
    </row>
    <row r="392" spans="1:9" x14ac:dyDescent="0.25">
      <c r="A392" s="73" t="s">
        <v>52</v>
      </c>
      <c r="B392" s="80" t="s">
        <v>16</v>
      </c>
      <c r="C392" s="73" t="s">
        <v>812</v>
      </c>
      <c r="D392" s="81">
        <v>40141</v>
      </c>
      <c r="E392" s="82">
        <f t="shared" ca="1" si="6"/>
        <v>6</v>
      </c>
      <c r="F392" s="83"/>
      <c r="G392" s="84">
        <v>52239</v>
      </c>
      <c r="H392" s="85">
        <v>5</v>
      </c>
      <c r="I392" s="84"/>
    </row>
    <row r="393" spans="1:9" x14ac:dyDescent="0.25">
      <c r="A393" s="73" t="s">
        <v>754</v>
      </c>
      <c r="B393" s="80" t="s">
        <v>9</v>
      </c>
      <c r="C393" s="73" t="s">
        <v>813</v>
      </c>
      <c r="D393" s="81">
        <v>42000</v>
      </c>
      <c r="E393" s="82">
        <f t="shared" ca="1" si="6"/>
        <v>1</v>
      </c>
      <c r="F393" s="83" t="s">
        <v>26</v>
      </c>
      <c r="G393" s="84">
        <v>87790</v>
      </c>
      <c r="H393" s="85">
        <v>5</v>
      </c>
      <c r="I393" s="84"/>
    </row>
    <row r="394" spans="1:9" x14ac:dyDescent="0.25">
      <c r="A394" s="73" t="s">
        <v>735</v>
      </c>
      <c r="B394" s="80" t="s">
        <v>12</v>
      </c>
      <c r="C394" s="73" t="s">
        <v>813</v>
      </c>
      <c r="D394" s="81">
        <v>39812</v>
      </c>
      <c r="E394" s="82">
        <f t="shared" ca="1" si="6"/>
        <v>7</v>
      </c>
      <c r="F394" s="83"/>
      <c r="G394" s="84">
        <v>85333</v>
      </c>
      <c r="H394" s="85">
        <v>4</v>
      </c>
      <c r="I394" s="84"/>
    </row>
    <row r="395" spans="1:9" x14ac:dyDescent="0.25">
      <c r="A395" s="73" t="s">
        <v>722</v>
      </c>
      <c r="B395" s="80" t="s">
        <v>16</v>
      </c>
      <c r="C395" s="73" t="s">
        <v>813</v>
      </c>
      <c r="D395" s="81">
        <v>37253</v>
      </c>
      <c r="E395" s="82">
        <f t="shared" ca="1" si="6"/>
        <v>14</v>
      </c>
      <c r="F395" s="83" t="s">
        <v>4</v>
      </c>
      <c r="G395" s="84">
        <v>122546</v>
      </c>
      <c r="H395" s="85">
        <v>2</v>
      </c>
      <c r="I395" s="84"/>
    </row>
    <row r="396" spans="1:9" x14ac:dyDescent="0.25">
      <c r="A396" s="73" t="s">
        <v>711</v>
      </c>
      <c r="B396" s="80" t="s">
        <v>16</v>
      </c>
      <c r="C396" s="73" t="s">
        <v>813</v>
      </c>
      <c r="D396" s="81">
        <v>37976</v>
      </c>
      <c r="E396" s="82">
        <f t="shared" ca="1" si="6"/>
        <v>12</v>
      </c>
      <c r="F396" s="83" t="s">
        <v>26</v>
      </c>
      <c r="G396" s="84">
        <v>66852</v>
      </c>
      <c r="H396" s="85">
        <v>2</v>
      </c>
      <c r="I396" s="84"/>
    </row>
    <row r="397" spans="1:9" x14ac:dyDescent="0.25">
      <c r="A397" s="73" t="s">
        <v>668</v>
      </c>
      <c r="B397" s="80" t="s">
        <v>12</v>
      </c>
      <c r="C397" s="73" t="s">
        <v>813</v>
      </c>
      <c r="D397" s="81">
        <v>41313</v>
      </c>
      <c r="E397" s="82">
        <f t="shared" ca="1" si="6"/>
        <v>3</v>
      </c>
      <c r="F397" s="83" t="s">
        <v>4</v>
      </c>
      <c r="G397" s="84">
        <v>73768</v>
      </c>
      <c r="H397" s="85">
        <v>5</v>
      </c>
      <c r="I397" s="84"/>
    </row>
    <row r="398" spans="1:9" x14ac:dyDescent="0.25">
      <c r="A398" s="73" t="s">
        <v>646</v>
      </c>
      <c r="B398" s="80" t="s">
        <v>9</v>
      </c>
      <c r="C398" s="73" t="s">
        <v>813</v>
      </c>
      <c r="D398" s="81">
        <v>37645</v>
      </c>
      <c r="E398" s="82">
        <f t="shared" ca="1" si="6"/>
        <v>13</v>
      </c>
      <c r="F398" s="83" t="s">
        <v>8</v>
      </c>
      <c r="G398" s="84">
        <v>121665</v>
      </c>
      <c r="H398" s="85">
        <v>5</v>
      </c>
      <c r="I398" s="84"/>
    </row>
    <row r="399" spans="1:9" x14ac:dyDescent="0.25">
      <c r="A399" s="73" t="s">
        <v>606</v>
      </c>
      <c r="B399" s="80" t="s">
        <v>9</v>
      </c>
      <c r="C399" s="73" t="s">
        <v>813</v>
      </c>
      <c r="D399" s="81">
        <v>41341</v>
      </c>
      <c r="E399" s="82">
        <f t="shared" ca="1" si="6"/>
        <v>2</v>
      </c>
      <c r="F399" s="83" t="s">
        <v>26</v>
      </c>
      <c r="G399" s="84">
        <v>54271</v>
      </c>
      <c r="H399" s="85">
        <v>4</v>
      </c>
      <c r="I399" s="84"/>
    </row>
    <row r="400" spans="1:9" x14ac:dyDescent="0.25">
      <c r="A400" s="73" t="s">
        <v>487</v>
      </c>
      <c r="B400" s="80" t="s">
        <v>12</v>
      </c>
      <c r="C400" s="73" t="s">
        <v>813</v>
      </c>
      <c r="D400" s="81">
        <v>42124</v>
      </c>
      <c r="E400" s="82">
        <f t="shared" ca="1" si="6"/>
        <v>0</v>
      </c>
      <c r="F400" s="83" t="s">
        <v>26</v>
      </c>
      <c r="G400" s="84">
        <v>112476</v>
      </c>
      <c r="H400" s="85">
        <v>5</v>
      </c>
      <c r="I400" s="84"/>
    </row>
    <row r="401" spans="1:9" x14ac:dyDescent="0.25">
      <c r="A401" s="73" t="s">
        <v>414</v>
      </c>
      <c r="B401" s="80" t="s">
        <v>16</v>
      </c>
      <c r="C401" s="73" t="s">
        <v>813</v>
      </c>
      <c r="D401" s="81">
        <v>37039</v>
      </c>
      <c r="E401" s="82">
        <f t="shared" ca="1" si="6"/>
        <v>14</v>
      </c>
      <c r="F401" s="83" t="s">
        <v>26</v>
      </c>
      <c r="G401" s="84">
        <v>110665</v>
      </c>
      <c r="H401" s="85">
        <v>3</v>
      </c>
      <c r="I401" s="84"/>
    </row>
    <row r="402" spans="1:9" x14ac:dyDescent="0.25">
      <c r="A402" s="73" t="s">
        <v>383</v>
      </c>
      <c r="B402" s="80" t="s">
        <v>48</v>
      </c>
      <c r="C402" s="73" t="s">
        <v>813</v>
      </c>
      <c r="D402" s="81">
        <v>41411</v>
      </c>
      <c r="E402" s="82">
        <f t="shared" ca="1" si="6"/>
        <v>2</v>
      </c>
      <c r="F402" s="83"/>
      <c r="G402" s="84">
        <v>87268</v>
      </c>
      <c r="H402" s="85">
        <v>2</v>
      </c>
      <c r="I402" s="84"/>
    </row>
    <row r="403" spans="1:9" x14ac:dyDescent="0.25">
      <c r="A403" s="73" t="s">
        <v>325</v>
      </c>
      <c r="B403" s="80" t="s">
        <v>12</v>
      </c>
      <c r="C403" s="73" t="s">
        <v>813</v>
      </c>
      <c r="D403" s="81">
        <v>38881</v>
      </c>
      <c r="E403" s="82">
        <f t="shared" ca="1" si="6"/>
        <v>9</v>
      </c>
      <c r="F403" s="83"/>
      <c r="G403" s="84">
        <v>96303</v>
      </c>
      <c r="H403" s="85">
        <v>3</v>
      </c>
      <c r="I403" s="84"/>
    </row>
    <row r="404" spans="1:9" x14ac:dyDescent="0.25">
      <c r="A404" s="73" t="s">
        <v>321</v>
      </c>
      <c r="B404" s="80" t="s">
        <v>2</v>
      </c>
      <c r="C404" s="73" t="s">
        <v>813</v>
      </c>
      <c r="D404" s="81">
        <v>38905</v>
      </c>
      <c r="E404" s="82">
        <f t="shared" ca="1" si="6"/>
        <v>9</v>
      </c>
      <c r="F404" s="83"/>
      <c r="G404" s="84">
        <v>75506</v>
      </c>
      <c r="H404" s="85">
        <v>2</v>
      </c>
      <c r="I404" s="84"/>
    </row>
    <row r="405" spans="1:9" x14ac:dyDescent="0.25">
      <c r="A405" s="73" t="s">
        <v>309</v>
      </c>
      <c r="B405" s="80" t="s">
        <v>16</v>
      </c>
      <c r="C405" s="73" t="s">
        <v>813</v>
      </c>
      <c r="D405" s="81">
        <v>41450</v>
      </c>
      <c r="E405" s="82">
        <f t="shared" ca="1" si="6"/>
        <v>2</v>
      </c>
      <c r="F405" s="83"/>
      <c r="G405" s="84">
        <v>74973</v>
      </c>
      <c r="H405" s="85">
        <v>4</v>
      </c>
      <c r="I405" s="84"/>
    </row>
    <row r="406" spans="1:9" x14ac:dyDescent="0.25">
      <c r="A406" s="73" t="s">
        <v>226</v>
      </c>
      <c r="B406" s="80" t="s">
        <v>32</v>
      </c>
      <c r="C406" s="73" t="s">
        <v>813</v>
      </c>
      <c r="D406" s="81">
        <v>37125</v>
      </c>
      <c r="E406" s="82">
        <f t="shared" ca="1" si="6"/>
        <v>14</v>
      </c>
      <c r="F406" s="83"/>
      <c r="G406" s="84">
        <v>76226</v>
      </c>
      <c r="H406" s="85">
        <v>2</v>
      </c>
      <c r="I406" s="84"/>
    </row>
    <row r="407" spans="1:9" x14ac:dyDescent="0.25">
      <c r="A407" s="73" t="s">
        <v>180</v>
      </c>
      <c r="B407" s="80" t="s">
        <v>12</v>
      </c>
      <c r="C407" s="73" t="s">
        <v>813</v>
      </c>
      <c r="D407" s="81">
        <v>42287</v>
      </c>
      <c r="E407" s="82">
        <f t="shared" ca="1" si="6"/>
        <v>0</v>
      </c>
      <c r="F407" s="83" t="s">
        <v>28</v>
      </c>
      <c r="G407" s="84">
        <v>82363</v>
      </c>
      <c r="H407" s="85">
        <v>1</v>
      </c>
      <c r="I407" s="84"/>
    </row>
    <row r="408" spans="1:9" x14ac:dyDescent="0.25">
      <c r="A408" s="73" t="s">
        <v>165</v>
      </c>
      <c r="B408" s="80" t="s">
        <v>48</v>
      </c>
      <c r="C408" s="73" t="s">
        <v>813</v>
      </c>
      <c r="D408" s="81">
        <v>40089</v>
      </c>
      <c r="E408" s="82">
        <f t="shared" ca="1" si="6"/>
        <v>6</v>
      </c>
      <c r="F408" s="83"/>
      <c r="G408" s="84">
        <v>72407</v>
      </c>
      <c r="H408" s="85">
        <v>4</v>
      </c>
      <c r="I408" s="84"/>
    </row>
    <row r="409" spans="1:9" x14ac:dyDescent="0.25">
      <c r="A409" s="73" t="s">
        <v>157</v>
      </c>
      <c r="B409" s="80" t="s">
        <v>16</v>
      </c>
      <c r="C409" s="73" t="s">
        <v>813</v>
      </c>
      <c r="D409" s="81">
        <v>37162</v>
      </c>
      <c r="E409" s="82">
        <f t="shared" ca="1" si="6"/>
        <v>14</v>
      </c>
      <c r="F409" s="83"/>
      <c r="G409" s="84">
        <v>99465</v>
      </c>
      <c r="H409" s="85">
        <v>4</v>
      </c>
      <c r="I409" s="84"/>
    </row>
    <row r="410" spans="1:9" x14ac:dyDescent="0.25">
      <c r="A410" s="73" t="s">
        <v>106</v>
      </c>
      <c r="B410" s="80" t="s">
        <v>16</v>
      </c>
      <c r="C410" s="73" t="s">
        <v>813</v>
      </c>
      <c r="D410" s="81">
        <v>41572</v>
      </c>
      <c r="E410" s="82">
        <f t="shared" ca="1" si="6"/>
        <v>2</v>
      </c>
      <c r="F410" s="83"/>
      <c r="G410" s="84">
        <v>114721</v>
      </c>
      <c r="H410" s="85">
        <v>3</v>
      </c>
      <c r="I410" s="84"/>
    </row>
    <row r="411" spans="1:9" x14ac:dyDescent="0.25">
      <c r="A411" s="73" t="s">
        <v>98</v>
      </c>
      <c r="B411" s="80" t="s">
        <v>2</v>
      </c>
      <c r="C411" s="73" t="s">
        <v>813</v>
      </c>
      <c r="D411" s="81">
        <v>37544</v>
      </c>
      <c r="E411" s="82">
        <f t="shared" ca="1" si="6"/>
        <v>13</v>
      </c>
      <c r="F411" s="83" t="s">
        <v>4</v>
      </c>
      <c r="G411" s="84">
        <v>88353</v>
      </c>
      <c r="H411" s="85">
        <v>5</v>
      </c>
      <c r="I411" s="84"/>
    </row>
    <row r="412" spans="1:9" x14ac:dyDescent="0.25">
      <c r="A412" s="73" t="s">
        <v>40</v>
      </c>
      <c r="B412" s="80" t="s">
        <v>32</v>
      </c>
      <c r="C412" s="73" t="s">
        <v>813</v>
      </c>
      <c r="D412" s="81">
        <v>38314</v>
      </c>
      <c r="E412" s="82">
        <f t="shared" ca="1" si="6"/>
        <v>11</v>
      </c>
      <c r="F412" s="83"/>
      <c r="G412" s="84">
        <v>86059</v>
      </c>
      <c r="H412" s="85">
        <v>3</v>
      </c>
      <c r="I412" s="84"/>
    </row>
    <row r="413" spans="1:9" x14ac:dyDescent="0.25">
      <c r="A413" s="73" t="s">
        <v>10</v>
      </c>
      <c r="B413" s="80" t="s">
        <v>9</v>
      </c>
      <c r="C413" s="73" t="s">
        <v>813</v>
      </c>
      <c r="D413" s="81">
        <v>41611</v>
      </c>
      <c r="E413" s="82">
        <f t="shared" ca="1" si="6"/>
        <v>2</v>
      </c>
      <c r="F413" s="83" t="s">
        <v>8</v>
      </c>
      <c r="G413" s="84">
        <v>64793</v>
      </c>
      <c r="H413" s="85">
        <v>2</v>
      </c>
      <c r="I413" s="84"/>
    </row>
    <row r="414" spans="1:9" x14ac:dyDescent="0.25">
      <c r="A414" s="73" t="s">
        <v>732</v>
      </c>
      <c r="B414" s="80" t="s">
        <v>32</v>
      </c>
      <c r="C414" s="73" t="s">
        <v>811</v>
      </c>
      <c r="D414" s="81">
        <v>39816</v>
      </c>
      <c r="E414" s="82">
        <f t="shared" ca="1" si="6"/>
        <v>7</v>
      </c>
      <c r="F414" s="83"/>
      <c r="G414" s="84">
        <v>42001</v>
      </c>
      <c r="H414" s="85">
        <v>2</v>
      </c>
      <c r="I414" s="84"/>
    </row>
    <row r="415" spans="1:9" x14ac:dyDescent="0.25">
      <c r="A415" s="73" t="s">
        <v>614</v>
      </c>
      <c r="B415" s="80" t="s">
        <v>32</v>
      </c>
      <c r="C415" s="73" t="s">
        <v>811</v>
      </c>
      <c r="D415" s="81">
        <v>40600</v>
      </c>
      <c r="E415" s="82">
        <f t="shared" ca="1" si="6"/>
        <v>5</v>
      </c>
      <c r="F415" s="83"/>
      <c r="G415" s="84">
        <v>43487</v>
      </c>
      <c r="H415" s="85">
        <v>2</v>
      </c>
      <c r="I415" s="84"/>
    </row>
    <row r="416" spans="1:9" x14ac:dyDescent="0.25">
      <c r="A416" s="73" t="s">
        <v>534</v>
      </c>
      <c r="B416" s="80" t="s">
        <v>12</v>
      </c>
      <c r="C416" s="73" t="s">
        <v>811</v>
      </c>
      <c r="D416" s="81">
        <v>40275</v>
      </c>
      <c r="E416" s="82">
        <f t="shared" ca="1" si="6"/>
        <v>5</v>
      </c>
      <c r="F416" s="83" t="s">
        <v>26</v>
      </c>
      <c r="G416" s="84">
        <v>102929</v>
      </c>
      <c r="H416" s="85">
        <v>1</v>
      </c>
      <c r="I416" s="84"/>
    </row>
    <row r="417" spans="1:9" x14ac:dyDescent="0.25">
      <c r="A417" s="73" t="s">
        <v>471</v>
      </c>
      <c r="B417" s="80" t="s">
        <v>16</v>
      </c>
      <c r="C417" s="73" t="s">
        <v>811</v>
      </c>
      <c r="D417" s="81">
        <v>39932</v>
      </c>
      <c r="E417" s="82">
        <f t="shared" ca="1" si="6"/>
        <v>6</v>
      </c>
      <c r="F417" s="83"/>
      <c r="G417" s="84">
        <v>98838</v>
      </c>
      <c r="H417" s="85">
        <v>4</v>
      </c>
      <c r="I417" s="84"/>
    </row>
    <row r="418" spans="1:9" x14ac:dyDescent="0.25">
      <c r="A418" s="73" t="s">
        <v>752</v>
      </c>
      <c r="B418" s="80" t="s">
        <v>32</v>
      </c>
      <c r="C418" s="73" t="s">
        <v>814</v>
      </c>
      <c r="D418" s="81">
        <v>42003</v>
      </c>
      <c r="E418" s="82">
        <f t="shared" ca="1" si="6"/>
        <v>1</v>
      </c>
      <c r="F418" s="83" t="s">
        <v>4</v>
      </c>
      <c r="G418" s="84">
        <v>83272</v>
      </c>
      <c r="H418" s="85">
        <v>2</v>
      </c>
      <c r="I418" s="84"/>
    </row>
    <row r="419" spans="1:9" x14ac:dyDescent="0.25">
      <c r="A419" s="73" t="s">
        <v>742</v>
      </c>
      <c r="B419" s="80" t="s">
        <v>9</v>
      </c>
      <c r="C419" s="73" t="s">
        <v>814</v>
      </c>
      <c r="D419" s="81">
        <v>40163</v>
      </c>
      <c r="E419" s="82">
        <f t="shared" ca="1" si="6"/>
        <v>6</v>
      </c>
      <c r="F419" s="83" t="s">
        <v>26</v>
      </c>
      <c r="G419" s="84">
        <v>62768</v>
      </c>
      <c r="H419" s="85">
        <v>3</v>
      </c>
      <c r="I419" s="84"/>
    </row>
    <row r="420" spans="1:9" x14ac:dyDescent="0.25">
      <c r="A420" s="73" t="s">
        <v>683</v>
      </c>
      <c r="B420" s="80" t="s">
        <v>32</v>
      </c>
      <c r="C420" s="73" t="s">
        <v>814</v>
      </c>
      <c r="D420" s="81">
        <v>42019</v>
      </c>
      <c r="E420" s="82">
        <f t="shared" ca="1" si="6"/>
        <v>1</v>
      </c>
      <c r="F420" s="83" t="s">
        <v>26</v>
      </c>
      <c r="G420" s="84">
        <v>52114</v>
      </c>
      <c r="H420" s="85">
        <v>1</v>
      </c>
      <c r="I420" s="84"/>
    </row>
    <row r="421" spans="1:9" x14ac:dyDescent="0.25">
      <c r="A421" s="73" t="s">
        <v>681</v>
      </c>
      <c r="B421" s="80" t="s">
        <v>12</v>
      </c>
      <c r="C421" s="73" t="s">
        <v>814</v>
      </c>
      <c r="D421" s="81">
        <v>42025</v>
      </c>
      <c r="E421" s="82">
        <f t="shared" ca="1" si="6"/>
        <v>1</v>
      </c>
      <c r="F421" s="83" t="s">
        <v>26</v>
      </c>
      <c r="G421" s="84">
        <v>111847</v>
      </c>
      <c r="H421" s="85">
        <v>4</v>
      </c>
      <c r="I421" s="84"/>
    </row>
    <row r="422" spans="1:9" x14ac:dyDescent="0.25">
      <c r="A422" s="73" t="s">
        <v>673</v>
      </c>
      <c r="B422" s="80" t="s">
        <v>12</v>
      </c>
      <c r="C422" s="73" t="s">
        <v>814</v>
      </c>
      <c r="D422" s="81">
        <v>40198</v>
      </c>
      <c r="E422" s="82">
        <f t="shared" ca="1" si="6"/>
        <v>6</v>
      </c>
      <c r="F422" s="83" t="s">
        <v>26</v>
      </c>
      <c r="G422" s="84">
        <v>115916</v>
      </c>
      <c r="H422" s="85">
        <v>3</v>
      </c>
      <c r="I422" s="84"/>
    </row>
    <row r="423" spans="1:9" x14ac:dyDescent="0.25">
      <c r="A423" s="73" t="s">
        <v>672</v>
      </c>
      <c r="B423" s="80" t="s">
        <v>2</v>
      </c>
      <c r="C423" s="73" t="s">
        <v>814</v>
      </c>
      <c r="D423" s="81">
        <v>40201</v>
      </c>
      <c r="E423" s="82">
        <f t="shared" ca="1" si="6"/>
        <v>6</v>
      </c>
      <c r="F423" s="83" t="s">
        <v>18</v>
      </c>
      <c r="G423" s="84">
        <v>96237</v>
      </c>
      <c r="H423" s="85">
        <v>2</v>
      </c>
      <c r="I423" s="84"/>
    </row>
    <row r="424" spans="1:9" x14ac:dyDescent="0.25">
      <c r="A424" s="73" t="s">
        <v>610</v>
      </c>
      <c r="B424" s="80" t="s">
        <v>9</v>
      </c>
      <c r="C424" s="73" t="s">
        <v>814</v>
      </c>
      <c r="D424" s="81">
        <v>41324</v>
      </c>
      <c r="E424" s="82">
        <f t="shared" ca="1" si="6"/>
        <v>3</v>
      </c>
      <c r="F424" s="83" t="s">
        <v>4</v>
      </c>
      <c r="G424" s="84">
        <v>71913</v>
      </c>
      <c r="H424" s="85">
        <v>5</v>
      </c>
      <c r="I424" s="84"/>
    </row>
    <row r="425" spans="1:9" x14ac:dyDescent="0.25">
      <c r="A425" s="73" t="s">
        <v>577</v>
      </c>
      <c r="B425" s="80" t="s">
        <v>16</v>
      </c>
      <c r="C425" s="73" t="s">
        <v>814</v>
      </c>
      <c r="D425" s="81">
        <v>38789</v>
      </c>
      <c r="E425" s="82">
        <f t="shared" ca="1" si="6"/>
        <v>9</v>
      </c>
      <c r="F425" s="83"/>
      <c r="G425" s="84">
        <v>70301</v>
      </c>
      <c r="H425" s="85">
        <v>2</v>
      </c>
      <c r="I425" s="84"/>
    </row>
    <row r="426" spans="1:9" x14ac:dyDescent="0.25">
      <c r="A426" s="73" t="s">
        <v>570</v>
      </c>
      <c r="B426" s="80" t="s">
        <v>12</v>
      </c>
      <c r="C426" s="73" t="s">
        <v>814</v>
      </c>
      <c r="D426" s="81">
        <v>39885</v>
      </c>
      <c r="E426" s="82">
        <f t="shared" ca="1" si="6"/>
        <v>6</v>
      </c>
      <c r="F426" s="83" t="s">
        <v>26</v>
      </c>
      <c r="G426" s="84">
        <v>74004</v>
      </c>
      <c r="H426" s="85">
        <v>4</v>
      </c>
      <c r="I426" s="84"/>
    </row>
    <row r="427" spans="1:9" x14ac:dyDescent="0.25">
      <c r="A427" s="73" t="s">
        <v>554</v>
      </c>
      <c r="B427" s="80" t="s">
        <v>48</v>
      </c>
      <c r="C427" s="73" t="s">
        <v>814</v>
      </c>
      <c r="D427" s="81">
        <v>41698</v>
      </c>
      <c r="E427" s="82">
        <f t="shared" ca="1" si="6"/>
        <v>2</v>
      </c>
      <c r="F427" s="83"/>
      <c r="G427" s="84">
        <v>115347</v>
      </c>
      <c r="H427" s="85">
        <v>1</v>
      </c>
      <c r="I427" s="84"/>
    </row>
    <row r="428" spans="1:9" x14ac:dyDescent="0.25">
      <c r="A428" s="73" t="s">
        <v>522</v>
      </c>
      <c r="B428" s="80" t="s">
        <v>12</v>
      </c>
      <c r="C428" s="73" t="s">
        <v>814</v>
      </c>
      <c r="D428" s="81">
        <v>36981</v>
      </c>
      <c r="E428" s="82">
        <f t="shared" ca="1" si="6"/>
        <v>14</v>
      </c>
      <c r="F428" s="83" t="s">
        <v>26</v>
      </c>
      <c r="G428" s="84">
        <v>51697</v>
      </c>
      <c r="H428" s="85">
        <v>5</v>
      </c>
      <c r="I428" s="84"/>
    </row>
    <row r="429" spans="1:9" x14ac:dyDescent="0.25">
      <c r="A429" s="73" t="s">
        <v>514</v>
      </c>
      <c r="B429" s="80" t="s">
        <v>16</v>
      </c>
      <c r="C429" s="73" t="s">
        <v>814</v>
      </c>
      <c r="D429" s="81">
        <v>37701</v>
      </c>
      <c r="E429" s="82">
        <f t="shared" ca="1" si="6"/>
        <v>12</v>
      </c>
      <c r="F429" s="83"/>
      <c r="G429" s="84">
        <v>55969</v>
      </c>
      <c r="H429" s="85">
        <v>1</v>
      </c>
      <c r="I429" s="84"/>
    </row>
    <row r="430" spans="1:9" x14ac:dyDescent="0.25">
      <c r="A430" s="73" t="s">
        <v>484</v>
      </c>
      <c r="B430" s="80" t="s">
        <v>16</v>
      </c>
      <c r="C430" s="73" t="s">
        <v>814</v>
      </c>
      <c r="D430" s="81">
        <v>40302</v>
      </c>
      <c r="E430" s="82">
        <f t="shared" ca="1" si="6"/>
        <v>5</v>
      </c>
      <c r="F430" s="83" t="s">
        <v>4</v>
      </c>
      <c r="G430" s="84">
        <v>66292</v>
      </c>
      <c r="H430" s="85">
        <v>5</v>
      </c>
      <c r="I430" s="84"/>
    </row>
    <row r="431" spans="1:9" x14ac:dyDescent="0.25">
      <c r="A431" s="73" t="s">
        <v>466</v>
      </c>
      <c r="B431" s="80" t="s">
        <v>9</v>
      </c>
      <c r="C431" s="73" t="s">
        <v>814</v>
      </c>
      <c r="D431" s="81">
        <v>36999</v>
      </c>
      <c r="E431" s="82">
        <f t="shared" ca="1" si="6"/>
        <v>14</v>
      </c>
      <c r="F431" s="83"/>
      <c r="G431" s="84">
        <v>102285</v>
      </c>
      <c r="H431" s="85">
        <v>4</v>
      </c>
      <c r="I431" s="84"/>
    </row>
    <row r="432" spans="1:9" x14ac:dyDescent="0.25">
      <c r="A432" s="73" t="s">
        <v>423</v>
      </c>
      <c r="B432" s="80" t="s">
        <v>48</v>
      </c>
      <c r="C432" s="73" t="s">
        <v>814</v>
      </c>
      <c r="D432" s="81">
        <v>40694</v>
      </c>
      <c r="E432" s="82">
        <f t="shared" ca="1" si="6"/>
        <v>4</v>
      </c>
      <c r="F432" s="83"/>
      <c r="G432" s="84">
        <v>48437</v>
      </c>
      <c r="H432" s="85">
        <v>2</v>
      </c>
      <c r="I432" s="84"/>
    </row>
    <row r="433" spans="1:9" x14ac:dyDescent="0.25">
      <c r="A433" s="73" t="s">
        <v>412</v>
      </c>
      <c r="B433" s="80" t="s">
        <v>16</v>
      </c>
      <c r="C433" s="73" t="s">
        <v>814</v>
      </c>
      <c r="D433" s="81">
        <v>37047</v>
      </c>
      <c r="E433" s="82">
        <f t="shared" ca="1" si="6"/>
        <v>14</v>
      </c>
      <c r="F433" s="83" t="s">
        <v>26</v>
      </c>
      <c r="G433" s="84">
        <v>114318</v>
      </c>
      <c r="H433" s="85">
        <v>5</v>
      </c>
      <c r="I433" s="84"/>
    </row>
    <row r="434" spans="1:9" x14ac:dyDescent="0.25">
      <c r="A434" s="73" t="s">
        <v>408</v>
      </c>
      <c r="B434" s="80" t="s">
        <v>16</v>
      </c>
      <c r="C434" s="73" t="s">
        <v>814</v>
      </c>
      <c r="D434" s="81">
        <v>37407</v>
      </c>
      <c r="E434" s="82">
        <f t="shared" ca="1" si="6"/>
        <v>13</v>
      </c>
      <c r="F434" s="83"/>
      <c r="G434" s="84">
        <v>100125</v>
      </c>
      <c r="H434" s="85">
        <v>1</v>
      </c>
      <c r="I434" s="84"/>
    </row>
    <row r="435" spans="1:9" x14ac:dyDescent="0.25">
      <c r="A435" s="73" t="s">
        <v>404</v>
      </c>
      <c r="B435" s="80" t="s">
        <v>12</v>
      </c>
      <c r="C435" s="73" t="s">
        <v>814</v>
      </c>
      <c r="D435" s="81">
        <v>37773</v>
      </c>
      <c r="E435" s="82">
        <f t="shared" ca="1" si="6"/>
        <v>12</v>
      </c>
      <c r="F435" s="83" t="s">
        <v>4</v>
      </c>
      <c r="G435" s="84">
        <v>52926</v>
      </c>
      <c r="H435" s="85">
        <v>1</v>
      </c>
      <c r="I435" s="84"/>
    </row>
    <row r="436" spans="1:9" x14ac:dyDescent="0.25">
      <c r="A436" s="73" t="s">
        <v>390</v>
      </c>
      <c r="B436" s="80" t="s">
        <v>12</v>
      </c>
      <c r="C436" s="73" t="s">
        <v>814</v>
      </c>
      <c r="D436" s="81">
        <v>39222</v>
      </c>
      <c r="E436" s="82">
        <f t="shared" ca="1" si="6"/>
        <v>8</v>
      </c>
      <c r="F436" s="83"/>
      <c r="G436" s="84">
        <v>90081</v>
      </c>
      <c r="H436" s="85">
        <v>4</v>
      </c>
      <c r="I436" s="84"/>
    </row>
    <row r="437" spans="1:9" x14ac:dyDescent="0.25">
      <c r="A437" s="73" t="s">
        <v>369</v>
      </c>
      <c r="B437" s="80" t="s">
        <v>12</v>
      </c>
      <c r="C437" s="73" t="s">
        <v>814</v>
      </c>
      <c r="D437" s="81">
        <v>42194</v>
      </c>
      <c r="E437" s="82">
        <f t="shared" ca="1" si="6"/>
        <v>0</v>
      </c>
      <c r="F437" s="83"/>
      <c r="G437" s="84">
        <v>61736</v>
      </c>
      <c r="H437" s="85">
        <v>1</v>
      </c>
      <c r="I437" s="84"/>
    </row>
    <row r="438" spans="1:9" x14ac:dyDescent="0.25">
      <c r="A438" s="73" t="s">
        <v>353</v>
      </c>
      <c r="B438" s="80" t="s">
        <v>16</v>
      </c>
      <c r="C438" s="73" t="s">
        <v>814</v>
      </c>
      <c r="D438" s="81">
        <v>40362</v>
      </c>
      <c r="E438" s="82">
        <f t="shared" ca="1" si="6"/>
        <v>5</v>
      </c>
      <c r="F438" s="83" t="s">
        <v>26</v>
      </c>
      <c r="G438" s="84">
        <v>72484</v>
      </c>
      <c r="H438" s="85">
        <v>5</v>
      </c>
      <c r="I438" s="84"/>
    </row>
    <row r="439" spans="1:9" x14ac:dyDescent="0.25">
      <c r="A439" s="73" t="s">
        <v>316</v>
      </c>
      <c r="B439" s="80" t="s">
        <v>12</v>
      </c>
      <c r="C439" s="73" t="s">
        <v>814</v>
      </c>
      <c r="D439" s="81">
        <v>39994</v>
      </c>
      <c r="E439" s="82">
        <f t="shared" ca="1" si="6"/>
        <v>6</v>
      </c>
      <c r="F439" s="83" t="s">
        <v>28</v>
      </c>
      <c r="G439" s="84">
        <v>54040</v>
      </c>
      <c r="H439" s="85">
        <v>2</v>
      </c>
      <c r="I439" s="84"/>
    </row>
    <row r="440" spans="1:9" x14ac:dyDescent="0.25">
      <c r="A440" s="73" t="s">
        <v>313</v>
      </c>
      <c r="B440" s="80" t="s">
        <v>32</v>
      </c>
      <c r="C440" s="73" t="s">
        <v>814</v>
      </c>
      <c r="D440" s="81">
        <v>40735</v>
      </c>
      <c r="E440" s="82">
        <f t="shared" ca="1" si="6"/>
        <v>4</v>
      </c>
      <c r="F440" s="83" t="s">
        <v>8</v>
      </c>
      <c r="G440" s="84">
        <v>119430</v>
      </c>
      <c r="H440" s="85">
        <v>1</v>
      </c>
      <c r="I440" s="84"/>
    </row>
    <row r="441" spans="1:9" x14ac:dyDescent="0.25">
      <c r="A441" s="73" t="s">
        <v>310</v>
      </c>
      <c r="B441" s="80" t="s">
        <v>48</v>
      </c>
      <c r="C441" s="73" t="s">
        <v>814</v>
      </c>
      <c r="D441" s="81">
        <v>41448</v>
      </c>
      <c r="E441" s="82">
        <f t="shared" ca="1" si="6"/>
        <v>2</v>
      </c>
      <c r="F441" s="83" t="s">
        <v>26</v>
      </c>
      <c r="G441" s="84">
        <v>81269</v>
      </c>
      <c r="H441" s="85">
        <v>4</v>
      </c>
      <c r="I441" s="84"/>
    </row>
    <row r="442" spans="1:9" x14ac:dyDescent="0.25">
      <c r="A442" s="73" t="s">
        <v>303</v>
      </c>
      <c r="B442" s="80" t="s">
        <v>12</v>
      </c>
      <c r="C442" s="73" t="s">
        <v>814</v>
      </c>
      <c r="D442" s="81">
        <v>41840</v>
      </c>
      <c r="E442" s="82">
        <f t="shared" ca="1" si="6"/>
        <v>1</v>
      </c>
      <c r="F442" s="83" t="s">
        <v>18</v>
      </c>
      <c r="G442" s="84">
        <v>88867</v>
      </c>
      <c r="H442" s="85">
        <v>5</v>
      </c>
      <c r="I442" s="84"/>
    </row>
    <row r="443" spans="1:9" x14ac:dyDescent="0.25">
      <c r="A443" s="73" t="s">
        <v>269</v>
      </c>
      <c r="B443" s="80" t="s">
        <v>32</v>
      </c>
      <c r="C443" s="73" t="s">
        <v>814</v>
      </c>
      <c r="D443" s="81">
        <v>38548</v>
      </c>
      <c r="E443" s="82">
        <f t="shared" ca="1" si="6"/>
        <v>10</v>
      </c>
      <c r="F443" s="83" t="s">
        <v>26</v>
      </c>
      <c r="G443" s="84">
        <v>122122</v>
      </c>
      <c r="H443" s="85">
        <v>5</v>
      </c>
      <c r="I443" s="84"/>
    </row>
    <row r="444" spans="1:9" x14ac:dyDescent="0.25">
      <c r="A444" s="73" t="s">
        <v>266</v>
      </c>
      <c r="B444" s="80" t="s">
        <v>16</v>
      </c>
      <c r="C444" s="73" t="s">
        <v>814</v>
      </c>
      <c r="D444" s="81">
        <v>39305</v>
      </c>
      <c r="E444" s="82">
        <f t="shared" ca="1" si="6"/>
        <v>8</v>
      </c>
      <c r="F444" s="83" t="s">
        <v>4</v>
      </c>
      <c r="G444" s="84">
        <v>121549</v>
      </c>
      <c r="H444" s="85">
        <v>3</v>
      </c>
      <c r="I444" s="84"/>
    </row>
    <row r="445" spans="1:9" x14ac:dyDescent="0.25">
      <c r="A445" s="73" t="s">
        <v>264</v>
      </c>
      <c r="B445" s="80" t="s">
        <v>48</v>
      </c>
      <c r="C445" s="73" t="s">
        <v>814</v>
      </c>
      <c r="D445" s="81">
        <v>40377</v>
      </c>
      <c r="E445" s="82">
        <f t="shared" ca="1" si="6"/>
        <v>5</v>
      </c>
      <c r="F445" s="83" t="s">
        <v>8</v>
      </c>
      <c r="G445" s="84">
        <v>119928</v>
      </c>
      <c r="H445" s="85">
        <v>3</v>
      </c>
      <c r="I445" s="84"/>
    </row>
    <row r="446" spans="1:9" x14ac:dyDescent="0.25">
      <c r="A446" s="73" t="s">
        <v>262</v>
      </c>
      <c r="B446" s="80" t="s">
        <v>2</v>
      </c>
      <c r="C446" s="73" t="s">
        <v>814</v>
      </c>
      <c r="D446" s="81">
        <v>40756</v>
      </c>
      <c r="E446" s="82">
        <f t="shared" ca="1" si="6"/>
        <v>4</v>
      </c>
      <c r="F446" s="83" t="s">
        <v>4</v>
      </c>
      <c r="G446" s="84">
        <v>79427</v>
      </c>
      <c r="H446" s="85">
        <v>2</v>
      </c>
      <c r="I446" s="84"/>
    </row>
    <row r="447" spans="1:9" x14ac:dyDescent="0.25">
      <c r="A447" s="73" t="s">
        <v>259</v>
      </c>
      <c r="B447" s="80" t="s">
        <v>2</v>
      </c>
      <c r="C447" s="73" t="s">
        <v>814</v>
      </c>
      <c r="D447" s="81">
        <v>41471</v>
      </c>
      <c r="E447" s="82">
        <f t="shared" ca="1" si="6"/>
        <v>2</v>
      </c>
      <c r="F447" s="83" t="s">
        <v>26</v>
      </c>
      <c r="G447" s="84">
        <v>117406</v>
      </c>
      <c r="H447" s="85">
        <v>1</v>
      </c>
      <c r="I447" s="84"/>
    </row>
    <row r="448" spans="1:9" x14ac:dyDescent="0.25">
      <c r="A448" s="73" t="s">
        <v>256</v>
      </c>
      <c r="B448" s="80" t="s">
        <v>32</v>
      </c>
      <c r="C448" s="73" t="s">
        <v>814</v>
      </c>
      <c r="D448" s="81">
        <v>41481</v>
      </c>
      <c r="E448" s="82">
        <f t="shared" ca="1" si="6"/>
        <v>2</v>
      </c>
      <c r="F448" s="83"/>
      <c r="G448" s="84">
        <v>72549</v>
      </c>
      <c r="H448" s="85">
        <v>5</v>
      </c>
      <c r="I448" s="84"/>
    </row>
    <row r="449" spans="1:9" x14ac:dyDescent="0.25">
      <c r="A449" s="73" t="s">
        <v>247</v>
      </c>
      <c r="B449" s="80" t="s">
        <v>16</v>
      </c>
      <c r="C449" s="73" t="s">
        <v>814</v>
      </c>
      <c r="D449" s="81">
        <v>41885</v>
      </c>
      <c r="E449" s="82">
        <f t="shared" ca="1" si="6"/>
        <v>1</v>
      </c>
      <c r="F449" s="83" t="s">
        <v>28</v>
      </c>
      <c r="G449" s="84">
        <v>86617</v>
      </c>
      <c r="H449" s="85">
        <v>4</v>
      </c>
      <c r="I449" s="84"/>
    </row>
    <row r="450" spans="1:9" x14ac:dyDescent="0.25">
      <c r="A450" s="73" t="s">
        <v>184</v>
      </c>
      <c r="B450" s="80" t="s">
        <v>12</v>
      </c>
      <c r="C450" s="73" t="s">
        <v>814</v>
      </c>
      <c r="D450" s="81">
        <v>42261</v>
      </c>
      <c r="E450" s="82">
        <f t="shared" ref="E450:E513" ca="1" si="7">DATEDIF(D450,TODAY(),"Y")</f>
        <v>0</v>
      </c>
      <c r="F450" s="83" t="s">
        <v>8</v>
      </c>
      <c r="G450" s="84">
        <v>69672</v>
      </c>
      <c r="H450" s="85">
        <v>2</v>
      </c>
      <c r="I450" s="84"/>
    </row>
    <row r="451" spans="1:9" x14ac:dyDescent="0.25">
      <c r="A451" s="73" t="s">
        <v>183</v>
      </c>
      <c r="B451" s="80" t="s">
        <v>16</v>
      </c>
      <c r="C451" s="73" t="s">
        <v>814</v>
      </c>
      <c r="D451" s="81">
        <v>42264</v>
      </c>
      <c r="E451" s="82">
        <f t="shared" ca="1" si="7"/>
        <v>0</v>
      </c>
      <c r="F451" s="83" t="s">
        <v>8</v>
      </c>
      <c r="G451" s="84">
        <v>56971</v>
      </c>
      <c r="H451" s="85">
        <v>3</v>
      </c>
      <c r="I451" s="84"/>
    </row>
    <row r="452" spans="1:9" x14ac:dyDescent="0.25">
      <c r="A452" s="73" t="s">
        <v>178</v>
      </c>
      <c r="B452" s="80" t="s">
        <v>48</v>
      </c>
      <c r="C452" s="73" t="s">
        <v>814</v>
      </c>
      <c r="D452" s="81">
        <v>40809</v>
      </c>
      <c r="E452" s="82">
        <f t="shared" ca="1" si="7"/>
        <v>4</v>
      </c>
      <c r="F452" s="83" t="s">
        <v>26</v>
      </c>
      <c r="G452" s="84">
        <v>122589</v>
      </c>
      <c r="H452" s="85">
        <v>1</v>
      </c>
      <c r="I452" s="84"/>
    </row>
    <row r="453" spans="1:9" x14ac:dyDescent="0.25">
      <c r="A453" s="73" t="s">
        <v>175</v>
      </c>
      <c r="B453" s="80" t="s">
        <v>32</v>
      </c>
      <c r="C453" s="73" t="s">
        <v>814</v>
      </c>
      <c r="D453" s="81">
        <v>41530</v>
      </c>
      <c r="E453" s="82">
        <f t="shared" ca="1" si="7"/>
        <v>2</v>
      </c>
      <c r="F453" s="83" t="s">
        <v>4</v>
      </c>
      <c r="G453" s="84">
        <v>81656</v>
      </c>
      <c r="H453" s="85">
        <v>1</v>
      </c>
      <c r="I453" s="84"/>
    </row>
    <row r="454" spans="1:9" x14ac:dyDescent="0.25">
      <c r="A454" s="73" t="s">
        <v>132</v>
      </c>
      <c r="B454" s="80" t="s">
        <v>16</v>
      </c>
      <c r="C454" s="73" t="s">
        <v>814</v>
      </c>
      <c r="D454" s="81">
        <v>41530</v>
      </c>
      <c r="E454" s="82">
        <f t="shared" ca="1" si="7"/>
        <v>2</v>
      </c>
      <c r="F454" s="83"/>
      <c r="G454" s="84">
        <v>93784</v>
      </c>
      <c r="H454" s="85">
        <v>3</v>
      </c>
      <c r="I454" s="84"/>
    </row>
    <row r="455" spans="1:9" x14ac:dyDescent="0.25">
      <c r="A455" s="73" t="s">
        <v>131</v>
      </c>
      <c r="B455" s="80" t="s">
        <v>48</v>
      </c>
      <c r="C455" s="73" t="s">
        <v>814</v>
      </c>
      <c r="D455" s="81">
        <v>41546</v>
      </c>
      <c r="E455" s="82">
        <f t="shared" ca="1" si="7"/>
        <v>2</v>
      </c>
      <c r="F455" s="83"/>
      <c r="G455" s="84">
        <v>57743</v>
      </c>
      <c r="H455" s="85">
        <v>4</v>
      </c>
      <c r="I455" s="84"/>
    </row>
    <row r="456" spans="1:9" x14ac:dyDescent="0.25">
      <c r="A456" s="73" t="s">
        <v>117</v>
      </c>
      <c r="B456" s="80" t="s">
        <v>12</v>
      </c>
      <c r="C456" s="73" t="s">
        <v>814</v>
      </c>
      <c r="D456" s="81">
        <v>42311</v>
      </c>
      <c r="E456" s="82">
        <f t="shared" ca="1" si="7"/>
        <v>0</v>
      </c>
      <c r="F456" s="83" t="s">
        <v>28</v>
      </c>
      <c r="G456" s="84">
        <v>119082</v>
      </c>
      <c r="H456" s="85">
        <v>1</v>
      </c>
      <c r="I456" s="84"/>
    </row>
    <row r="457" spans="1:9" x14ac:dyDescent="0.25">
      <c r="A457" s="73" t="s">
        <v>107</v>
      </c>
      <c r="B457" s="80" t="s">
        <v>12</v>
      </c>
      <c r="C457" s="73" t="s">
        <v>814</v>
      </c>
      <c r="D457" s="81">
        <v>41570</v>
      </c>
      <c r="E457" s="82">
        <f t="shared" ca="1" si="7"/>
        <v>2</v>
      </c>
      <c r="F457" s="83" t="s">
        <v>8</v>
      </c>
      <c r="G457" s="84">
        <v>74560</v>
      </c>
      <c r="H457" s="85">
        <v>4</v>
      </c>
      <c r="I457" s="84"/>
    </row>
    <row r="458" spans="1:9" x14ac:dyDescent="0.25">
      <c r="A458" s="73" t="s">
        <v>79</v>
      </c>
      <c r="B458" s="80" t="s">
        <v>12</v>
      </c>
      <c r="C458" s="73" t="s">
        <v>814</v>
      </c>
      <c r="D458" s="81">
        <v>40482</v>
      </c>
      <c r="E458" s="82">
        <f t="shared" ca="1" si="7"/>
        <v>5</v>
      </c>
      <c r="F458" s="83" t="s">
        <v>18</v>
      </c>
      <c r="G458" s="84">
        <v>112299</v>
      </c>
      <c r="H458" s="85">
        <v>4</v>
      </c>
      <c r="I458" s="84"/>
    </row>
    <row r="459" spans="1:9" x14ac:dyDescent="0.25">
      <c r="A459" s="73" t="s">
        <v>67</v>
      </c>
      <c r="B459" s="80" t="s">
        <v>16</v>
      </c>
      <c r="C459" s="73" t="s">
        <v>814</v>
      </c>
      <c r="D459" s="81">
        <v>41961</v>
      </c>
      <c r="E459" s="82">
        <f t="shared" ca="1" si="7"/>
        <v>1</v>
      </c>
      <c r="F459" s="83" t="s">
        <v>26</v>
      </c>
      <c r="G459" s="84">
        <v>125668</v>
      </c>
      <c r="H459" s="85">
        <v>5</v>
      </c>
      <c r="I459" s="84"/>
    </row>
    <row r="460" spans="1:9" x14ac:dyDescent="0.25">
      <c r="A460" s="73" t="s">
        <v>53</v>
      </c>
      <c r="B460" s="80" t="s">
        <v>16</v>
      </c>
      <c r="C460" s="73" t="s">
        <v>814</v>
      </c>
      <c r="D460" s="81">
        <v>41603</v>
      </c>
      <c r="E460" s="82">
        <f t="shared" ca="1" si="7"/>
        <v>2</v>
      </c>
      <c r="F460" s="83" t="s">
        <v>28</v>
      </c>
      <c r="G460" s="84">
        <v>118895</v>
      </c>
      <c r="H460" s="85">
        <v>4</v>
      </c>
      <c r="I460" s="84"/>
    </row>
    <row r="461" spans="1:9" x14ac:dyDescent="0.25">
      <c r="A461" s="73" t="s">
        <v>23</v>
      </c>
      <c r="B461" s="80" t="s">
        <v>9</v>
      </c>
      <c r="C461" s="73" t="s">
        <v>814</v>
      </c>
      <c r="D461" s="81">
        <v>40861</v>
      </c>
      <c r="E461" s="82">
        <f t="shared" ca="1" si="7"/>
        <v>4</v>
      </c>
      <c r="F461" s="83"/>
      <c r="G461" s="84">
        <v>51784</v>
      </c>
      <c r="H461" s="85">
        <v>3</v>
      </c>
      <c r="I461" s="84"/>
    </row>
    <row r="462" spans="1:9" x14ac:dyDescent="0.25">
      <c r="A462" s="73" t="s">
        <v>773</v>
      </c>
      <c r="B462" s="80" t="s">
        <v>12</v>
      </c>
      <c r="C462" s="73" t="s">
        <v>64</v>
      </c>
      <c r="D462" s="81">
        <v>41629</v>
      </c>
      <c r="E462" s="82">
        <f t="shared" ca="1" si="7"/>
        <v>2</v>
      </c>
      <c r="F462" s="83" t="s">
        <v>26</v>
      </c>
      <c r="G462" s="84">
        <v>88343</v>
      </c>
      <c r="H462" s="85">
        <v>1</v>
      </c>
      <c r="I462" s="84"/>
    </row>
    <row r="463" spans="1:9" x14ac:dyDescent="0.25">
      <c r="A463" s="73" t="s">
        <v>687</v>
      </c>
      <c r="B463" s="80" t="s">
        <v>12</v>
      </c>
      <c r="C463" s="73" t="s">
        <v>64</v>
      </c>
      <c r="D463" s="81">
        <v>41663</v>
      </c>
      <c r="E463" s="82">
        <f t="shared" ca="1" si="7"/>
        <v>2</v>
      </c>
      <c r="F463" s="83" t="s">
        <v>26</v>
      </c>
      <c r="G463" s="84">
        <v>124288</v>
      </c>
      <c r="H463" s="85">
        <v>4</v>
      </c>
      <c r="I463" s="84"/>
    </row>
    <row r="464" spans="1:9" x14ac:dyDescent="0.25">
      <c r="A464" s="73" t="s">
        <v>685</v>
      </c>
      <c r="B464" s="80" t="s">
        <v>48</v>
      </c>
      <c r="C464" s="73" t="s">
        <v>64</v>
      </c>
      <c r="D464" s="81">
        <v>41669</v>
      </c>
      <c r="E464" s="82">
        <f t="shared" ca="1" si="7"/>
        <v>2</v>
      </c>
      <c r="F464" s="83"/>
      <c r="G464" s="84">
        <v>126925</v>
      </c>
      <c r="H464" s="85">
        <v>3</v>
      </c>
      <c r="I464" s="84"/>
    </row>
    <row r="465" spans="1:9" x14ac:dyDescent="0.25">
      <c r="A465" s="73" t="s">
        <v>626</v>
      </c>
      <c r="B465" s="80" t="s">
        <v>16</v>
      </c>
      <c r="C465" s="73" t="s">
        <v>64</v>
      </c>
      <c r="D465" s="81">
        <v>41703</v>
      </c>
      <c r="E465" s="82">
        <f t="shared" ca="1" si="7"/>
        <v>1</v>
      </c>
      <c r="F465" s="83" t="s">
        <v>8</v>
      </c>
      <c r="G465" s="84">
        <v>82275</v>
      </c>
      <c r="H465" s="85">
        <v>3</v>
      </c>
      <c r="I465" s="84"/>
    </row>
    <row r="466" spans="1:9" x14ac:dyDescent="0.25">
      <c r="A466" s="73" t="s">
        <v>551</v>
      </c>
      <c r="B466" s="80" t="s">
        <v>12</v>
      </c>
      <c r="C466" s="73" t="s">
        <v>64</v>
      </c>
      <c r="D466" s="81">
        <v>41732</v>
      </c>
      <c r="E466" s="82">
        <f t="shared" ca="1" si="7"/>
        <v>1</v>
      </c>
      <c r="F466" s="83" t="s">
        <v>8</v>
      </c>
      <c r="G466" s="84">
        <v>52543</v>
      </c>
      <c r="H466" s="85">
        <v>3</v>
      </c>
      <c r="I466" s="84"/>
    </row>
    <row r="467" spans="1:9" x14ac:dyDescent="0.25">
      <c r="A467" s="73" t="s">
        <v>374</v>
      </c>
      <c r="B467" s="80" t="s">
        <v>16</v>
      </c>
      <c r="C467" s="73" t="s">
        <v>64</v>
      </c>
      <c r="D467" s="81">
        <v>41823</v>
      </c>
      <c r="E467" s="82">
        <f t="shared" ca="1" si="7"/>
        <v>1</v>
      </c>
      <c r="F467" s="83" t="s">
        <v>26</v>
      </c>
      <c r="G467" s="84">
        <v>117715</v>
      </c>
      <c r="H467" s="85">
        <v>5</v>
      </c>
      <c r="I467" s="84"/>
    </row>
    <row r="468" spans="1:9" x14ac:dyDescent="0.25">
      <c r="A468" s="73" t="s">
        <v>306</v>
      </c>
      <c r="B468" s="80" t="s">
        <v>12</v>
      </c>
      <c r="C468" s="73" t="s">
        <v>64</v>
      </c>
      <c r="D468" s="81">
        <v>40765</v>
      </c>
      <c r="E468" s="82">
        <f t="shared" ca="1" si="7"/>
        <v>4</v>
      </c>
      <c r="F468" s="83" t="s">
        <v>18</v>
      </c>
      <c r="G468" s="84">
        <v>74910</v>
      </c>
      <c r="H468" s="85">
        <v>1</v>
      </c>
      <c r="I468" s="84"/>
    </row>
    <row r="469" spans="1:9" x14ac:dyDescent="0.25">
      <c r="A469" s="73" t="s">
        <v>305</v>
      </c>
      <c r="B469" s="80" t="s">
        <v>16</v>
      </c>
      <c r="C469" s="73" t="s">
        <v>64</v>
      </c>
      <c r="D469" s="81">
        <v>40766</v>
      </c>
      <c r="E469" s="82">
        <f t="shared" ca="1" si="7"/>
        <v>4</v>
      </c>
      <c r="F469" s="83" t="s">
        <v>26</v>
      </c>
      <c r="G469" s="84">
        <v>57703</v>
      </c>
      <c r="H469" s="85">
        <v>5</v>
      </c>
      <c r="I469" s="84"/>
    </row>
    <row r="470" spans="1:9" x14ac:dyDescent="0.25">
      <c r="A470" s="73" t="s">
        <v>302</v>
      </c>
      <c r="B470" s="80" t="s">
        <v>16</v>
      </c>
      <c r="C470" s="73" t="s">
        <v>64</v>
      </c>
      <c r="D470" s="81">
        <v>41843</v>
      </c>
      <c r="E470" s="82">
        <f t="shared" ca="1" si="7"/>
        <v>1</v>
      </c>
      <c r="F470" s="83" t="s">
        <v>4</v>
      </c>
      <c r="G470" s="84">
        <v>83926</v>
      </c>
      <c r="H470" s="85">
        <v>3</v>
      </c>
      <c r="I470" s="84"/>
    </row>
    <row r="471" spans="1:9" x14ac:dyDescent="0.25">
      <c r="A471" s="73" t="s">
        <v>192</v>
      </c>
      <c r="B471" s="80" t="s">
        <v>12</v>
      </c>
      <c r="C471" s="73" t="s">
        <v>64</v>
      </c>
      <c r="D471" s="81">
        <v>40811</v>
      </c>
      <c r="E471" s="82">
        <f t="shared" ca="1" si="7"/>
        <v>4</v>
      </c>
      <c r="F471" s="83"/>
      <c r="G471" s="84">
        <v>76064</v>
      </c>
      <c r="H471" s="85">
        <v>4</v>
      </c>
      <c r="I471" s="84"/>
    </row>
    <row r="472" spans="1:9" x14ac:dyDescent="0.25">
      <c r="A472" s="73" t="s">
        <v>191</v>
      </c>
      <c r="B472" s="80" t="s">
        <v>32</v>
      </c>
      <c r="C472" s="73" t="s">
        <v>64</v>
      </c>
      <c r="D472" s="81">
        <v>40813</v>
      </c>
      <c r="E472" s="82">
        <f t="shared" ca="1" si="7"/>
        <v>4</v>
      </c>
      <c r="F472" s="83" t="s">
        <v>28</v>
      </c>
      <c r="G472" s="84">
        <v>73842</v>
      </c>
      <c r="H472" s="85">
        <v>5</v>
      </c>
      <c r="I472" s="84"/>
    </row>
    <row r="473" spans="1:9" x14ac:dyDescent="0.25">
      <c r="A473" s="73" t="s">
        <v>189</v>
      </c>
      <c r="B473" s="80" t="s">
        <v>2</v>
      </c>
      <c r="C473" s="73" t="s">
        <v>64</v>
      </c>
      <c r="D473" s="81">
        <v>41896</v>
      </c>
      <c r="E473" s="82">
        <f t="shared" ca="1" si="7"/>
        <v>1</v>
      </c>
      <c r="F473" s="83" t="s">
        <v>18</v>
      </c>
      <c r="G473" s="84">
        <v>78867</v>
      </c>
      <c r="H473" s="85">
        <v>2</v>
      </c>
      <c r="I473" s="84"/>
    </row>
    <row r="474" spans="1:9" x14ac:dyDescent="0.25">
      <c r="A474" s="73" t="s">
        <v>185</v>
      </c>
      <c r="B474" s="80" t="s">
        <v>16</v>
      </c>
      <c r="C474" s="73" t="s">
        <v>64</v>
      </c>
      <c r="D474" s="81">
        <v>41919</v>
      </c>
      <c r="E474" s="82">
        <f t="shared" ca="1" si="7"/>
        <v>1</v>
      </c>
      <c r="F474" s="83" t="s">
        <v>26</v>
      </c>
      <c r="G474" s="84">
        <v>91587</v>
      </c>
      <c r="H474" s="85">
        <v>5</v>
      </c>
      <c r="I474" s="84"/>
    </row>
    <row r="475" spans="1:9" x14ac:dyDescent="0.25">
      <c r="A475" s="73" t="s">
        <v>127</v>
      </c>
      <c r="B475" s="80" t="s">
        <v>2</v>
      </c>
      <c r="C475" s="73" t="s">
        <v>64</v>
      </c>
      <c r="D475" s="81">
        <v>40832</v>
      </c>
      <c r="E475" s="82">
        <f t="shared" ca="1" si="7"/>
        <v>4</v>
      </c>
      <c r="F475" s="83" t="s">
        <v>4</v>
      </c>
      <c r="G475" s="84">
        <v>124722</v>
      </c>
      <c r="H475" s="85">
        <v>2</v>
      </c>
      <c r="I475" s="84"/>
    </row>
    <row r="476" spans="1:9" x14ac:dyDescent="0.25">
      <c r="A476" s="73" t="s">
        <v>125</v>
      </c>
      <c r="B476" s="80" t="s">
        <v>12</v>
      </c>
      <c r="C476" s="73" t="s">
        <v>64</v>
      </c>
      <c r="D476" s="81">
        <v>40839</v>
      </c>
      <c r="E476" s="82">
        <f t="shared" ca="1" si="7"/>
        <v>4</v>
      </c>
      <c r="F476" s="83" t="s">
        <v>26</v>
      </c>
      <c r="G476" s="84">
        <v>78409</v>
      </c>
      <c r="H476" s="85">
        <v>3</v>
      </c>
      <c r="I476" s="84"/>
    </row>
    <row r="477" spans="1:9" x14ac:dyDescent="0.25">
      <c r="A477" s="73" t="s">
        <v>65</v>
      </c>
      <c r="B477" s="80" t="s">
        <v>32</v>
      </c>
      <c r="C477" s="73" t="s">
        <v>64</v>
      </c>
      <c r="D477" s="81">
        <v>41971</v>
      </c>
      <c r="E477" s="82">
        <f t="shared" ca="1" si="7"/>
        <v>1</v>
      </c>
      <c r="F477" s="83" t="s">
        <v>4</v>
      </c>
      <c r="G477" s="84">
        <v>61718</v>
      </c>
      <c r="H477" s="85">
        <v>5</v>
      </c>
      <c r="I477" s="84"/>
    </row>
    <row r="478" spans="1:9" x14ac:dyDescent="0.25">
      <c r="A478" s="73" t="s">
        <v>740</v>
      </c>
      <c r="B478" s="80" t="s">
        <v>16</v>
      </c>
      <c r="C478" s="73" t="s">
        <v>815</v>
      </c>
      <c r="D478" s="81">
        <v>40187</v>
      </c>
      <c r="E478" s="82">
        <f t="shared" ca="1" si="7"/>
        <v>6</v>
      </c>
      <c r="F478" s="83"/>
      <c r="G478" s="84">
        <v>123468</v>
      </c>
      <c r="H478" s="85">
        <v>2</v>
      </c>
      <c r="I478" s="84"/>
    </row>
    <row r="479" spans="1:9" x14ac:dyDescent="0.25">
      <c r="A479" s="73" t="s">
        <v>736</v>
      </c>
      <c r="B479" s="80" t="s">
        <v>32</v>
      </c>
      <c r="C479" s="73" t="s">
        <v>815</v>
      </c>
      <c r="D479" s="81">
        <v>41286</v>
      </c>
      <c r="E479" s="82">
        <f t="shared" ca="1" si="7"/>
        <v>3</v>
      </c>
      <c r="F479" s="83" t="s">
        <v>28</v>
      </c>
      <c r="G479" s="84">
        <v>46368</v>
      </c>
      <c r="H479" s="85">
        <v>2</v>
      </c>
      <c r="I479" s="84"/>
    </row>
    <row r="480" spans="1:9" x14ac:dyDescent="0.25">
      <c r="A480" s="73" t="s">
        <v>726</v>
      </c>
      <c r="B480" s="80" t="s">
        <v>32</v>
      </c>
      <c r="C480" s="73" t="s">
        <v>815</v>
      </c>
      <c r="D480" s="81">
        <v>36899</v>
      </c>
      <c r="E480" s="82">
        <f t="shared" ca="1" si="7"/>
        <v>15</v>
      </c>
      <c r="F480" s="83" t="s">
        <v>18</v>
      </c>
      <c r="G480" s="84">
        <v>59814</v>
      </c>
      <c r="H480" s="85">
        <v>3</v>
      </c>
      <c r="I480" s="84"/>
    </row>
    <row r="481" spans="1:9" x14ac:dyDescent="0.25">
      <c r="A481" s="73" t="s">
        <v>725</v>
      </c>
      <c r="B481" s="80" t="s">
        <v>9</v>
      </c>
      <c r="C481" s="73" t="s">
        <v>815</v>
      </c>
      <c r="D481" s="81">
        <v>36904</v>
      </c>
      <c r="E481" s="82">
        <f t="shared" ca="1" si="7"/>
        <v>15</v>
      </c>
      <c r="F481" s="83" t="s">
        <v>26</v>
      </c>
      <c r="G481" s="84">
        <v>80732</v>
      </c>
      <c r="H481" s="85">
        <v>2</v>
      </c>
      <c r="I481" s="84"/>
    </row>
    <row r="482" spans="1:9" x14ac:dyDescent="0.25">
      <c r="A482" s="73" t="s">
        <v>715</v>
      </c>
      <c r="B482" s="80" t="s">
        <v>16</v>
      </c>
      <c r="C482" s="73" t="s">
        <v>815</v>
      </c>
      <c r="D482" s="81">
        <v>37614</v>
      </c>
      <c r="E482" s="82">
        <f t="shared" ca="1" si="7"/>
        <v>13</v>
      </c>
      <c r="F482" s="83" t="s">
        <v>26</v>
      </c>
      <c r="G482" s="84">
        <v>60408</v>
      </c>
      <c r="H482" s="85">
        <v>4</v>
      </c>
      <c r="I482" s="84"/>
    </row>
    <row r="483" spans="1:9" x14ac:dyDescent="0.25">
      <c r="A483" s="73" t="s">
        <v>702</v>
      </c>
      <c r="B483" s="80" t="s">
        <v>2</v>
      </c>
      <c r="C483" s="73" t="s">
        <v>815</v>
      </c>
      <c r="D483" s="81">
        <v>39801</v>
      </c>
      <c r="E483" s="82">
        <f t="shared" ca="1" si="7"/>
        <v>7</v>
      </c>
      <c r="F483" s="83" t="s">
        <v>4</v>
      </c>
      <c r="G483" s="84">
        <v>120404</v>
      </c>
      <c r="H483" s="85">
        <v>3</v>
      </c>
      <c r="I483" s="84"/>
    </row>
    <row r="484" spans="1:9" x14ac:dyDescent="0.25">
      <c r="A484" s="73" t="s">
        <v>682</v>
      </c>
      <c r="B484" s="80" t="s">
        <v>32</v>
      </c>
      <c r="C484" s="73" t="s">
        <v>815</v>
      </c>
      <c r="D484" s="81">
        <v>42021</v>
      </c>
      <c r="E484" s="82">
        <f t="shared" ca="1" si="7"/>
        <v>1</v>
      </c>
      <c r="F484" s="83"/>
      <c r="G484" s="84">
        <v>104897</v>
      </c>
      <c r="H484" s="85">
        <v>3</v>
      </c>
      <c r="I484" s="84"/>
    </row>
    <row r="485" spans="1:9" x14ac:dyDescent="0.25">
      <c r="A485" s="73" t="s">
        <v>679</v>
      </c>
      <c r="B485" s="80" t="s">
        <v>32</v>
      </c>
      <c r="C485" s="73" t="s">
        <v>815</v>
      </c>
      <c r="D485" s="81">
        <v>42041</v>
      </c>
      <c r="E485" s="82">
        <f t="shared" ca="1" si="7"/>
        <v>1</v>
      </c>
      <c r="F485" s="83"/>
      <c r="G485" s="84">
        <v>45464</v>
      </c>
      <c r="H485" s="85">
        <v>2</v>
      </c>
      <c r="I485" s="84"/>
    </row>
    <row r="486" spans="1:9" x14ac:dyDescent="0.25">
      <c r="A486" s="73" t="s">
        <v>656</v>
      </c>
      <c r="B486" s="80" t="s">
        <v>16</v>
      </c>
      <c r="C486" s="73" t="s">
        <v>815</v>
      </c>
      <c r="D486" s="81">
        <v>37273</v>
      </c>
      <c r="E486" s="82">
        <f t="shared" ca="1" si="7"/>
        <v>14</v>
      </c>
      <c r="F486" s="83" t="s">
        <v>18</v>
      </c>
      <c r="G486" s="84">
        <v>93778</v>
      </c>
      <c r="H486" s="85">
        <v>5</v>
      </c>
      <c r="I486" s="84"/>
    </row>
    <row r="487" spans="1:9" x14ac:dyDescent="0.25">
      <c r="A487" s="73" t="s">
        <v>649</v>
      </c>
      <c r="B487" s="80" t="s">
        <v>9</v>
      </c>
      <c r="C487" s="73" t="s">
        <v>815</v>
      </c>
      <c r="D487" s="81">
        <v>37295</v>
      </c>
      <c r="E487" s="82">
        <f t="shared" ca="1" si="7"/>
        <v>14</v>
      </c>
      <c r="F487" s="83" t="s">
        <v>4</v>
      </c>
      <c r="G487" s="84">
        <v>54091</v>
      </c>
      <c r="H487" s="85">
        <v>4</v>
      </c>
      <c r="I487" s="84"/>
    </row>
    <row r="488" spans="1:9" x14ac:dyDescent="0.25">
      <c r="A488" s="73" t="s">
        <v>636</v>
      </c>
      <c r="B488" s="80" t="s">
        <v>12</v>
      </c>
      <c r="C488" s="73" t="s">
        <v>815</v>
      </c>
      <c r="D488" s="81">
        <v>40942</v>
      </c>
      <c r="E488" s="82">
        <f t="shared" ca="1" si="7"/>
        <v>4</v>
      </c>
      <c r="F488" s="83" t="s">
        <v>26</v>
      </c>
      <c r="G488" s="84">
        <v>72894</v>
      </c>
      <c r="H488" s="85">
        <v>5</v>
      </c>
      <c r="I488" s="84"/>
    </row>
    <row r="489" spans="1:9" x14ac:dyDescent="0.25">
      <c r="A489" s="73" t="s">
        <v>625</v>
      </c>
      <c r="B489" s="80" t="s">
        <v>32</v>
      </c>
      <c r="C489" s="73" t="s">
        <v>815</v>
      </c>
      <c r="D489" s="81">
        <v>42054</v>
      </c>
      <c r="E489" s="82">
        <f t="shared" ca="1" si="7"/>
        <v>1</v>
      </c>
      <c r="F489" s="83" t="s">
        <v>26</v>
      </c>
      <c r="G489" s="84">
        <v>104893</v>
      </c>
      <c r="H489" s="85">
        <v>3</v>
      </c>
      <c r="I489" s="84"/>
    </row>
    <row r="490" spans="1:9" x14ac:dyDescent="0.25">
      <c r="A490" s="73" t="s">
        <v>608</v>
      </c>
      <c r="B490" s="80" t="s">
        <v>12</v>
      </c>
      <c r="C490" s="73" t="s">
        <v>815</v>
      </c>
      <c r="D490" s="81">
        <v>41337</v>
      </c>
      <c r="E490" s="82">
        <f t="shared" ca="1" si="7"/>
        <v>2</v>
      </c>
      <c r="F490" s="83"/>
      <c r="G490" s="84">
        <v>79289</v>
      </c>
      <c r="H490" s="85">
        <v>1</v>
      </c>
      <c r="I490" s="84"/>
    </row>
    <row r="491" spans="1:9" x14ac:dyDescent="0.25">
      <c r="A491" s="73" t="s">
        <v>605</v>
      </c>
      <c r="B491" s="80" t="s">
        <v>32</v>
      </c>
      <c r="C491" s="73" t="s">
        <v>815</v>
      </c>
      <c r="D491" s="81">
        <v>41342</v>
      </c>
      <c r="E491" s="82">
        <f t="shared" ca="1" si="7"/>
        <v>2</v>
      </c>
      <c r="F491" s="83" t="s">
        <v>8</v>
      </c>
      <c r="G491" s="84">
        <v>81594</v>
      </c>
      <c r="H491" s="85">
        <v>2</v>
      </c>
      <c r="I491" s="84"/>
    </row>
    <row r="492" spans="1:9" x14ac:dyDescent="0.25">
      <c r="A492" s="73" t="s">
        <v>578</v>
      </c>
      <c r="B492" s="80" t="s">
        <v>12</v>
      </c>
      <c r="C492" s="73" t="s">
        <v>815</v>
      </c>
      <c r="D492" s="81">
        <v>38779</v>
      </c>
      <c r="E492" s="82">
        <f t="shared" ca="1" si="7"/>
        <v>9</v>
      </c>
      <c r="F492" s="83" t="s">
        <v>28</v>
      </c>
      <c r="G492" s="84">
        <v>46876</v>
      </c>
      <c r="H492" s="85">
        <v>3</v>
      </c>
      <c r="I492" s="84"/>
    </row>
    <row r="493" spans="1:9" x14ac:dyDescent="0.25">
      <c r="A493" s="73" t="s">
        <v>574</v>
      </c>
      <c r="B493" s="80" t="s">
        <v>2</v>
      </c>
      <c r="C493" s="73" t="s">
        <v>815</v>
      </c>
      <c r="D493" s="81">
        <v>40597</v>
      </c>
      <c r="E493" s="82">
        <f t="shared" ca="1" si="7"/>
        <v>5</v>
      </c>
      <c r="F493" s="83" t="s">
        <v>8</v>
      </c>
      <c r="G493" s="84">
        <v>89002</v>
      </c>
      <c r="H493" s="85">
        <v>2</v>
      </c>
      <c r="I493" s="84"/>
    </row>
    <row r="494" spans="1:9" x14ac:dyDescent="0.25">
      <c r="A494" s="73" t="s">
        <v>572</v>
      </c>
      <c r="B494" s="80" t="s">
        <v>2</v>
      </c>
      <c r="C494" s="73" t="s">
        <v>815</v>
      </c>
      <c r="D494" s="81">
        <v>39868</v>
      </c>
      <c r="E494" s="82">
        <f t="shared" ca="1" si="7"/>
        <v>7</v>
      </c>
      <c r="F494" s="83" t="s">
        <v>28</v>
      </c>
      <c r="G494" s="84">
        <v>60097</v>
      </c>
      <c r="H494" s="85">
        <v>3</v>
      </c>
      <c r="I494" s="84"/>
    </row>
    <row r="495" spans="1:9" x14ac:dyDescent="0.25">
      <c r="A495" s="73" t="s">
        <v>560</v>
      </c>
      <c r="B495" s="80" t="s">
        <v>32</v>
      </c>
      <c r="C495" s="73" t="s">
        <v>815</v>
      </c>
      <c r="D495" s="81">
        <v>40977</v>
      </c>
      <c r="E495" s="82">
        <f t="shared" ca="1" si="7"/>
        <v>3</v>
      </c>
      <c r="F495" s="83" t="s">
        <v>26</v>
      </c>
      <c r="G495" s="84">
        <v>101346</v>
      </c>
      <c r="H495" s="85">
        <v>3</v>
      </c>
      <c r="I495" s="84"/>
    </row>
    <row r="496" spans="1:9" x14ac:dyDescent="0.25">
      <c r="A496" s="73" t="s">
        <v>558</v>
      </c>
      <c r="B496" s="80" t="s">
        <v>48</v>
      </c>
      <c r="C496" s="73" t="s">
        <v>815</v>
      </c>
      <c r="D496" s="81">
        <v>41332</v>
      </c>
      <c r="E496" s="82">
        <f t="shared" ca="1" si="7"/>
        <v>3</v>
      </c>
      <c r="F496" s="83" t="s">
        <v>4</v>
      </c>
      <c r="G496" s="84">
        <v>110700</v>
      </c>
      <c r="H496" s="85">
        <v>3</v>
      </c>
      <c r="I496" s="84"/>
    </row>
    <row r="497" spans="1:9" x14ac:dyDescent="0.25">
      <c r="A497" s="73" t="s">
        <v>553</v>
      </c>
      <c r="B497" s="80" t="s">
        <v>16</v>
      </c>
      <c r="C497" s="73" t="s">
        <v>815</v>
      </c>
      <c r="D497" s="81">
        <v>41702</v>
      </c>
      <c r="E497" s="82">
        <f t="shared" ca="1" si="7"/>
        <v>1</v>
      </c>
      <c r="F497" s="83" t="s">
        <v>8</v>
      </c>
      <c r="G497" s="84">
        <v>118902</v>
      </c>
      <c r="H497" s="85">
        <v>1</v>
      </c>
      <c r="I497" s="84"/>
    </row>
    <row r="498" spans="1:9" x14ac:dyDescent="0.25">
      <c r="A498" s="73" t="s">
        <v>543</v>
      </c>
      <c r="B498" s="80" t="s">
        <v>16</v>
      </c>
      <c r="C498" s="73" t="s">
        <v>815</v>
      </c>
      <c r="D498" s="81">
        <v>40252</v>
      </c>
      <c r="E498" s="82">
        <f t="shared" ca="1" si="7"/>
        <v>5</v>
      </c>
      <c r="F498" s="83" t="s">
        <v>26</v>
      </c>
      <c r="G498" s="84">
        <v>75430</v>
      </c>
      <c r="H498" s="85">
        <v>4</v>
      </c>
      <c r="I498" s="84"/>
    </row>
    <row r="499" spans="1:9" x14ac:dyDescent="0.25">
      <c r="A499" s="73" t="s">
        <v>536</v>
      </c>
      <c r="B499" s="80" t="s">
        <v>32</v>
      </c>
      <c r="C499" s="73" t="s">
        <v>815</v>
      </c>
      <c r="D499" s="81">
        <v>40254</v>
      </c>
      <c r="E499" s="82">
        <f t="shared" ca="1" si="7"/>
        <v>5</v>
      </c>
      <c r="F499" s="83" t="s">
        <v>4</v>
      </c>
      <c r="G499" s="84">
        <v>103697</v>
      </c>
      <c r="H499" s="85">
        <v>4</v>
      </c>
      <c r="I499" s="84"/>
    </row>
    <row r="500" spans="1:9" x14ac:dyDescent="0.25">
      <c r="A500" s="73" t="s">
        <v>531</v>
      </c>
      <c r="B500" s="80" t="s">
        <v>12</v>
      </c>
      <c r="C500" s="73" t="s">
        <v>815</v>
      </c>
      <c r="D500" s="81">
        <v>41360</v>
      </c>
      <c r="E500" s="82">
        <f t="shared" ca="1" si="7"/>
        <v>2</v>
      </c>
      <c r="F500" s="83" t="s">
        <v>8</v>
      </c>
      <c r="G500" s="84">
        <v>66777</v>
      </c>
      <c r="H500" s="85">
        <v>3</v>
      </c>
      <c r="I500" s="84"/>
    </row>
    <row r="501" spans="1:9" x14ac:dyDescent="0.25">
      <c r="A501" s="73" t="s">
        <v>528</v>
      </c>
      <c r="B501" s="80" t="s">
        <v>12</v>
      </c>
      <c r="C501" s="73" t="s">
        <v>815</v>
      </c>
      <c r="D501" s="81">
        <v>39893</v>
      </c>
      <c r="E501" s="82">
        <f t="shared" ca="1" si="7"/>
        <v>6</v>
      </c>
      <c r="F501" s="83" t="s">
        <v>26</v>
      </c>
      <c r="G501" s="84">
        <v>72944</v>
      </c>
      <c r="H501" s="85">
        <v>1</v>
      </c>
      <c r="I501" s="84"/>
    </row>
    <row r="502" spans="1:9" x14ac:dyDescent="0.25">
      <c r="A502" s="73" t="s">
        <v>526</v>
      </c>
      <c r="B502" s="80" t="s">
        <v>32</v>
      </c>
      <c r="C502" s="73" t="s">
        <v>815</v>
      </c>
      <c r="D502" s="81">
        <v>39906</v>
      </c>
      <c r="E502" s="82">
        <f t="shared" ca="1" si="7"/>
        <v>6</v>
      </c>
      <c r="F502" s="83"/>
      <c r="G502" s="84">
        <v>48460</v>
      </c>
      <c r="H502" s="85">
        <v>4</v>
      </c>
      <c r="I502" s="84"/>
    </row>
    <row r="503" spans="1:9" x14ac:dyDescent="0.25">
      <c r="A503" s="73" t="s">
        <v>494</v>
      </c>
      <c r="B503" s="80" t="s">
        <v>2</v>
      </c>
      <c r="C503" s="73" t="s">
        <v>815</v>
      </c>
      <c r="D503" s="81">
        <v>41371</v>
      </c>
      <c r="E503" s="82">
        <f t="shared" ca="1" si="7"/>
        <v>2</v>
      </c>
      <c r="F503" s="83" t="s">
        <v>26</v>
      </c>
      <c r="G503" s="84">
        <v>72942</v>
      </c>
      <c r="H503" s="85">
        <v>1</v>
      </c>
      <c r="I503" s="84"/>
    </row>
    <row r="504" spans="1:9" x14ac:dyDescent="0.25">
      <c r="A504" s="73" t="s">
        <v>490</v>
      </c>
      <c r="B504" s="80" t="s">
        <v>16</v>
      </c>
      <c r="C504" s="73" t="s">
        <v>815</v>
      </c>
      <c r="D504" s="81">
        <v>41744</v>
      </c>
      <c r="E504" s="82">
        <f t="shared" ca="1" si="7"/>
        <v>1</v>
      </c>
      <c r="F504" s="83" t="s">
        <v>26</v>
      </c>
      <c r="G504" s="84">
        <v>83936</v>
      </c>
      <c r="H504" s="85">
        <v>4</v>
      </c>
      <c r="I504" s="84"/>
    </row>
    <row r="505" spans="1:9" x14ac:dyDescent="0.25">
      <c r="A505" s="73" t="s">
        <v>482</v>
      </c>
      <c r="B505" s="80" t="s">
        <v>16</v>
      </c>
      <c r="C505" s="73" t="s">
        <v>815</v>
      </c>
      <c r="D505" s="81">
        <v>40670</v>
      </c>
      <c r="E505" s="82">
        <f t="shared" ca="1" si="7"/>
        <v>4</v>
      </c>
      <c r="F505" s="83"/>
      <c r="G505" s="84">
        <v>74513</v>
      </c>
      <c r="H505" s="85">
        <v>1</v>
      </c>
      <c r="I505" s="84"/>
    </row>
    <row r="506" spans="1:9" x14ac:dyDescent="0.25">
      <c r="A506" s="73" t="s">
        <v>467</v>
      </c>
      <c r="B506" s="80" t="s">
        <v>48</v>
      </c>
      <c r="C506" s="73" t="s">
        <v>815</v>
      </c>
      <c r="D506" s="81">
        <v>36996</v>
      </c>
      <c r="E506" s="82">
        <f t="shared" ca="1" si="7"/>
        <v>14</v>
      </c>
      <c r="F506" s="83" t="s">
        <v>28</v>
      </c>
      <c r="G506" s="84">
        <v>52562</v>
      </c>
      <c r="H506" s="85">
        <v>4</v>
      </c>
      <c r="I506" s="84"/>
    </row>
    <row r="507" spans="1:9" x14ac:dyDescent="0.25">
      <c r="A507" s="73" t="s">
        <v>460</v>
      </c>
      <c r="B507" s="80" t="s">
        <v>32</v>
      </c>
      <c r="C507" s="73" t="s">
        <v>815</v>
      </c>
      <c r="D507" s="81">
        <v>37024</v>
      </c>
      <c r="E507" s="82">
        <f t="shared" ca="1" si="7"/>
        <v>14</v>
      </c>
      <c r="F507" s="83"/>
      <c r="G507" s="84">
        <v>77681</v>
      </c>
      <c r="H507" s="85">
        <v>5</v>
      </c>
      <c r="I507" s="84"/>
    </row>
    <row r="508" spans="1:9" x14ac:dyDescent="0.25">
      <c r="A508" s="73" t="s">
        <v>456</v>
      </c>
      <c r="B508" s="80" t="s">
        <v>16</v>
      </c>
      <c r="C508" s="73" t="s">
        <v>815</v>
      </c>
      <c r="D508" s="81">
        <v>37375</v>
      </c>
      <c r="E508" s="82">
        <f t="shared" ca="1" si="7"/>
        <v>13</v>
      </c>
      <c r="F508" s="83"/>
      <c r="G508" s="84">
        <v>87321</v>
      </c>
      <c r="H508" s="85">
        <v>5</v>
      </c>
      <c r="I508" s="84"/>
    </row>
    <row r="509" spans="1:9" x14ac:dyDescent="0.25">
      <c r="A509" s="73" t="s">
        <v>451</v>
      </c>
      <c r="B509" s="80" t="s">
        <v>16</v>
      </c>
      <c r="C509" s="73" t="s">
        <v>815</v>
      </c>
      <c r="D509" s="81">
        <v>37751</v>
      </c>
      <c r="E509" s="82">
        <f t="shared" ca="1" si="7"/>
        <v>12</v>
      </c>
      <c r="F509" s="83" t="s">
        <v>8</v>
      </c>
      <c r="G509" s="84">
        <v>89725</v>
      </c>
      <c r="H509" s="85">
        <v>1</v>
      </c>
      <c r="I509" s="84"/>
    </row>
    <row r="510" spans="1:9" x14ac:dyDescent="0.25">
      <c r="A510" s="73" t="s">
        <v>447</v>
      </c>
      <c r="B510" s="80" t="s">
        <v>16</v>
      </c>
      <c r="C510" s="73" t="s">
        <v>815</v>
      </c>
      <c r="D510" s="81">
        <v>38482</v>
      </c>
      <c r="E510" s="82">
        <f t="shared" ca="1" si="7"/>
        <v>10</v>
      </c>
      <c r="F510" s="83"/>
      <c r="G510" s="84">
        <v>66140</v>
      </c>
      <c r="H510" s="85">
        <v>3</v>
      </c>
      <c r="I510" s="84"/>
    </row>
    <row r="511" spans="1:9" x14ac:dyDescent="0.25">
      <c r="A511" s="73" t="s">
        <v>443</v>
      </c>
      <c r="B511" s="80" t="s">
        <v>2</v>
      </c>
      <c r="C511" s="73" t="s">
        <v>815</v>
      </c>
      <c r="D511" s="81">
        <v>40295</v>
      </c>
      <c r="E511" s="82">
        <f t="shared" ca="1" si="7"/>
        <v>5</v>
      </c>
      <c r="F511" s="83" t="s">
        <v>26</v>
      </c>
      <c r="G511" s="84">
        <v>66579</v>
      </c>
      <c r="H511" s="85">
        <v>2</v>
      </c>
      <c r="I511" s="84"/>
    </row>
    <row r="512" spans="1:9" x14ac:dyDescent="0.25">
      <c r="A512" s="73" t="s">
        <v>434</v>
      </c>
      <c r="B512" s="80" t="s">
        <v>16</v>
      </c>
      <c r="C512" s="73" t="s">
        <v>815</v>
      </c>
      <c r="D512" s="81">
        <v>41785</v>
      </c>
      <c r="E512" s="82">
        <f t="shared" ca="1" si="7"/>
        <v>1</v>
      </c>
      <c r="F512" s="83"/>
      <c r="G512" s="84">
        <v>79152</v>
      </c>
      <c r="H512" s="85">
        <v>1</v>
      </c>
      <c r="I512" s="84"/>
    </row>
    <row r="513" spans="1:9" x14ac:dyDescent="0.25">
      <c r="A513" s="73" t="s">
        <v>424</v>
      </c>
      <c r="B513" s="80" t="s">
        <v>12</v>
      </c>
      <c r="C513" s="73" t="s">
        <v>815</v>
      </c>
      <c r="D513" s="81">
        <v>40340</v>
      </c>
      <c r="E513" s="82">
        <f t="shared" ca="1" si="7"/>
        <v>5</v>
      </c>
      <c r="F513" s="83" t="s">
        <v>8</v>
      </c>
      <c r="G513" s="84">
        <v>50979</v>
      </c>
      <c r="H513" s="85">
        <v>3</v>
      </c>
      <c r="I513" s="84"/>
    </row>
    <row r="514" spans="1:9" x14ac:dyDescent="0.25">
      <c r="A514" s="73" t="s">
        <v>421</v>
      </c>
      <c r="B514" s="80" t="s">
        <v>16</v>
      </c>
      <c r="C514" s="73" t="s">
        <v>815</v>
      </c>
      <c r="D514" s="81">
        <v>41410</v>
      </c>
      <c r="E514" s="82">
        <f t="shared" ref="E514:E577" ca="1" si="8">DATEDIF(D514,TODAY(),"Y")</f>
        <v>2</v>
      </c>
      <c r="F514" s="83" t="s">
        <v>26</v>
      </c>
      <c r="G514" s="84">
        <v>101055</v>
      </c>
      <c r="H514" s="85">
        <v>2</v>
      </c>
      <c r="I514" s="84"/>
    </row>
    <row r="515" spans="1:9" x14ac:dyDescent="0.25">
      <c r="A515" s="73" t="s">
        <v>416</v>
      </c>
      <c r="B515" s="80" t="s">
        <v>12</v>
      </c>
      <c r="C515" s="73" t="s">
        <v>815</v>
      </c>
      <c r="D515" s="81">
        <v>37036</v>
      </c>
      <c r="E515" s="82">
        <f t="shared" ca="1" si="8"/>
        <v>14</v>
      </c>
      <c r="F515" s="83" t="s">
        <v>4</v>
      </c>
      <c r="G515" s="84">
        <v>68213</v>
      </c>
      <c r="H515" s="85">
        <v>4</v>
      </c>
      <c r="I515" s="84"/>
    </row>
    <row r="516" spans="1:9" x14ac:dyDescent="0.25">
      <c r="A516" s="73" t="s">
        <v>405</v>
      </c>
      <c r="B516" s="80" t="s">
        <v>12</v>
      </c>
      <c r="C516" s="73" t="s">
        <v>815</v>
      </c>
      <c r="D516" s="81">
        <v>37418</v>
      </c>
      <c r="E516" s="82">
        <f t="shared" ca="1" si="8"/>
        <v>13</v>
      </c>
      <c r="F516" s="83"/>
      <c r="G516" s="84">
        <v>99512</v>
      </c>
      <c r="H516" s="85">
        <v>4</v>
      </c>
      <c r="I516" s="84"/>
    </row>
    <row r="517" spans="1:9" x14ac:dyDescent="0.25">
      <c r="A517" s="73" t="s">
        <v>360</v>
      </c>
      <c r="B517" s="80" t="s">
        <v>16</v>
      </c>
      <c r="C517" s="73" t="s">
        <v>815</v>
      </c>
      <c r="D517" s="81">
        <v>40360</v>
      </c>
      <c r="E517" s="82">
        <f t="shared" ca="1" si="8"/>
        <v>5</v>
      </c>
      <c r="F517" s="83" t="s">
        <v>18</v>
      </c>
      <c r="G517" s="84">
        <v>108185</v>
      </c>
      <c r="H517" s="85">
        <v>2</v>
      </c>
      <c r="I517" s="84"/>
    </row>
    <row r="518" spans="1:9" x14ac:dyDescent="0.25">
      <c r="A518" s="73" t="s">
        <v>347</v>
      </c>
      <c r="B518" s="80" t="s">
        <v>12</v>
      </c>
      <c r="C518" s="73" t="s">
        <v>815</v>
      </c>
      <c r="D518" s="81">
        <v>39981</v>
      </c>
      <c r="E518" s="82">
        <f t="shared" ca="1" si="8"/>
        <v>6</v>
      </c>
      <c r="F518" s="83" t="s">
        <v>4</v>
      </c>
      <c r="G518" s="84">
        <v>124966</v>
      </c>
      <c r="H518" s="85">
        <v>2</v>
      </c>
      <c r="I518" s="84"/>
    </row>
    <row r="519" spans="1:9" x14ac:dyDescent="0.25">
      <c r="A519" s="73" t="s">
        <v>343</v>
      </c>
      <c r="B519" s="80" t="s">
        <v>16</v>
      </c>
      <c r="C519" s="73" t="s">
        <v>815</v>
      </c>
      <c r="D519" s="81">
        <v>37068</v>
      </c>
      <c r="E519" s="82">
        <f t="shared" ca="1" si="8"/>
        <v>14</v>
      </c>
      <c r="F519" s="83" t="s">
        <v>8</v>
      </c>
      <c r="G519" s="84">
        <v>108629</v>
      </c>
      <c r="H519" s="85">
        <v>1</v>
      </c>
      <c r="I519" s="84"/>
    </row>
    <row r="520" spans="1:9" x14ac:dyDescent="0.25">
      <c r="A520" s="73" t="s">
        <v>320</v>
      </c>
      <c r="B520" s="80" t="s">
        <v>12</v>
      </c>
      <c r="C520" s="73" t="s">
        <v>815</v>
      </c>
      <c r="D520" s="81">
        <v>39251</v>
      </c>
      <c r="E520" s="82">
        <f t="shared" ca="1" si="8"/>
        <v>8</v>
      </c>
      <c r="F520" s="83" t="s">
        <v>4</v>
      </c>
      <c r="G520" s="84">
        <v>48249</v>
      </c>
      <c r="H520" s="85">
        <v>2</v>
      </c>
      <c r="I520" s="84"/>
    </row>
    <row r="521" spans="1:9" x14ac:dyDescent="0.25">
      <c r="A521" s="73" t="s">
        <v>307</v>
      </c>
      <c r="B521" s="80" t="s">
        <v>16</v>
      </c>
      <c r="C521" s="73" t="s">
        <v>815</v>
      </c>
      <c r="D521" s="81">
        <v>40751</v>
      </c>
      <c r="E521" s="82">
        <f t="shared" ca="1" si="8"/>
        <v>4</v>
      </c>
      <c r="F521" s="83" t="s">
        <v>26</v>
      </c>
      <c r="G521" s="84">
        <v>46370</v>
      </c>
      <c r="H521" s="85">
        <v>2</v>
      </c>
      <c r="I521" s="84"/>
    </row>
    <row r="522" spans="1:9" x14ac:dyDescent="0.25">
      <c r="A522" s="73" t="s">
        <v>301</v>
      </c>
      <c r="B522" s="80" t="s">
        <v>16</v>
      </c>
      <c r="C522" s="73" t="s">
        <v>815</v>
      </c>
      <c r="D522" s="81">
        <v>41843</v>
      </c>
      <c r="E522" s="82">
        <f t="shared" ca="1" si="8"/>
        <v>1</v>
      </c>
      <c r="F522" s="83" t="s">
        <v>18</v>
      </c>
      <c r="G522" s="84">
        <v>117457</v>
      </c>
      <c r="H522" s="85">
        <v>1</v>
      </c>
      <c r="I522" s="84"/>
    </row>
    <row r="523" spans="1:9" x14ac:dyDescent="0.25">
      <c r="A523" s="73" t="s">
        <v>291</v>
      </c>
      <c r="B523" s="80" t="s">
        <v>9</v>
      </c>
      <c r="C523" s="73" t="s">
        <v>815</v>
      </c>
      <c r="D523" s="81">
        <v>40376</v>
      </c>
      <c r="E523" s="82">
        <f t="shared" ca="1" si="8"/>
        <v>5</v>
      </c>
      <c r="F523" s="83"/>
      <c r="G523" s="84">
        <v>117663</v>
      </c>
      <c r="H523" s="85">
        <v>5</v>
      </c>
      <c r="I523" s="84"/>
    </row>
    <row r="524" spans="1:9" x14ac:dyDescent="0.25">
      <c r="A524" s="73" t="s">
        <v>288</v>
      </c>
      <c r="B524" s="80" t="s">
        <v>32</v>
      </c>
      <c r="C524" s="73" t="s">
        <v>815</v>
      </c>
      <c r="D524" s="81">
        <v>41477</v>
      </c>
      <c r="E524" s="82">
        <f t="shared" ca="1" si="8"/>
        <v>2</v>
      </c>
      <c r="F524" s="83" t="s">
        <v>28</v>
      </c>
      <c r="G524" s="84">
        <v>92231</v>
      </c>
      <c r="H524" s="85">
        <v>5</v>
      </c>
      <c r="I524" s="84"/>
    </row>
    <row r="525" spans="1:9" x14ac:dyDescent="0.25">
      <c r="A525" s="73" t="s">
        <v>286</v>
      </c>
      <c r="B525" s="80" t="s">
        <v>12</v>
      </c>
      <c r="C525" s="73" t="s">
        <v>815</v>
      </c>
      <c r="D525" s="81">
        <v>41492</v>
      </c>
      <c r="E525" s="82">
        <f t="shared" ca="1" si="8"/>
        <v>2</v>
      </c>
      <c r="F525" s="83"/>
      <c r="G525" s="84">
        <v>68715</v>
      </c>
      <c r="H525" s="85">
        <v>2</v>
      </c>
      <c r="I525" s="84"/>
    </row>
    <row r="526" spans="1:9" x14ac:dyDescent="0.25">
      <c r="A526" s="73" t="s">
        <v>278</v>
      </c>
      <c r="B526" s="80" t="s">
        <v>12</v>
      </c>
      <c r="C526" s="73" t="s">
        <v>815</v>
      </c>
      <c r="D526" s="81">
        <v>37106</v>
      </c>
      <c r="E526" s="82">
        <f t="shared" ca="1" si="8"/>
        <v>14</v>
      </c>
      <c r="F526" s="83"/>
      <c r="G526" s="84">
        <v>101020</v>
      </c>
      <c r="H526" s="85">
        <v>3</v>
      </c>
      <c r="I526" s="84"/>
    </row>
    <row r="527" spans="1:9" x14ac:dyDescent="0.25">
      <c r="A527" s="73" t="s">
        <v>276</v>
      </c>
      <c r="B527" s="80" t="s">
        <v>2</v>
      </c>
      <c r="C527" s="73" t="s">
        <v>815</v>
      </c>
      <c r="D527" s="81">
        <v>37453</v>
      </c>
      <c r="E527" s="82">
        <f t="shared" ca="1" si="8"/>
        <v>13</v>
      </c>
      <c r="F527" s="83"/>
      <c r="G527" s="84">
        <v>71460</v>
      </c>
      <c r="H527" s="85">
        <v>5</v>
      </c>
      <c r="I527" s="84"/>
    </row>
    <row r="528" spans="1:9" x14ac:dyDescent="0.25">
      <c r="A528" s="73" t="s">
        <v>275</v>
      </c>
      <c r="B528" s="80" t="s">
        <v>16</v>
      </c>
      <c r="C528" s="73" t="s">
        <v>815</v>
      </c>
      <c r="D528" s="81">
        <v>37458</v>
      </c>
      <c r="E528" s="82">
        <f t="shared" ca="1" si="8"/>
        <v>13</v>
      </c>
      <c r="F528" s="83"/>
      <c r="G528" s="84">
        <v>81833</v>
      </c>
      <c r="H528" s="85">
        <v>5</v>
      </c>
      <c r="I528" s="84"/>
    </row>
    <row r="529" spans="1:9" x14ac:dyDescent="0.25">
      <c r="A529" s="73" t="s">
        <v>273</v>
      </c>
      <c r="B529" s="80" t="s">
        <v>16</v>
      </c>
      <c r="C529" s="73" t="s">
        <v>815</v>
      </c>
      <c r="D529" s="81">
        <v>37471</v>
      </c>
      <c r="E529" s="82">
        <f t="shared" ca="1" si="8"/>
        <v>13</v>
      </c>
      <c r="F529" s="83" t="s">
        <v>4</v>
      </c>
      <c r="G529" s="84">
        <v>95313</v>
      </c>
      <c r="H529" s="85">
        <v>5</v>
      </c>
      <c r="I529" s="84"/>
    </row>
    <row r="530" spans="1:9" x14ac:dyDescent="0.25">
      <c r="A530" s="73" t="s">
        <v>267</v>
      </c>
      <c r="B530" s="80" t="s">
        <v>9</v>
      </c>
      <c r="C530" s="73" t="s">
        <v>815</v>
      </c>
      <c r="D530" s="81">
        <v>38926</v>
      </c>
      <c r="E530" s="82">
        <f t="shared" ca="1" si="8"/>
        <v>9</v>
      </c>
      <c r="F530" s="83" t="s">
        <v>28</v>
      </c>
      <c r="G530" s="84">
        <v>100295</v>
      </c>
      <c r="H530" s="85">
        <v>2</v>
      </c>
      <c r="I530" s="84"/>
    </row>
    <row r="531" spans="1:9" x14ac:dyDescent="0.25">
      <c r="A531" s="73" t="s">
        <v>255</v>
      </c>
      <c r="B531" s="80" t="s">
        <v>16</v>
      </c>
      <c r="C531" s="73" t="s">
        <v>815</v>
      </c>
      <c r="D531" s="81">
        <v>41482</v>
      </c>
      <c r="E531" s="82">
        <f t="shared" ca="1" si="8"/>
        <v>2</v>
      </c>
      <c r="F531" s="83"/>
      <c r="G531" s="84">
        <v>108616</v>
      </c>
      <c r="H531" s="85">
        <v>5</v>
      </c>
      <c r="I531" s="84"/>
    </row>
    <row r="532" spans="1:9" x14ac:dyDescent="0.25">
      <c r="A532" s="73" t="s">
        <v>254</v>
      </c>
      <c r="B532" s="80" t="s">
        <v>32</v>
      </c>
      <c r="C532" s="73" t="s">
        <v>815</v>
      </c>
      <c r="D532" s="81">
        <v>41488</v>
      </c>
      <c r="E532" s="82">
        <f t="shared" ca="1" si="8"/>
        <v>2</v>
      </c>
      <c r="F532" s="83"/>
      <c r="G532" s="84">
        <v>83517</v>
      </c>
      <c r="H532" s="85">
        <v>4</v>
      </c>
      <c r="I532" s="84"/>
    </row>
    <row r="533" spans="1:9" x14ac:dyDescent="0.25">
      <c r="A533" s="73" t="s">
        <v>253</v>
      </c>
      <c r="B533" s="80" t="s">
        <v>32</v>
      </c>
      <c r="C533" s="73" t="s">
        <v>815</v>
      </c>
      <c r="D533" s="81">
        <v>41499</v>
      </c>
      <c r="E533" s="82">
        <f t="shared" ca="1" si="8"/>
        <v>2</v>
      </c>
      <c r="F533" s="83" t="s">
        <v>28</v>
      </c>
      <c r="G533" s="84">
        <v>52388</v>
      </c>
      <c r="H533" s="85">
        <v>5</v>
      </c>
      <c r="I533" s="84"/>
    </row>
    <row r="534" spans="1:9" x14ac:dyDescent="0.25">
      <c r="A534" s="73" t="s">
        <v>251</v>
      </c>
      <c r="B534" s="80" t="s">
        <v>12</v>
      </c>
      <c r="C534" s="73" t="s">
        <v>815</v>
      </c>
      <c r="D534" s="81">
        <v>40781</v>
      </c>
      <c r="E534" s="82">
        <f t="shared" ca="1" si="8"/>
        <v>4</v>
      </c>
      <c r="F534" s="83" t="s">
        <v>18</v>
      </c>
      <c r="G534" s="84">
        <v>119001</v>
      </c>
      <c r="H534" s="85">
        <v>4</v>
      </c>
      <c r="I534" s="84"/>
    </row>
    <row r="535" spans="1:9" x14ac:dyDescent="0.25">
      <c r="A535" s="73" t="s">
        <v>245</v>
      </c>
      <c r="B535" s="80" t="s">
        <v>16</v>
      </c>
      <c r="C535" s="73" t="s">
        <v>815</v>
      </c>
      <c r="D535" s="81">
        <v>41893</v>
      </c>
      <c r="E535" s="82">
        <f t="shared" ca="1" si="8"/>
        <v>1</v>
      </c>
      <c r="F535" s="83" t="s">
        <v>28</v>
      </c>
      <c r="G535" s="84">
        <v>124817</v>
      </c>
      <c r="H535" s="85">
        <v>5</v>
      </c>
      <c r="I535" s="84"/>
    </row>
    <row r="536" spans="1:9" x14ac:dyDescent="0.25">
      <c r="A536" s="73" t="s">
        <v>241</v>
      </c>
      <c r="B536" s="80" t="s">
        <v>16</v>
      </c>
      <c r="C536" s="73" t="s">
        <v>815</v>
      </c>
      <c r="D536" s="81">
        <v>40413</v>
      </c>
      <c r="E536" s="82">
        <f t="shared" ca="1" si="8"/>
        <v>5</v>
      </c>
      <c r="F536" s="83" t="s">
        <v>26</v>
      </c>
      <c r="G536" s="84">
        <v>60907</v>
      </c>
      <c r="H536" s="85">
        <v>2</v>
      </c>
      <c r="I536" s="84"/>
    </row>
    <row r="537" spans="1:9" x14ac:dyDescent="0.25">
      <c r="A537" s="73" t="s">
        <v>230</v>
      </c>
      <c r="B537" s="80" t="s">
        <v>12</v>
      </c>
      <c r="C537" s="73" t="s">
        <v>815</v>
      </c>
      <c r="D537" s="81">
        <v>40058</v>
      </c>
      <c r="E537" s="82">
        <f t="shared" ca="1" si="8"/>
        <v>6</v>
      </c>
      <c r="F537" s="83" t="s">
        <v>28</v>
      </c>
      <c r="G537" s="84">
        <v>50760</v>
      </c>
      <c r="H537" s="85">
        <v>4</v>
      </c>
      <c r="I537" s="84"/>
    </row>
    <row r="538" spans="1:9" x14ac:dyDescent="0.25">
      <c r="A538" s="73" t="s">
        <v>228</v>
      </c>
      <c r="B538" s="80" t="s">
        <v>48</v>
      </c>
      <c r="C538" s="73" t="s">
        <v>815</v>
      </c>
      <c r="D538" s="81">
        <v>40064</v>
      </c>
      <c r="E538" s="82">
        <f t="shared" ca="1" si="8"/>
        <v>6</v>
      </c>
      <c r="F538" s="83"/>
      <c r="G538" s="84">
        <v>84598</v>
      </c>
      <c r="H538" s="85">
        <v>2</v>
      </c>
      <c r="I538" s="84"/>
    </row>
    <row r="539" spans="1:9" x14ac:dyDescent="0.25">
      <c r="A539" s="73" t="s">
        <v>214</v>
      </c>
      <c r="B539" s="80" t="s">
        <v>12</v>
      </c>
      <c r="C539" s="73" t="s">
        <v>815</v>
      </c>
      <c r="D539" s="81">
        <v>37865</v>
      </c>
      <c r="E539" s="82">
        <f t="shared" ca="1" si="8"/>
        <v>12</v>
      </c>
      <c r="F539" s="83"/>
      <c r="G539" s="84">
        <v>42273</v>
      </c>
      <c r="H539" s="85">
        <v>4</v>
      </c>
      <c r="I539" s="84"/>
    </row>
    <row r="540" spans="1:9" x14ac:dyDescent="0.25">
      <c r="A540" s="73" t="s">
        <v>212</v>
      </c>
      <c r="B540" s="80" t="s">
        <v>16</v>
      </c>
      <c r="C540" s="73" t="s">
        <v>815</v>
      </c>
      <c r="D540" s="81">
        <v>38216</v>
      </c>
      <c r="E540" s="82">
        <f t="shared" ca="1" si="8"/>
        <v>11</v>
      </c>
      <c r="F540" s="83" t="s">
        <v>26</v>
      </c>
      <c r="G540" s="84">
        <v>44273</v>
      </c>
      <c r="H540" s="85">
        <v>1</v>
      </c>
      <c r="I540" s="84"/>
    </row>
    <row r="541" spans="1:9" x14ac:dyDescent="0.25">
      <c r="A541" s="73" t="s">
        <v>207</v>
      </c>
      <c r="B541" s="80" t="s">
        <v>12</v>
      </c>
      <c r="C541" s="73" t="s">
        <v>815</v>
      </c>
      <c r="D541" s="81">
        <v>38604</v>
      </c>
      <c r="E541" s="82">
        <f t="shared" ca="1" si="8"/>
        <v>10</v>
      </c>
      <c r="F541" s="83"/>
      <c r="G541" s="84">
        <v>97694</v>
      </c>
      <c r="H541" s="85">
        <v>3</v>
      </c>
      <c r="I541" s="84"/>
    </row>
    <row r="542" spans="1:9" x14ac:dyDescent="0.25">
      <c r="A542" s="73" t="s">
        <v>195</v>
      </c>
      <c r="B542" s="80" t="s">
        <v>12</v>
      </c>
      <c r="C542" s="73" t="s">
        <v>815</v>
      </c>
      <c r="D542" s="81">
        <v>41516</v>
      </c>
      <c r="E542" s="82">
        <f t="shared" ca="1" si="8"/>
        <v>2</v>
      </c>
      <c r="F542" s="83" t="s">
        <v>18</v>
      </c>
      <c r="G542" s="84">
        <v>79158</v>
      </c>
      <c r="H542" s="85">
        <v>4</v>
      </c>
      <c r="I542" s="84"/>
    </row>
    <row r="543" spans="1:9" x14ac:dyDescent="0.25">
      <c r="A543" s="73" t="s">
        <v>190</v>
      </c>
      <c r="B543" s="80" t="s">
        <v>32</v>
      </c>
      <c r="C543" s="73" t="s">
        <v>815</v>
      </c>
      <c r="D543" s="81">
        <v>40820</v>
      </c>
      <c r="E543" s="82">
        <f t="shared" ca="1" si="8"/>
        <v>4</v>
      </c>
      <c r="F543" s="83"/>
      <c r="G543" s="84">
        <v>111638</v>
      </c>
      <c r="H543" s="85">
        <v>4</v>
      </c>
      <c r="I543" s="84"/>
    </row>
    <row r="544" spans="1:9" x14ac:dyDescent="0.25">
      <c r="A544" s="73" t="s">
        <v>188</v>
      </c>
      <c r="B544" s="80" t="s">
        <v>16</v>
      </c>
      <c r="C544" s="73" t="s">
        <v>815</v>
      </c>
      <c r="D544" s="81">
        <v>41898</v>
      </c>
      <c r="E544" s="82">
        <f t="shared" ca="1" si="8"/>
        <v>1</v>
      </c>
      <c r="F544" s="83"/>
      <c r="G544" s="84">
        <v>57070</v>
      </c>
      <c r="H544" s="85">
        <v>1</v>
      </c>
      <c r="I544" s="84"/>
    </row>
    <row r="545" spans="1:9" x14ac:dyDescent="0.25">
      <c r="A545" s="73" t="s">
        <v>187</v>
      </c>
      <c r="B545" s="80" t="s">
        <v>16</v>
      </c>
      <c r="C545" s="73" t="s">
        <v>815</v>
      </c>
      <c r="D545" s="81">
        <v>41909</v>
      </c>
      <c r="E545" s="82">
        <f t="shared" ca="1" si="8"/>
        <v>1</v>
      </c>
      <c r="F545" s="83" t="s">
        <v>18</v>
      </c>
      <c r="G545" s="84">
        <v>111762</v>
      </c>
      <c r="H545" s="85">
        <v>4</v>
      </c>
      <c r="I545" s="84"/>
    </row>
    <row r="546" spans="1:9" x14ac:dyDescent="0.25">
      <c r="A546" s="73" t="s">
        <v>177</v>
      </c>
      <c r="B546" s="80" t="s">
        <v>32</v>
      </c>
      <c r="C546" s="73" t="s">
        <v>815</v>
      </c>
      <c r="D546" s="81">
        <v>40450</v>
      </c>
      <c r="E546" s="82">
        <f t="shared" ca="1" si="8"/>
        <v>5</v>
      </c>
      <c r="F546" s="83" t="s">
        <v>26</v>
      </c>
      <c r="G546" s="84">
        <v>74933</v>
      </c>
      <c r="H546" s="85">
        <v>4</v>
      </c>
      <c r="I546" s="84"/>
    </row>
    <row r="547" spans="1:9" x14ac:dyDescent="0.25">
      <c r="A547" s="73" t="s">
        <v>156</v>
      </c>
      <c r="B547" s="80" t="s">
        <v>12</v>
      </c>
      <c r="C547" s="73" t="s">
        <v>815</v>
      </c>
      <c r="D547" s="81">
        <v>37162</v>
      </c>
      <c r="E547" s="82">
        <f t="shared" ca="1" si="8"/>
        <v>14</v>
      </c>
      <c r="F547" s="83" t="s">
        <v>28</v>
      </c>
      <c r="G547" s="84">
        <v>80700</v>
      </c>
      <c r="H547" s="85">
        <v>5</v>
      </c>
      <c r="I547" s="84"/>
    </row>
    <row r="548" spans="1:9" x14ac:dyDescent="0.25">
      <c r="A548" s="73" t="s">
        <v>155</v>
      </c>
      <c r="B548" s="80" t="s">
        <v>32</v>
      </c>
      <c r="C548" s="73" t="s">
        <v>815</v>
      </c>
      <c r="D548" s="81">
        <v>37164</v>
      </c>
      <c r="E548" s="82">
        <f t="shared" ca="1" si="8"/>
        <v>14</v>
      </c>
      <c r="F548" s="83"/>
      <c r="G548" s="84">
        <v>46130</v>
      </c>
      <c r="H548" s="85">
        <v>1</v>
      </c>
      <c r="I548" s="84"/>
    </row>
    <row r="549" spans="1:9" x14ac:dyDescent="0.25">
      <c r="A549" s="73" t="s">
        <v>153</v>
      </c>
      <c r="B549" s="80" t="s">
        <v>16</v>
      </c>
      <c r="C549" s="73" t="s">
        <v>815</v>
      </c>
      <c r="D549" s="81">
        <v>37166</v>
      </c>
      <c r="E549" s="82">
        <f t="shared" ca="1" si="8"/>
        <v>14</v>
      </c>
      <c r="F549" s="83" t="s">
        <v>18</v>
      </c>
      <c r="G549" s="84">
        <v>43474</v>
      </c>
      <c r="H549" s="85">
        <v>4</v>
      </c>
      <c r="I549" s="84"/>
    </row>
    <row r="550" spans="1:9" x14ac:dyDescent="0.25">
      <c r="A550" s="73" t="s">
        <v>139</v>
      </c>
      <c r="B550" s="80" t="s">
        <v>12</v>
      </c>
      <c r="C550" s="73" t="s">
        <v>815</v>
      </c>
      <c r="D550" s="81">
        <v>40440</v>
      </c>
      <c r="E550" s="82">
        <f t="shared" ca="1" si="8"/>
        <v>5</v>
      </c>
      <c r="F550" s="83" t="s">
        <v>28</v>
      </c>
      <c r="G550" s="84">
        <v>97420</v>
      </c>
      <c r="H550" s="85">
        <v>5</v>
      </c>
      <c r="I550" s="84"/>
    </row>
    <row r="551" spans="1:9" x14ac:dyDescent="0.25">
      <c r="A551" s="73" t="s">
        <v>138</v>
      </c>
      <c r="B551" s="80" t="s">
        <v>9</v>
      </c>
      <c r="C551" s="73" t="s">
        <v>815</v>
      </c>
      <c r="D551" s="81">
        <v>40806</v>
      </c>
      <c r="E551" s="82">
        <f t="shared" ca="1" si="8"/>
        <v>4</v>
      </c>
      <c r="F551" s="83" t="s">
        <v>26</v>
      </c>
      <c r="G551" s="84">
        <v>105708</v>
      </c>
      <c r="H551" s="85">
        <v>1</v>
      </c>
      <c r="I551" s="84"/>
    </row>
    <row r="552" spans="1:9" x14ac:dyDescent="0.25">
      <c r="A552" s="73" t="s">
        <v>128</v>
      </c>
      <c r="B552" s="80" t="s">
        <v>12</v>
      </c>
      <c r="C552" s="73" t="s">
        <v>815</v>
      </c>
      <c r="D552" s="81">
        <v>41555</v>
      </c>
      <c r="E552" s="82">
        <f t="shared" ca="1" si="8"/>
        <v>2</v>
      </c>
      <c r="F552" s="83" t="s">
        <v>18</v>
      </c>
      <c r="G552" s="84">
        <v>55792</v>
      </c>
      <c r="H552" s="85">
        <v>1</v>
      </c>
      <c r="I552" s="84"/>
    </row>
    <row r="553" spans="1:9" x14ac:dyDescent="0.25">
      <c r="A553" s="73" t="s">
        <v>112</v>
      </c>
      <c r="B553" s="80" t="s">
        <v>12</v>
      </c>
      <c r="C553" s="73" t="s">
        <v>815</v>
      </c>
      <c r="D553" s="81">
        <v>40850</v>
      </c>
      <c r="E553" s="82">
        <f t="shared" ca="1" si="8"/>
        <v>4</v>
      </c>
      <c r="F553" s="83"/>
      <c r="G553" s="84">
        <v>115076</v>
      </c>
      <c r="H553" s="85">
        <v>2</v>
      </c>
      <c r="I553" s="84"/>
    </row>
    <row r="554" spans="1:9" x14ac:dyDescent="0.25">
      <c r="A554" s="73" t="s">
        <v>93</v>
      </c>
      <c r="B554" s="80" t="s">
        <v>12</v>
      </c>
      <c r="C554" s="73" t="s">
        <v>815</v>
      </c>
      <c r="D554" s="81">
        <v>38646</v>
      </c>
      <c r="E554" s="82">
        <f t="shared" ca="1" si="8"/>
        <v>10</v>
      </c>
      <c r="F554" s="83" t="s">
        <v>28</v>
      </c>
      <c r="G554" s="84">
        <v>83609</v>
      </c>
      <c r="H554" s="85">
        <v>2</v>
      </c>
      <c r="I554" s="84"/>
    </row>
    <row r="555" spans="1:9" x14ac:dyDescent="0.25">
      <c r="A555" s="73" t="s">
        <v>82</v>
      </c>
      <c r="B555" s="80" t="s">
        <v>16</v>
      </c>
      <c r="C555" s="73" t="s">
        <v>815</v>
      </c>
      <c r="D555" s="81">
        <v>40125</v>
      </c>
      <c r="E555" s="82">
        <f t="shared" ca="1" si="8"/>
        <v>6</v>
      </c>
      <c r="F555" s="83" t="s">
        <v>4</v>
      </c>
      <c r="G555" s="84">
        <v>46313</v>
      </c>
      <c r="H555" s="85">
        <v>5</v>
      </c>
      <c r="I555" s="84"/>
    </row>
    <row r="556" spans="1:9" x14ac:dyDescent="0.25">
      <c r="A556" s="73" t="s">
        <v>76</v>
      </c>
      <c r="B556" s="80" t="s">
        <v>16</v>
      </c>
      <c r="C556" s="73" t="s">
        <v>815</v>
      </c>
      <c r="D556" s="81">
        <v>41215</v>
      </c>
      <c r="E556" s="82">
        <f t="shared" ca="1" si="8"/>
        <v>3</v>
      </c>
      <c r="F556" s="83" t="s">
        <v>26</v>
      </c>
      <c r="G556" s="84">
        <v>108854</v>
      </c>
      <c r="H556" s="85">
        <v>4</v>
      </c>
      <c r="I556" s="84"/>
    </row>
    <row r="557" spans="1:9" x14ac:dyDescent="0.25">
      <c r="A557" s="73" t="s">
        <v>70</v>
      </c>
      <c r="B557" s="80" t="s">
        <v>16</v>
      </c>
      <c r="C557" s="73" t="s">
        <v>815</v>
      </c>
      <c r="D557" s="81">
        <v>40887</v>
      </c>
      <c r="E557" s="82">
        <f t="shared" ca="1" si="8"/>
        <v>4</v>
      </c>
      <c r="F557" s="83"/>
      <c r="G557" s="84">
        <v>94318</v>
      </c>
      <c r="H557" s="85">
        <v>4</v>
      </c>
      <c r="I557" s="84"/>
    </row>
    <row r="558" spans="1:9" x14ac:dyDescent="0.25">
      <c r="A558" s="73" t="s">
        <v>69</v>
      </c>
      <c r="B558" s="80" t="s">
        <v>12</v>
      </c>
      <c r="C558" s="73" t="s">
        <v>815</v>
      </c>
      <c r="D558" s="81">
        <v>41956</v>
      </c>
      <c r="E558" s="82">
        <f t="shared" ca="1" si="8"/>
        <v>1</v>
      </c>
      <c r="F558" s="83" t="s">
        <v>8</v>
      </c>
      <c r="G558" s="84">
        <v>78034</v>
      </c>
      <c r="H558" s="85">
        <v>4</v>
      </c>
      <c r="I558" s="84"/>
    </row>
    <row r="559" spans="1:9" x14ac:dyDescent="0.25">
      <c r="A559" s="73" t="s">
        <v>66</v>
      </c>
      <c r="B559" s="80" t="s">
        <v>32</v>
      </c>
      <c r="C559" s="73" t="s">
        <v>815</v>
      </c>
      <c r="D559" s="81">
        <v>41961</v>
      </c>
      <c r="E559" s="82">
        <f t="shared" ca="1" si="8"/>
        <v>1</v>
      </c>
      <c r="F559" s="83"/>
      <c r="G559" s="84">
        <v>121631</v>
      </c>
      <c r="H559" s="85">
        <v>4</v>
      </c>
      <c r="I559" s="84"/>
    </row>
    <row r="560" spans="1:9" x14ac:dyDescent="0.25">
      <c r="A560" s="73" t="s">
        <v>62</v>
      </c>
      <c r="B560" s="80" t="s">
        <v>16</v>
      </c>
      <c r="C560" s="73" t="s">
        <v>815</v>
      </c>
      <c r="D560" s="81">
        <v>42332</v>
      </c>
      <c r="E560" s="82">
        <f t="shared" ca="1" si="8"/>
        <v>0</v>
      </c>
      <c r="F560" s="83"/>
      <c r="G560" s="84">
        <v>53834</v>
      </c>
      <c r="H560" s="85">
        <v>2</v>
      </c>
      <c r="I560" s="84"/>
    </row>
    <row r="561" spans="1:9" x14ac:dyDescent="0.25">
      <c r="A561" s="73" t="s">
        <v>58</v>
      </c>
      <c r="B561" s="80" t="s">
        <v>9</v>
      </c>
      <c r="C561" s="73" t="s">
        <v>815</v>
      </c>
      <c r="D561" s="81">
        <v>40885</v>
      </c>
      <c r="E561" s="82">
        <f t="shared" ca="1" si="8"/>
        <v>4</v>
      </c>
      <c r="F561" s="83" t="s">
        <v>28</v>
      </c>
      <c r="G561" s="84">
        <v>119223</v>
      </c>
      <c r="H561" s="85">
        <v>2</v>
      </c>
      <c r="I561" s="84"/>
    </row>
    <row r="562" spans="1:9" x14ac:dyDescent="0.25">
      <c r="A562" s="73" t="s">
        <v>50</v>
      </c>
      <c r="B562" s="80" t="s">
        <v>48</v>
      </c>
      <c r="C562" s="73" t="s">
        <v>815</v>
      </c>
      <c r="D562" s="81">
        <v>37214</v>
      </c>
      <c r="E562" s="82">
        <f t="shared" ca="1" si="8"/>
        <v>14</v>
      </c>
      <c r="F562" s="83" t="s">
        <v>4</v>
      </c>
      <c r="G562" s="84">
        <v>86756</v>
      </c>
      <c r="H562" s="85">
        <v>4</v>
      </c>
      <c r="I562" s="84"/>
    </row>
    <row r="563" spans="1:9" x14ac:dyDescent="0.25">
      <c r="A563" s="73" t="s">
        <v>38</v>
      </c>
      <c r="B563" s="80" t="s">
        <v>16</v>
      </c>
      <c r="C563" s="73" t="s">
        <v>815</v>
      </c>
      <c r="D563" s="81">
        <v>38327</v>
      </c>
      <c r="E563" s="82">
        <f t="shared" ca="1" si="8"/>
        <v>11</v>
      </c>
      <c r="F563" s="83" t="s">
        <v>8</v>
      </c>
      <c r="G563" s="84">
        <v>74412</v>
      </c>
      <c r="H563" s="85">
        <v>4</v>
      </c>
      <c r="I563" s="84"/>
    </row>
    <row r="564" spans="1:9" x14ac:dyDescent="0.25">
      <c r="A564" s="73" t="s">
        <v>27</v>
      </c>
      <c r="B564" s="80" t="s">
        <v>12</v>
      </c>
      <c r="C564" s="73" t="s">
        <v>815</v>
      </c>
      <c r="D564" s="81">
        <v>40524</v>
      </c>
      <c r="E564" s="82">
        <f t="shared" ca="1" si="8"/>
        <v>5</v>
      </c>
      <c r="F564" s="83" t="s">
        <v>26</v>
      </c>
      <c r="G564" s="84">
        <v>79867</v>
      </c>
      <c r="H564" s="85">
        <v>1</v>
      </c>
      <c r="I564" s="84"/>
    </row>
    <row r="565" spans="1:9" x14ac:dyDescent="0.25">
      <c r="A565" s="73" t="s">
        <v>876</v>
      </c>
      <c r="B565" s="80" t="s">
        <v>16</v>
      </c>
      <c r="C565" s="73" t="s">
        <v>815</v>
      </c>
      <c r="D565" s="81">
        <v>41244</v>
      </c>
      <c r="E565" s="82">
        <f t="shared" ca="1" si="8"/>
        <v>3</v>
      </c>
      <c r="F565" s="83" t="s">
        <v>8</v>
      </c>
      <c r="G565" s="84">
        <v>84524</v>
      </c>
      <c r="H565" s="85">
        <v>5</v>
      </c>
      <c r="I565" s="84"/>
    </row>
    <row r="566" spans="1:9" x14ac:dyDescent="0.25">
      <c r="A566" s="73" t="s">
        <v>767</v>
      </c>
      <c r="B566" s="80" t="s">
        <v>32</v>
      </c>
      <c r="C566" s="73" t="s">
        <v>44</v>
      </c>
      <c r="D566" s="81">
        <v>41639</v>
      </c>
      <c r="E566" s="82">
        <f t="shared" ca="1" si="8"/>
        <v>2</v>
      </c>
      <c r="F566" s="83"/>
      <c r="G566" s="84">
        <v>107090</v>
      </c>
      <c r="H566" s="85">
        <v>2</v>
      </c>
      <c r="I566" s="84"/>
    </row>
    <row r="567" spans="1:9" x14ac:dyDescent="0.25">
      <c r="A567" s="73" t="s">
        <v>764</v>
      </c>
      <c r="B567" s="80" t="s">
        <v>12</v>
      </c>
      <c r="C567" s="73" t="s">
        <v>44</v>
      </c>
      <c r="D567" s="81">
        <v>41652</v>
      </c>
      <c r="E567" s="82">
        <f t="shared" ca="1" si="8"/>
        <v>2</v>
      </c>
      <c r="F567" s="83" t="s">
        <v>4</v>
      </c>
      <c r="G567" s="84">
        <v>61979</v>
      </c>
      <c r="H567" s="85">
        <v>1</v>
      </c>
      <c r="I567" s="84"/>
    </row>
    <row r="568" spans="1:9" x14ac:dyDescent="0.25">
      <c r="A568" s="73" t="s">
        <v>761</v>
      </c>
      <c r="B568" s="80" t="s">
        <v>12</v>
      </c>
      <c r="C568" s="73" t="s">
        <v>44</v>
      </c>
      <c r="D568" s="81">
        <v>41987</v>
      </c>
      <c r="E568" s="82">
        <f t="shared" ca="1" si="8"/>
        <v>1</v>
      </c>
      <c r="F568" s="83" t="s">
        <v>26</v>
      </c>
      <c r="G568" s="84">
        <v>110448</v>
      </c>
      <c r="H568" s="85">
        <v>1</v>
      </c>
      <c r="I568" s="84"/>
    </row>
    <row r="569" spans="1:9" x14ac:dyDescent="0.25">
      <c r="A569" s="73" t="s">
        <v>743</v>
      </c>
      <c r="B569" s="80" t="s">
        <v>16</v>
      </c>
      <c r="C569" s="73" t="s">
        <v>44</v>
      </c>
      <c r="D569" s="81">
        <v>40536</v>
      </c>
      <c r="E569" s="82">
        <f t="shared" ca="1" si="8"/>
        <v>5</v>
      </c>
      <c r="F569" s="83"/>
      <c r="G569" s="84">
        <v>101758</v>
      </c>
      <c r="H569" s="85">
        <v>4</v>
      </c>
      <c r="I569" s="84"/>
    </row>
    <row r="570" spans="1:9" x14ac:dyDescent="0.25">
      <c r="A570" s="73" t="s">
        <v>731</v>
      </c>
      <c r="B570" s="80" t="s">
        <v>32</v>
      </c>
      <c r="C570" s="73" t="s">
        <v>44</v>
      </c>
      <c r="D570" s="81">
        <v>39816</v>
      </c>
      <c r="E570" s="82">
        <f t="shared" ca="1" si="8"/>
        <v>7</v>
      </c>
      <c r="F570" s="83" t="s">
        <v>8</v>
      </c>
      <c r="G570" s="84">
        <v>98770</v>
      </c>
      <c r="H570" s="85">
        <v>1</v>
      </c>
      <c r="I570" s="84"/>
    </row>
    <row r="571" spans="1:9" x14ac:dyDescent="0.25">
      <c r="A571" s="73" t="s">
        <v>728</v>
      </c>
      <c r="B571" s="80" t="s">
        <v>16</v>
      </c>
      <c r="C571" s="73" t="s">
        <v>44</v>
      </c>
      <c r="D571" s="81">
        <v>36884</v>
      </c>
      <c r="E571" s="82">
        <f t="shared" ca="1" si="8"/>
        <v>15</v>
      </c>
      <c r="F571" s="83"/>
      <c r="G571" s="84">
        <v>100248</v>
      </c>
      <c r="H571" s="85">
        <v>4</v>
      </c>
      <c r="I571" s="84"/>
    </row>
    <row r="572" spans="1:9" x14ac:dyDescent="0.25">
      <c r="A572" s="73" t="s">
        <v>718</v>
      </c>
      <c r="B572" s="80" t="s">
        <v>12</v>
      </c>
      <c r="C572" s="73" t="s">
        <v>44</v>
      </c>
      <c r="D572" s="81">
        <v>37604</v>
      </c>
      <c r="E572" s="82">
        <f t="shared" ca="1" si="8"/>
        <v>13</v>
      </c>
      <c r="F572" s="83" t="s">
        <v>26</v>
      </c>
      <c r="G572" s="84">
        <v>68370</v>
      </c>
      <c r="H572" s="85">
        <v>4</v>
      </c>
      <c r="I572" s="84"/>
    </row>
    <row r="573" spans="1:9" x14ac:dyDescent="0.25">
      <c r="A573" s="73" t="s">
        <v>717</v>
      </c>
      <c r="B573" s="80" t="s">
        <v>16</v>
      </c>
      <c r="C573" s="73" t="s">
        <v>44</v>
      </c>
      <c r="D573" s="81">
        <v>37609</v>
      </c>
      <c r="E573" s="82">
        <f t="shared" ca="1" si="8"/>
        <v>13</v>
      </c>
      <c r="F573" s="83" t="s">
        <v>18</v>
      </c>
      <c r="G573" s="84">
        <v>52504</v>
      </c>
      <c r="H573" s="85">
        <v>4</v>
      </c>
      <c r="I573" s="84"/>
    </row>
    <row r="574" spans="1:9" x14ac:dyDescent="0.25">
      <c r="A574" s="73" t="s">
        <v>709</v>
      </c>
      <c r="B574" s="80" t="s">
        <v>2</v>
      </c>
      <c r="C574" s="73" t="s">
        <v>44</v>
      </c>
      <c r="D574" s="81">
        <v>38703</v>
      </c>
      <c r="E574" s="82">
        <f t="shared" ca="1" si="8"/>
        <v>10</v>
      </c>
      <c r="F574" s="83" t="s">
        <v>4</v>
      </c>
      <c r="G574" s="84">
        <v>47140</v>
      </c>
      <c r="H574" s="85">
        <v>5</v>
      </c>
      <c r="I574" s="84"/>
    </row>
    <row r="575" spans="1:9" x14ac:dyDescent="0.25">
      <c r="A575" s="73" t="s">
        <v>706</v>
      </c>
      <c r="B575" s="80" t="s">
        <v>9</v>
      </c>
      <c r="C575" s="73" t="s">
        <v>44</v>
      </c>
      <c r="D575" s="81">
        <v>40526</v>
      </c>
      <c r="E575" s="82">
        <f t="shared" ca="1" si="8"/>
        <v>5</v>
      </c>
      <c r="F575" s="83" t="s">
        <v>4</v>
      </c>
      <c r="G575" s="84">
        <v>100874</v>
      </c>
      <c r="H575" s="85">
        <v>3</v>
      </c>
      <c r="I575" s="84"/>
    </row>
    <row r="576" spans="1:9" x14ac:dyDescent="0.25">
      <c r="A576" s="73" t="s">
        <v>697</v>
      </c>
      <c r="B576" s="80" t="s">
        <v>32</v>
      </c>
      <c r="C576" s="73" t="s">
        <v>44</v>
      </c>
      <c r="D576" s="81">
        <v>40893</v>
      </c>
      <c r="E576" s="82">
        <f t="shared" ca="1" si="8"/>
        <v>4</v>
      </c>
      <c r="F576" s="83" t="s">
        <v>4</v>
      </c>
      <c r="G576" s="84">
        <v>59380</v>
      </c>
      <c r="H576" s="85">
        <v>2</v>
      </c>
      <c r="I576" s="84"/>
    </row>
    <row r="577" spans="1:9" x14ac:dyDescent="0.25">
      <c r="A577" s="73" t="s">
        <v>686</v>
      </c>
      <c r="B577" s="80" t="s">
        <v>48</v>
      </c>
      <c r="C577" s="73" t="s">
        <v>44</v>
      </c>
      <c r="D577" s="81">
        <v>41665</v>
      </c>
      <c r="E577" s="82">
        <f t="shared" ca="1" si="8"/>
        <v>2</v>
      </c>
      <c r="F577" s="83"/>
      <c r="G577" s="84">
        <v>59840</v>
      </c>
      <c r="H577" s="85">
        <v>2</v>
      </c>
      <c r="I577" s="84"/>
    </row>
    <row r="578" spans="1:9" x14ac:dyDescent="0.25">
      <c r="A578" s="73" t="s">
        <v>676</v>
      </c>
      <c r="B578" s="80" t="s">
        <v>32</v>
      </c>
      <c r="C578" s="73" t="s">
        <v>44</v>
      </c>
      <c r="D578" s="81">
        <v>40201</v>
      </c>
      <c r="E578" s="82">
        <f t="shared" ref="E578:E641" ca="1" si="9">DATEDIF(D578,TODAY(),"Y")</f>
        <v>6</v>
      </c>
      <c r="F578" s="83" t="s">
        <v>26</v>
      </c>
      <c r="G578" s="84">
        <v>73326</v>
      </c>
      <c r="H578" s="85">
        <v>3</v>
      </c>
      <c r="I578" s="84"/>
    </row>
    <row r="579" spans="1:9" x14ac:dyDescent="0.25">
      <c r="A579" s="73" t="s">
        <v>675</v>
      </c>
      <c r="B579" s="80" t="s">
        <v>48</v>
      </c>
      <c r="C579" s="73" t="s">
        <v>44</v>
      </c>
      <c r="D579" s="81">
        <v>40212</v>
      </c>
      <c r="E579" s="82">
        <f t="shared" ca="1" si="9"/>
        <v>6</v>
      </c>
      <c r="F579" s="83" t="s">
        <v>4</v>
      </c>
      <c r="G579" s="84">
        <v>111686</v>
      </c>
      <c r="H579" s="85">
        <v>2</v>
      </c>
      <c r="I579" s="84"/>
    </row>
    <row r="580" spans="1:9" x14ac:dyDescent="0.25">
      <c r="A580" s="73" t="s">
        <v>674</v>
      </c>
      <c r="B580" s="80" t="s">
        <v>16</v>
      </c>
      <c r="C580" s="73" t="s">
        <v>44</v>
      </c>
      <c r="D580" s="81">
        <v>40219</v>
      </c>
      <c r="E580" s="82">
        <f t="shared" ca="1" si="9"/>
        <v>6</v>
      </c>
      <c r="F580" s="83" t="s">
        <v>4</v>
      </c>
      <c r="G580" s="84">
        <v>118791</v>
      </c>
      <c r="H580" s="85">
        <v>2</v>
      </c>
      <c r="I580" s="84"/>
    </row>
    <row r="581" spans="1:9" x14ac:dyDescent="0.25">
      <c r="A581" s="73" t="s">
        <v>671</v>
      </c>
      <c r="B581" s="80" t="s">
        <v>16</v>
      </c>
      <c r="C581" s="73" t="s">
        <v>44</v>
      </c>
      <c r="D581" s="81">
        <v>40215</v>
      </c>
      <c r="E581" s="82">
        <f t="shared" ca="1" si="9"/>
        <v>6</v>
      </c>
      <c r="F581" s="83" t="s">
        <v>26</v>
      </c>
      <c r="G581" s="84">
        <v>55164</v>
      </c>
      <c r="H581" s="85">
        <v>5</v>
      </c>
      <c r="I581" s="84"/>
    </row>
    <row r="582" spans="1:9" x14ac:dyDescent="0.25">
      <c r="A582" s="73" t="s">
        <v>660</v>
      </c>
      <c r="B582" s="80" t="s">
        <v>9</v>
      </c>
      <c r="C582" s="73" t="s">
        <v>44</v>
      </c>
      <c r="D582" s="81">
        <v>36920</v>
      </c>
      <c r="E582" s="82">
        <f t="shared" ca="1" si="9"/>
        <v>15</v>
      </c>
      <c r="F582" s="83" t="s">
        <v>18</v>
      </c>
      <c r="G582" s="84">
        <v>51435</v>
      </c>
      <c r="H582" s="85">
        <v>5</v>
      </c>
      <c r="I582" s="84"/>
    </row>
    <row r="583" spans="1:9" x14ac:dyDescent="0.25">
      <c r="A583" s="73" t="s">
        <v>655</v>
      </c>
      <c r="B583" s="80" t="s">
        <v>16</v>
      </c>
      <c r="C583" s="73" t="s">
        <v>44</v>
      </c>
      <c r="D583" s="81">
        <v>37274</v>
      </c>
      <c r="E583" s="82">
        <f t="shared" ca="1" si="9"/>
        <v>14</v>
      </c>
      <c r="F583" s="83" t="s">
        <v>26</v>
      </c>
      <c r="G583" s="84">
        <v>97490</v>
      </c>
      <c r="H583" s="85">
        <v>2</v>
      </c>
      <c r="I583" s="84"/>
    </row>
    <row r="584" spans="1:9" x14ac:dyDescent="0.25">
      <c r="A584" s="73" t="s">
        <v>651</v>
      </c>
      <c r="B584" s="80" t="s">
        <v>12</v>
      </c>
      <c r="C584" s="73" t="s">
        <v>44</v>
      </c>
      <c r="D584" s="81">
        <v>37292</v>
      </c>
      <c r="E584" s="82">
        <f t="shared" ca="1" si="9"/>
        <v>14</v>
      </c>
      <c r="F584" s="83"/>
      <c r="G584" s="84">
        <v>107099</v>
      </c>
      <c r="H584" s="85">
        <v>5</v>
      </c>
      <c r="I584" s="84"/>
    </row>
    <row r="585" spans="1:9" x14ac:dyDescent="0.25">
      <c r="A585" s="73" t="s">
        <v>648</v>
      </c>
      <c r="B585" s="80" t="s">
        <v>2</v>
      </c>
      <c r="C585" s="73" t="s">
        <v>44</v>
      </c>
      <c r="D585" s="81">
        <v>37635</v>
      </c>
      <c r="E585" s="82">
        <f t="shared" ca="1" si="9"/>
        <v>13</v>
      </c>
      <c r="F585" s="83"/>
      <c r="G585" s="84">
        <v>69464</v>
      </c>
      <c r="H585" s="85">
        <v>4</v>
      </c>
      <c r="I585" s="84"/>
    </row>
    <row r="586" spans="1:9" x14ac:dyDescent="0.25">
      <c r="A586" s="73" t="s">
        <v>641</v>
      </c>
      <c r="B586" s="80" t="s">
        <v>48</v>
      </c>
      <c r="C586" s="73" t="s">
        <v>44</v>
      </c>
      <c r="D586" s="81">
        <v>39105</v>
      </c>
      <c r="E586" s="82">
        <f t="shared" ca="1" si="9"/>
        <v>9</v>
      </c>
      <c r="F586" s="83"/>
      <c r="G586" s="84">
        <v>84796</v>
      </c>
      <c r="H586" s="85">
        <v>1</v>
      </c>
      <c r="I586" s="84"/>
    </row>
    <row r="587" spans="1:9" x14ac:dyDescent="0.25">
      <c r="A587" s="73" t="s">
        <v>630</v>
      </c>
      <c r="B587" s="80" t="s">
        <v>12</v>
      </c>
      <c r="C587" s="73" t="s">
        <v>44</v>
      </c>
      <c r="D587" s="81">
        <v>41659</v>
      </c>
      <c r="E587" s="82">
        <f t="shared" ca="1" si="9"/>
        <v>2</v>
      </c>
      <c r="F587" s="83" t="s">
        <v>18</v>
      </c>
      <c r="G587" s="84">
        <v>111472</v>
      </c>
      <c r="H587" s="85">
        <v>3</v>
      </c>
      <c r="I587" s="84"/>
    </row>
    <row r="588" spans="1:9" x14ac:dyDescent="0.25">
      <c r="A588" s="73" t="s">
        <v>622</v>
      </c>
      <c r="B588" s="80" t="s">
        <v>12</v>
      </c>
      <c r="C588" s="73" t="s">
        <v>44</v>
      </c>
      <c r="D588" s="81">
        <v>42068</v>
      </c>
      <c r="E588" s="82">
        <f t="shared" ca="1" si="9"/>
        <v>0</v>
      </c>
      <c r="F588" s="83" t="s">
        <v>26</v>
      </c>
      <c r="G588" s="84">
        <v>43558</v>
      </c>
      <c r="H588" s="85">
        <v>3</v>
      </c>
      <c r="I588" s="84"/>
    </row>
    <row r="589" spans="1:9" x14ac:dyDescent="0.25">
      <c r="A589" s="73" t="s">
        <v>603</v>
      </c>
      <c r="B589" s="80" t="s">
        <v>12</v>
      </c>
      <c r="C589" s="73" t="s">
        <v>44</v>
      </c>
      <c r="D589" s="81">
        <v>39862</v>
      </c>
      <c r="E589" s="82">
        <f t="shared" ca="1" si="9"/>
        <v>7</v>
      </c>
      <c r="F589" s="83" t="s">
        <v>26</v>
      </c>
      <c r="G589" s="84">
        <v>122616</v>
      </c>
      <c r="H589" s="85">
        <v>4</v>
      </c>
      <c r="I589" s="84"/>
    </row>
    <row r="590" spans="1:9" x14ac:dyDescent="0.25">
      <c r="A590" s="73" t="s">
        <v>592</v>
      </c>
      <c r="B590" s="80" t="s">
        <v>16</v>
      </c>
      <c r="C590" s="73" t="s">
        <v>44</v>
      </c>
      <c r="D590" s="81">
        <v>36939</v>
      </c>
      <c r="E590" s="82">
        <f t="shared" ca="1" si="9"/>
        <v>15</v>
      </c>
      <c r="F590" s="83"/>
      <c r="G590" s="84">
        <v>72880</v>
      </c>
      <c r="H590" s="85">
        <v>5</v>
      </c>
      <c r="I590" s="84"/>
    </row>
    <row r="591" spans="1:9" x14ac:dyDescent="0.25">
      <c r="A591" s="73" t="s">
        <v>591</v>
      </c>
      <c r="B591" s="80" t="s">
        <v>32</v>
      </c>
      <c r="C591" s="73" t="s">
        <v>44</v>
      </c>
      <c r="D591" s="81">
        <v>36947</v>
      </c>
      <c r="E591" s="82">
        <f t="shared" ca="1" si="9"/>
        <v>15</v>
      </c>
      <c r="F591" s="83"/>
      <c r="G591" s="84">
        <v>44395</v>
      </c>
      <c r="H591" s="85">
        <v>5</v>
      </c>
      <c r="I591" s="84"/>
    </row>
    <row r="592" spans="1:9" x14ac:dyDescent="0.25">
      <c r="A592" s="73" t="s">
        <v>589</v>
      </c>
      <c r="B592" s="80" t="s">
        <v>12</v>
      </c>
      <c r="C592" s="73" t="s">
        <v>44</v>
      </c>
      <c r="D592" s="81">
        <v>37323</v>
      </c>
      <c r="E592" s="82">
        <f t="shared" ca="1" si="9"/>
        <v>13</v>
      </c>
      <c r="F592" s="83" t="s">
        <v>26</v>
      </c>
      <c r="G592" s="84">
        <v>46803</v>
      </c>
      <c r="H592" s="85">
        <v>5</v>
      </c>
      <c r="I592" s="84"/>
    </row>
    <row r="593" spans="1:9" x14ac:dyDescent="0.25">
      <c r="A593" s="73" t="s">
        <v>571</v>
      </c>
      <c r="B593" s="80" t="s">
        <v>12</v>
      </c>
      <c r="C593" s="73" t="s">
        <v>44</v>
      </c>
      <c r="D593" s="81">
        <v>39871</v>
      </c>
      <c r="E593" s="82">
        <f t="shared" ca="1" si="9"/>
        <v>7</v>
      </c>
      <c r="F593" s="83"/>
      <c r="G593" s="84">
        <v>110697</v>
      </c>
      <c r="H593" s="85">
        <v>2</v>
      </c>
      <c r="I593" s="84"/>
    </row>
    <row r="594" spans="1:9" x14ac:dyDescent="0.25">
      <c r="A594" s="73" t="s">
        <v>567</v>
      </c>
      <c r="B594" s="80" t="s">
        <v>32</v>
      </c>
      <c r="C594" s="73" t="s">
        <v>44</v>
      </c>
      <c r="D594" s="81">
        <v>40231</v>
      </c>
      <c r="E594" s="82">
        <f t="shared" ca="1" si="9"/>
        <v>6</v>
      </c>
      <c r="F594" s="83" t="s">
        <v>4</v>
      </c>
      <c r="G594" s="84">
        <v>71466</v>
      </c>
      <c r="H594" s="85">
        <v>5</v>
      </c>
      <c r="I594" s="84"/>
    </row>
    <row r="595" spans="1:9" x14ac:dyDescent="0.25">
      <c r="A595" s="73" t="s">
        <v>547</v>
      </c>
      <c r="B595" s="80" t="s">
        <v>12</v>
      </c>
      <c r="C595" s="73" t="s">
        <v>44</v>
      </c>
      <c r="D595" s="81">
        <v>42094</v>
      </c>
      <c r="E595" s="82">
        <f t="shared" ca="1" si="9"/>
        <v>0</v>
      </c>
      <c r="F595" s="83" t="s">
        <v>26</v>
      </c>
      <c r="G595" s="84">
        <v>51250</v>
      </c>
      <c r="H595" s="85">
        <v>4</v>
      </c>
      <c r="I595" s="84"/>
    </row>
    <row r="596" spans="1:9" x14ac:dyDescent="0.25">
      <c r="A596" s="73" t="s">
        <v>535</v>
      </c>
      <c r="B596" s="80" t="s">
        <v>12</v>
      </c>
      <c r="C596" s="73" t="s">
        <v>44</v>
      </c>
      <c r="D596" s="81">
        <v>40261</v>
      </c>
      <c r="E596" s="82">
        <f t="shared" ca="1" si="9"/>
        <v>5</v>
      </c>
      <c r="F596" s="83" t="s">
        <v>28</v>
      </c>
      <c r="G596" s="84">
        <v>76713</v>
      </c>
      <c r="H596" s="85">
        <v>3</v>
      </c>
      <c r="I596" s="84"/>
    </row>
    <row r="597" spans="1:9" x14ac:dyDescent="0.25">
      <c r="A597" s="73" t="s">
        <v>524</v>
      </c>
      <c r="B597" s="80" t="s">
        <v>12</v>
      </c>
      <c r="C597" s="73" t="s">
        <v>44</v>
      </c>
      <c r="D597" s="81">
        <v>36974</v>
      </c>
      <c r="E597" s="82">
        <f t="shared" ca="1" si="9"/>
        <v>14</v>
      </c>
      <c r="F597" s="83" t="s">
        <v>4</v>
      </c>
      <c r="G597" s="84">
        <v>70171</v>
      </c>
      <c r="H597" s="85">
        <v>3</v>
      </c>
      <c r="I597" s="84"/>
    </row>
    <row r="598" spans="1:9" x14ac:dyDescent="0.25">
      <c r="A598" s="73" t="s">
        <v>512</v>
      </c>
      <c r="B598" s="80" t="s">
        <v>16</v>
      </c>
      <c r="C598" s="73" t="s">
        <v>44</v>
      </c>
      <c r="D598" s="81">
        <v>37720</v>
      </c>
      <c r="E598" s="82">
        <f t="shared" ca="1" si="9"/>
        <v>12</v>
      </c>
      <c r="F598" s="83"/>
      <c r="G598" s="84">
        <v>97105</v>
      </c>
      <c r="H598" s="85">
        <v>3</v>
      </c>
      <c r="I598" s="84"/>
    </row>
    <row r="599" spans="1:9" x14ac:dyDescent="0.25">
      <c r="A599" s="73" t="s">
        <v>469</v>
      </c>
      <c r="B599" s="80" t="s">
        <v>12</v>
      </c>
      <c r="C599" s="73" t="s">
        <v>44</v>
      </c>
      <c r="D599" s="81">
        <v>39934</v>
      </c>
      <c r="E599" s="82">
        <f t="shared" ca="1" si="9"/>
        <v>6</v>
      </c>
      <c r="F599" s="83" t="s">
        <v>4</v>
      </c>
      <c r="G599" s="84">
        <v>79550</v>
      </c>
      <c r="H599" s="85">
        <v>5</v>
      </c>
      <c r="I599" s="84"/>
    </row>
    <row r="600" spans="1:9" x14ac:dyDescent="0.25">
      <c r="A600" s="73" t="s">
        <v>458</v>
      </c>
      <c r="B600" s="80" t="s">
        <v>32</v>
      </c>
      <c r="C600" s="73" t="s">
        <v>44</v>
      </c>
      <c r="D600" s="81">
        <v>37368</v>
      </c>
      <c r="E600" s="82">
        <f t="shared" ca="1" si="9"/>
        <v>13</v>
      </c>
      <c r="F600" s="83" t="s">
        <v>4</v>
      </c>
      <c r="G600" s="84">
        <v>85241</v>
      </c>
      <c r="H600" s="85">
        <v>3</v>
      </c>
      <c r="I600" s="84"/>
    </row>
    <row r="601" spans="1:9" x14ac:dyDescent="0.25">
      <c r="A601" s="73" t="s">
        <v>410</v>
      </c>
      <c r="B601" s="80" t="s">
        <v>12</v>
      </c>
      <c r="C601" s="73" t="s">
        <v>44</v>
      </c>
      <c r="D601" s="81">
        <v>37390</v>
      </c>
      <c r="E601" s="82">
        <f t="shared" ca="1" si="9"/>
        <v>13</v>
      </c>
      <c r="F601" s="83" t="s">
        <v>26</v>
      </c>
      <c r="G601" s="84">
        <v>102721</v>
      </c>
      <c r="H601" s="85">
        <v>4</v>
      </c>
      <c r="I601" s="84"/>
    </row>
    <row r="602" spans="1:9" x14ac:dyDescent="0.25">
      <c r="A602" s="73" t="s">
        <v>395</v>
      </c>
      <c r="B602" s="80" t="s">
        <v>32</v>
      </c>
      <c r="C602" s="73" t="s">
        <v>44</v>
      </c>
      <c r="D602" s="81">
        <v>38853</v>
      </c>
      <c r="E602" s="82">
        <f t="shared" ca="1" si="9"/>
        <v>9</v>
      </c>
      <c r="F602" s="83" t="s">
        <v>28</v>
      </c>
      <c r="G602" s="84">
        <v>60764</v>
      </c>
      <c r="H602" s="85">
        <v>4</v>
      </c>
      <c r="I602" s="84"/>
    </row>
    <row r="603" spans="1:9" x14ac:dyDescent="0.25">
      <c r="A603" s="73" t="s">
        <v>392</v>
      </c>
      <c r="B603" s="80" t="s">
        <v>9</v>
      </c>
      <c r="C603" s="73" t="s">
        <v>44</v>
      </c>
      <c r="D603" s="81">
        <v>38871</v>
      </c>
      <c r="E603" s="82">
        <f t="shared" ca="1" si="9"/>
        <v>9</v>
      </c>
      <c r="F603" s="83" t="s">
        <v>26</v>
      </c>
      <c r="G603" s="84">
        <v>110815</v>
      </c>
      <c r="H603" s="85">
        <v>5</v>
      </c>
      <c r="I603" s="84"/>
    </row>
    <row r="604" spans="1:9" x14ac:dyDescent="0.25">
      <c r="A604" s="73" t="s">
        <v>381</v>
      </c>
      <c r="B604" s="80" t="s">
        <v>16</v>
      </c>
      <c r="C604" s="73" t="s">
        <v>44</v>
      </c>
      <c r="D604" s="81">
        <v>41428</v>
      </c>
      <c r="E604" s="82">
        <f t="shared" ca="1" si="9"/>
        <v>2</v>
      </c>
      <c r="F604" s="83"/>
      <c r="G604" s="84">
        <v>100072</v>
      </c>
      <c r="H604" s="85">
        <v>3</v>
      </c>
      <c r="I604" s="84"/>
    </row>
    <row r="605" spans="1:9" x14ac:dyDescent="0.25">
      <c r="A605" s="73" t="s">
        <v>376</v>
      </c>
      <c r="B605" s="80" t="s">
        <v>16</v>
      </c>
      <c r="C605" s="73" t="s">
        <v>44</v>
      </c>
      <c r="D605" s="81">
        <v>41804</v>
      </c>
      <c r="E605" s="82">
        <f t="shared" ca="1" si="9"/>
        <v>1</v>
      </c>
      <c r="F605" s="83"/>
      <c r="G605" s="84">
        <v>54619</v>
      </c>
      <c r="H605" s="85">
        <v>2</v>
      </c>
      <c r="I605" s="84"/>
    </row>
    <row r="606" spans="1:9" x14ac:dyDescent="0.25">
      <c r="A606" s="73" t="s">
        <v>365</v>
      </c>
      <c r="B606" s="80" t="s">
        <v>12</v>
      </c>
      <c r="C606" s="73" t="s">
        <v>44</v>
      </c>
      <c r="D606" s="81">
        <v>40351</v>
      </c>
      <c r="E606" s="82">
        <f t="shared" ca="1" si="9"/>
        <v>5</v>
      </c>
      <c r="F606" s="83" t="s">
        <v>26</v>
      </c>
      <c r="G606" s="84">
        <v>65878</v>
      </c>
      <c r="H606" s="85">
        <v>4</v>
      </c>
      <c r="I606" s="84"/>
    </row>
    <row r="607" spans="1:9" x14ac:dyDescent="0.25">
      <c r="A607" s="73" t="s">
        <v>358</v>
      </c>
      <c r="B607" s="80" t="s">
        <v>16</v>
      </c>
      <c r="C607" s="73" t="s">
        <v>44</v>
      </c>
      <c r="D607" s="81">
        <v>40371</v>
      </c>
      <c r="E607" s="82">
        <f t="shared" ca="1" si="9"/>
        <v>5</v>
      </c>
      <c r="F607" s="83"/>
      <c r="G607" s="84">
        <v>79913</v>
      </c>
      <c r="H607" s="85">
        <v>5</v>
      </c>
      <c r="I607" s="84"/>
    </row>
    <row r="608" spans="1:9" x14ac:dyDescent="0.25">
      <c r="A608" s="73" t="s">
        <v>335</v>
      </c>
      <c r="B608" s="80" t="s">
        <v>32</v>
      </c>
      <c r="C608" s="73" t="s">
        <v>44</v>
      </c>
      <c r="D608" s="81">
        <v>37438</v>
      </c>
      <c r="E608" s="82">
        <f t="shared" ca="1" si="9"/>
        <v>13</v>
      </c>
      <c r="F608" s="83" t="s">
        <v>4</v>
      </c>
      <c r="G608" s="84">
        <v>54791</v>
      </c>
      <c r="H608" s="85">
        <v>1</v>
      </c>
      <c r="I608" s="84"/>
    </row>
    <row r="609" spans="1:9" x14ac:dyDescent="0.25">
      <c r="A609" s="73" t="s">
        <v>328</v>
      </c>
      <c r="B609" s="80" t="s">
        <v>48</v>
      </c>
      <c r="C609" s="73" t="s">
        <v>44</v>
      </c>
      <c r="D609" s="81">
        <v>38160</v>
      </c>
      <c r="E609" s="82">
        <f t="shared" ca="1" si="9"/>
        <v>11</v>
      </c>
      <c r="F609" s="83"/>
      <c r="G609" s="84">
        <v>78162</v>
      </c>
      <c r="H609" s="85">
        <v>2</v>
      </c>
      <c r="I609" s="84"/>
    </row>
    <row r="610" spans="1:9" x14ac:dyDescent="0.25">
      <c r="A610" s="73" t="s">
        <v>323</v>
      </c>
      <c r="B610" s="80" t="s">
        <v>9</v>
      </c>
      <c r="C610" s="73" t="s">
        <v>44</v>
      </c>
      <c r="D610" s="81">
        <v>38893</v>
      </c>
      <c r="E610" s="82">
        <f t="shared" ca="1" si="9"/>
        <v>9</v>
      </c>
      <c r="F610" s="83" t="s">
        <v>26</v>
      </c>
      <c r="G610" s="84">
        <v>43461</v>
      </c>
      <c r="H610" s="85">
        <v>1</v>
      </c>
      <c r="I610" s="84"/>
    </row>
    <row r="611" spans="1:9" x14ac:dyDescent="0.25">
      <c r="A611" s="73" t="s">
        <v>318</v>
      </c>
      <c r="B611" s="80" t="s">
        <v>12</v>
      </c>
      <c r="C611" s="73" t="s">
        <v>44</v>
      </c>
      <c r="D611" s="81">
        <v>39980</v>
      </c>
      <c r="E611" s="82">
        <f t="shared" ca="1" si="9"/>
        <v>6</v>
      </c>
      <c r="F611" s="83" t="s">
        <v>26</v>
      </c>
      <c r="G611" s="84">
        <v>65258</v>
      </c>
      <c r="H611" s="85">
        <v>3</v>
      </c>
      <c r="I611" s="84"/>
    </row>
    <row r="612" spans="1:9" x14ac:dyDescent="0.25">
      <c r="A612" s="73" t="s">
        <v>304</v>
      </c>
      <c r="B612" s="80" t="s">
        <v>48</v>
      </c>
      <c r="C612" s="73" t="s">
        <v>44</v>
      </c>
      <c r="D612" s="81">
        <v>41837</v>
      </c>
      <c r="E612" s="82">
        <f t="shared" ca="1" si="9"/>
        <v>1</v>
      </c>
      <c r="F612" s="83" t="s">
        <v>26</v>
      </c>
      <c r="G612" s="84">
        <v>78245</v>
      </c>
      <c r="H612" s="85">
        <v>4</v>
      </c>
      <c r="I612" s="84"/>
    </row>
    <row r="613" spans="1:9" x14ac:dyDescent="0.25">
      <c r="A613" s="73" t="s">
        <v>280</v>
      </c>
      <c r="B613" s="80" t="s">
        <v>16</v>
      </c>
      <c r="C613" s="73" t="s">
        <v>44</v>
      </c>
      <c r="D613" s="81">
        <v>37090</v>
      </c>
      <c r="E613" s="82">
        <f t="shared" ca="1" si="9"/>
        <v>14</v>
      </c>
      <c r="F613" s="83" t="s">
        <v>28</v>
      </c>
      <c r="G613" s="84">
        <v>77028</v>
      </c>
      <c r="H613" s="85">
        <v>1</v>
      </c>
      <c r="I613" s="84"/>
    </row>
    <row r="614" spans="1:9" x14ac:dyDescent="0.25">
      <c r="A614" s="73" t="s">
        <v>244</v>
      </c>
      <c r="B614" s="80" t="s">
        <v>16</v>
      </c>
      <c r="C614" s="73" t="s">
        <v>44</v>
      </c>
      <c r="D614" s="81">
        <v>42235</v>
      </c>
      <c r="E614" s="82">
        <f t="shared" ca="1" si="9"/>
        <v>0</v>
      </c>
      <c r="F614" s="83" t="s">
        <v>8</v>
      </c>
      <c r="G614" s="84">
        <v>66268</v>
      </c>
      <c r="H614" s="85">
        <v>1</v>
      </c>
      <c r="I614" s="84"/>
    </row>
    <row r="615" spans="1:9" x14ac:dyDescent="0.25">
      <c r="A615" s="73" t="s">
        <v>231</v>
      </c>
      <c r="B615" s="80" t="s">
        <v>16</v>
      </c>
      <c r="C615" s="73" t="s">
        <v>44</v>
      </c>
      <c r="D615" s="81">
        <v>40053</v>
      </c>
      <c r="E615" s="82">
        <f t="shared" ca="1" si="9"/>
        <v>6</v>
      </c>
      <c r="F615" s="83" t="s">
        <v>4</v>
      </c>
      <c r="G615" s="84">
        <v>122400</v>
      </c>
      <c r="H615" s="85">
        <v>2</v>
      </c>
      <c r="I615" s="84"/>
    </row>
    <row r="616" spans="1:9" x14ac:dyDescent="0.25">
      <c r="A616" s="73" t="s">
        <v>222</v>
      </c>
      <c r="B616" s="80" t="s">
        <v>16</v>
      </c>
      <c r="C616" s="73" t="s">
        <v>44</v>
      </c>
      <c r="D616" s="81">
        <v>37484</v>
      </c>
      <c r="E616" s="82">
        <f t="shared" ca="1" si="9"/>
        <v>13</v>
      </c>
      <c r="F616" s="83"/>
      <c r="G616" s="84">
        <v>64141</v>
      </c>
      <c r="H616" s="85">
        <v>4</v>
      </c>
      <c r="I616" s="84"/>
    </row>
    <row r="617" spans="1:9" x14ac:dyDescent="0.25">
      <c r="A617" s="73" t="s">
        <v>221</v>
      </c>
      <c r="B617" s="80" t="s">
        <v>12</v>
      </c>
      <c r="C617" s="73" t="s">
        <v>44</v>
      </c>
      <c r="D617" s="81">
        <v>37485</v>
      </c>
      <c r="E617" s="82">
        <f t="shared" ca="1" si="9"/>
        <v>13</v>
      </c>
      <c r="F617" s="83" t="s">
        <v>28</v>
      </c>
      <c r="G617" s="84">
        <v>101365</v>
      </c>
      <c r="H617" s="85">
        <v>5</v>
      </c>
      <c r="I617" s="84"/>
    </row>
    <row r="618" spans="1:9" x14ac:dyDescent="0.25">
      <c r="A618" s="73" t="s">
        <v>217</v>
      </c>
      <c r="B618" s="80" t="s">
        <v>12</v>
      </c>
      <c r="C618" s="73" t="s">
        <v>44</v>
      </c>
      <c r="D618" s="81">
        <v>37501</v>
      </c>
      <c r="E618" s="82">
        <f t="shared" ca="1" si="9"/>
        <v>13</v>
      </c>
      <c r="F618" s="83" t="s">
        <v>8</v>
      </c>
      <c r="G618" s="84">
        <v>81635</v>
      </c>
      <c r="H618" s="85">
        <v>1</v>
      </c>
      <c r="I618" s="84"/>
    </row>
    <row r="619" spans="1:9" x14ac:dyDescent="0.25">
      <c r="A619" s="73" t="s">
        <v>204</v>
      </c>
      <c r="B619" s="80" t="s">
        <v>32</v>
      </c>
      <c r="C619" s="73" t="s">
        <v>44</v>
      </c>
      <c r="D619" s="81">
        <v>39315</v>
      </c>
      <c r="E619" s="82">
        <f t="shared" ca="1" si="9"/>
        <v>8</v>
      </c>
      <c r="F619" s="83" t="s">
        <v>4</v>
      </c>
      <c r="G619" s="84">
        <v>116549</v>
      </c>
      <c r="H619" s="85">
        <v>5</v>
      </c>
      <c r="I619" s="84"/>
    </row>
    <row r="620" spans="1:9" x14ac:dyDescent="0.25">
      <c r="A620" s="73" t="s">
        <v>199</v>
      </c>
      <c r="B620" s="80" t="s">
        <v>12</v>
      </c>
      <c r="C620" s="73" t="s">
        <v>44</v>
      </c>
      <c r="D620" s="81">
        <v>40798</v>
      </c>
      <c r="E620" s="82">
        <f t="shared" ca="1" si="9"/>
        <v>4</v>
      </c>
      <c r="F620" s="83"/>
      <c r="G620" s="84">
        <v>97544</v>
      </c>
      <c r="H620" s="85">
        <v>5</v>
      </c>
      <c r="I620" s="84"/>
    </row>
    <row r="621" spans="1:9" x14ac:dyDescent="0.25">
      <c r="A621" s="73" t="s">
        <v>198</v>
      </c>
      <c r="B621" s="80" t="s">
        <v>9</v>
      </c>
      <c r="C621" s="73" t="s">
        <v>44</v>
      </c>
      <c r="D621" s="81">
        <v>41156</v>
      </c>
      <c r="E621" s="82">
        <f t="shared" ca="1" si="9"/>
        <v>3</v>
      </c>
      <c r="F621" s="83" t="s">
        <v>4</v>
      </c>
      <c r="G621" s="84">
        <v>103256</v>
      </c>
      <c r="H621" s="85">
        <v>5</v>
      </c>
      <c r="I621" s="84"/>
    </row>
    <row r="622" spans="1:9" x14ac:dyDescent="0.25">
      <c r="A622" s="73" t="s">
        <v>182</v>
      </c>
      <c r="B622" s="80" t="s">
        <v>2</v>
      </c>
      <c r="C622" s="73" t="s">
        <v>44</v>
      </c>
      <c r="D622" s="81">
        <v>42273</v>
      </c>
      <c r="E622" s="82">
        <f t="shared" ca="1" si="9"/>
        <v>0</v>
      </c>
      <c r="F622" s="83" t="s">
        <v>4</v>
      </c>
      <c r="G622" s="84">
        <v>57101</v>
      </c>
      <c r="H622" s="85">
        <v>5</v>
      </c>
      <c r="I622" s="84"/>
    </row>
    <row r="623" spans="1:9" x14ac:dyDescent="0.25">
      <c r="A623" s="73" t="s">
        <v>171</v>
      </c>
      <c r="B623" s="80" t="s">
        <v>16</v>
      </c>
      <c r="C623" s="73" t="s">
        <v>44</v>
      </c>
      <c r="D623" s="81">
        <v>41547</v>
      </c>
      <c r="E623" s="82">
        <f t="shared" ca="1" si="9"/>
        <v>2</v>
      </c>
      <c r="F623" s="83" t="s">
        <v>28</v>
      </c>
      <c r="G623" s="84">
        <v>62673</v>
      </c>
      <c r="H623" s="85">
        <v>1</v>
      </c>
      <c r="I623" s="84"/>
    </row>
    <row r="624" spans="1:9" x14ac:dyDescent="0.25">
      <c r="A624" s="73" t="s">
        <v>166</v>
      </c>
      <c r="B624" s="80" t="s">
        <v>9</v>
      </c>
      <c r="C624" s="73" t="s">
        <v>44</v>
      </c>
      <c r="D624" s="81">
        <v>40080</v>
      </c>
      <c r="E624" s="82">
        <f t="shared" ca="1" si="9"/>
        <v>6</v>
      </c>
      <c r="F624" s="83" t="s">
        <v>4</v>
      </c>
      <c r="G624" s="84">
        <v>76284</v>
      </c>
      <c r="H624" s="85">
        <v>1</v>
      </c>
      <c r="I624" s="84"/>
    </row>
    <row r="625" spans="1:9" x14ac:dyDescent="0.25">
      <c r="A625" s="73" t="s">
        <v>164</v>
      </c>
      <c r="B625" s="80" t="s">
        <v>32</v>
      </c>
      <c r="C625" s="73" t="s">
        <v>44</v>
      </c>
      <c r="D625" s="81">
        <v>37148</v>
      </c>
      <c r="E625" s="82">
        <f t="shared" ca="1" si="9"/>
        <v>14</v>
      </c>
      <c r="F625" s="83"/>
      <c r="G625" s="84">
        <v>59899</v>
      </c>
      <c r="H625" s="85">
        <v>4</v>
      </c>
      <c r="I625" s="84"/>
    </row>
    <row r="626" spans="1:9" x14ac:dyDescent="0.25">
      <c r="A626" s="73" t="s">
        <v>162</v>
      </c>
      <c r="B626" s="80" t="s">
        <v>16</v>
      </c>
      <c r="C626" s="73" t="s">
        <v>44</v>
      </c>
      <c r="D626" s="81">
        <v>37156</v>
      </c>
      <c r="E626" s="82">
        <f t="shared" ca="1" si="9"/>
        <v>14</v>
      </c>
      <c r="F626" s="83" t="s">
        <v>8</v>
      </c>
      <c r="G626" s="84">
        <v>83558</v>
      </c>
      <c r="H626" s="85">
        <v>2</v>
      </c>
      <c r="I626" s="84"/>
    </row>
    <row r="627" spans="1:9" x14ac:dyDescent="0.25">
      <c r="A627" s="73" t="s">
        <v>160</v>
      </c>
      <c r="B627" s="80" t="s">
        <v>32</v>
      </c>
      <c r="C627" s="73" t="s">
        <v>44</v>
      </c>
      <c r="D627" s="81">
        <v>37159</v>
      </c>
      <c r="E627" s="82">
        <f t="shared" ca="1" si="9"/>
        <v>14</v>
      </c>
      <c r="F627" s="83" t="s">
        <v>4</v>
      </c>
      <c r="G627" s="84">
        <v>112322</v>
      </c>
      <c r="H627" s="85">
        <v>5</v>
      </c>
      <c r="I627" s="84"/>
    </row>
    <row r="628" spans="1:9" x14ac:dyDescent="0.25">
      <c r="A628" s="73" t="s">
        <v>135</v>
      </c>
      <c r="B628" s="80" t="s">
        <v>12</v>
      </c>
      <c r="C628" s="73" t="s">
        <v>44</v>
      </c>
      <c r="D628" s="81">
        <v>40823</v>
      </c>
      <c r="E628" s="82">
        <f t="shared" ca="1" si="9"/>
        <v>4</v>
      </c>
      <c r="F628" s="83" t="s">
        <v>4</v>
      </c>
      <c r="G628" s="84">
        <v>96603</v>
      </c>
      <c r="H628" s="85">
        <v>5</v>
      </c>
      <c r="I628" s="84"/>
    </row>
    <row r="629" spans="1:9" x14ac:dyDescent="0.25">
      <c r="A629" s="73" t="s">
        <v>123</v>
      </c>
      <c r="B629" s="80" t="s">
        <v>2</v>
      </c>
      <c r="C629" s="73" t="s">
        <v>44</v>
      </c>
      <c r="D629" s="81">
        <v>41931</v>
      </c>
      <c r="E629" s="82">
        <f t="shared" ca="1" si="9"/>
        <v>1</v>
      </c>
      <c r="F629" s="83" t="s">
        <v>4</v>
      </c>
      <c r="G629" s="84">
        <v>92784</v>
      </c>
      <c r="H629" s="85">
        <v>3</v>
      </c>
      <c r="I629" s="84"/>
    </row>
    <row r="630" spans="1:9" x14ac:dyDescent="0.25">
      <c r="A630" s="73" t="s">
        <v>977</v>
      </c>
      <c r="B630" s="80" t="s">
        <v>12</v>
      </c>
      <c r="C630" s="73" t="s">
        <v>44</v>
      </c>
      <c r="D630" s="81">
        <v>42297</v>
      </c>
      <c r="E630" s="82">
        <f t="shared" ca="1" si="9"/>
        <v>0</v>
      </c>
      <c r="F630" s="83"/>
      <c r="G630" s="84">
        <v>73507</v>
      </c>
      <c r="H630" s="85">
        <v>2</v>
      </c>
      <c r="I630" s="84"/>
    </row>
    <row r="631" spans="1:9" x14ac:dyDescent="0.25">
      <c r="A631" s="73" t="s">
        <v>116</v>
      </c>
      <c r="B631" s="80" t="s">
        <v>16</v>
      </c>
      <c r="C631" s="73" t="s">
        <v>44</v>
      </c>
      <c r="D631" s="81">
        <v>40476</v>
      </c>
      <c r="E631" s="82">
        <f t="shared" ca="1" si="9"/>
        <v>5</v>
      </c>
      <c r="F631" s="83" t="s">
        <v>18</v>
      </c>
      <c r="G631" s="84">
        <v>109943</v>
      </c>
      <c r="H631" s="85">
        <v>2</v>
      </c>
      <c r="I631" s="84"/>
    </row>
    <row r="632" spans="1:9" x14ac:dyDescent="0.25">
      <c r="A632" s="73" t="s">
        <v>109</v>
      </c>
      <c r="B632" s="80" t="s">
        <v>16</v>
      </c>
      <c r="C632" s="73" t="s">
        <v>44</v>
      </c>
      <c r="D632" s="81">
        <v>41564</v>
      </c>
      <c r="E632" s="82">
        <f t="shared" ca="1" si="9"/>
        <v>2</v>
      </c>
      <c r="F632" s="83" t="s">
        <v>4</v>
      </c>
      <c r="G632" s="84">
        <v>52306</v>
      </c>
      <c r="H632" s="85">
        <v>3</v>
      </c>
      <c r="I632" s="84"/>
    </row>
    <row r="633" spans="1:9" x14ac:dyDescent="0.25">
      <c r="A633" s="73" t="s">
        <v>96</v>
      </c>
      <c r="B633" s="80" t="s">
        <v>12</v>
      </c>
      <c r="C633" s="73" t="s">
        <v>44</v>
      </c>
      <c r="D633" s="81">
        <v>37557</v>
      </c>
      <c r="E633" s="82">
        <f t="shared" ca="1" si="9"/>
        <v>13</v>
      </c>
      <c r="F633" s="83"/>
      <c r="G633" s="84">
        <v>67772</v>
      </c>
      <c r="H633" s="85">
        <v>4</v>
      </c>
      <c r="I633" s="84"/>
    </row>
    <row r="634" spans="1:9" x14ac:dyDescent="0.25">
      <c r="A634" s="73" t="s">
        <v>73</v>
      </c>
      <c r="B634" s="80" t="s">
        <v>12</v>
      </c>
      <c r="C634" s="73" t="s">
        <v>44</v>
      </c>
      <c r="D634" s="81">
        <v>40875</v>
      </c>
      <c r="E634" s="82">
        <f t="shared" ca="1" si="9"/>
        <v>4</v>
      </c>
      <c r="F634" s="83" t="s">
        <v>26</v>
      </c>
      <c r="G634" s="84">
        <v>111454</v>
      </c>
      <c r="H634" s="85">
        <v>5</v>
      </c>
      <c r="I634" s="84"/>
    </row>
    <row r="635" spans="1:9" x14ac:dyDescent="0.25">
      <c r="A635" s="73" t="s">
        <v>57</v>
      </c>
      <c r="B635" s="80" t="s">
        <v>2</v>
      </c>
      <c r="C635" s="73" t="s">
        <v>44</v>
      </c>
      <c r="D635" s="81">
        <v>40495</v>
      </c>
      <c r="E635" s="82">
        <f t="shared" ca="1" si="9"/>
        <v>5</v>
      </c>
      <c r="F635" s="83"/>
      <c r="G635" s="84">
        <v>102322</v>
      </c>
      <c r="H635" s="85">
        <v>4</v>
      </c>
      <c r="I635" s="84"/>
    </row>
    <row r="636" spans="1:9" x14ac:dyDescent="0.25">
      <c r="A636" s="73" t="s">
        <v>55</v>
      </c>
      <c r="B636" s="80" t="s">
        <v>16</v>
      </c>
      <c r="C636" s="73" t="s">
        <v>44</v>
      </c>
      <c r="D636" s="81">
        <v>41593</v>
      </c>
      <c r="E636" s="82">
        <f t="shared" ca="1" si="9"/>
        <v>2</v>
      </c>
      <c r="F636" s="83"/>
      <c r="G636" s="84">
        <v>55997</v>
      </c>
      <c r="H636" s="85">
        <v>4</v>
      </c>
      <c r="I636" s="84"/>
    </row>
    <row r="637" spans="1:9" x14ac:dyDescent="0.25">
      <c r="A637" s="73" t="s">
        <v>54</v>
      </c>
      <c r="B637" s="80" t="s">
        <v>12</v>
      </c>
      <c r="C637" s="73" t="s">
        <v>44</v>
      </c>
      <c r="D637" s="81">
        <v>41599</v>
      </c>
      <c r="E637" s="82">
        <f t="shared" ca="1" si="9"/>
        <v>2</v>
      </c>
      <c r="F637" s="83" t="s">
        <v>4</v>
      </c>
      <c r="G637" s="84">
        <v>97922</v>
      </c>
      <c r="H637" s="85">
        <v>3</v>
      </c>
      <c r="I637" s="84"/>
    </row>
    <row r="638" spans="1:9" x14ac:dyDescent="0.25">
      <c r="A638" s="73" t="s">
        <v>45</v>
      </c>
      <c r="B638" s="80" t="s">
        <v>2</v>
      </c>
      <c r="C638" s="73" t="s">
        <v>44</v>
      </c>
      <c r="D638" s="81">
        <v>37592</v>
      </c>
      <c r="E638" s="82">
        <f t="shared" ca="1" si="9"/>
        <v>13</v>
      </c>
      <c r="F638" s="83" t="s">
        <v>4</v>
      </c>
      <c r="G638" s="84">
        <v>51208</v>
      </c>
      <c r="H638" s="85">
        <v>3</v>
      </c>
      <c r="I638" s="84"/>
    </row>
    <row r="639" spans="1:9" x14ac:dyDescent="0.25">
      <c r="A639" s="73" t="s">
        <v>750</v>
      </c>
      <c r="B639" s="80" t="s">
        <v>12</v>
      </c>
      <c r="C639" s="73" t="s">
        <v>6</v>
      </c>
      <c r="D639" s="81">
        <v>40165</v>
      </c>
      <c r="E639" s="82">
        <f t="shared" ca="1" si="9"/>
        <v>6</v>
      </c>
      <c r="F639" s="83"/>
      <c r="G639" s="84">
        <v>111834</v>
      </c>
      <c r="H639" s="85">
        <v>2</v>
      </c>
      <c r="I639" s="84"/>
    </row>
    <row r="640" spans="1:9" x14ac:dyDescent="0.25">
      <c r="A640" s="73" t="s">
        <v>749</v>
      </c>
      <c r="B640" s="80" t="s">
        <v>16</v>
      </c>
      <c r="C640" s="73" t="s">
        <v>6</v>
      </c>
      <c r="D640" s="81">
        <v>40168</v>
      </c>
      <c r="E640" s="82">
        <f t="shared" ca="1" si="9"/>
        <v>6</v>
      </c>
      <c r="F640" s="83"/>
      <c r="G640" s="84">
        <v>97801</v>
      </c>
      <c r="H640" s="85">
        <v>5</v>
      </c>
      <c r="I640" s="84"/>
    </row>
    <row r="641" spans="1:9" x14ac:dyDescent="0.25">
      <c r="A641" s="73" t="s">
        <v>748</v>
      </c>
      <c r="B641" s="80" t="s">
        <v>9</v>
      </c>
      <c r="C641" s="73" t="s">
        <v>6</v>
      </c>
      <c r="D641" s="81">
        <v>40169</v>
      </c>
      <c r="E641" s="82">
        <f t="shared" ca="1" si="9"/>
        <v>6</v>
      </c>
      <c r="F641" s="83" t="s">
        <v>4</v>
      </c>
      <c r="G641" s="84">
        <v>57318</v>
      </c>
      <c r="H641" s="85">
        <v>2</v>
      </c>
      <c r="I641" s="84"/>
    </row>
    <row r="642" spans="1:9" x14ac:dyDescent="0.25">
      <c r="A642" s="73" t="s">
        <v>741</v>
      </c>
      <c r="B642" s="80" t="s">
        <v>16</v>
      </c>
      <c r="C642" s="73" t="s">
        <v>6</v>
      </c>
      <c r="D642" s="81">
        <v>40184</v>
      </c>
      <c r="E642" s="82">
        <f t="shared" ref="E642:E705" ca="1" si="10">DATEDIF(D642,TODAY(),"Y")</f>
        <v>6</v>
      </c>
      <c r="F642" s="83"/>
      <c r="G642" s="84">
        <v>75536</v>
      </c>
      <c r="H642" s="85">
        <v>3</v>
      </c>
      <c r="I642" s="84"/>
    </row>
    <row r="643" spans="1:9" x14ac:dyDescent="0.25">
      <c r="A643" s="73" t="s">
        <v>724</v>
      </c>
      <c r="B643" s="80" t="s">
        <v>12</v>
      </c>
      <c r="C643" s="73" t="s">
        <v>6</v>
      </c>
      <c r="D643" s="81">
        <v>36904</v>
      </c>
      <c r="E643" s="82">
        <f t="shared" ca="1" si="10"/>
        <v>15</v>
      </c>
      <c r="F643" s="83"/>
      <c r="G643" s="84">
        <v>95461</v>
      </c>
      <c r="H643" s="85">
        <v>3</v>
      </c>
      <c r="I643" s="84"/>
    </row>
    <row r="644" spans="1:9" x14ac:dyDescent="0.25">
      <c r="A644" s="73" t="s">
        <v>714</v>
      </c>
      <c r="B644" s="80" t="s">
        <v>12</v>
      </c>
      <c r="C644" s="73" t="s">
        <v>6</v>
      </c>
      <c r="D644" s="81">
        <v>37627</v>
      </c>
      <c r="E644" s="82">
        <f t="shared" ca="1" si="10"/>
        <v>13</v>
      </c>
      <c r="F644" s="83" t="s">
        <v>4</v>
      </c>
      <c r="G644" s="84">
        <v>45843</v>
      </c>
      <c r="H644" s="85">
        <v>1</v>
      </c>
      <c r="I644" s="84"/>
    </row>
    <row r="645" spans="1:9" x14ac:dyDescent="0.25">
      <c r="A645" s="73" t="s">
        <v>710</v>
      </c>
      <c r="B645" s="80" t="s">
        <v>12</v>
      </c>
      <c r="C645" s="73" t="s">
        <v>6</v>
      </c>
      <c r="D645" s="81">
        <v>37996</v>
      </c>
      <c r="E645" s="82">
        <f t="shared" ca="1" si="10"/>
        <v>12</v>
      </c>
      <c r="F645" s="83" t="s">
        <v>26</v>
      </c>
      <c r="G645" s="84">
        <v>73248</v>
      </c>
      <c r="H645" s="85">
        <v>5</v>
      </c>
      <c r="I645" s="84"/>
    </row>
    <row r="646" spans="1:9" x14ac:dyDescent="0.25">
      <c r="A646" s="73" t="s">
        <v>692</v>
      </c>
      <c r="B646" s="80" t="s">
        <v>12</v>
      </c>
      <c r="C646" s="73" t="s">
        <v>6</v>
      </c>
      <c r="D646" s="81">
        <v>41641</v>
      </c>
      <c r="E646" s="82">
        <f t="shared" ca="1" si="10"/>
        <v>2</v>
      </c>
      <c r="F646" s="83"/>
      <c r="G646" s="84">
        <v>76163</v>
      </c>
      <c r="H646" s="85">
        <v>3</v>
      </c>
      <c r="I646" s="84"/>
    </row>
    <row r="647" spans="1:9" x14ac:dyDescent="0.25">
      <c r="A647" s="73" t="s">
        <v>691</v>
      </c>
      <c r="B647" s="80" t="s">
        <v>12</v>
      </c>
      <c r="C647" s="73" t="s">
        <v>6</v>
      </c>
      <c r="D647" s="81">
        <v>41646</v>
      </c>
      <c r="E647" s="82">
        <f t="shared" ca="1" si="10"/>
        <v>2</v>
      </c>
      <c r="F647" s="83" t="s">
        <v>26</v>
      </c>
      <c r="G647" s="84">
        <v>62335</v>
      </c>
      <c r="H647" s="85">
        <v>5</v>
      </c>
      <c r="I647" s="84"/>
    </row>
    <row r="648" spans="1:9" x14ac:dyDescent="0.25">
      <c r="A648" s="73" t="s">
        <v>688</v>
      </c>
      <c r="B648" s="80" t="s">
        <v>16</v>
      </c>
      <c r="C648" s="73" t="s">
        <v>6</v>
      </c>
      <c r="D648" s="81">
        <v>41662</v>
      </c>
      <c r="E648" s="82">
        <f t="shared" ca="1" si="10"/>
        <v>2</v>
      </c>
      <c r="F648" s="83" t="s">
        <v>26</v>
      </c>
      <c r="G648" s="84">
        <v>77015</v>
      </c>
      <c r="H648" s="85">
        <v>5</v>
      </c>
      <c r="I648" s="84"/>
    </row>
    <row r="649" spans="1:9" x14ac:dyDescent="0.25">
      <c r="A649" s="73" t="s">
        <v>677</v>
      </c>
      <c r="B649" s="80" t="s">
        <v>12</v>
      </c>
      <c r="C649" s="73" t="s">
        <v>6</v>
      </c>
      <c r="D649" s="81">
        <v>40196</v>
      </c>
      <c r="E649" s="82">
        <f t="shared" ca="1" si="10"/>
        <v>6</v>
      </c>
      <c r="F649" s="83" t="s">
        <v>26</v>
      </c>
      <c r="G649" s="84">
        <v>120355</v>
      </c>
      <c r="H649" s="85">
        <v>1</v>
      </c>
      <c r="I649" s="84"/>
    </row>
    <row r="650" spans="1:9" x14ac:dyDescent="0.25">
      <c r="A650" s="73" t="s">
        <v>666</v>
      </c>
      <c r="B650" s="80" t="s">
        <v>12</v>
      </c>
      <c r="C650" s="73" t="s">
        <v>6</v>
      </c>
      <c r="D650" s="81">
        <v>39831</v>
      </c>
      <c r="E650" s="82">
        <f t="shared" ca="1" si="10"/>
        <v>7</v>
      </c>
      <c r="F650" s="83" t="s">
        <v>28</v>
      </c>
      <c r="G650" s="84">
        <v>102208</v>
      </c>
      <c r="H650" s="85">
        <v>4</v>
      </c>
      <c r="I650" s="84"/>
    </row>
    <row r="651" spans="1:9" x14ac:dyDescent="0.25">
      <c r="A651" s="73" t="s">
        <v>657</v>
      </c>
      <c r="B651" s="80" t="s">
        <v>32</v>
      </c>
      <c r="C651" s="73" t="s">
        <v>6</v>
      </c>
      <c r="D651" s="81">
        <v>37271</v>
      </c>
      <c r="E651" s="82">
        <f t="shared" ca="1" si="10"/>
        <v>14</v>
      </c>
      <c r="F651" s="83"/>
      <c r="G651" s="84">
        <v>66474</v>
      </c>
      <c r="H651" s="85">
        <v>2</v>
      </c>
      <c r="I651" s="84"/>
    </row>
    <row r="652" spans="1:9" x14ac:dyDescent="0.25">
      <c r="A652" s="73" t="s">
        <v>634</v>
      </c>
      <c r="B652" s="80" t="s">
        <v>12</v>
      </c>
      <c r="C652" s="73" t="s">
        <v>6</v>
      </c>
      <c r="D652" s="81">
        <v>41313</v>
      </c>
      <c r="E652" s="82">
        <f t="shared" ca="1" si="10"/>
        <v>3</v>
      </c>
      <c r="F652" s="83"/>
      <c r="G652" s="84">
        <v>59082</v>
      </c>
      <c r="H652" s="85">
        <v>3</v>
      </c>
      <c r="I652" s="84"/>
    </row>
    <row r="653" spans="1:9" x14ac:dyDescent="0.25">
      <c r="A653" s="73" t="s">
        <v>623</v>
      </c>
      <c r="B653" s="80" t="s">
        <v>12</v>
      </c>
      <c r="C653" s="73" t="s">
        <v>6</v>
      </c>
      <c r="D653" s="81">
        <v>42064</v>
      </c>
      <c r="E653" s="82">
        <f t="shared" ca="1" si="10"/>
        <v>1</v>
      </c>
      <c r="F653" s="83" t="s">
        <v>28</v>
      </c>
      <c r="G653" s="84">
        <v>63884</v>
      </c>
      <c r="H653" s="85">
        <v>4</v>
      </c>
      <c r="I653" s="84"/>
    </row>
    <row r="654" spans="1:9" x14ac:dyDescent="0.25">
      <c r="A654" s="73" t="s">
        <v>619</v>
      </c>
      <c r="B654" s="80" t="s">
        <v>16</v>
      </c>
      <c r="C654" s="73" t="s">
        <v>6</v>
      </c>
      <c r="D654" s="81">
        <v>40233</v>
      </c>
      <c r="E654" s="82">
        <f t="shared" ca="1" si="10"/>
        <v>6</v>
      </c>
      <c r="F654" s="83" t="s">
        <v>18</v>
      </c>
      <c r="G654" s="84">
        <v>89510</v>
      </c>
      <c r="H654" s="85">
        <v>3</v>
      </c>
      <c r="I654" s="84"/>
    </row>
    <row r="655" spans="1:9" x14ac:dyDescent="0.25">
      <c r="A655" s="73" t="s">
        <v>609</v>
      </c>
      <c r="B655" s="80" t="s">
        <v>12</v>
      </c>
      <c r="C655" s="73" t="s">
        <v>6</v>
      </c>
      <c r="D655" s="81">
        <v>41328</v>
      </c>
      <c r="E655" s="82">
        <f t="shared" ca="1" si="10"/>
        <v>3</v>
      </c>
      <c r="F655" s="83" t="s">
        <v>4</v>
      </c>
      <c r="G655" s="84">
        <v>47567</v>
      </c>
      <c r="H655" s="85">
        <v>5</v>
      </c>
      <c r="I655" s="84"/>
    </row>
    <row r="656" spans="1:9" x14ac:dyDescent="0.25">
      <c r="A656" s="73" t="s">
        <v>596</v>
      </c>
      <c r="B656" s="80" t="s">
        <v>32</v>
      </c>
      <c r="C656" s="73" t="s">
        <v>6</v>
      </c>
      <c r="D656" s="81">
        <v>39883</v>
      </c>
      <c r="E656" s="82">
        <f t="shared" ca="1" si="10"/>
        <v>6</v>
      </c>
      <c r="F656" s="83" t="s">
        <v>28</v>
      </c>
      <c r="G656" s="84">
        <v>115607</v>
      </c>
      <c r="H656" s="85">
        <v>5</v>
      </c>
      <c r="I656" s="84"/>
    </row>
    <row r="657" spans="1:9" x14ac:dyDescent="0.25">
      <c r="A657" s="73" t="s">
        <v>590</v>
      </c>
      <c r="B657" s="80" t="s">
        <v>9</v>
      </c>
      <c r="C657" s="73" t="s">
        <v>6</v>
      </c>
      <c r="D657" s="81">
        <v>37321</v>
      </c>
      <c r="E657" s="82">
        <f t="shared" ca="1" si="10"/>
        <v>13</v>
      </c>
      <c r="F657" s="83" t="s">
        <v>8</v>
      </c>
      <c r="G657" s="84">
        <v>47052</v>
      </c>
      <c r="H657" s="85">
        <v>3</v>
      </c>
      <c r="I657" s="84"/>
    </row>
    <row r="658" spans="1:9" x14ac:dyDescent="0.25">
      <c r="A658" s="73" t="s">
        <v>584</v>
      </c>
      <c r="B658" s="80" t="s">
        <v>12</v>
      </c>
      <c r="C658" s="73" t="s">
        <v>6</v>
      </c>
      <c r="D658" s="81">
        <v>38034</v>
      </c>
      <c r="E658" s="82">
        <f t="shared" ca="1" si="10"/>
        <v>12</v>
      </c>
      <c r="F658" s="83" t="s">
        <v>8</v>
      </c>
      <c r="G658" s="84">
        <v>69179</v>
      </c>
      <c r="H658" s="85">
        <v>1</v>
      </c>
      <c r="I658" s="84"/>
    </row>
    <row r="659" spans="1:9" x14ac:dyDescent="0.25">
      <c r="A659" s="73" t="s">
        <v>583</v>
      </c>
      <c r="B659" s="80" t="s">
        <v>12</v>
      </c>
      <c r="C659" s="73" t="s">
        <v>6</v>
      </c>
      <c r="D659" s="81">
        <v>38045</v>
      </c>
      <c r="E659" s="82">
        <f t="shared" ca="1" si="10"/>
        <v>12</v>
      </c>
      <c r="F659" s="83" t="s">
        <v>26</v>
      </c>
      <c r="G659" s="84">
        <v>88143</v>
      </c>
      <c r="H659" s="85">
        <v>4</v>
      </c>
      <c r="I659" s="84"/>
    </row>
    <row r="660" spans="1:9" x14ac:dyDescent="0.25">
      <c r="A660" s="73" t="s">
        <v>573</v>
      </c>
      <c r="B660" s="80" t="s">
        <v>9</v>
      </c>
      <c r="C660" s="73" t="s">
        <v>6</v>
      </c>
      <c r="D660" s="81">
        <v>40612</v>
      </c>
      <c r="E660" s="82">
        <f t="shared" ca="1" si="10"/>
        <v>4</v>
      </c>
      <c r="F660" s="83"/>
      <c r="G660" s="84">
        <v>53353</v>
      </c>
      <c r="H660" s="85">
        <v>3</v>
      </c>
      <c r="I660" s="84"/>
    </row>
    <row r="661" spans="1:9" x14ac:dyDescent="0.25">
      <c r="A661" s="73" t="s">
        <v>565</v>
      </c>
      <c r="B661" s="80" t="s">
        <v>9</v>
      </c>
      <c r="C661" s="73" t="s">
        <v>6</v>
      </c>
      <c r="D661" s="81">
        <v>40249</v>
      </c>
      <c r="E661" s="82">
        <f t="shared" ca="1" si="10"/>
        <v>5</v>
      </c>
      <c r="F661" s="83" t="s">
        <v>18</v>
      </c>
      <c r="G661" s="84">
        <v>106727</v>
      </c>
      <c r="H661" s="85">
        <v>2</v>
      </c>
      <c r="I661" s="84"/>
    </row>
    <row r="662" spans="1:9" x14ac:dyDescent="0.25">
      <c r="A662" s="73" t="s">
        <v>563</v>
      </c>
      <c r="B662" s="80" t="s">
        <v>9</v>
      </c>
      <c r="C662" s="73" t="s">
        <v>6</v>
      </c>
      <c r="D662" s="81">
        <v>40613</v>
      </c>
      <c r="E662" s="82">
        <f t="shared" ca="1" si="10"/>
        <v>4</v>
      </c>
      <c r="F662" s="83" t="s">
        <v>8</v>
      </c>
      <c r="G662" s="84">
        <v>112486</v>
      </c>
      <c r="H662" s="85">
        <v>5</v>
      </c>
      <c r="I662" s="84"/>
    </row>
    <row r="663" spans="1:9" x14ac:dyDescent="0.25">
      <c r="A663" s="73" t="s">
        <v>537</v>
      </c>
      <c r="B663" s="80" t="s">
        <v>16</v>
      </c>
      <c r="C663" s="73" t="s">
        <v>6</v>
      </c>
      <c r="D663" s="81">
        <v>40617</v>
      </c>
      <c r="E663" s="82">
        <f t="shared" ca="1" si="10"/>
        <v>4</v>
      </c>
      <c r="F663" s="83" t="s">
        <v>4</v>
      </c>
      <c r="G663" s="84">
        <v>43940</v>
      </c>
      <c r="H663" s="85">
        <v>2</v>
      </c>
      <c r="I663" s="84"/>
    </row>
    <row r="664" spans="1:9" x14ac:dyDescent="0.25">
      <c r="A664" s="73" t="s">
        <v>515</v>
      </c>
      <c r="B664" s="80" t="s">
        <v>12</v>
      </c>
      <c r="C664" s="73" t="s">
        <v>6</v>
      </c>
      <c r="D664" s="81">
        <v>37697</v>
      </c>
      <c r="E664" s="82">
        <f t="shared" ca="1" si="10"/>
        <v>12</v>
      </c>
      <c r="F664" s="83" t="s">
        <v>28</v>
      </c>
      <c r="G664" s="84">
        <v>92962</v>
      </c>
      <c r="H664" s="85">
        <v>4</v>
      </c>
      <c r="I664" s="84"/>
    </row>
    <row r="665" spans="1:9" x14ac:dyDescent="0.25">
      <c r="A665" s="73" t="s">
        <v>508</v>
      </c>
      <c r="B665" s="80" t="s">
        <v>48</v>
      </c>
      <c r="C665" s="73" t="s">
        <v>6</v>
      </c>
      <c r="D665" s="81">
        <v>38087</v>
      </c>
      <c r="E665" s="82">
        <f t="shared" ca="1" si="10"/>
        <v>11</v>
      </c>
      <c r="F665" s="83" t="s">
        <v>4</v>
      </c>
      <c r="G665" s="84">
        <v>45981</v>
      </c>
      <c r="H665" s="85">
        <v>2</v>
      </c>
      <c r="I665" s="84"/>
    </row>
    <row r="666" spans="1:9" x14ac:dyDescent="0.25">
      <c r="A666" s="73" t="s">
        <v>492</v>
      </c>
      <c r="B666" s="80" t="s">
        <v>16</v>
      </c>
      <c r="C666" s="73" t="s">
        <v>6</v>
      </c>
      <c r="D666" s="81">
        <v>41715</v>
      </c>
      <c r="E666" s="82">
        <f t="shared" ca="1" si="10"/>
        <v>1</v>
      </c>
      <c r="F666" s="83" t="s">
        <v>26</v>
      </c>
      <c r="G666" s="84">
        <v>52842</v>
      </c>
      <c r="H666" s="85">
        <v>3</v>
      </c>
      <c r="I666" s="84"/>
    </row>
    <row r="667" spans="1:9" x14ac:dyDescent="0.25">
      <c r="A667" s="73" t="s">
        <v>491</v>
      </c>
      <c r="B667" s="80" t="s">
        <v>48</v>
      </c>
      <c r="C667" s="73" t="s">
        <v>6</v>
      </c>
      <c r="D667" s="81">
        <v>41716</v>
      </c>
      <c r="E667" s="82">
        <f t="shared" ca="1" si="10"/>
        <v>1</v>
      </c>
      <c r="F667" s="83"/>
      <c r="G667" s="84">
        <v>125788</v>
      </c>
      <c r="H667" s="85">
        <v>4</v>
      </c>
      <c r="I667" s="84"/>
    </row>
    <row r="668" spans="1:9" x14ac:dyDescent="0.25">
      <c r="A668" s="73" t="s">
        <v>480</v>
      </c>
      <c r="B668" s="80" t="s">
        <v>12</v>
      </c>
      <c r="C668" s="73" t="s">
        <v>6</v>
      </c>
      <c r="D668" s="81">
        <v>40286</v>
      </c>
      <c r="E668" s="82">
        <f t="shared" ca="1" si="10"/>
        <v>5</v>
      </c>
      <c r="F668" s="83"/>
      <c r="G668" s="84">
        <v>125339</v>
      </c>
      <c r="H668" s="85">
        <v>4</v>
      </c>
      <c r="I668" s="84"/>
    </row>
    <row r="669" spans="1:9" x14ac:dyDescent="0.25">
      <c r="A669" s="73" t="s">
        <v>468</v>
      </c>
      <c r="B669" s="80" t="s">
        <v>12</v>
      </c>
      <c r="C669" s="73" t="s">
        <v>6</v>
      </c>
      <c r="D669" s="81">
        <v>39941</v>
      </c>
      <c r="E669" s="82">
        <f t="shared" ca="1" si="10"/>
        <v>6</v>
      </c>
      <c r="F669" s="83"/>
      <c r="G669" s="84">
        <v>46564</v>
      </c>
      <c r="H669" s="85">
        <v>3</v>
      </c>
      <c r="I669" s="84"/>
    </row>
    <row r="670" spans="1:9" x14ac:dyDescent="0.25">
      <c r="A670" s="73" t="s">
        <v>453</v>
      </c>
      <c r="B670" s="80" t="s">
        <v>12</v>
      </c>
      <c r="C670" s="73" t="s">
        <v>6</v>
      </c>
      <c r="D670" s="81">
        <v>37750</v>
      </c>
      <c r="E670" s="82">
        <f t="shared" ca="1" si="10"/>
        <v>12</v>
      </c>
      <c r="F670" s="83" t="s">
        <v>28</v>
      </c>
      <c r="G670" s="84">
        <v>59750</v>
      </c>
      <c r="H670" s="85">
        <v>5</v>
      </c>
      <c r="I670" s="84"/>
    </row>
    <row r="671" spans="1:9" x14ac:dyDescent="0.25">
      <c r="A671" s="73" t="s">
        <v>438</v>
      </c>
      <c r="B671" s="80" t="s">
        <v>16</v>
      </c>
      <c r="C671" s="73" t="s">
        <v>6</v>
      </c>
      <c r="D671" s="81">
        <v>41758</v>
      </c>
      <c r="E671" s="82">
        <f t="shared" ca="1" si="10"/>
        <v>1</v>
      </c>
      <c r="F671" s="83" t="s">
        <v>26</v>
      </c>
      <c r="G671" s="84">
        <v>48436</v>
      </c>
      <c r="H671" s="85">
        <v>4</v>
      </c>
      <c r="I671" s="84"/>
    </row>
    <row r="672" spans="1:9" x14ac:dyDescent="0.25">
      <c r="A672" s="73" t="s">
        <v>437</v>
      </c>
      <c r="B672" s="80" t="s">
        <v>16</v>
      </c>
      <c r="C672" s="73" t="s">
        <v>6</v>
      </c>
      <c r="D672" s="81">
        <v>41758</v>
      </c>
      <c r="E672" s="82">
        <f t="shared" ca="1" si="10"/>
        <v>1</v>
      </c>
      <c r="F672" s="83" t="s">
        <v>8</v>
      </c>
      <c r="G672" s="84">
        <v>90823</v>
      </c>
      <c r="H672" s="85">
        <v>5</v>
      </c>
      <c r="I672" s="84"/>
    </row>
    <row r="673" spans="1:9" x14ac:dyDescent="0.25">
      <c r="A673" s="73" t="s">
        <v>436</v>
      </c>
      <c r="B673" s="80" t="s">
        <v>12</v>
      </c>
      <c r="C673" s="73" t="s">
        <v>6</v>
      </c>
      <c r="D673" s="81">
        <v>41774</v>
      </c>
      <c r="E673" s="82">
        <f t="shared" ca="1" si="10"/>
        <v>1</v>
      </c>
      <c r="F673" s="83" t="s">
        <v>4</v>
      </c>
      <c r="G673" s="84">
        <v>111002</v>
      </c>
      <c r="H673" s="85">
        <v>2</v>
      </c>
      <c r="I673" s="84"/>
    </row>
    <row r="674" spans="1:9" x14ac:dyDescent="0.25">
      <c r="A674" s="73" t="s">
        <v>435</v>
      </c>
      <c r="B674" s="80" t="s">
        <v>32</v>
      </c>
      <c r="C674" s="73" t="s">
        <v>6</v>
      </c>
      <c r="D674" s="81">
        <v>41784</v>
      </c>
      <c r="E674" s="82">
        <f t="shared" ca="1" si="10"/>
        <v>1</v>
      </c>
      <c r="F674" s="83"/>
      <c r="G674" s="84">
        <v>86169</v>
      </c>
      <c r="H674" s="85">
        <v>5</v>
      </c>
      <c r="I674" s="84"/>
    </row>
    <row r="675" spans="1:9" x14ac:dyDescent="0.25">
      <c r="A675" s="73" t="s">
        <v>431</v>
      </c>
      <c r="B675" s="80" t="s">
        <v>9</v>
      </c>
      <c r="C675" s="73" t="s">
        <v>6</v>
      </c>
      <c r="D675" s="81">
        <v>41796</v>
      </c>
      <c r="E675" s="82">
        <f t="shared" ca="1" si="10"/>
        <v>1</v>
      </c>
      <c r="F675" s="83"/>
      <c r="G675" s="84">
        <v>55058</v>
      </c>
      <c r="H675" s="85">
        <v>5</v>
      </c>
      <c r="I675" s="84"/>
    </row>
    <row r="676" spans="1:9" x14ac:dyDescent="0.25">
      <c r="A676" s="73" t="s">
        <v>428</v>
      </c>
      <c r="B676" s="80" t="s">
        <v>12</v>
      </c>
      <c r="C676" s="73" t="s">
        <v>6</v>
      </c>
      <c r="D676" s="81">
        <v>40317</v>
      </c>
      <c r="E676" s="82">
        <f t="shared" ca="1" si="10"/>
        <v>5</v>
      </c>
      <c r="F676" s="83"/>
      <c r="G676" s="84">
        <v>59922</v>
      </c>
      <c r="H676" s="85">
        <v>3</v>
      </c>
      <c r="I676" s="84"/>
    </row>
    <row r="677" spans="1:9" x14ac:dyDescent="0.25">
      <c r="A677" s="73" t="s">
        <v>427</v>
      </c>
      <c r="B677" s="80" t="s">
        <v>9</v>
      </c>
      <c r="C677" s="73" t="s">
        <v>6</v>
      </c>
      <c r="D677" s="81">
        <v>40326</v>
      </c>
      <c r="E677" s="82">
        <f t="shared" ca="1" si="10"/>
        <v>5</v>
      </c>
      <c r="F677" s="83"/>
      <c r="G677" s="84">
        <v>80964</v>
      </c>
      <c r="H677" s="85">
        <v>1</v>
      </c>
      <c r="I677" s="84"/>
    </row>
    <row r="678" spans="1:9" x14ac:dyDescent="0.25">
      <c r="A678" s="73" t="s">
        <v>426</v>
      </c>
      <c r="B678" s="80" t="s">
        <v>12</v>
      </c>
      <c r="C678" s="73" t="s">
        <v>6</v>
      </c>
      <c r="D678" s="81">
        <v>40331</v>
      </c>
      <c r="E678" s="82">
        <f t="shared" ca="1" si="10"/>
        <v>5</v>
      </c>
      <c r="F678" s="83" t="s">
        <v>8</v>
      </c>
      <c r="G678" s="84">
        <v>68347</v>
      </c>
      <c r="H678" s="85">
        <v>4</v>
      </c>
      <c r="I678" s="84"/>
    </row>
    <row r="679" spans="1:9" x14ac:dyDescent="0.25">
      <c r="A679" s="73" t="s">
        <v>407</v>
      </c>
      <c r="B679" s="80" t="s">
        <v>16</v>
      </c>
      <c r="C679" s="73" t="s">
        <v>6</v>
      </c>
      <c r="D679" s="81">
        <v>37408</v>
      </c>
      <c r="E679" s="82">
        <f t="shared" ca="1" si="10"/>
        <v>13</v>
      </c>
      <c r="F679" s="83" t="s">
        <v>8</v>
      </c>
      <c r="G679" s="84">
        <v>90273</v>
      </c>
      <c r="H679" s="85">
        <v>2</v>
      </c>
      <c r="I679" s="84"/>
    </row>
    <row r="680" spans="1:9" x14ac:dyDescent="0.25">
      <c r="A680" s="73" t="s">
        <v>398</v>
      </c>
      <c r="B680" s="80" t="s">
        <v>2</v>
      </c>
      <c r="C680" s="73" t="s">
        <v>6</v>
      </c>
      <c r="D680" s="81">
        <v>38143</v>
      </c>
      <c r="E680" s="82">
        <f t="shared" ca="1" si="10"/>
        <v>11</v>
      </c>
      <c r="F680" s="83"/>
      <c r="G680" s="84">
        <v>79612</v>
      </c>
      <c r="H680" s="85">
        <v>5</v>
      </c>
      <c r="I680" s="84"/>
    </row>
    <row r="681" spans="1:9" x14ac:dyDescent="0.25">
      <c r="A681" s="73" t="s">
        <v>385</v>
      </c>
      <c r="B681" s="80" t="s">
        <v>32</v>
      </c>
      <c r="C681" s="73" t="s">
        <v>6</v>
      </c>
      <c r="D681" s="81">
        <v>40680</v>
      </c>
      <c r="E681" s="82">
        <f t="shared" ca="1" si="10"/>
        <v>4</v>
      </c>
      <c r="F681" s="83" t="s">
        <v>26</v>
      </c>
      <c r="G681" s="84">
        <v>101128</v>
      </c>
      <c r="H681" s="85">
        <v>5</v>
      </c>
      <c r="I681" s="84"/>
    </row>
    <row r="682" spans="1:9" x14ac:dyDescent="0.25">
      <c r="A682" s="73" t="s">
        <v>382</v>
      </c>
      <c r="B682" s="80" t="s">
        <v>2</v>
      </c>
      <c r="C682" s="73" t="s">
        <v>6</v>
      </c>
      <c r="D682" s="81">
        <v>41412</v>
      </c>
      <c r="E682" s="82">
        <f t="shared" ca="1" si="10"/>
        <v>2</v>
      </c>
      <c r="F682" s="83"/>
      <c r="G682" s="84">
        <v>117261</v>
      </c>
      <c r="H682" s="85">
        <v>1</v>
      </c>
      <c r="I682" s="84"/>
    </row>
    <row r="683" spans="1:9" x14ac:dyDescent="0.25">
      <c r="A683" s="73" t="s">
        <v>371</v>
      </c>
      <c r="B683" s="80" t="s">
        <v>32</v>
      </c>
      <c r="C683" s="73" t="s">
        <v>6</v>
      </c>
      <c r="D683" s="81">
        <v>42172</v>
      </c>
      <c r="E683" s="82">
        <f t="shared" ca="1" si="10"/>
        <v>0</v>
      </c>
      <c r="F683" s="83"/>
      <c r="G683" s="84">
        <v>69745</v>
      </c>
      <c r="H683" s="85">
        <v>4</v>
      </c>
      <c r="I683" s="84"/>
    </row>
    <row r="684" spans="1:9" x14ac:dyDescent="0.25">
      <c r="A684" s="73" t="s">
        <v>370</v>
      </c>
      <c r="B684" s="80" t="s">
        <v>16</v>
      </c>
      <c r="C684" s="73" t="s">
        <v>6</v>
      </c>
      <c r="D684" s="81">
        <v>42189</v>
      </c>
      <c r="E684" s="82">
        <f t="shared" ca="1" si="10"/>
        <v>0</v>
      </c>
      <c r="F684" s="83" t="s">
        <v>28</v>
      </c>
      <c r="G684" s="84">
        <v>84580</v>
      </c>
      <c r="H684" s="85">
        <v>3</v>
      </c>
      <c r="I684" s="84"/>
    </row>
    <row r="685" spans="1:9" x14ac:dyDescent="0.25">
      <c r="A685" s="73" t="s">
        <v>367</v>
      </c>
      <c r="B685" s="80" t="s">
        <v>16</v>
      </c>
      <c r="C685" s="73" t="s">
        <v>6</v>
      </c>
      <c r="D685" s="81">
        <v>40345</v>
      </c>
      <c r="E685" s="82">
        <f t="shared" ca="1" si="10"/>
        <v>5</v>
      </c>
      <c r="F685" s="83" t="s">
        <v>26</v>
      </c>
      <c r="G685" s="84">
        <v>125113</v>
      </c>
      <c r="H685" s="85">
        <v>2</v>
      </c>
      <c r="I685" s="84"/>
    </row>
    <row r="686" spans="1:9" x14ac:dyDescent="0.25">
      <c r="A686" s="73" t="s">
        <v>366</v>
      </c>
      <c r="B686" s="80" t="s">
        <v>9</v>
      </c>
      <c r="C686" s="73" t="s">
        <v>6</v>
      </c>
      <c r="D686" s="81">
        <v>40350</v>
      </c>
      <c r="E686" s="82">
        <f t="shared" ca="1" si="10"/>
        <v>5</v>
      </c>
      <c r="F686" s="83"/>
      <c r="G686" s="84">
        <v>70130</v>
      </c>
      <c r="H686" s="85">
        <v>3</v>
      </c>
      <c r="I686" s="84"/>
    </row>
    <row r="687" spans="1:9" x14ac:dyDescent="0.25">
      <c r="A687" s="73" t="s">
        <v>356</v>
      </c>
      <c r="B687" s="80" t="s">
        <v>12</v>
      </c>
      <c r="C687" s="73" t="s">
        <v>6</v>
      </c>
      <c r="D687" s="81">
        <v>40726</v>
      </c>
      <c r="E687" s="82">
        <f t="shared" ca="1" si="10"/>
        <v>4</v>
      </c>
      <c r="F687" s="83"/>
      <c r="G687" s="84">
        <v>66946</v>
      </c>
      <c r="H687" s="85">
        <v>1</v>
      </c>
      <c r="I687" s="84"/>
    </row>
    <row r="688" spans="1:9" x14ac:dyDescent="0.25">
      <c r="A688" s="73" t="s">
        <v>352</v>
      </c>
      <c r="B688" s="80" t="s">
        <v>12</v>
      </c>
      <c r="C688" s="73" t="s">
        <v>6</v>
      </c>
      <c r="D688" s="81">
        <v>41438</v>
      </c>
      <c r="E688" s="82">
        <f t="shared" ca="1" si="10"/>
        <v>2</v>
      </c>
      <c r="F688" s="83"/>
      <c r="G688" s="84">
        <v>52272</v>
      </c>
      <c r="H688" s="85">
        <v>3</v>
      </c>
      <c r="I688" s="84"/>
    </row>
    <row r="689" spans="1:9" x14ac:dyDescent="0.25">
      <c r="A689" s="73" t="s">
        <v>348</v>
      </c>
      <c r="B689" s="80" t="s">
        <v>12</v>
      </c>
      <c r="C689" s="73" t="s">
        <v>6</v>
      </c>
      <c r="D689" s="81">
        <v>41467</v>
      </c>
      <c r="E689" s="82">
        <f t="shared" ca="1" si="10"/>
        <v>2</v>
      </c>
      <c r="F689" s="83" t="s">
        <v>26</v>
      </c>
      <c r="G689" s="84">
        <v>107695</v>
      </c>
      <c r="H689" s="85">
        <v>5</v>
      </c>
      <c r="I689" s="84"/>
    </row>
    <row r="690" spans="1:9" x14ac:dyDescent="0.25">
      <c r="A690" s="73" t="s">
        <v>346</v>
      </c>
      <c r="B690" s="80" t="s">
        <v>12</v>
      </c>
      <c r="C690" s="73" t="s">
        <v>6</v>
      </c>
      <c r="D690" s="81">
        <v>39992</v>
      </c>
      <c r="E690" s="82">
        <f t="shared" ca="1" si="10"/>
        <v>6</v>
      </c>
      <c r="F690" s="83" t="s">
        <v>4</v>
      </c>
      <c r="G690" s="84">
        <v>60730</v>
      </c>
      <c r="H690" s="85">
        <v>2</v>
      </c>
      <c r="I690" s="84"/>
    </row>
    <row r="691" spans="1:9" x14ac:dyDescent="0.25">
      <c r="A691" s="73" t="s">
        <v>334</v>
      </c>
      <c r="B691" s="80" t="s">
        <v>48</v>
      </c>
      <c r="C691" s="73" t="s">
        <v>6</v>
      </c>
      <c r="D691" s="81">
        <v>37443</v>
      </c>
      <c r="E691" s="82">
        <f t="shared" ca="1" si="10"/>
        <v>13</v>
      </c>
      <c r="F691" s="83" t="s">
        <v>18</v>
      </c>
      <c r="G691" s="84">
        <v>65753</v>
      </c>
      <c r="H691" s="85">
        <v>2</v>
      </c>
      <c r="I691" s="84"/>
    </row>
    <row r="692" spans="1:9" x14ac:dyDescent="0.25">
      <c r="A692" s="73" t="s">
        <v>327</v>
      </c>
      <c r="B692" s="80" t="s">
        <v>16</v>
      </c>
      <c r="C692" s="73" t="s">
        <v>6</v>
      </c>
      <c r="D692" s="81">
        <v>38177</v>
      </c>
      <c r="E692" s="82">
        <f t="shared" ca="1" si="10"/>
        <v>11</v>
      </c>
      <c r="F692" s="83"/>
      <c r="G692" s="84">
        <v>92000</v>
      </c>
      <c r="H692" s="85">
        <v>5</v>
      </c>
      <c r="I692" s="84"/>
    </row>
    <row r="693" spans="1:9" x14ac:dyDescent="0.25">
      <c r="A693" s="73" t="s">
        <v>326</v>
      </c>
      <c r="B693" s="80" t="s">
        <v>2</v>
      </c>
      <c r="C693" s="73" t="s">
        <v>6</v>
      </c>
      <c r="D693" s="81">
        <v>38531</v>
      </c>
      <c r="E693" s="82">
        <f t="shared" ca="1" si="10"/>
        <v>10</v>
      </c>
      <c r="F693" s="83"/>
      <c r="G693" s="84">
        <v>120325</v>
      </c>
      <c r="H693" s="85">
        <v>4</v>
      </c>
      <c r="I693" s="84"/>
    </row>
    <row r="694" spans="1:9" x14ac:dyDescent="0.25">
      <c r="A694" s="73" t="s">
        <v>324</v>
      </c>
      <c r="B694" s="80" t="s">
        <v>12</v>
      </c>
      <c r="C694" s="73" t="s">
        <v>6</v>
      </c>
      <c r="D694" s="81">
        <v>38888</v>
      </c>
      <c r="E694" s="82">
        <f t="shared" ca="1" si="10"/>
        <v>9</v>
      </c>
      <c r="F694" s="83" t="s">
        <v>4</v>
      </c>
      <c r="G694" s="84">
        <v>109251</v>
      </c>
      <c r="H694" s="85">
        <v>3</v>
      </c>
      <c r="I694" s="84"/>
    </row>
    <row r="695" spans="1:9" x14ac:dyDescent="0.25">
      <c r="A695" s="73" t="s">
        <v>314</v>
      </c>
      <c r="B695" s="80" t="s">
        <v>12</v>
      </c>
      <c r="C695" s="73" t="s">
        <v>6</v>
      </c>
      <c r="D695" s="81">
        <v>40361</v>
      </c>
      <c r="E695" s="82">
        <f t="shared" ca="1" si="10"/>
        <v>5</v>
      </c>
      <c r="F695" s="83" t="s">
        <v>26</v>
      </c>
      <c r="G695" s="84">
        <v>98485</v>
      </c>
      <c r="H695" s="85">
        <v>3</v>
      </c>
      <c r="I695" s="84"/>
    </row>
    <row r="696" spans="1:9" x14ac:dyDescent="0.25">
      <c r="A696" s="73" t="s">
        <v>312</v>
      </c>
      <c r="B696" s="80" t="s">
        <v>16</v>
      </c>
      <c r="C696" s="73" t="s">
        <v>6</v>
      </c>
      <c r="D696" s="81">
        <v>41096</v>
      </c>
      <c r="E696" s="82">
        <f t="shared" ca="1" si="10"/>
        <v>3</v>
      </c>
      <c r="F696" s="83" t="s">
        <v>4</v>
      </c>
      <c r="G696" s="84">
        <v>121824</v>
      </c>
      <c r="H696" s="85">
        <v>3</v>
      </c>
      <c r="I696" s="84"/>
    </row>
    <row r="697" spans="1:9" x14ac:dyDescent="0.25">
      <c r="A697" s="73" t="s">
        <v>298</v>
      </c>
      <c r="B697" s="80" t="s">
        <v>32</v>
      </c>
      <c r="C697" s="73" t="s">
        <v>6</v>
      </c>
      <c r="D697" s="81">
        <v>42203</v>
      </c>
      <c r="E697" s="82">
        <f t="shared" ca="1" si="10"/>
        <v>0</v>
      </c>
      <c r="F697" s="83"/>
      <c r="G697" s="84">
        <v>87932</v>
      </c>
      <c r="H697" s="85">
        <v>3</v>
      </c>
      <c r="I697" s="84"/>
    </row>
    <row r="698" spans="1:9" x14ac:dyDescent="0.25">
      <c r="A698" s="73" t="s">
        <v>290</v>
      </c>
      <c r="B698" s="80" t="s">
        <v>9</v>
      </c>
      <c r="C698" s="73" t="s">
        <v>6</v>
      </c>
      <c r="D698" s="81">
        <v>41471</v>
      </c>
      <c r="E698" s="82">
        <f t="shared" ca="1" si="10"/>
        <v>2</v>
      </c>
      <c r="F698" s="83"/>
      <c r="G698" s="84">
        <v>78997</v>
      </c>
      <c r="H698" s="85">
        <v>5</v>
      </c>
      <c r="I698" s="84"/>
    </row>
    <row r="699" spans="1:9" x14ac:dyDescent="0.25">
      <c r="A699" s="73" t="s">
        <v>287</v>
      </c>
      <c r="B699" s="80" t="s">
        <v>2</v>
      </c>
      <c r="C699" s="73" t="s">
        <v>6</v>
      </c>
      <c r="D699" s="81">
        <v>41488</v>
      </c>
      <c r="E699" s="82">
        <f t="shared" ca="1" si="10"/>
        <v>2</v>
      </c>
      <c r="F699" s="83" t="s">
        <v>4</v>
      </c>
      <c r="G699" s="84">
        <v>45391</v>
      </c>
      <c r="H699" s="85">
        <v>2</v>
      </c>
      <c r="I699" s="84"/>
    </row>
    <row r="700" spans="1:9" x14ac:dyDescent="0.25">
      <c r="A700" s="73" t="s">
        <v>285</v>
      </c>
      <c r="B700" s="80" t="s">
        <v>48</v>
      </c>
      <c r="C700" s="73" t="s">
        <v>6</v>
      </c>
      <c r="D700" s="81">
        <v>41498</v>
      </c>
      <c r="E700" s="82">
        <f t="shared" ca="1" si="10"/>
        <v>2</v>
      </c>
      <c r="F700" s="83" t="s">
        <v>26</v>
      </c>
      <c r="G700" s="84">
        <v>43394</v>
      </c>
      <c r="H700" s="85">
        <v>4</v>
      </c>
      <c r="I700" s="84"/>
    </row>
    <row r="701" spans="1:9" x14ac:dyDescent="0.25">
      <c r="A701" s="73" t="s">
        <v>279</v>
      </c>
      <c r="B701" s="80" t="s">
        <v>12</v>
      </c>
      <c r="C701" s="73" t="s">
        <v>6</v>
      </c>
      <c r="D701" s="81">
        <v>37103</v>
      </c>
      <c r="E701" s="82">
        <f t="shared" ca="1" si="10"/>
        <v>14</v>
      </c>
      <c r="F701" s="83" t="s">
        <v>28</v>
      </c>
      <c r="G701" s="84">
        <v>107900</v>
      </c>
      <c r="H701" s="85">
        <v>5</v>
      </c>
      <c r="I701" s="84"/>
    </row>
    <row r="702" spans="1:9" x14ac:dyDescent="0.25">
      <c r="A702" s="73" t="s">
        <v>268</v>
      </c>
      <c r="B702" s="80" t="s">
        <v>48</v>
      </c>
      <c r="C702" s="73" t="s">
        <v>6</v>
      </c>
      <c r="D702" s="81">
        <v>38573</v>
      </c>
      <c r="E702" s="82">
        <f t="shared" ca="1" si="10"/>
        <v>10</v>
      </c>
      <c r="F702" s="83" t="s">
        <v>8</v>
      </c>
      <c r="G702" s="84">
        <v>61685</v>
      </c>
      <c r="H702" s="85">
        <v>2</v>
      </c>
      <c r="I702" s="84"/>
    </row>
    <row r="703" spans="1:9" x14ac:dyDescent="0.25">
      <c r="A703" s="73" t="s">
        <v>261</v>
      </c>
      <c r="B703" s="80" t="s">
        <v>9</v>
      </c>
      <c r="C703" s="73" t="s">
        <v>6</v>
      </c>
      <c r="D703" s="81">
        <v>40757</v>
      </c>
      <c r="E703" s="82">
        <f t="shared" ca="1" si="10"/>
        <v>4</v>
      </c>
      <c r="F703" s="83" t="s">
        <v>26</v>
      </c>
      <c r="G703" s="84">
        <v>89144</v>
      </c>
      <c r="H703" s="85">
        <v>5</v>
      </c>
      <c r="I703" s="84"/>
    </row>
    <row r="704" spans="1:9" x14ac:dyDescent="0.25">
      <c r="A704" s="73" t="s">
        <v>250</v>
      </c>
      <c r="B704" s="80" t="s">
        <v>12</v>
      </c>
      <c r="C704" s="73" t="s">
        <v>6</v>
      </c>
      <c r="D704" s="81">
        <v>40797</v>
      </c>
      <c r="E704" s="82">
        <f t="shared" ca="1" si="10"/>
        <v>4</v>
      </c>
      <c r="F704" s="83"/>
      <c r="G704" s="84">
        <v>113344</v>
      </c>
      <c r="H704" s="85">
        <v>4</v>
      </c>
      <c r="I704" s="84"/>
    </row>
    <row r="705" spans="1:9" x14ac:dyDescent="0.25">
      <c r="A705" s="73" t="s">
        <v>248</v>
      </c>
      <c r="B705" s="80" t="s">
        <v>12</v>
      </c>
      <c r="C705" s="73" t="s">
        <v>6</v>
      </c>
      <c r="D705" s="81">
        <v>41878</v>
      </c>
      <c r="E705" s="82">
        <f t="shared" ca="1" si="10"/>
        <v>1</v>
      </c>
      <c r="F705" s="83"/>
      <c r="G705" s="84">
        <v>81059</v>
      </c>
      <c r="H705" s="85">
        <v>5</v>
      </c>
      <c r="I705" s="84"/>
    </row>
    <row r="706" spans="1:9" x14ac:dyDescent="0.25">
      <c r="A706" s="73" t="s">
        <v>246</v>
      </c>
      <c r="B706" s="80" t="s">
        <v>16</v>
      </c>
      <c r="C706" s="73" t="s">
        <v>6</v>
      </c>
      <c r="D706" s="81">
        <v>41889</v>
      </c>
      <c r="E706" s="82">
        <f t="shared" ref="E706:E742" ca="1" si="11">DATEDIF(D706,TODAY(),"Y")</f>
        <v>1</v>
      </c>
      <c r="F706" s="83"/>
      <c r="G706" s="84">
        <v>85067</v>
      </c>
      <c r="H706" s="85">
        <v>4</v>
      </c>
      <c r="I706" s="84"/>
    </row>
    <row r="707" spans="1:9" x14ac:dyDescent="0.25">
      <c r="A707" s="73" t="s">
        <v>238</v>
      </c>
      <c r="B707" s="80" t="s">
        <v>32</v>
      </c>
      <c r="C707" s="73" t="s">
        <v>6</v>
      </c>
      <c r="D707" s="81">
        <v>40421</v>
      </c>
      <c r="E707" s="82">
        <f t="shared" ca="1" si="11"/>
        <v>5</v>
      </c>
      <c r="F707" s="83" t="s">
        <v>8</v>
      </c>
      <c r="G707" s="84">
        <v>107127</v>
      </c>
      <c r="H707" s="85">
        <v>4</v>
      </c>
      <c r="I707" s="84"/>
    </row>
    <row r="708" spans="1:9" x14ac:dyDescent="0.25">
      <c r="A708" s="73" t="s">
        <v>234</v>
      </c>
      <c r="B708" s="80" t="s">
        <v>9</v>
      </c>
      <c r="C708" s="73" t="s">
        <v>6</v>
      </c>
      <c r="D708" s="81">
        <v>41529</v>
      </c>
      <c r="E708" s="82">
        <f t="shared" ca="1" si="11"/>
        <v>2</v>
      </c>
      <c r="F708" s="83"/>
      <c r="G708" s="84">
        <v>99340</v>
      </c>
      <c r="H708" s="85">
        <v>2</v>
      </c>
      <c r="I708" s="84"/>
    </row>
    <row r="709" spans="1:9" x14ac:dyDescent="0.25">
      <c r="A709" s="73" t="s">
        <v>225</v>
      </c>
      <c r="B709" s="80" t="s">
        <v>9</v>
      </c>
      <c r="C709" s="73" t="s">
        <v>6</v>
      </c>
      <c r="D709" s="81">
        <v>37131</v>
      </c>
      <c r="E709" s="82">
        <f t="shared" ca="1" si="11"/>
        <v>14</v>
      </c>
      <c r="F709" s="83" t="s">
        <v>8</v>
      </c>
      <c r="G709" s="84">
        <v>49683</v>
      </c>
      <c r="H709" s="85">
        <v>5</v>
      </c>
      <c r="I709" s="84"/>
    </row>
    <row r="710" spans="1:9" x14ac:dyDescent="0.25">
      <c r="A710" s="73" t="s">
        <v>210</v>
      </c>
      <c r="B710" s="80" t="s">
        <v>2</v>
      </c>
      <c r="C710" s="73" t="s">
        <v>6</v>
      </c>
      <c r="D710" s="81">
        <v>38219</v>
      </c>
      <c r="E710" s="82">
        <f t="shared" ca="1" si="11"/>
        <v>11</v>
      </c>
      <c r="F710" s="83"/>
      <c r="G710" s="84">
        <v>71758</v>
      </c>
      <c r="H710" s="85">
        <v>3</v>
      </c>
      <c r="I710" s="84"/>
    </row>
    <row r="711" spans="1:9" x14ac:dyDescent="0.25">
      <c r="A711" s="73" t="s">
        <v>168</v>
      </c>
      <c r="B711" s="80" t="s">
        <v>16</v>
      </c>
      <c r="C711" s="73" t="s">
        <v>6</v>
      </c>
      <c r="D711" s="81">
        <v>41555</v>
      </c>
      <c r="E711" s="82">
        <f t="shared" ca="1" si="11"/>
        <v>2</v>
      </c>
      <c r="F711" s="83" t="s">
        <v>26</v>
      </c>
      <c r="G711" s="84">
        <v>94817</v>
      </c>
      <c r="H711" s="85">
        <v>5</v>
      </c>
      <c r="I711" s="84"/>
    </row>
    <row r="712" spans="1:9" x14ac:dyDescent="0.25">
      <c r="A712" s="73" t="s">
        <v>161</v>
      </c>
      <c r="B712" s="80" t="s">
        <v>48</v>
      </c>
      <c r="C712" s="73" t="s">
        <v>6</v>
      </c>
      <c r="D712" s="81">
        <v>37158</v>
      </c>
      <c r="E712" s="82">
        <f t="shared" ca="1" si="11"/>
        <v>14</v>
      </c>
      <c r="F712" s="83" t="s">
        <v>4</v>
      </c>
      <c r="G712" s="84">
        <v>95259</v>
      </c>
      <c r="H712" s="85">
        <v>5</v>
      </c>
      <c r="I712" s="84"/>
    </row>
    <row r="713" spans="1:9" x14ac:dyDescent="0.25">
      <c r="A713" s="73" t="s">
        <v>148</v>
      </c>
      <c r="B713" s="80" t="s">
        <v>2</v>
      </c>
      <c r="C713" s="73" t="s">
        <v>6</v>
      </c>
      <c r="D713" s="81">
        <v>37536</v>
      </c>
      <c r="E713" s="82">
        <f t="shared" ca="1" si="11"/>
        <v>13</v>
      </c>
      <c r="F713" s="83"/>
      <c r="G713" s="84">
        <v>122620</v>
      </c>
      <c r="H713" s="85">
        <v>2</v>
      </c>
      <c r="I713" s="84"/>
    </row>
    <row r="714" spans="1:9" x14ac:dyDescent="0.25">
      <c r="A714" s="73" t="s">
        <v>147</v>
      </c>
      <c r="B714" s="80" t="s">
        <v>12</v>
      </c>
      <c r="C714" s="73" t="s">
        <v>6</v>
      </c>
      <c r="D714" s="81">
        <v>37540</v>
      </c>
      <c r="E714" s="82">
        <f t="shared" ca="1" si="11"/>
        <v>13</v>
      </c>
      <c r="F714" s="83" t="s">
        <v>4</v>
      </c>
      <c r="G714" s="84">
        <v>84005</v>
      </c>
      <c r="H714" s="85">
        <v>5</v>
      </c>
      <c r="I714" s="84"/>
    </row>
    <row r="715" spans="1:9" x14ac:dyDescent="0.25">
      <c r="A715" s="73" t="s">
        <v>141</v>
      </c>
      <c r="B715" s="80" t="s">
        <v>48</v>
      </c>
      <c r="C715" s="73" t="s">
        <v>6</v>
      </c>
      <c r="D715" s="81">
        <v>40800</v>
      </c>
      <c r="E715" s="82">
        <f t="shared" ca="1" si="11"/>
        <v>4</v>
      </c>
      <c r="F715" s="83" t="s">
        <v>26</v>
      </c>
      <c r="G715" s="84">
        <v>88801</v>
      </c>
      <c r="H715" s="85">
        <v>2</v>
      </c>
      <c r="I715" s="84"/>
    </row>
    <row r="716" spans="1:9" x14ac:dyDescent="0.25">
      <c r="A716" s="73" t="s">
        <v>140</v>
      </c>
      <c r="B716" s="80" t="s">
        <v>32</v>
      </c>
      <c r="C716" s="73" t="s">
        <v>6</v>
      </c>
      <c r="D716" s="81">
        <v>40820</v>
      </c>
      <c r="E716" s="82">
        <f t="shared" ca="1" si="11"/>
        <v>4</v>
      </c>
      <c r="F716" s="83"/>
      <c r="G716" s="84">
        <v>74122</v>
      </c>
      <c r="H716" s="85">
        <v>2</v>
      </c>
      <c r="I716" s="84"/>
    </row>
    <row r="717" spans="1:9" x14ac:dyDescent="0.25">
      <c r="A717" s="73" t="s">
        <v>137</v>
      </c>
      <c r="B717" s="80" t="s">
        <v>12</v>
      </c>
      <c r="C717" s="73" t="s">
        <v>6</v>
      </c>
      <c r="D717" s="81">
        <v>40806</v>
      </c>
      <c r="E717" s="82">
        <f t="shared" ca="1" si="11"/>
        <v>4</v>
      </c>
      <c r="F717" s="83" t="s">
        <v>26</v>
      </c>
      <c r="G717" s="84">
        <v>70695</v>
      </c>
      <c r="H717" s="85">
        <v>5</v>
      </c>
      <c r="I717" s="84"/>
    </row>
    <row r="718" spans="1:9" x14ac:dyDescent="0.25">
      <c r="A718" s="73" t="s">
        <v>136</v>
      </c>
      <c r="B718" s="80" t="s">
        <v>32</v>
      </c>
      <c r="C718" s="73" t="s">
        <v>6</v>
      </c>
      <c r="D718" s="81">
        <v>40806</v>
      </c>
      <c r="E718" s="82">
        <f t="shared" ca="1" si="11"/>
        <v>4</v>
      </c>
      <c r="F718" s="83"/>
      <c r="G718" s="84">
        <v>68996</v>
      </c>
      <c r="H718" s="85">
        <v>5</v>
      </c>
      <c r="I718" s="84"/>
    </row>
    <row r="719" spans="1:9" x14ac:dyDescent="0.25">
      <c r="A719" s="73" t="s">
        <v>124</v>
      </c>
      <c r="B719" s="80" t="s">
        <v>16</v>
      </c>
      <c r="C719" s="73" t="s">
        <v>6</v>
      </c>
      <c r="D719" s="81">
        <v>40846</v>
      </c>
      <c r="E719" s="82">
        <f t="shared" ca="1" si="11"/>
        <v>4</v>
      </c>
      <c r="F719" s="83"/>
      <c r="G719" s="84">
        <v>60068</v>
      </c>
      <c r="H719" s="85">
        <v>5</v>
      </c>
      <c r="I719" s="84"/>
    </row>
    <row r="720" spans="1:9" x14ac:dyDescent="0.25">
      <c r="A720" s="73" t="s">
        <v>121</v>
      </c>
      <c r="B720" s="80" t="s">
        <v>12</v>
      </c>
      <c r="C720" s="73" t="s">
        <v>6</v>
      </c>
      <c r="D720" s="81">
        <v>41945</v>
      </c>
      <c r="E720" s="82">
        <f t="shared" ca="1" si="11"/>
        <v>1</v>
      </c>
      <c r="F720" s="83"/>
      <c r="G720" s="84">
        <v>107735</v>
      </c>
      <c r="H720" s="85">
        <v>1</v>
      </c>
      <c r="I720" s="84"/>
    </row>
    <row r="721" spans="1:9" x14ac:dyDescent="0.25">
      <c r="A721" s="73" t="s">
        <v>119</v>
      </c>
      <c r="B721" s="80" t="s">
        <v>2</v>
      </c>
      <c r="C721" s="73" t="s">
        <v>6</v>
      </c>
      <c r="D721" s="81">
        <v>42304</v>
      </c>
      <c r="E721" s="82">
        <f t="shared" ca="1" si="11"/>
        <v>0</v>
      </c>
      <c r="F721" s="83" t="s">
        <v>18</v>
      </c>
      <c r="G721" s="84">
        <v>58374</v>
      </c>
      <c r="H721" s="85">
        <v>3</v>
      </c>
      <c r="I721" s="84"/>
    </row>
    <row r="722" spans="1:9" x14ac:dyDescent="0.25">
      <c r="A722" s="73" t="s">
        <v>115</v>
      </c>
      <c r="B722" s="80" t="s">
        <v>12</v>
      </c>
      <c r="C722" s="73" t="s">
        <v>6</v>
      </c>
      <c r="D722" s="81">
        <v>40477</v>
      </c>
      <c r="E722" s="82">
        <f t="shared" ca="1" si="11"/>
        <v>5</v>
      </c>
      <c r="F722" s="83" t="s">
        <v>4</v>
      </c>
      <c r="G722" s="84">
        <v>46272</v>
      </c>
      <c r="H722" s="85">
        <v>1</v>
      </c>
      <c r="I722" s="84"/>
    </row>
    <row r="723" spans="1:9" x14ac:dyDescent="0.25">
      <c r="A723" s="73" t="s">
        <v>94</v>
      </c>
      <c r="B723" s="80" t="s">
        <v>48</v>
      </c>
      <c r="C723" s="73" t="s">
        <v>6</v>
      </c>
      <c r="D723" s="81">
        <v>37921</v>
      </c>
      <c r="E723" s="82">
        <f t="shared" ca="1" si="11"/>
        <v>12</v>
      </c>
      <c r="F723" s="83" t="s">
        <v>4</v>
      </c>
      <c r="G723" s="84">
        <v>121308</v>
      </c>
      <c r="H723" s="85">
        <v>3</v>
      </c>
      <c r="I723" s="84"/>
    </row>
    <row r="724" spans="1:9" x14ac:dyDescent="0.25">
      <c r="A724" s="73" t="s">
        <v>61</v>
      </c>
      <c r="B724" s="80" t="s">
        <v>16</v>
      </c>
      <c r="C724" s="73" t="s">
        <v>6</v>
      </c>
      <c r="D724" s="81">
        <v>42340</v>
      </c>
      <c r="E724" s="82">
        <f t="shared" ca="1" si="11"/>
        <v>0</v>
      </c>
      <c r="F724" s="83" t="s">
        <v>28</v>
      </c>
      <c r="G724" s="84">
        <v>94823</v>
      </c>
      <c r="H724" s="85">
        <v>3</v>
      </c>
      <c r="I724" s="84"/>
    </row>
    <row r="725" spans="1:9" x14ac:dyDescent="0.25">
      <c r="A725" s="73" t="s">
        <v>60</v>
      </c>
      <c r="B725" s="80" t="s">
        <v>16</v>
      </c>
      <c r="C725" s="73" t="s">
        <v>6</v>
      </c>
      <c r="D725" s="81">
        <v>40862</v>
      </c>
      <c r="E725" s="82">
        <f t="shared" ca="1" si="11"/>
        <v>4</v>
      </c>
      <c r="F725" s="83" t="s">
        <v>26</v>
      </c>
      <c r="G725" s="84">
        <v>66256</v>
      </c>
      <c r="H725" s="85">
        <v>5</v>
      </c>
      <c r="I725" s="84"/>
    </row>
    <row r="726" spans="1:9" x14ac:dyDescent="0.25">
      <c r="A726" s="73" t="s">
        <v>56</v>
      </c>
      <c r="B726" s="80" t="s">
        <v>12</v>
      </c>
      <c r="C726" s="73" t="s">
        <v>6</v>
      </c>
      <c r="D726" s="81">
        <v>40513</v>
      </c>
      <c r="E726" s="82">
        <f t="shared" ca="1" si="11"/>
        <v>5</v>
      </c>
      <c r="F726" s="83" t="s">
        <v>18</v>
      </c>
      <c r="G726" s="84">
        <v>124666</v>
      </c>
      <c r="H726" s="85">
        <v>5</v>
      </c>
      <c r="I726" s="84"/>
    </row>
    <row r="727" spans="1:9" x14ac:dyDescent="0.25">
      <c r="A727" s="73" t="s">
        <v>51</v>
      </c>
      <c r="B727" s="80" t="s">
        <v>2</v>
      </c>
      <c r="C727" s="73" t="s">
        <v>6</v>
      </c>
      <c r="D727" s="81">
        <v>40141</v>
      </c>
      <c r="E727" s="82">
        <f t="shared" ca="1" si="11"/>
        <v>6</v>
      </c>
      <c r="F727" s="83" t="s">
        <v>26</v>
      </c>
      <c r="G727" s="84">
        <v>66573</v>
      </c>
      <c r="H727" s="85">
        <v>4</v>
      </c>
      <c r="I727" s="84"/>
    </row>
    <row r="728" spans="1:9" x14ac:dyDescent="0.25">
      <c r="A728" s="73" t="s">
        <v>34</v>
      </c>
      <c r="B728" s="80" t="s">
        <v>12</v>
      </c>
      <c r="C728" s="73" t="s">
        <v>6</v>
      </c>
      <c r="D728" s="81">
        <v>39406</v>
      </c>
      <c r="E728" s="82">
        <f t="shared" ca="1" si="11"/>
        <v>8</v>
      </c>
      <c r="F728" s="83" t="s">
        <v>28</v>
      </c>
      <c r="G728" s="84">
        <v>100635</v>
      </c>
      <c r="H728" s="85">
        <v>4</v>
      </c>
      <c r="I728" s="84"/>
    </row>
    <row r="729" spans="1:9" x14ac:dyDescent="0.25">
      <c r="A729" s="73" t="s">
        <v>33</v>
      </c>
      <c r="B729" s="80" t="s">
        <v>32</v>
      </c>
      <c r="C729" s="73" t="s">
        <v>6</v>
      </c>
      <c r="D729" s="81">
        <v>39425</v>
      </c>
      <c r="E729" s="82">
        <f t="shared" ca="1" si="11"/>
        <v>8</v>
      </c>
      <c r="F729" s="83" t="s">
        <v>4</v>
      </c>
      <c r="G729" s="84">
        <v>124180</v>
      </c>
      <c r="H729" s="85">
        <v>2</v>
      </c>
      <c r="I729" s="84"/>
    </row>
    <row r="730" spans="1:9" x14ac:dyDescent="0.25">
      <c r="A730" s="73" t="s">
        <v>29</v>
      </c>
      <c r="B730" s="80" t="s">
        <v>9</v>
      </c>
      <c r="C730" s="73" t="s">
        <v>6</v>
      </c>
      <c r="D730" s="81">
        <v>40519</v>
      </c>
      <c r="E730" s="82">
        <f t="shared" ca="1" si="11"/>
        <v>5</v>
      </c>
      <c r="F730" s="83" t="s">
        <v>28</v>
      </c>
      <c r="G730" s="84">
        <v>79440</v>
      </c>
      <c r="H730" s="85">
        <v>2</v>
      </c>
      <c r="I730" s="84"/>
    </row>
    <row r="731" spans="1:9" x14ac:dyDescent="0.25">
      <c r="A731" s="73" t="s">
        <v>13</v>
      </c>
      <c r="B731" s="80" t="s">
        <v>12</v>
      </c>
      <c r="C731" s="73" t="s">
        <v>6</v>
      </c>
      <c r="D731" s="81">
        <v>41601</v>
      </c>
      <c r="E731" s="82">
        <f t="shared" ca="1" si="11"/>
        <v>2</v>
      </c>
      <c r="F731" s="83"/>
      <c r="G731" s="84">
        <v>125922</v>
      </c>
      <c r="H731" s="85">
        <v>4</v>
      </c>
      <c r="I731" s="84"/>
    </row>
    <row r="732" spans="1:9" x14ac:dyDescent="0.25">
      <c r="A732" s="73" t="s">
        <v>7</v>
      </c>
      <c r="B732" s="80" t="s">
        <v>2</v>
      </c>
      <c r="C732" s="73" t="s">
        <v>6</v>
      </c>
      <c r="D732" s="81">
        <v>41614</v>
      </c>
      <c r="E732" s="82">
        <f t="shared" ca="1" si="11"/>
        <v>2</v>
      </c>
      <c r="F732" s="83" t="s">
        <v>4</v>
      </c>
      <c r="G732" s="84">
        <v>86894</v>
      </c>
      <c r="H732" s="85">
        <v>1</v>
      </c>
      <c r="I732" s="84"/>
    </row>
    <row r="733" spans="1:9" x14ac:dyDescent="0.25">
      <c r="A733" s="73" t="s">
        <v>579</v>
      </c>
      <c r="B733" s="80" t="s">
        <v>2</v>
      </c>
      <c r="C733" s="73" t="s">
        <v>329</v>
      </c>
      <c r="D733" s="81">
        <v>38762</v>
      </c>
      <c r="E733" s="82">
        <f t="shared" ca="1" si="11"/>
        <v>10</v>
      </c>
      <c r="F733" s="83" t="s">
        <v>4</v>
      </c>
      <c r="G733" s="84">
        <v>104593</v>
      </c>
      <c r="H733" s="85">
        <v>5</v>
      </c>
      <c r="I733" s="84"/>
    </row>
    <row r="734" spans="1:9" x14ac:dyDescent="0.25">
      <c r="A734" s="73" t="s">
        <v>510</v>
      </c>
      <c r="B734" s="80" t="s">
        <v>16</v>
      </c>
      <c r="C734" s="73" t="s">
        <v>329</v>
      </c>
      <c r="D734" s="81">
        <v>38069</v>
      </c>
      <c r="E734" s="82">
        <f t="shared" ca="1" si="11"/>
        <v>11</v>
      </c>
      <c r="F734" s="83" t="s">
        <v>26</v>
      </c>
      <c r="G734" s="84">
        <v>88072</v>
      </c>
      <c r="H734" s="85">
        <v>5</v>
      </c>
      <c r="I734" s="84"/>
    </row>
    <row r="735" spans="1:9" x14ac:dyDescent="0.25">
      <c r="A735" s="73" t="s">
        <v>488</v>
      </c>
      <c r="B735" s="80" t="s">
        <v>32</v>
      </c>
      <c r="C735" s="73" t="s">
        <v>329</v>
      </c>
      <c r="D735" s="81">
        <v>41770</v>
      </c>
      <c r="E735" s="82">
        <f t="shared" ca="1" si="11"/>
        <v>1</v>
      </c>
      <c r="F735" s="83"/>
      <c r="G735" s="84">
        <v>66922</v>
      </c>
      <c r="H735" s="85">
        <v>4</v>
      </c>
      <c r="I735" s="84"/>
    </row>
    <row r="736" spans="1:9" x14ac:dyDescent="0.25">
      <c r="A736" s="73" t="s">
        <v>379</v>
      </c>
      <c r="B736" s="80" t="s">
        <v>16</v>
      </c>
      <c r="C736" s="73" t="s">
        <v>329</v>
      </c>
      <c r="D736" s="81">
        <v>41797</v>
      </c>
      <c r="E736" s="82">
        <f t="shared" ca="1" si="11"/>
        <v>1</v>
      </c>
      <c r="F736" s="83"/>
      <c r="G736" s="84">
        <v>119199</v>
      </c>
      <c r="H736" s="85">
        <v>4</v>
      </c>
      <c r="I736" s="84"/>
    </row>
    <row r="737" spans="1:9" x14ac:dyDescent="0.25">
      <c r="A737" s="73" t="s">
        <v>330</v>
      </c>
      <c r="B737" s="80" t="s">
        <v>32</v>
      </c>
      <c r="C737" s="73" t="s">
        <v>329</v>
      </c>
      <c r="D737" s="81">
        <v>38151</v>
      </c>
      <c r="E737" s="82">
        <f t="shared" ca="1" si="11"/>
        <v>11</v>
      </c>
      <c r="F737" s="83" t="s">
        <v>8</v>
      </c>
      <c r="G737" s="84">
        <v>61387</v>
      </c>
      <c r="H737" s="85">
        <v>5</v>
      </c>
      <c r="I737" s="84"/>
    </row>
    <row r="738" spans="1:9" x14ac:dyDescent="0.25">
      <c r="A738" s="73" t="s">
        <v>678</v>
      </c>
      <c r="B738" s="80" t="s">
        <v>12</v>
      </c>
      <c r="C738" s="73" t="s">
        <v>1</v>
      </c>
      <c r="D738" s="81">
        <v>40194</v>
      </c>
      <c r="E738" s="82">
        <f t="shared" ca="1" si="11"/>
        <v>6</v>
      </c>
      <c r="F738" s="83"/>
      <c r="G738" s="84">
        <v>126954</v>
      </c>
      <c r="H738" s="85">
        <v>2</v>
      </c>
      <c r="I738" s="84"/>
    </row>
    <row r="739" spans="1:9" x14ac:dyDescent="0.25">
      <c r="A739" s="73" t="s">
        <v>647</v>
      </c>
      <c r="B739" s="80" t="s">
        <v>2</v>
      </c>
      <c r="C739" s="73" t="s">
        <v>1</v>
      </c>
      <c r="D739" s="81">
        <v>37635</v>
      </c>
      <c r="E739" s="82">
        <f t="shared" ca="1" si="11"/>
        <v>13</v>
      </c>
      <c r="F739" s="83" t="s">
        <v>26</v>
      </c>
      <c r="G739" s="84">
        <v>54080</v>
      </c>
      <c r="H739" s="85">
        <v>2</v>
      </c>
      <c r="I739" s="84"/>
    </row>
    <row r="740" spans="1:9" x14ac:dyDescent="0.25">
      <c r="A740" s="73" t="s">
        <v>357</v>
      </c>
      <c r="B740" s="80" t="s">
        <v>12</v>
      </c>
      <c r="C740" s="73" t="s">
        <v>1</v>
      </c>
      <c r="D740" s="81">
        <v>40717</v>
      </c>
      <c r="E740" s="82">
        <f t="shared" ca="1" si="11"/>
        <v>4</v>
      </c>
      <c r="F740" s="83"/>
      <c r="G740" s="84">
        <v>122888</v>
      </c>
      <c r="H740" s="85">
        <v>5</v>
      </c>
      <c r="I740" s="84"/>
    </row>
    <row r="741" spans="1:9" x14ac:dyDescent="0.25">
      <c r="A741" s="73" t="s">
        <v>308</v>
      </c>
      <c r="B741" s="80" t="s">
        <v>48</v>
      </c>
      <c r="C741" s="73" t="s">
        <v>1</v>
      </c>
      <c r="D741" s="81">
        <v>41462</v>
      </c>
      <c r="E741" s="82">
        <f t="shared" ca="1" si="11"/>
        <v>2</v>
      </c>
      <c r="F741" s="83" t="s">
        <v>26</v>
      </c>
      <c r="G741" s="84">
        <v>110404</v>
      </c>
      <c r="H741" s="85">
        <v>1</v>
      </c>
      <c r="I741" s="84"/>
    </row>
    <row r="742" spans="1:9" x14ac:dyDescent="0.25">
      <c r="A742" s="73" t="s">
        <v>3</v>
      </c>
      <c r="B742" s="80" t="s">
        <v>2</v>
      </c>
      <c r="C742" s="73" t="s">
        <v>1</v>
      </c>
      <c r="D742" s="81">
        <v>41621</v>
      </c>
      <c r="E742" s="82">
        <f t="shared" ca="1" si="11"/>
        <v>2</v>
      </c>
      <c r="F742" s="83"/>
      <c r="G742" s="84">
        <v>90253</v>
      </c>
      <c r="H742" s="85">
        <v>1</v>
      </c>
      <c r="I742" s="84"/>
    </row>
  </sheetData>
  <pageMargins left="0.75" right="0.75" top="1" bottom="1" header="0.5" footer="0.5"/>
  <pageSetup orientation="portrait" r:id="rId1"/>
  <headerFooter alignWithMargins="0">
    <oddHeader>&amp;L&amp;"Calibri,Regular"&amp;K000000&amp;G&amp;C&amp;"Calibri,Regular"&amp;K000000Employee Data and Sales Stats&amp;R&amp;"Calibri,Regular"&amp;K000000&amp;G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17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5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8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3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8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10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17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8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16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13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12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11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4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3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15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4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15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7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9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6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17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9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10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15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17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11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15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9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9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6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4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8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3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5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8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6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4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9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6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15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6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18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18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18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5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5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3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9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9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15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4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5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17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14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13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6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5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5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3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7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8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5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5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9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17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14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6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17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12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3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8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5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4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7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9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17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17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9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6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4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3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8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17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14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7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16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16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9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5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7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4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16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14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12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7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8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10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7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5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6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12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8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5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10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17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5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9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16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8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5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7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5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5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4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9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17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10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13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5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16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17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4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16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16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3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9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14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17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7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9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13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16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7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7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5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5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6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6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13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9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14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10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6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8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8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9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6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5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3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8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16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15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5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17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11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4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9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7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4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8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5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17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8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6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5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7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3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8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16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17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5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3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7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3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7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5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4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15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14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13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12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16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4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4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9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9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10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18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18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17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16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13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8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8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10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9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8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7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7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6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5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4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18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18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17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12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5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8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8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7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8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10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9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9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15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15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14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13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13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11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7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5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3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3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8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7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5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5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9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9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16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16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15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12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9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9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9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8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7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5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4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3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7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5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5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5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17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17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17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16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16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13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4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3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8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9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9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17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16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16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15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15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15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14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13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11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7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9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6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8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8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8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7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8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17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17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17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17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16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16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15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15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12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7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9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3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17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17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8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7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8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5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9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9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17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16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16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16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13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12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8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7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5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8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5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5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5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5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5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9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17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16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16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12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11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7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5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8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8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5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17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17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12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12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11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11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7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8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7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16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14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13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6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5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13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5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3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15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12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9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5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4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8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9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6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17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17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15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7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4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4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8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8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9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17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17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8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3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3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8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9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16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15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7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4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3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8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5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15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5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8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5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16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8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5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5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16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8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9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14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14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6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5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17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16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16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14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17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17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17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9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4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10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17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15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6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16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5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3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17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5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12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12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5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17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3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9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17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5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16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14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5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10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7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8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9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4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9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4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4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9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9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5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12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9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4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17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15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8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17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7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17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16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15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11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3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8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9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7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5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4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13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11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8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7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5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5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4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3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3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7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5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5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5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3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5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8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4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5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7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5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5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5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4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4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4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7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7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4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7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7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4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4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7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7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4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9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6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18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18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16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10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4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4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17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17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7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3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5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5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12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7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9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6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5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4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8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8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5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9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9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5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4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7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17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17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16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15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13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8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4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8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5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17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16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8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9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17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11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7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4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8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5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5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17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16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16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16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12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5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5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5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7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4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8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9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9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15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14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13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5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7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4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4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8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17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17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17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8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7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5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7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13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9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6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7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4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4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3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7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17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14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8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6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5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5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4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8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10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18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16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16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13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8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7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5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9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9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9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9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18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17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17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16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12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5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3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9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17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17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16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9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8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3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8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17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15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9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16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16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12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12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5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4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8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8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16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14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12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9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4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17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3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9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16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16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16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11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7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6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3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5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9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17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17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17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7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4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3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8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5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16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7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8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5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5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16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9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9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9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9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18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16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15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5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5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5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9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10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17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6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3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8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5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9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16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14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14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7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8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7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7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15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14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4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4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8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9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15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4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4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4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4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4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8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8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8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16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14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7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5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3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3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8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8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7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5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5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9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16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14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13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12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8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6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3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5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5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5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17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13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7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7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4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4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8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5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17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14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5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17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16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16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7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7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7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7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7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4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3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8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15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3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7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8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9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11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11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8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5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5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12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14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4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4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14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9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16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7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5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5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  <pageSetUpPr autoPageBreaks="0"/>
  </sheetPr>
  <dimension ref="A1:AD742"/>
  <sheetViews>
    <sheetView topLeftCell="A4"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85546875" style="73" customWidth="1"/>
    <col min="15" max="15" width="9" style="73" bestFit="1" customWidth="1"/>
    <col min="16" max="16" width="4.85546875" style="73" bestFit="1" customWidth="1"/>
    <col min="17" max="17" width="9.28515625" style="73" customWidth="1"/>
    <col min="18" max="18" width="5.42578125" style="73" bestFit="1" customWidth="1"/>
    <col min="19" max="23" width="4.5703125" style="73" bestFit="1" customWidth="1"/>
    <col min="24" max="24" width="5.42578125" style="73" customWidth="1"/>
    <col min="25" max="25" width="6" style="73" bestFit="1" customWidth="1"/>
    <col min="26" max="30" width="4.5703125" style="73" bestFit="1" customWidth="1"/>
    <col min="31" max="16384" width="19.85546875" style="73"/>
  </cols>
  <sheetData>
    <row r="1" spans="1:30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N1" s="71"/>
      <c r="O1" s="72" t="s">
        <v>782</v>
      </c>
      <c r="P1" s="72"/>
      <c r="R1" s="74"/>
      <c r="S1" s="75" t="s">
        <v>781</v>
      </c>
      <c r="T1" s="75" t="s">
        <v>780</v>
      </c>
      <c r="U1" s="75" t="s">
        <v>779</v>
      </c>
      <c r="V1" s="75" t="s">
        <v>778</v>
      </c>
      <c r="W1" s="75" t="s">
        <v>777</v>
      </c>
      <c r="X1" s="76"/>
      <c r="Y1" s="77"/>
      <c r="Z1" s="78" t="s">
        <v>781</v>
      </c>
      <c r="AA1" s="78" t="s">
        <v>780</v>
      </c>
      <c r="AB1" s="78" t="s">
        <v>779</v>
      </c>
      <c r="AC1" s="78" t="s">
        <v>778</v>
      </c>
      <c r="AD1" s="78" t="s">
        <v>777</v>
      </c>
    </row>
    <row r="2" spans="1:30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17</v>
      </c>
      <c r="G2" s="83" t="s">
        <v>26</v>
      </c>
      <c r="H2" s="84">
        <v>54550</v>
      </c>
      <c r="I2" s="85">
        <v>1</v>
      </c>
      <c r="J2" s="86"/>
      <c r="K2" s="87"/>
      <c r="L2" s="88"/>
      <c r="O2" s="89">
        <v>0</v>
      </c>
      <c r="P2" s="90">
        <v>0</v>
      </c>
      <c r="R2" s="74" t="s">
        <v>775</v>
      </c>
      <c r="S2" s="91">
        <v>33</v>
      </c>
      <c r="T2" s="91">
        <v>40</v>
      </c>
      <c r="U2" s="91">
        <v>37</v>
      </c>
      <c r="V2" s="91">
        <v>48</v>
      </c>
      <c r="W2" s="91">
        <v>48</v>
      </c>
      <c r="X2" s="91"/>
      <c r="Y2" s="92" t="s">
        <v>774</v>
      </c>
      <c r="Z2" s="91">
        <v>45</v>
      </c>
      <c r="AA2" s="91">
        <v>47</v>
      </c>
      <c r="AB2" s="91">
        <v>35</v>
      </c>
      <c r="AC2" s="91">
        <v>49</v>
      </c>
      <c r="AD2" s="91">
        <v>37</v>
      </c>
    </row>
    <row r="3" spans="1:30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5</v>
      </c>
      <c r="G3" s="83" t="s">
        <v>28</v>
      </c>
      <c r="H3" s="84">
        <v>26795</v>
      </c>
      <c r="I3" s="85">
        <v>4</v>
      </c>
      <c r="K3" s="87"/>
      <c r="L3" s="88"/>
      <c r="O3" s="94">
        <v>5000</v>
      </c>
      <c r="P3" s="95">
        <v>0.01</v>
      </c>
      <c r="R3" s="74" t="s">
        <v>772</v>
      </c>
      <c r="S3" s="91">
        <v>35</v>
      </c>
      <c r="T3" s="91">
        <v>38</v>
      </c>
      <c r="U3" s="91">
        <v>36</v>
      </c>
      <c r="V3" s="91">
        <v>48</v>
      </c>
      <c r="W3" s="91">
        <v>41</v>
      </c>
      <c r="X3" s="91"/>
      <c r="Y3" s="92" t="s">
        <v>771</v>
      </c>
      <c r="Z3" s="91">
        <v>39</v>
      </c>
      <c r="AA3" s="91">
        <v>35</v>
      </c>
      <c r="AB3" s="91">
        <v>45</v>
      </c>
      <c r="AC3" s="91">
        <v>34</v>
      </c>
      <c r="AD3" s="91">
        <v>37</v>
      </c>
    </row>
    <row r="4" spans="1:30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8</v>
      </c>
      <c r="G4" s="83"/>
      <c r="H4" s="84">
        <v>42540</v>
      </c>
      <c r="I4" s="85">
        <v>5</v>
      </c>
      <c r="O4" s="94">
        <v>25000</v>
      </c>
      <c r="P4" s="95">
        <v>0.05</v>
      </c>
      <c r="R4" s="74" t="s">
        <v>769</v>
      </c>
      <c r="S4" s="91">
        <v>49</v>
      </c>
      <c r="T4" s="91">
        <v>36</v>
      </c>
      <c r="U4" s="91">
        <v>40</v>
      </c>
      <c r="V4" s="91">
        <v>35</v>
      </c>
      <c r="W4" s="91">
        <v>44</v>
      </c>
      <c r="X4" s="91"/>
      <c r="Y4" s="92" t="s">
        <v>768</v>
      </c>
      <c r="Z4" s="91">
        <v>30</v>
      </c>
      <c r="AA4" s="91">
        <v>45</v>
      </c>
      <c r="AB4" s="91">
        <v>43</v>
      </c>
      <c r="AC4" s="91">
        <v>46</v>
      </c>
      <c r="AD4" s="91">
        <v>30</v>
      </c>
    </row>
    <row r="5" spans="1:30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3</v>
      </c>
      <c r="G5" s="83"/>
      <c r="H5" s="84">
        <v>35680</v>
      </c>
      <c r="I5" s="85">
        <v>2</v>
      </c>
      <c r="J5" s="86"/>
      <c r="L5" s="88"/>
      <c r="O5" s="94">
        <v>35000</v>
      </c>
      <c r="P5" s="95">
        <v>0.06</v>
      </c>
      <c r="R5" s="74" t="s">
        <v>766</v>
      </c>
      <c r="S5" s="91">
        <v>35</v>
      </c>
      <c r="T5" s="91">
        <v>46</v>
      </c>
      <c r="U5" s="91">
        <v>44</v>
      </c>
      <c r="V5" s="91">
        <v>48</v>
      </c>
      <c r="W5" s="91">
        <v>47</v>
      </c>
      <c r="X5" s="91"/>
      <c r="Y5" s="92" t="s">
        <v>765</v>
      </c>
      <c r="Z5" s="91">
        <v>46</v>
      </c>
      <c r="AA5" s="91">
        <v>40</v>
      </c>
      <c r="AB5" s="91">
        <v>45</v>
      </c>
      <c r="AC5" s="91">
        <v>45</v>
      </c>
      <c r="AD5" s="91">
        <v>37</v>
      </c>
    </row>
    <row r="6" spans="1:30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8</v>
      </c>
      <c r="G6" s="83" t="s">
        <v>18</v>
      </c>
      <c r="H6" s="84">
        <v>72830</v>
      </c>
      <c r="I6" s="85">
        <v>2</v>
      </c>
      <c r="L6" s="88"/>
      <c r="O6" s="94">
        <v>45000</v>
      </c>
      <c r="P6" s="95">
        <v>7.0000000000000007E-2</v>
      </c>
      <c r="R6" s="74" t="s">
        <v>763</v>
      </c>
      <c r="S6" s="91">
        <v>31</v>
      </c>
      <c r="T6" s="91">
        <v>49</v>
      </c>
      <c r="U6" s="91">
        <v>43</v>
      </c>
      <c r="V6" s="91">
        <v>42</v>
      </c>
      <c r="W6" s="91">
        <v>34</v>
      </c>
      <c r="X6" s="91"/>
      <c r="Y6" s="92" t="s">
        <v>762</v>
      </c>
      <c r="Z6" s="91">
        <v>38</v>
      </c>
      <c r="AA6" s="91">
        <v>39</v>
      </c>
      <c r="AB6" s="91">
        <v>42</v>
      </c>
      <c r="AC6" s="91">
        <v>40</v>
      </c>
      <c r="AD6" s="91">
        <v>43</v>
      </c>
    </row>
    <row r="7" spans="1:30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10</v>
      </c>
      <c r="G7" s="83" t="s">
        <v>26</v>
      </c>
      <c r="H7" s="84">
        <v>60830</v>
      </c>
      <c r="I7" s="85">
        <v>2</v>
      </c>
      <c r="L7" s="88"/>
      <c r="O7" s="94">
        <v>55000</v>
      </c>
      <c r="P7" s="95">
        <v>0.08</v>
      </c>
      <c r="R7" s="74" t="s">
        <v>760</v>
      </c>
      <c r="S7" s="91">
        <v>43</v>
      </c>
      <c r="T7" s="91">
        <v>38</v>
      </c>
      <c r="U7" s="91">
        <v>44</v>
      </c>
      <c r="V7" s="91">
        <v>44</v>
      </c>
      <c r="W7" s="91">
        <v>39</v>
      </c>
      <c r="X7" s="91"/>
      <c r="Y7" s="92" t="s">
        <v>759</v>
      </c>
      <c r="Z7" s="91">
        <v>30</v>
      </c>
      <c r="AA7" s="91">
        <v>47</v>
      </c>
      <c r="AB7" s="91">
        <v>46</v>
      </c>
      <c r="AC7" s="91">
        <v>42</v>
      </c>
      <c r="AD7" s="91">
        <v>34</v>
      </c>
    </row>
    <row r="8" spans="1:30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17</v>
      </c>
      <c r="G8" s="83" t="s">
        <v>26</v>
      </c>
      <c r="H8" s="84">
        <v>15240</v>
      </c>
      <c r="I8" s="85">
        <v>1</v>
      </c>
      <c r="L8" s="88"/>
      <c r="O8" s="94">
        <v>65000</v>
      </c>
      <c r="P8" s="95">
        <v>0.1</v>
      </c>
    </row>
    <row r="9" spans="1:30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8</v>
      </c>
      <c r="G9" s="83"/>
      <c r="H9" s="84">
        <v>66580</v>
      </c>
      <c r="I9" s="85">
        <v>5</v>
      </c>
      <c r="K9" s="87"/>
      <c r="L9" s="88"/>
      <c r="O9" s="94">
        <v>75000</v>
      </c>
      <c r="P9" s="95">
        <v>0.11</v>
      </c>
      <c r="R9" s="97"/>
      <c r="S9" s="98"/>
      <c r="T9" s="98"/>
      <c r="U9" s="98"/>
      <c r="V9" s="98"/>
      <c r="W9" s="98"/>
      <c r="Y9" s="99"/>
      <c r="Z9" s="100"/>
      <c r="AA9" s="100"/>
      <c r="AB9" s="100"/>
      <c r="AC9" s="100"/>
    </row>
    <row r="10" spans="1:30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16</v>
      </c>
      <c r="G10" s="83" t="s">
        <v>26</v>
      </c>
      <c r="H10" s="84">
        <v>75150</v>
      </c>
      <c r="I10" s="85">
        <v>1</v>
      </c>
      <c r="O10" s="94">
        <v>85000</v>
      </c>
      <c r="P10" s="95">
        <v>0.12</v>
      </c>
      <c r="R10" s="97"/>
      <c r="S10" s="101"/>
      <c r="T10" s="101"/>
      <c r="U10" s="101"/>
      <c r="V10" s="101"/>
      <c r="W10" s="101"/>
      <c r="X10" s="102"/>
      <c r="Y10" s="103"/>
      <c r="Z10" s="83"/>
      <c r="AA10" s="83"/>
      <c r="AB10" s="83"/>
      <c r="AC10" s="83"/>
    </row>
    <row r="11" spans="1:30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13</v>
      </c>
      <c r="G11" s="83" t="s">
        <v>26</v>
      </c>
      <c r="H11" s="84">
        <v>30780</v>
      </c>
      <c r="I11" s="85">
        <v>4</v>
      </c>
      <c r="O11" s="94">
        <v>95000</v>
      </c>
      <c r="P11" s="95">
        <v>0.13</v>
      </c>
      <c r="R11" s="97"/>
      <c r="S11" s="101"/>
      <c r="T11" s="101"/>
      <c r="U11" s="101"/>
      <c r="V11" s="101"/>
      <c r="W11" s="101"/>
      <c r="X11" s="83"/>
      <c r="Y11" s="103"/>
      <c r="Z11" s="83"/>
      <c r="AA11" s="83"/>
      <c r="AB11" s="83"/>
      <c r="AC11" s="83"/>
    </row>
    <row r="12" spans="1:30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12</v>
      </c>
      <c r="G12" s="83" t="s">
        <v>8</v>
      </c>
      <c r="H12" s="84">
        <v>17735</v>
      </c>
      <c r="I12" s="85">
        <v>3</v>
      </c>
      <c r="O12" s="104"/>
      <c r="R12" s="97"/>
      <c r="S12" s="101"/>
      <c r="T12" s="101"/>
      <c r="U12" s="101"/>
      <c r="V12" s="101"/>
      <c r="W12" s="101"/>
      <c r="X12" s="83"/>
      <c r="Y12" s="103"/>
      <c r="Z12" s="83"/>
      <c r="AA12" s="83"/>
      <c r="AB12" s="83"/>
      <c r="AC12" s="83"/>
    </row>
    <row r="13" spans="1:30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11</v>
      </c>
      <c r="G13" s="83" t="s">
        <v>26</v>
      </c>
      <c r="H13" s="84">
        <v>49350</v>
      </c>
      <c r="I13" s="85">
        <v>4</v>
      </c>
      <c r="L13" s="88"/>
      <c r="O13" s="104"/>
      <c r="R13" s="97"/>
      <c r="S13" s="101"/>
      <c r="T13" s="101"/>
      <c r="U13" s="101"/>
      <c r="V13" s="101"/>
      <c r="W13" s="101"/>
      <c r="X13" s="83"/>
      <c r="Y13" s="103"/>
      <c r="Z13" s="83"/>
      <c r="AA13" s="83"/>
      <c r="AB13" s="83"/>
      <c r="AC13" s="83"/>
    </row>
    <row r="14" spans="1:30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4</v>
      </c>
      <c r="G14" s="83" t="s">
        <v>28</v>
      </c>
      <c r="H14" s="84">
        <v>30445</v>
      </c>
      <c r="I14" s="85">
        <v>1</v>
      </c>
      <c r="L14" s="88"/>
      <c r="R14" s="97"/>
      <c r="S14" s="101"/>
      <c r="T14" s="101"/>
      <c r="U14" s="101"/>
      <c r="V14" s="101"/>
      <c r="W14" s="101"/>
      <c r="X14" s="83"/>
      <c r="Y14" s="103"/>
      <c r="Z14" s="83"/>
      <c r="AA14" s="83"/>
      <c r="AB14" s="83"/>
      <c r="AC14" s="83"/>
    </row>
    <row r="15" spans="1:30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3</v>
      </c>
      <c r="G15" s="83" t="s">
        <v>26</v>
      </c>
      <c r="H15" s="84">
        <v>79760</v>
      </c>
      <c r="I15" s="85">
        <v>5</v>
      </c>
      <c r="R15" s="97"/>
      <c r="S15" s="101"/>
      <c r="T15" s="101"/>
      <c r="U15" s="101"/>
      <c r="V15" s="101"/>
      <c r="W15" s="101"/>
      <c r="X15" s="83"/>
      <c r="Y15" s="103"/>
      <c r="Z15" s="83"/>
      <c r="AA15" s="83"/>
      <c r="AB15" s="83"/>
      <c r="AC15" s="83"/>
    </row>
    <row r="16" spans="1:30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15</v>
      </c>
      <c r="G16" s="83" t="s">
        <v>8</v>
      </c>
      <c r="H16" s="84">
        <v>74840</v>
      </c>
      <c r="I16" s="85">
        <v>4</v>
      </c>
      <c r="S16" s="105"/>
      <c r="T16" s="105"/>
      <c r="U16" s="105"/>
      <c r="V16" s="105"/>
      <c r="W16" s="83"/>
      <c r="X16" s="83"/>
      <c r="Y16" s="83"/>
      <c r="Z16" s="83"/>
      <c r="AA16" s="83"/>
      <c r="AB16" s="83"/>
      <c r="AC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4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15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7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9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6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17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9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10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15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17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11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15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9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9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6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4</v>
      </c>
      <c r="G32" s="83" t="s">
        <v>28</v>
      </c>
      <c r="H32" s="84">
        <v>41350</v>
      </c>
      <c r="I32" s="85">
        <v>2</v>
      </c>
    </row>
    <row r="33" spans="1:14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8</v>
      </c>
      <c r="G33" s="83" t="s">
        <v>26</v>
      </c>
      <c r="H33" s="84">
        <v>73440</v>
      </c>
      <c r="I33" s="85">
        <v>1</v>
      </c>
    </row>
    <row r="34" spans="1:14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3</v>
      </c>
      <c r="G34" s="83" t="s">
        <v>26</v>
      </c>
      <c r="H34" s="84">
        <v>46220</v>
      </c>
      <c r="I34" s="85">
        <v>3</v>
      </c>
      <c r="K34" s="87"/>
      <c r="L34" s="106"/>
    </row>
    <row r="35" spans="1:14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5</v>
      </c>
      <c r="G35" s="83"/>
      <c r="H35" s="84">
        <v>58130</v>
      </c>
      <c r="I35" s="85">
        <v>2</v>
      </c>
    </row>
    <row r="36" spans="1:14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8</v>
      </c>
      <c r="G36" s="83" t="s">
        <v>18</v>
      </c>
      <c r="H36" s="84">
        <v>46095</v>
      </c>
      <c r="I36" s="85">
        <v>3</v>
      </c>
    </row>
    <row r="37" spans="1:14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6</v>
      </c>
      <c r="G37" s="83" t="s">
        <v>4</v>
      </c>
      <c r="H37" s="84">
        <v>28680</v>
      </c>
      <c r="I37" s="85">
        <v>1</v>
      </c>
      <c r="M37" s="106"/>
      <c r="N37" s="106"/>
    </row>
    <row r="38" spans="1:14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4</v>
      </c>
      <c r="G38" s="83"/>
      <c r="H38" s="84">
        <v>14568</v>
      </c>
      <c r="I38" s="85">
        <v>3</v>
      </c>
      <c r="L38" s="106"/>
    </row>
    <row r="39" spans="1:14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9</v>
      </c>
      <c r="G39" s="83"/>
      <c r="H39" s="84">
        <v>83020</v>
      </c>
      <c r="I39" s="85">
        <v>4</v>
      </c>
    </row>
    <row r="40" spans="1:14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6</v>
      </c>
      <c r="G40" s="83" t="s">
        <v>18</v>
      </c>
      <c r="H40" s="84">
        <v>77350</v>
      </c>
      <c r="I40" s="85">
        <v>5</v>
      </c>
      <c r="K40" s="87"/>
    </row>
    <row r="41" spans="1:14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15</v>
      </c>
      <c r="G41" s="83" t="s">
        <v>26</v>
      </c>
      <c r="H41" s="84">
        <v>35280</v>
      </c>
      <c r="I41" s="85">
        <v>3</v>
      </c>
    </row>
    <row r="42" spans="1:14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6</v>
      </c>
      <c r="G42" s="83"/>
      <c r="H42" s="84">
        <v>64390</v>
      </c>
      <c r="I42" s="85">
        <v>2</v>
      </c>
    </row>
    <row r="43" spans="1:14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18</v>
      </c>
      <c r="G43" s="83" t="s">
        <v>26</v>
      </c>
      <c r="H43" s="84">
        <v>61030</v>
      </c>
      <c r="I43" s="85">
        <v>3</v>
      </c>
      <c r="K43" s="87"/>
      <c r="L43" s="106"/>
    </row>
    <row r="44" spans="1:14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18</v>
      </c>
      <c r="G44" s="83" t="s">
        <v>8</v>
      </c>
      <c r="H44" s="84">
        <v>23380</v>
      </c>
      <c r="I44" s="85">
        <v>4</v>
      </c>
    </row>
    <row r="45" spans="1:14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18</v>
      </c>
      <c r="G45" s="83"/>
      <c r="H45" s="84">
        <v>85480</v>
      </c>
      <c r="I45" s="85">
        <v>5</v>
      </c>
    </row>
    <row r="46" spans="1:14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5</v>
      </c>
      <c r="G46" s="83" t="s">
        <v>8</v>
      </c>
      <c r="H46" s="84">
        <v>74710</v>
      </c>
      <c r="I46" s="85">
        <v>2</v>
      </c>
    </row>
    <row r="47" spans="1:14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5</v>
      </c>
      <c r="G47" s="83" t="s">
        <v>18</v>
      </c>
      <c r="H47" s="84">
        <v>68910</v>
      </c>
      <c r="I47" s="85">
        <v>5</v>
      </c>
    </row>
    <row r="48" spans="1:14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3</v>
      </c>
      <c r="G48" s="83"/>
      <c r="H48" s="84">
        <v>64460</v>
      </c>
      <c r="I48" s="85">
        <v>1</v>
      </c>
    </row>
    <row r="49" spans="1:14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9</v>
      </c>
      <c r="G49" s="83"/>
      <c r="H49" s="84">
        <v>74740</v>
      </c>
      <c r="I49" s="85">
        <v>5</v>
      </c>
    </row>
    <row r="50" spans="1:14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9</v>
      </c>
      <c r="G50" s="83" t="s">
        <v>18</v>
      </c>
      <c r="H50" s="84">
        <v>48415</v>
      </c>
      <c r="I50" s="85">
        <v>4</v>
      </c>
    </row>
    <row r="51" spans="1:14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15</v>
      </c>
      <c r="G51" s="83"/>
      <c r="H51" s="84">
        <v>30080</v>
      </c>
      <c r="I51" s="85">
        <v>3</v>
      </c>
    </row>
    <row r="52" spans="1:14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4</v>
      </c>
      <c r="G52" s="83" t="s">
        <v>8</v>
      </c>
      <c r="H52" s="84">
        <v>49810</v>
      </c>
      <c r="I52" s="85">
        <v>2</v>
      </c>
      <c r="M52" s="106"/>
      <c r="N52" s="106"/>
    </row>
    <row r="53" spans="1:14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5</v>
      </c>
      <c r="G53" s="83"/>
      <c r="H53" s="84">
        <v>50550</v>
      </c>
      <c r="I53" s="85">
        <v>2</v>
      </c>
    </row>
    <row r="54" spans="1:14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17</v>
      </c>
      <c r="G54" s="83"/>
      <c r="H54" s="84">
        <v>63340</v>
      </c>
      <c r="I54" s="85">
        <v>3</v>
      </c>
    </row>
    <row r="55" spans="1:14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14</v>
      </c>
      <c r="G55" s="83" t="s">
        <v>26</v>
      </c>
      <c r="H55" s="84">
        <v>27180</v>
      </c>
      <c r="I55" s="85">
        <v>4</v>
      </c>
    </row>
    <row r="56" spans="1:14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13</v>
      </c>
      <c r="G56" s="83" t="s">
        <v>28</v>
      </c>
      <c r="H56" s="84">
        <v>85880</v>
      </c>
      <c r="I56" s="85">
        <v>3</v>
      </c>
    </row>
    <row r="57" spans="1:14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6</v>
      </c>
      <c r="G57" s="83"/>
      <c r="H57" s="84">
        <v>25790</v>
      </c>
      <c r="I57" s="85">
        <v>3</v>
      </c>
      <c r="M57" s="106"/>
      <c r="N57" s="106"/>
    </row>
    <row r="58" spans="1:14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5</v>
      </c>
      <c r="G58" s="83" t="s">
        <v>28</v>
      </c>
      <c r="H58" s="84">
        <v>38730</v>
      </c>
      <c r="I58" s="85">
        <v>1</v>
      </c>
    </row>
    <row r="59" spans="1:14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5</v>
      </c>
      <c r="G59" s="83" t="s">
        <v>26</v>
      </c>
      <c r="H59" s="84">
        <v>23280</v>
      </c>
      <c r="I59" s="85">
        <v>1</v>
      </c>
      <c r="M59" s="106"/>
      <c r="N59" s="106"/>
    </row>
    <row r="60" spans="1:14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3</v>
      </c>
      <c r="G60" s="83" t="s">
        <v>28</v>
      </c>
      <c r="H60" s="84">
        <v>31830</v>
      </c>
      <c r="I60" s="85">
        <v>3</v>
      </c>
    </row>
    <row r="61" spans="1:14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7</v>
      </c>
      <c r="G61" s="83" t="s">
        <v>28</v>
      </c>
      <c r="H61" s="84">
        <v>74670</v>
      </c>
      <c r="I61" s="85">
        <v>5</v>
      </c>
    </row>
    <row r="62" spans="1:14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8</v>
      </c>
      <c r="G62" s="83" t="s">
        <v>26</v>
      </c>
      <c r="H62" s="84">
        <v>31910</v>
      </c>
      <c r="I62" s="85">
        <v>5</v>
      </c>
    </row>
    <row r="63" spans="1:14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5</v>
      </c>
      <c r="G63" s="83" t="s">
        <v>8</v>
      </c>
      <c r="H63" s="84">
        <v>82120</v>
      </c>
      <c r="I63" s="85">
        <v>5</v>
      </c>
    </row>
    <row r="64" spans="1:14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5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9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17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14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6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17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12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3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8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5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4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7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9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17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17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9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6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4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3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8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17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14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7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16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16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9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5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7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4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16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14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12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7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8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10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7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5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6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12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8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5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10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17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5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9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16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8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5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7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5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5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4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9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17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10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13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5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16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17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4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16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16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3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9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14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17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7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9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13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16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7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7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5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5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6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6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13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9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14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10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6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8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8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9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6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5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3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8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16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15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5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17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11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4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9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7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4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8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5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17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8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6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5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7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3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8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16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17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5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3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7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3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7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5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4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15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14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13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12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16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4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4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9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9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10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18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18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17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16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13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8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8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10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9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8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7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7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6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5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4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18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18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17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12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5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8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8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7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8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10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9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9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15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15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14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13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13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11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7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5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3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3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8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7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5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5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9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9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16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16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15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12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9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9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9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8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7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5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4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3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7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5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5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5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17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17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17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16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16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13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4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3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8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9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9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17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16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16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15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15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15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14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13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11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7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9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6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8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8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8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7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8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17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17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17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17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16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16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15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15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12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7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9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3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17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17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8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7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8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5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9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9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17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16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16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16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13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12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8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7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5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8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5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5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5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5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5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9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17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16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16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12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11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7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5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8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8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5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17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17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12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12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11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11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7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8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7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16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14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13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6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5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13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5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3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15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12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9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5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4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8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9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6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17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17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15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7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4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4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8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8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9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17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17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8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3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3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8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9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16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15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7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4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3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8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5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15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5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8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5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16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8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5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5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16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8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9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14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14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6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5</v>
      </c>
      <c r="G384" s="83" t="s">
        <v>26</v>
      </c>
      <c r="H384" s="84">
        <v>33970</v>
      </c>
      <c r="I384" s="85">
        <v>4</v>
      </c>
    </row>
    <row r="385" spans="1:14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17</v>
      </c>
      <c r="G385" s="83" t="s">
        <v>26</v>
      </c>
      <c r="H385" s="84">
        <v>47885</v>
      </c>
      <c r="I385" s="85">
        <v>1</v>
      </c>
    </row>
    <row r="386" spans="1:14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16</v>
      </c>
      <c r="G386" s="83" t="s">
        <v>4</v>
      </c>
      <c r="H386" s="84">
        <v>43460</v>
      </c>
      <c r="I386" s="85">
        <v>5</v>
      </c>
    </row>
    <row r="387" spans="1:14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16</v>
      </c>
      <c r="G387" s="83" t="s">
        <v>26</v>
      </c>
      <c r="H387" s="84">
        <v>44220</v>
      </c>
      <c r="I387" s="85">
        <v>3</v>
      </c>
    </row>
    <row r="388" spans="1:14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14</v>
      </c>
      <c r="G388" s="83" t="s">
        <v>28</v>
      </c>
      <c r="H388" s="84">
        <v>47295</v>
      </c>
      <c r="I388" s="85">
        <v>4</v>
      </c>
    </row>
    <row r="389" spans="1:14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17</v>
      </c>
      <c r="G389" s="83" t="s">
        <v>8</v>
      </c>
      <c r="H389" s="84">
        <v>49770</v>
      </c>
      <c r="I389" s="85">
        <v>1</v>
      </c>
    </row>
    <row r="390" spans="1:14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17</v>
      </c>
      <c r="G390" s="83" t="s">
        <v>4</v>
      </c>
      <c r="H390" s="84">
        <v>28880</v>
      </c>
      <c r="I390" s="85">
        <v>3</v>
      </c>
    </row>
    <row r="391" spans="1:14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17</v>
      </c>
      <c r="G391" s="83" t="s">
        <v>28</v>
      </c>
      <c r="H391" s="84">
        <v>31260</v>
      </c>
      <c r="I391" s="85">
        <v>5</v>
      </c>
    </row>
    <row r="392" spans="1:14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9</v>
      </c>
      <c r="G392" s="83"/>
      <c r="H392" s="84">
        <v>77930</v>
      </c>
      <c r="I392" s="85">
        <v>5</v>
      </c>
    </row>
    <row r="393" spans="1:14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4</v>
      </c>
      <c r="G393" s="83" t="s">
        <v>26</v>
      </c>
      <c r="H393" s="84">
        <v>39110</v>
      </c>
      <c r="I393" s="85">
        <v>5</v>
      </c>
      <c r="M393" s="106"/>
      <c r="N393" s="106"/>
    </row>
    <row r="394" spans="1:14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10</v>
      </c>
      <c r="G394" s="83"/>
      <c r="H394" s="84">
        <v>54190</v>
      </c>
      <c r="I394" s="85">
        <v>4</v>
      </c>
    </row>
    <row r="395" spans="1:14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17</v>
      </c>
      <c r="G395" s="83" t="s">
        <v>4</v>
      </c>
      <c r="H395" s="84">
        <v>23520</v>
      </c>
      <c r="I395" s="85">
        <v>2</v>
      </c>
    </row>
    <row r="396" spans="1:14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15</v>
      </c>
      <c r="G396" s="83" t="s">
        <v>26</v>
      </c>
      <c r="H396" s="84">
        <v>71820</v>
      </c>
      <c r="I396" s="85">
        <v>2</v>
      </c>
    </row>
    <row r="397" spans="1:14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6</v>
      </c>
      <c r="G397" s="83" t="s">
        <v>4</v>
      </c>
      <c r="H397" s="84">
        <v>22860</v>
      </c>
      <c r="I397" s="85">
        <v>5</v>
      </c>
    </row>
    <row r="398" spans="1:14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16</v>
      </c>
      <c r="G398" s="83" t="s">
        <v>8</v>
      </c>
      <c r="H398" s="84">
        <v>45450</v>
      </c>
      <c r="I398" s="85">
        <v>5</v>
      </c>
    </row>
    <row r="399" spans="1:14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5</v>
      </c>
      <c r="G399" s="83" t="s">
        <v>26</v>
      </c>
      <c r="H399" s="84">
        <v>49405</v>
      </c>
      <c r="I399" s="85">
        <v>4</v>
      </c>
      <c r="M399" s="106"/>
      <c r="N399" s="106"/>
    </row>
    <row r="400" spans="1:14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3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17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5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12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12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5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17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3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9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17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5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16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14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5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10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7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8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9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4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9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4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4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9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9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5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12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9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4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17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15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8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17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7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17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16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15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11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3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8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9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7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5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4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13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11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8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7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5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5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4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3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3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7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5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5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5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3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5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8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4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5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7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5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5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5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4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4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4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7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7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4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7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7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4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4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7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7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4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9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6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18</v>
      </c>
      <c r="G480" s="83" t="s">
        <v>18</v>
      </c>
      <c r="H480" s="84">
        <v>22870</v>
      </c>
      <c r="I480" s="85">
        <v>3</v>
      </c>
    </row>
    <row r="481" spans="1:14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18</v>
      </c>
      <c r="G481" s="83" t="s">
        <v>26</v>
      </c>
      <c r="H481" s="84">
        <v>31205</v>
      </c>
      <c r="I481" s="85">
        <v>2</v>
      </c>
    </row>
    <row r="482" spans="1:14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16</v>
      </c>
      <c r="G482" s="83" t="s">
        <v>26</v>
      </c>
      <c r="H482" s="84">
        <v>62400</v>
      </c>
      <c r="I482" s="85">
        <v>4</v>
      </c>
    </row>
    <row r="483" spans="1:14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10</v>
      </c>
      <c r="G483" s="83" t="s">
        <v>4</v>
      </c>
      <c r="H483" s="84">
        <v>10630</v>
      </c>
      <c r="I483" s="85">
        <v>3</v>
      </c>
    </row>
    <row r="484" spans="1:14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4</v>
      </c>
      <c r="G484" s="83"/>
      <c r="H484" s="84">
        <v>47590</v>
      </c>
      <c r="I484" s="85">
        <v>3</v>
      </c>
    </row>
    <row r="485" spans="1:14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4</v>
      </c>
      <c r="G485" s="83"/>
      <c r="H485" s="84">
        <v>60550</v>
      </c>
      <c r="I485" s="85">
        <v>2</v>
      </c>
    </row>
    <row r="486" spans="1:14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17</v>
      </c>
      <c r="G486" s="83" t="s">
        <v>18</v>
      </c>
      <c r="H486" s="84">
        <v>46360</v>
      </c>
      <c r="I486" s="85">
        <v>5</v>
      </c>
    </row>
    <row r="487" spans="1:14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17</v>
      </c>
      <c r="G487" s="83" t="s">
        <v>4</v>
      </c>
      <c r="H487" s="84">
        <v>22475</v>
      </c>
      <c r="I487" s="85">
        <v>4</v>
      </c>
    </row>
    <row r="488" spans="1:14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7</v>
      </c>
      <c r="G488" s="83" t="s">
        <v>26</v>
      </c>
      <c r="H488" s="84">
        <v>64320</v>
      </c>
      <c r="I488" s="85">
        <v>5</v>
      </c>
    </row>
    <row r="489" spans="1:14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3</v>
      </c>
      <c r="G489" s="83" t="s">
        <v>26</v>
      </c>
      <c r="H489" s="84">
        <v>46380</v>
      </c>
      <c r="I489" s="85">
        <v>3</v>
      </c>
      <c r="M489" s="106"/>
      <c r="N489" s="106"/>
    </row>
    <row r="490" spans="1:14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5</v>
      </c>
      <c r="G490" s="83"/>
      <c r="H490" s="84">
        <v>73190</v>
      </c>
      <c r="I490" s="85">
        <v>1</v>
      </c>
    </row>
    <row r="491" spans="1:14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5</v>
      </c>
      <c r="G491" s="83" t="s">
        <v>8</v>
      </c>
      <c r="H491" s="84">
        <v>29760</v>
      </c>
      <c r="I491" s="85">
        <v>2</v>
      </c>
    </row>
    <row r="492" spans="1:14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12</v>
      </c>
      <c r="G492" s="83" t="s">
        <v>28</v>
      </c>
      <c r="H492" s="84">
        <v>23560</v>
      </c>
      <c r="I492" s="85">
        <v>3</v>
      </c>
    </row>
    <row r="493" spans="1:14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7</v>
      </c>
      <c r="G493" s="83" t="s">
        <v>8</v>
      </c>
      <c r="H493" s="84">
        <v>61330</v>
      </c>
      <c r="I493" s="85">
        <v>2</v>
      </c>
    </row>
    <row r="494" spans="1:14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9</v>
      </c>
      <c r="G494" s="83" t="s">
        <v>28</v>
      </c>
      <c r="H494" s="84">
        <v>62688</v>
      </c>
      <c r="I494" s="85">
        <v>3</v>
      </c>
    </row>
    <row r="495" spans="1:14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6</v>
      </c>
      <c r="G495" s="83" t="s">
        <v>26</v>
      </c>
      <c r="H495" s="84">
        <v>24790</v>
      </c>
      <c r="I495" s="85">
        <v>3</v>
      </c>
    </row>
    <row r="496" spans="1:14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5</v>
      </c>
      <c r="G496" s="83" t="s">
        <v>4</v>
      </c>
      <c r="H496" s="84">
        <v>48700</v>
      </c>
      <c r="I496" s="85">
        <v>3</v>
      </c>
    </row>
    <row r="497" spans="1:14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4</v>
      </c>
      <c r="G497" s="83" t="s">
        <v>8</v>
      </c>
      <c r="H497" s="84">
        <v>86500</v>
      </c>
      <c r="I497" s="85">
        <v>1</v>
      </c>
    </row>
    <row r="498" spans="1:14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8</v>
      </c>
      <c r="G498" s="83" t="s">
        <v>26</v>
      </c>
      <c r="H498" s="84">
        <v>23320</v>
      </c>
      <c r="I498" s="85">
        <v>4</v>
      </c>
      <c r="M498" s="106"/>
      <c r="N498" s="106"/>
    </row>
    <row r="499" spans="1:14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8</v>
      </c>
      <c r="G499" s="83" t="s">
        <v>4</v>
      </c>
      <c r="H499" s="84">
        <v>10700</v>
      </c>
      <c r="I499" s="85">
        <v>4</v>
      </c>
    </row>
    <row r="500" spans="1:14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5</v>
      </c>
      <c r="G500" s="83" t="s">
        <v>8</v>
      </c>
      <c r="H500" s="84">
        <v>72640</v>
      </c>
      <c r="I500" s="85">
        <v>3</v>
      </c>
    </row>
    <row r="501" spans="1:14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9</v>
      </c>
      <c r="G501" s="83" t="s">
        <v>26</v>
      </c>
      <c r="H501" s="84">
        <v>63270</v>
      </c>
      <c r="I501" s="85">
        <v>1</v>
      </c>
    </row>
    <row r="502" spans="1:14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9</v>
      </c>
      <c r="G502" s="83"/>
      <c r="H502" s="84">
        <v>49530</v>
      </c>
      <c r="I502" s="85">
        <v>4</v>
      </c>
    </row>
    <row r="503" spans="1:14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5</v>
      </c>
      <c r="G503" s="83" t="s">
        <v>26</v>
      </c>
      <c r="H503" s="84">
        <v>11810</v>
      </c>
      <c r="I503" s="85">
        <v>1</v>
      </c>
    </row>
    <row r="504" spans="1:14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4</v>
      </c>
      <c r="G504" s="83" t="s">
        <v>26</v>
      </c>
      <c r="H504" s="84">
        <v>24090</v>
      </c>
      <c r="I504" s="85">
        <v>4</v>
      </c>
    </row>
    <row r="505" spans="1:14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7</v>
      </c>
      <c r="G505" s="83"/>
      <c r="H505" s="84">
        <v>56650</v>
      </c>
      <c r="I505" s="85">
        <v>1</v>
      </c>
    </row>
    <row r="506" spans="1:14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17</v>
      </c>
      <c r="G506" s="83" t="s">
        <v>28</v>
      </c>
      <c r="H506" s="84">
        <v>73740</v>
      </c>
      <c r="I506" s="85">
        <v>4</v>
      </c>
    </row>
    <row r="507" spans="1:14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17</v>
      </c>
      <c r="G507" s="83"/>
      <c r="H507" s="84">
        <v>14332</v>
      </c>
      <c r="I507" s="85">
        <v>5</v>
      </c>
    </row>
    <row r="508" spans="1:14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16</v>
      </c>
      <c r="G508" s="83"/>
      <c r="H508" s="84">
        <v>57990</v>
      </c>
      <c r="I508" s="85">
        <v>5</v>
      </c>
    </row>
    <row r="509" spans="1:14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15</v>
      </c>
      <c r="G509" s="83" t="s">
        <v>8</v>
      </c>
      <c r="H509" s="84">
        <v>48330</v>
      </c>
      <c r="I509" s="85">
        <v>1</v>
      </c>
    </row>
    <row r="510" spans="1:14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13</v>
      </c>
      <c r="G510" s="83"/>
      <c r="H510" s="84">
        <v>60070</v>
      </c>
      <c r="I510" s="85">
        <v>3</v>
      </c>
    </row>
    <row r="511" spans="1:14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8</v>
      </c>
      <c r="G511" s="83" t="s">
        <v>26</v>
      </c>
      <c r="H511" s="84">
        <v>73830</v>
      </c>
      <c r="I511" s="85">
        <v>2</v>
      </c>
    </row>
    <row r="512" spans="1:14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4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8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5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17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16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8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9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17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11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7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4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8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5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5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17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16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16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16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12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5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5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5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7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4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8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9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9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15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14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13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5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7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4</v>
      </c>
      <c r="G544" s="83"/>
      <c r="H544" s="84">
        <v>52750</v>
      </c>
      <c r="I544" s="85">
        <v>1</v>
      </c>
    </row>
    <row r="545" spans="1:14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4</v>
      </c>
      <c r="G545" s="83" t="s">
        <v>18</v>
      </c>
      <c r="H545" s="84">
        <v>79400</v>
      </c>
      <c r="I545" s="85">
        <v>4</v>
      </c>
    </row>
    <row r="546" spans="1:14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8</v>
      </c>
      <c r="G546" s="83" t="s">
        <v>26</v>
      </c>
      <c r="H546" s="84">
        <v>50570</v>
      </c>
      <c r="I546" s="85">
        <v>4</v>
      </c>
    </row>
    <row r="547" spans="1:14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17</v>
      </c>
      <c r="G547" s="83" t="s">
        <v>28</v>
      </c>
      <c r="H547" s="84">
        <v>45750</v>
      </c>
      <c r="I547" s="85">
        <v>5</v>
      </c>
    </row>
    <row r="548" spans="1:14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17</v>
      </c>
      <c r="G548" s="83"/>
      <c r="H548" s="84">
        <v>47520</v>
      </c>
      <c r="I548" s="85">
        <v>1</v>
      </c>
    </row>
    <row r="549" spans="1:14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17</v>
      </c>
      <c r="G549" s="83" t="s">
        <v>18</v>
      </c>
      <c r="H549" s="84">
        <v>54580</v>
      </c>
      <c r="I549" s="85">
        <v>4</v>
      </c>
    </row>
    <row r="550" spans="1:14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8</v>
      </c>
      <c r="G550" s="83" t="s">
        <v>28</v>
      </c>
      <c r="H550" s="84">
        <v>42020</v>
      </c>
      <c r="I550" s="85">
        <v>5</v>
      </c>
    </row>
    <row r="551" spans="1:14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7</v>
      </c>
      <c r="G551" s="83" t="s">
        <v>26</v>
      </c>
      <c r="H551" s="84">
        <v>45565</v>
      </c>
      <c r="I551" s="85">
        <v>1</v>
      </c>
    </row>
    <row r="552" spans="1:14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5</v>
      </c>
      <c r="G552" s="83" t="s">
        <v>18</v>
      </c>
      <c r="H552" s="84">
        <v>63206</v>
      </c>
      <c r="I552" s="85">
        <v>1</v>
      </c>
    </row>
    <row r="553" spans="1:14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7</v>
      </c>
      <c r="G553" s="83"/>
      <c r="H553" s="84">
        <v>85980</v>
      </c>
      <c r="I553" s="85">
        <v>2</v>
      </c>
    </row>
    <row r="554" spans="1:14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13</v>
      </c>
      <c r="G554" s="83" t="s">
        <v>28</v>
      </c>
      <c r="H554" s="84">
        <v>45100</v>
      </c>
      <c r="I554" s="85">
        <v>2</v>
      </c>
    </row>
    <row r="555" spans="1:14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9</v>
      </c>
      <c r="G555" s="83" t="s">
        <v>4</v>
      </c>
      <c r="H555" s="84">
        <v>65880</v>
      </c>
      <c r="I555" s="85">
        <v>5</v>
      </c>
      <c r="M555" s="106"/>
      <c r="N555" s="106"/>
    </row>
    <row r="556" spans="1:14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6</v>
      </c>
      <c r="G556" s="83" t="s">
        <v>26</v>
      </c>
      <c r="H556" s="84">
        <v>54190</v>
      </c>
      <c r="I556" s="85">
        <v>4</v>
      </c>
    </row>
    <row r="557" spans="1:14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7</v>
      </c>
      <c r="G557" s="83"/>
      <c r="H557" s="84">
        <v>58650</v>
      </c>
      <c r="I557" s="85">
        <v>4</v>
      </c>
    </row>
    <row r="558" spans="1:14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4</v>
      </c>
      <c r="G558" s="83" t="s">
        <v>8</v>
      </c>
      <c r="H558" s="84">
        <v>71680</v>
      </c>
      <c r="I558" s="85">
        <v>4</v>
      </c>
      <c r="M558" s="106"/>
      <c r="N558" s="106"/>
    </row>
    <row r="559" spans="1:14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4</v>
      </c>
      <c r="G559" s="83"/>
      <c r="H559" s="84">
        <v>50840</v>
      </c>
      <c r="I559" s="85">
        <v>4</v>
      </c>
    </row>
    <row r="560" spans="1:14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3</v>
      </c>
      <c r="G560" s="83"/>
      <c r="H560" s="84">
        <v>44720</v>
      </c>
      <c r="I560" s="85">
        <v>2</v>
      </c>
      <c r="M560" s="106"/>
      <c r="N560" s="106"/>
    </row>
    <row r="561" spans="1:14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7</v>
      </c>
      <c r="G561" s="83" t="s">
        <v>28</v>
      </c>
      <c r="H561" s="84">
        <v>88820</v>
      </c>
      <c r="I561" s="85">
        <v>2</v>
      </c>
    </row>
    <row r="562" spans="1:14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17</v>
      </c>
      <c r="G562" s="83" t="s">
        <v>4</v>
      </c>
      <c r="H562" s="84">
        <v>45000</v>
      </c>
      <c r="I562" s="85">
        <v>4</v>
      </c>
    </row>
    <row r="563" spans="1:14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14</v>
      </c>
      <c r="G563" s="83" t="s">
        <v>8</v>
      </c>
      <c r="H563" s="84">
        <v>12545</v>
      </c>
      <c r="I563" s="85">
        <v>4</v>
      </c>
    </row>
    <row r="564" spans="1:14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8</v>
      </c>
      <c r="G564" s="83" t="s">
        <v>26</v>
      </c>
      <c r="H564" s="84">
        <v>44650</v>
      </c>
      <c r="I564" s="85">
        <v>1</v>
      </c>
    </row>
    <row r="565" spans="1:14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6</v>
      </c>
      <c r="G565" s="83" t="s">
        <v>8</v>
      </c>
      <c r="H565" s="84">
        <v>25245</v>
      </c>
      <c r="I565" s="85">
        <v>5</v>
      </c>
    </row>
    <row r="566" spans="1:14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5</v>
      </c>
      <c r="G566" s="83"/>
      <c r="H566" s="84">
        <v>30468</v>
      </c>
      <c r="I566" s="85">
        <v>2</v>
      </c>
    </row>
    <row r="567" spans="1:14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5</v>
      </c>
      <c r="G567" s="83" t="s">
        <v>4</v>
      </c>
      <c r="H567" s="84">
        <v>24840</v>
      </c>
      <c r="I567" s="85">
        <v>1</v>
      </c>
    </row>
    <row r="568" spans="1:14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4</v>
      </c>
      <c r="G568" s="83" t="s">
        <v>26</v>
      </c>
      <c r="H568" s="84">
        <v>54830</v>
      </c>
      <c r="I568" s="85">
        <v>1</v>
      </c>
    </row>
    <row r="569" spans="1:14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8</v>
      </c>
      <c r="G569" s="83"/>
      <c r="H569" s="84">
        <v>36788</v>
      </c>
      <c r="I569" s="85">
        <v>4</v>
      </c>
    </row>
    <row r="570" spans="1:14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10</v>
      </c>
      <c r="G570" s="83" t="s">
        <v>8</v>
      </c>
      <c r="H570" s="84">
        <v>62965</v>
      </c>
      <c r="I570" s="85">
        <v>1</v>
      </c>
    </row>
    <row r="571" spans="1:14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18</v>
      </c>
      <c r="G571" s="83"/>
      <c r="H571" s="84">
        <v>86100</v>
      </c>
      <c r="I571" s="85">
        <v>4</v>
      </c>
      <c r="M571" s="106"/>
      <c r="N571" s="106"/>
    </row>
    <row r="572" spans="1:14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16</v>
      </c>
      <c r="G572" s="83" t="s">
        <v>26</v>
      </c>
      <c r="H572" s="84">
        <v>29260</v>
      </c>
      <c r="I572" s="85">
        <v>4</v>
      </c>
    </row>
    <row r="573" spans="1:14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16</v>
      </c>
      <c r="G573" s="83" t="s">
        <v>18</v>
      </c>
      <c r="H573" s="84">
        <v>20990</v>
      </c>
      <c r="I573" s="85">
        <v>4</v>
      </c>
    </row>
    <row r="574" spans="1:14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13</v>
      </c>
      <c r="G574" s="83" t="s">
        <v>4</v>
      </c>
      <c r="H574" s="84">
        <v>82490</v>
      </c>
      <c r="I574" s="85">
        <v>5</v>
      </c>
    </row>
    <row r="575" spans="1:14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8</v>
      </c>
      <c r="G575" s="83" t="s">
        <v>4</v>
      </c>
      <c r="H575" s="84">
        <v>83710</v>
      </c>
      <c r="I575" s="85">
        <v>3</v>
      </c>
    </row>
    <row r="576" spans="1:14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7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5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9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9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9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9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18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17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17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16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12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5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3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9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17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17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16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9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8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3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8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17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15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9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16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16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12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12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5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4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8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8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16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14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12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9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4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17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3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9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16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16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16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11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7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6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3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5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9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17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17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17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7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4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3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8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5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16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7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8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5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5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16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9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9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9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9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18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16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15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5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5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5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9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10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17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6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3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8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5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9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16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14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14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7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8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7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7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15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14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4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4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8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9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15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4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4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4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4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4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8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8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8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16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14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7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5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3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3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8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8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7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5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5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9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16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14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13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12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8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6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3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5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5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5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17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13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7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7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4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4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8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5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17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14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5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17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16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16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7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7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7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7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7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4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3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8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15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3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7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8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9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11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11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8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5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5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12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14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4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4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14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9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16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7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5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5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11"/>
    <pageSetUpPr autoPageBreaks="0"/>
  </sheetPr>
  <dimension ref="A1:M16"/>
  <sheetViews>
    <sheetView zoomScale="115" zoomScaleNormal="115" zoomScaleSheetLayoutView="100" zoomScalePageLayoutView="115" workbookViewId="0">
      <selection activeCell="G8" sqref="G8"/>
    </sheetView>
  </sheetViews>
  <sheetFormatPr defaultColWidth="19.85546875" defaultRowHeight="15" x14ac:dyDescent="0.25"/>
  <cols>
    <col min="1" max="1" width="5.42578125" style="73" bestFit="1" customWidth="1"/>
    <col min="2" max="6" width="4.5703125" style="73" bestFit="1" customWidth="1"/>
    <col min="7" max="7" width="5.42578125" style="73" customWidth="1"/>
    <col min="8" max="8" width="6" style="73" bestFit="1" customWidth="1"/>
    <col min="9" max="13" width="4.5703125" style="73" bestFit="1" customWidth="1"/>
    <col min="14" max="16384" width="19.85546875" style="73"/>
  </cols>
  <sheetData>
    <row r="1" spans="1:13" x14ac:dyDescent="0.25">
      <c r="A1" s="74"/>
      <c r="B1" s="75" t="s">
        <v>781</v>
      </c>
      <c r="C1" s="75" t="s">
        <v>780</v>
      </c>
      <c r="D1" s="75" t="s">
        <v>779</v>
      </c>
      <c r="E1" s="75" t="s">
        <v>778</v>
      </c>
      <c r="F1" s="75" t="s">
        <v>777</v>
      </c>
      <c r="G1" s="76"/>
      <c r="H1" s="77"/>
      <c r="I1" s="78" t="s">
        <v>781</v>
      </c>
      <c r="J1" s="78" t="s">
        <v>780</v>
      </c>
      <c r="K1" s="78" t="s">
        <v>779</v>
      </c>
      <c r="L1" s="78" t="s">
        <v>778</v>
      </c>
      <c r="M1" s="78" t="s">
        <v>777</v>
      </c>
    </row>
    <row r="2" spans="1:13" x14ac:dyDescent="0.25">
      <c r="A2" s="74" t="s">
        <v>775</v>
      </c>
      <c r="B2" s="91">
        <v>33</v>
      </c>
      <c r="C2" s="91">
        <v>40</v>
      </c>
      <c r="D2" s="91">
        <v>37</v>
      </c>
      <c r="E2" s="91">
        <v>48</v>
      </c>
      <c r="F2" s="91">
        <v>48</v>
      </c>
      <c r="G2" s="91"/>
      <c r="H2" s="92" t="s">
        <v>774</v>
      </c>
      <c r="I2" s="91">
        <v>45</v>
      </c>
      <c r="J2" s="91">
        <v>47</v>
      </c>
      <c r="K2" s="91">
        <v>35</v>
      </c>
      <c r="L2" s="91">
        <v>49</v>
      </c>
      <c r="M2" s="91">
        <v>37</v>
      </c>
    </row>
    <row r="3" spans="1:13" x14ac:dyDescent="0.25">
      <c r="A3" s="74" t="s">
        <v>772</v>
      </c>
      <c r="B3" s="91">
        <v>35</v>
      </c>
      <c r="C3" s="91">
        <v>38</v>
      </c>
      <c r="D3" s="91">
        <v>36</v>
      </c>
      <c r="E3" s="91">
        <v>48</v>
      </c>
      <c r="F3" s="91">
        <v>41</v>
      </c>
      <c r="G3" s="91"/>
      <c r="H3" s="92" t="s">
        <v>771</v>
      </c>
      <c r="I3" s="91">
        <v>39</v>
      </c>
      <c r="J3" s="91">
        <v>35</v>
      </c>
      <c r="K3" s="91">
        <v>45</v>
      </c>
      <c r="L3" s="91">
        <v>34</v>
      </c>
      <c r="M3" s="91">
        <v>37</v>
      </c>
    </row>
    <row r="4" spans="1:13" x14ac:dyDescent="0.25">
      <c r="A4" s="74" t="s">
        <v>769</v>
      </c>
      <c r="B4" s="91">
        <v>49</v>
      </c>
      <c r="C4" s="91">
        <v>36</v>
      </c>
      <c r="D4" s="91">
        <v>40</v>
      </c>
      <c r="E4" s="91">
        <v>35</v>
      </c>
      <c r="F4" s="91">
        <v>44</v>
      </c>
      <c r="G4" s="91"/>
      <c r="H4" s="92" t="s">
        <v>768</v>
      </c>
      <c r="I4" s="91">
        <v>30</v>
      </c>
      <c r="J4" s="91">
        <v>45</v>
      </c>
      <c r="K4" s="91">
        <v>43</v>
      </c>
      <c r="L4" s="91">
        <v>46</v>
      </c>
      <c r="M4" s="91">
        <v>30</v>
      </c>
    </row>
    <row r="5" spans="1:13" x14ac:dyDescent="0.25">
      <c r="A5" s="74" t="s">
        <v>766</v>
      </c>
      <c r="B5" s="91">
        <v>35</v>
      </c>
      <c r="C5" s="91">
        <v>46</v>
      </c>
      <c r="D5" s="91">
        <v>44</v>
      </c>
      <c r="E5" s="91">
        <v>48</v>
      </c>
      <c r="F5" s="91">
        <v>47</v>
      </c>
      <c r="G5" s="91"/>
      <c r="H5" s="92" t="s">
        <v>765</v>
      </c>
      <c r="I5" s="91">
        <v>46</v>
      </c>
      <c r="J5" s="91">
        <v>40</v>
      </c>
      <c r="K5" s="91">
        <v>45</v>
      </c>
      <c r="L5" s="91">
        <v>45</v>
      </c>
      <c r="M5" s="91">
        <v>37</v>
      </c>
    </row>
    <row r="6" spans="1:13" x14ac:dyDescent="0.25">
      <c r="A6" s="74" t="s">
        <v>763</v>
      </c>
      <c r="B6" s="91">
        <v>31</v>
      </c>
      <c r="C6" s="91">
        <v>49</v>
      </c>
      <c r="D6" s="91">
        <v>43</v>
      </c>
      <c r="E6" s="91">
        <v>42</v>
      </c>
      <c r="F6" s="91">
        <v>34</v>
      </c>
      <c r="G6" s="91"/>
      <c r="H6" s="92" t="s">
        <v>762</v>
      </c>
      <c r="I6" s="91">
        <v>38</v>
      </c>
      <c r="J6" s="91">
        <v>39</v>
      </c>
      <c r="K6" s="91">
        <v>42</v>
      </c>
      <c r="L6" s="91">
        <v>40</v>
      </c>
      <c r="M6" s="91">
        <v>43</v>
      </c>
    </row>
    <row r="7" spans="1:13" x14ac:dyDescent="0.25">
      <c r="A7" s="74" t="s">
        <v>760</v>
      </c>
      <c r="B7" s="91">
        <v>43</v>
      </c>
      <c r="C7" s="91">
        <v>38</v>
      </c>
      <c r="D7" s="91">
        <v>44</v>
      </c>
      <c r="E7" s="91">
        <v>44</v>
      </c>
      <c r="F7" s="91">
        <v>39</v>
      </c>
      <c r="G7" s="91"/>
      <c r="H7" s="92" t="s">
        <v>759</v>
      </c>
      <c r="I7" s="91">
        <v>30</v>
      </c>
      <c r="J7" s="91">
        <v>47</v>
      </c>
      <c r="K7" s="91">
        <v>46</v>
      </c>
      <c r="L7" s="91">
        <v>42</v>
      </c>
      <c r="M7" s="91">
        <v>34</v>
      </c>
    </row>
    <row r="9" spans="1:13" x14ac:dyDescent="0.25">
      <c r="A9" s="97"/>
      <c r="B9" s="98"/>
      <c r="C9" s="98"/>
      <c r="D9" s="98"/>
      <c r="E9" s="98"/>
      <c r="F9" s="98"/>
      <c r="H9" s="99"/>
      <c r="I9" s="100"/>
      <c r="J9" s="100"/>
      <c r="K9" s="100"/>
      <c r="L9" s="100"/>
    </row>
    <row r="10" spans="1:13" x14ac:dyDescent="0.25">
      <c r="A10" s="97"/>
      <c r="B10" s="101"/>
      <c r="C10" s="101"/>
      <c r="D10" s="101"/>
      <c r="E10" s="101"/>
      <c r="F10" s="101"/>
      <c r="G10" s="102"/>
      <c r="H10" s="103"/>
      <c r="I10" s="83"/>
      <c r="J10" s="83"/>
      <c r="K10" s="83"/>
      <c r="L10" s="83"/>
    </row>
    <row r="11" spans="1:13" x14ac:dyDescent="0.25">
      <c r="A11" s="97"/>
      <c r="B11" s="101"/>
      <c r="C11" s="101"/>
      <c r="D11" s="101"/>
      <c r="E11" s="101"/>
      <c r="F11" s="101"/>
      <c r="G11" s="83"/>
      <c r="H11" s="103"/>
      <c r="I11" s="83"/>
      <c r="J11" s="83"/>
      <c r="K11" s="83"/>
      <c r="L11" s="83"/>
    </row>
    <row r="12" spans="1:13" x14ac:dyDescent="0.25">
      <c r="A12" s="97"/>
      <c r="B12" s="101"/>
      <c r="C12" s="101"/>
      <c r="D12" s="101"/>
      <c r="E12" s="101"/>
      <c r="F12" s="101"/>
      <c r="G12" s="83"/>
      <c r="H12" s="103"/>
      <c r="I12" s="83"/>
      <c r="J12" s="83"/>
      <c r="K12" s="83"/>
      <c r="L12" s="83"/>
    </row>
    <row r="13" spans="1:13" x14ac:dyDescent="0.25">
      <c r="A13" s="97"/>
      <c r="B13" s="101"/>
      <c r="C13" s="101"/>
      <c r="D13" s="101"/>
      <c r="E13" s="101"/>
      <c r="F13" s="101"/>
      <c r="G13" s="83"/>
      <c r="H13" s="103"/>
      <c r="I13" s="83"/>
      <c r="J13" s="83"/>
      <c r="K13" s="83"/>
      <c r="L13" s="83"/>
    </row>
    <row r="14" spans="1:13" x14ac:dyDescent="0.25">
      <c r="A14" s="97"/>
      <c r="B14" s="101"/>
      <c r="C14" s="101"/>
      <c r="D14" s="101"/>
      <c r="E14" s="101"/>
      <c r="F14" s="101"/>
      <c r="G14" s="83"/>
      <c r="H14" s="103"/>
      <c r="I14" s="83"/>
      <c r="J14" s="83"/>
      <c r="K14" s="83"/>
      <c r="L14" s="83"/>
    </row>
    <row r="15" spans="1:13" x14ac:dyDescent="0.25">
      <c r="A15" s="97"/>
      <c r="B15" s="101"/>
      <c r="C15" s="101"/>
      <c r="D15" s="101"/>
      <c r="E15" s="101"/>
      <c r="F15" s="101"/>
      <c r="G15" s="83"/>
      <c r="H15" s="103"/>
      <c r="I15" s="83"/>
      <c r="J15" s="83"/>
      <c r="K15" s="83"/>
      <c r="L15" s="83"/>
    </row>
    <row r="16" spans="1:13" x14ac:dyDescent="0.25">
      <c r="B16" s="105"/>
      <c r="C16" s="105"/>
      <c r="D16" s="105"/>
      <c r="E16" s="105"/>
      <c r="F16" s="83"/>
      <c r="G16" s="83"/>
      <c r="H16" s="83"/>
      <c r="I16" s="83"/>
      <c r="J16" s="83"/>
      <c r="K16" s="83"/>
      <c r="L16" s="83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  <pageSetUpPr fitToPage="1"/>
  </sheetPr>
  <dimension ref="A1:S60"/>
  <sheetViews>
    <sheetView zoomScale="70" zoomScaleNormal="70" zoomScalePageLayoutView="175" workbookViewId="0">
      <selection activeCell="B3" sqref="B3"/>
    </sheetView>
  </sheetViews>
  <sheetFormatPr defaultColWidth="9.140625" defaultRowHeight="12.75" x14ac:dyDescent="0.2"/>
  <cols>
    <col min="1" max="1" width="22" style="163" bestFit="1" customWidth="1"/>
    <col min="2" max="2" width="10.28515625" style="163" bestFit="1" customWidth="1"/>
    <col min="3" max="3" width="4" style="163" bestFit="1" customWidth="1"/>
    <col min="4" max="4" width="11.7109375" style="163" bestFit="1" customWidth="1"/>
    <col min="5" max="5" width="10.28515625" style="163" bestFit="1" customWidth="1"/>
    <col min="6" max="6" width="17.42578125" style="163" bestFit="1" customWidth="1"/>
    <col min="7" max="7" width="8.7109375" style="163" bestFit="1" customWidth="1"/>
    <col min="8" max="8" width="6" style="163" bestFit="1" customWidth="1"/>
    <col min="9" max="9" width="8.7109375" style="209" bestFit="1" customWidth="1"/>
    <col min="10" max="10" width="13.42578125" style="163" bestFit="1" customWidth="1"/>
    <col min="11" max="11" width="7.7109375" style="208" bestFit="1" customWidth="1"/>
    <col min="12" max="12" width="15.28515625" style="163" bestFit="1" customWidth="1"/>
    <col min="13" max="13" width="6.140625" style="163" bestFit="1" customWidth="1"/>
    <col min="14" max="14" width="3.28515625" style="163" bestFit="1" customWidth="1"/>
    <col min="15" max="15" width="4" style="163" bestFit="1" customWidth="1"/>
    <col min="16" max="16" width="7.42578125" style="163" bestFit="1" customWidth="1"/>
    <col min="17" max="16384" width="9.140625" style="163"/>
  </cols>
  <sheetData>
    <row r="1" spans="1:19" s="265" customFormat="1" ht="25.5" customHeight="1" thickBot="1" x14ac:dyDescent="0.3">
      <c r="A1" s="265" t="s">
        <v>943</v>
      </c>
      <c r="B1" s="266">
        <v>140</v>
      </c>
      <c r="C1" s="269" t="s">
        <v>942</v>
      </c>
      <c r="G1" s="268"/>
      <c r="H1" s="266" t="s">
        <v>941</v>
      </c>
      <c r="I1" s="267" t="s">
        <v>940</v>
      </c>
      <c r="J1" s="266" t="s">
        <v>939</v>
      </c>
      <c r="K1" s="266"/>
      <c r="L1" s="265" t="s">
        <v>938</v>
      </c>
      <c r="R1" s="220">
        <f>IF(AND(R9&lt;=24,R14&gt;615),"Too Big",IF(AND(R9&lt;=24,R14&gt;473),4,IF(AND(R9&lt;=24,R14&gt;343),3,IF(AND(R9&lt;=24,R14&gt;213),2,IF(AND(R9&lt;=24,R14&gt;83),1,0)))))</f>
        <v>1</v>
      </c>
    </row>
    <row r="2" spans="1:19" ht="13.5" thickBot="1" x14ac:dyDescent="0.25">
      <c r="B2" s="208"/>
      <c r="G2" s="264"/>
      <c r="H2" s="208">
        <v>1</v>
      </c>
      <c r="I2" s="247">
        <f t="shared" ref="I2:I16" si="0">($E$5*H2%)+$E$5</f>
        <v>0.26441800000000004</v>
      </c>
      <c r="J2" s="246">
        <f t="shared" ref="J2:J16" si="1">I2+$E$6</f>
        <v>2.6180000000000092E-3</v>
      </c>
      <c r="L2" s="208" t="s">
        <v>928</v>
      </c>
      <c r="M2" s="208" t="s">
        <v>929</v>
      </c>
      <c r="O2" s="160">
        <v>5</v>
      </c>
      <c r="P2" s="213">
        <f>IF($B$61&lt;=120,$B$61*19350,"Too Many!")</f>
        <v>0</v>
      </c>
      <c r="Q2" s="211" t="s">
        <v>878</v>
      </c>
    </row>
    <row r="3" spans="1:19" ht="13.5" thickBot="1" x14ac:dyDescent="0.25">
      <c r="A3" s="163" t="s">
        <v>937</v>
      </c>
      <c r="B3" s="263">
        <v>66</v>
      </c>
      <c r="D3" s="163" t="s">
        <v>936</v>
      </c>
      <c r="E3" s="208" t="s">
        <v>935</v>
      </c>
      <c r="F3" s="208"/>
      <c r="G3" s="208" t="s">
        <v>934</v>
      </c>
      <c r="H3" s="208">
        <v>2</v>
      </c>
      <c r="I3" s="247">
        <f t="shared" si="0"/>
        <v>0.26703600000000005</v>
      </c>
      <c r="J3" s="246">
        <f t="shared" si="1"/>
        <v>5.2360000000000184E-3</v>
      </c>
      <c r="K3" s="208" t="s">
        <v>924</v>
      </c>
      <c r="L3" s="208">
        <v>200</v>
      </c>
      <c r="M3" s="256">
        <f>L3/2.54</f>
        <v>78.740157480314963</v>
      </c>
      <c r="N3" s="208" t="s">
        <v>933</v>
      </c>
      <c r="O3" s="160">
        <v>834</v>
      </c>
      <c r="P3" s="213">
        <f>IF($B$62&lt;=6150,($B$62*90)+((O3/10)*200), "Too Many!")</f>
        <v>16680</v>
      </c>
      <c r="Q3" s="211"/>
    </row>
    <row r="4" spans="1:19" ht="13.5" thickBot="1" x14ac:dyDescent="0.25">
      <c r="A4" s="163" t="s">
        <v>932</v>
      </c>
      <c r="B4" s="262">
        <v>0.34</v>
      </c>
      <c r="G4" s="240"/>
      <c r="H4" s="208">
        <v>3</v>
      </c>
      <c r="I4" s="247">
        <f t="shared" si="0"/>
        <v>0.26965400000000006</v>
      </c>
      <c r="J4" s="246">
        <f t="shared" si="1"/>
        <v>7.8540000000000276E-3</v>
      </c>
      <c r="L4" s="208"/>
      <c r="M4" s="208"/>
      <c r="N4" s="208"/>
      <c r="O4" s="261">
        <v>1</v>
      </c>
      <c r="P4" s="260">
        <f>65000+6600</f>
        <v>71600</v>
      </c>
      <c r="Q4" s="211"/>
    </row>
    <row r="5" spans="1:19" ht="13.5" thickBot="1" x14ac:dyDescent="0.25">
      <c r="A5" s="163" t="s">
        <v>931</v>
      </c>
      <c r="B5" s="259"/>
      <c r="E5" s="246">
        <f>(B1*B4/12000)*B3</f>
        <v>0.26180000000000003</v>
      </c>
      <c r="F5" s="163" t="s">
        <v>930</v>
      </c>
      <c r="G5" s="254">
        <f>B7*E5+B3</f>
        <v>14805.000000000002</v>
      </c>
      <c r="H5" s="208">
        <v>4</v>
      </c>
      <c r="I5" s="247">
        <f t="shared" si="0"/>
        <v>0.27227200000000001</v>
      </c>
      <c r="J5" s="246">
        <f t="shared" si="1"/>
        <v>1.0471999999999981E-2</v>
      </c>
      <c r="L5" s="208" t="s">
        <v>929</v>
      </c>
      <c r="M5" s="208" t="s">
        <v>928</v>
      </c>
      <c r="N5" s="208"/>
      <c r="O5" s="258">
        <f>IF(AND(O2&lt;=24,O7&gt;615),"Too Big",IF(AND(O2&lt;=24,O7&gt;473),4,IF(AND(O2&lt;=24,O7&gt;343),3,IF(AND(O2&lt;=24,O7&gt;213),2,IF(AND(O2&lt;=24,O7&gt;83),1,0)))))</f>
        <v>1</v>
      </c>
      <c r="P5" s="213">
        <f>SUM(O2*19900)</f>
        <v>99500</v>
      </c>
      <c r="Q5" s="211"/>
    </row>
    <row r="6" spans="1:19" x14ac:dyDescent="0.2">
      <c r="B6" s="208"/>
      <c r="D6" s="163" t="s">
        <v>927</v>
      </c>
      <c r="E6" s="252">
        <f>E7-E5</f>
        <v>-0.26180000000000003</v>
      </c>
      <c r="F6" s="257" t="s">
        <v>926</v>
      </c>
      <c r="H6" s="208">
        <v>5</v>
      </c>
      <c r="I6" s="247">
        <f t="shared" si="0"/>
        <v>0.27489000000000002</v>
      </c>
      <c r="J6" s="246">
        <f t="shared" si="1"/>
        <v>1.3089999999999991E-2</v>
      </c>
      <c r="K6" s="208" t="s">
        <v>925</v>
      </c>
      <c r="L6" s="208">
        <v>0.185</v>
      </c>
      <c r="M6" s="256">
        <f>L6*2.54</f>
        <v>0.46989999999999998</v>
      </c>
      <c r="N6" s="208" t="s">
        <v>924</v>
      </c>
      <c r="O6" s="160">
        <f>IF(AND(O2&gt;120),"Too Big",IF(AND(O2&gt;96),4,IF(AND(O2&gt;72),3,IF(AND(O2&gt;48),2,IF(AND(O2&gt;24),1,0)))))</f>
        <v>0</v>
      </c>
      <c r="P6" s="213">
        <f>SUM((O6)*48400)</f>
        <v>0</v>
      </c>
      <c r="Q6" s="211"/>
    </row>
    <row r="7" spans="1:19" x14ac:dyDescent="0.2">
      <c r="A7" s="163" t="s">
        <v>923</v>
      </c>
      <c r="B7" s="228">
        <f>(43350/B1)*12000/B3</f>
        <v>56298.7012987013</v>
      </c>
      <c r="D7" s="163" t="s">
        <v>922</v>
      </c>
      <c r="E7" s="247"/>
      <c r="F7" s="255" t="s">
        <v>921</v>
      </c>
      <c r="G7" s="254">
        <f>E7*B7</f>
        <v>0</v>
      </c>
      <c r="H7" s="208">
        <v>6</v>
      </c>
      <c r="I7" s="247">
        <f t="shared" si="0"/>
        <v>0.27750800000000003</v>
      </c>
      <c r="J7" s="246">
        <f t="shared" si="1"/>
        <v>1.5708E-2</v>
      </c>
      <c r="O7" s="160">
        <f>ROUNDUP(O3/10,0)</f>
        <v>84</v>
      </c>
      <c r="P7" s="213">
        <f>(O7-10)*800</f>
        <v>59200</v>
      </c>
      <c r="Q7" s="211" t="s">
        <v>877</v>
      </c>
    </row>
    <row r="8" spans="1:19" x14ac:dyDescent="0.2">
      <c r="A8" s="163" t="s">
        <v>913</v>
      </c>
      <c r="B8" s="228">
        <v>17</v>
      </c>
      <c r="D8" s="208" t="s">
        <v>920</v>
      </c>
      <c r="E8" s="163" t="s">
        <v>883</v>
      </c>
      <c r="F8" s="238">
        <v>74426</v>
      </c>
      <c r="H8" s="208">
        <v>7</v>
      </c>
      <c r="I8" s="247">
        <f t="shared" si="0"/>
        <v>0.28012600000000004</v>
      </c>
      <c r="J8" s="246">
        <f t="shared" si="1"/>
        <v>1.8326000000000009E-2</v>
      </c>
      <c r="L8" s="163" t="s">
        <v>919</v>
      </c>
    </row>
    <row r="9" spans="1:19" ht="15" x14ac:dyDescent="0.25">
      <c r="B9" s="208"/>
      <c r="D9" s="208" t="s">
        <v>918</v>
      </c>
      <c r="E9" s="163" t="s">
        <v>914</v>
      </c>
      <c r="F9" s="253">
        <f>F8/B7</f>
        <v>1.3219843137254901</v>
      </c>
      <c r="H9" s="208">
        <v>8</v>
      </c>
      <c r="I9" s="247">
        <f t="shared" si="0"/>
        <v>0.28274400000000005</v>
      </c>
      <c r="J9" s="246">
        <f t="shared" si="1"/>
        <v>2.0944000000000018E-2</v>
      </c>
      <c r="K9" s="208" t="s">
        <v>917</v>
      </c>
      <c r="L9" s="252">
        <f>E5</f>
        <v>0.26180000000000003</v>
      </c>
      <c r="M9" s="163" t="s">
        <v>916</v>
      </c>
      <c r="Q9" s="219" t="s">
        <v>878</v>
      </c>
      <c r="R9" s="218">
        <v>5</v>
      </c>
      <c r="S9" s="217">
        <f>IF($B$61&lt;=120,$B$61*19350,"Too Many!")</f>
        <v>0</v>
      </c>
    </row>
    <row r="10" spans="1:19" ht="15" x14ac:dyDescent="0.25">
      <c r="A10" s="163" t="s">
        <v>906</v>
      </c>
      <c r="B10" s="227">
        <f>B7/B8</f>
        <v>3311.6883116883118</v>
      </c>
      <c r="C10" s="228"/>
      <c r="D10" s="228" t="s">
        <v>915</v>
      </c>
      <c r="E10" s="163" t="s">
        <v>914</v>
      </c>
      <c r="F10" s="251">
        <f>CEILING(F9,1)</f>
        <v>2</v>
      </c>
      <c r="H10" s="208">
        <v>9</v>
      </c>
      <c r="I10" s="247">
        <f t="shared" si="0"/>
        <v>0.28536200000000006</v>
      </c>
      <c r="J10" s="246">
        <f t="shared" si="1"/>
        <v>2.3562000000000027E-2</v>
      </c>
      <c r="K10" s="208" t="s">
        <v>861</v>
      </c>
      <c r="L10" s="226">
        <f>F8</f>
        <v>74426</v>
      </c>
      <c r="M10" s="163" t="s">
        <v>893</v>
      </c>
      <c r="Q10" s="219"/>
      <c r="R10" s="218">
        <v>834</v>
      </c>
      <c r="S10" s="217">
        <f>IF($B$62&lt;=6150,($B$62*90)+((R10/10)*200), "Too Many!")</f>
        <v>16680</v>
      </c>
    </row>
    <row r="11" spans="1:19" ht="15" x14ac:dyDescent="0.25">
      <c r="A11" s="163" t="s">
        <v>913</v>
      </c>
      <c r="B11" s="228">
        <v>18</v>
      </c>
      <c r="C11" s="240"/>
      <c r="D11" s="250" t="s">
        <v>912</v>
      </c>
      <c r="F11" s="226">
        <f>F10*B7</f>
        <v>112597.4025974026</v>
      </c>
      <c r="G11" s="226"/>
      <c r="H11" s="208">
        <v>10</v>
      </c>
      <c r="I11" s="247">
        <f t="shared" si="0"/>
        <v>0.28798000000000001</v>
      </c>
      <c r="J11" s="246">
        <f t="shared" si="1"/>
        <v>2.6179999999999981E-2</v>
      </c>
      <c r="K11" s="208" t="s">
        <v>908</v>
      </c>
      <c r="L11" s="135">
        <f>L9*L10</f>
        <v>19484.726800000004</v>
      </c>
      <c r="M11" s="163" t="s">
        <v>911</v>
      </c>
      <c r="Q11" s="219"/>
      <c r="R11" s="222">
        <v>1</v>
      </c>
      <c r="S11" s="221">
        <f>65000+6600</f>
        <v>71600</v>
      </c>
    </row>
    <row r="12" spans="1:19" ht="15.75" thickBot="1" x14ac:dyDescent="0.3">
      <c r="B12" s="208"/>
      <c r="C12" s="238"/>
      <c r="D12" s="250" t="s">
        <v>910</v>
      </c>
      <c r="E12" s="240" t="s">
        <v>909</v>
      </c>
      <c r="H12" s="208">
        <v>11</v>
      </c>
      <c r="I12" s="247">
        <f t="shared" si="0"/>
        <v>0.29059800000000002</v>
      </c>
      <c r="J12" s="246">
        <f t="shared" si="1"/>
        <v>2.879799999999999E-2</v>
      </c>
      <c r="K12" s="208" t="s">
        <v>908</v>
      </c>
      <c r="L12" s="135">
        <f>E7*L10</f>
        <v>0</v>
      </c>
      <c r="M12" s="163" t="s">
        <v>907</v>
      </c>
      <c r="Q12" s="219"/>
      <c r="S12" s="217">
        <f>SUM(R9*19900)</f>
        <v>99500</v>
      </c>
    </row>
    <row r="13" spans="1:19" ht="15.75" thickBot="1" x14ac:dyDescent="0.3">
      <c r="A13" s="163" t="s">
        <v>906</v>
      </c>
      <c r="B13" s="227">
        <f>B7/B11</f>
        <v>3127.7056277056276</v>
      </c>
      <c r="D13" s="249">
        <f>($B$7*$B$3)/12000*$B$1+AVERAGE(B16,B22,B28,B33)*0.05</f>
        <v>43358.125</v>
      </c>
      <c r="E13" s="248">
        <f>D13+(B8*60)</f>
        <v>44378.125</v>
      </c>
      <c r="H13" s="208">
        <v>12</v>
      </c>
      <c r="I13" s="247">
        <f t="shared" si="0"/>
        <v>0.29321600000000003</v>
      </c>
      <c r="J13" s="246">
        <f t="shared" si="1"/>
        <v>3.1415999999999999E-2</v>
      </c>
      <c r="Q13" s="219"/>
      <c r="R13" s="218">
        <f>IF(AND(R9&gt;120),"Too Big",IF(AND(R9&gt;96),4,IF(AND(R9&gt;72),3,IF(AND(R9&gt;48),2,IF(AND(R9&gt;24),1,0)))))</f>
        <v>0</v>
      </c>
      <c r="S13" s="217">
        <f>SUM((R13)*48400)</f>
        <v>0</v>
      </c>
    </row>
    <row r="14" spans="1:19" ht="15" x14ac:dyDescent="0.25">
      <c r="A14" s="163" t="s">
        <v>905</v>
      </c>
      <c r="B14" s="129"/>
      <c r="H14" s="208">
        <v>13</v>
      </c>
      <c r="I14" s="247">
        <f t="shared" si="0"/>
        <v>0.29583400000000004</v>
      </c>
      <c r="J14" s="246">
        <f t="shared" si="1"/>
        <v>3.4034000000000009E-2</v>
      </c>
      <c r="Q14" s="219" t="s">
        <v>877</v>
      </c>
      <c r="R14" s="218">
        <f>ROUNDUP(R10/10,0)</f>
        <v>84</v>
      </c>
      <c r="S14" s="217">
        <f>(R14-10)*800</f>
        <v>59200</v>
      </c>
    </row>
    <row r="15" spans="1:19" x14ac:dyDescent="0.2">
      <c r="A15" s="225" t="s">
        <v>904</v>
      </c>
      <c r="D15" s="225" t="s">
        <v>903</v>
      </c>
      <c r="H15" s="208">
        <v>14</v>
      </c>
      <c r="I15" s="247">
        <f t="shared" si="0"/>
        <v>0.29845200000000005</v>
      </c>
      <c r="J15" s="246">
        <f t="shared" si="1"/>
        <v>3.6652000000000018E-2</v>
      </c>
    </row>
    <row r="16" spans="1:19" x14ac:dyDescent="0.2">
      <c r="A16" s="163" t="s">
        <v>885</v>
      </c>
      <c r="B16" s="208">
        <v>140</v>
      </c>
      <c r="D16" s="163" t="s">
        <v>885</v>
      </c>
      <c r="E16" s="208">
        <v>140</v>
      </c>
      <c r="H16" s="208">
        <v>15</v>
      </c>
      <c r="I16" s="247">
        <f t="shared" si="0"/>
        <v>0.30107000000000006</v>
      </c>
      <c r="J16" s="246">
        <f t="shared" si="1"/>
        <v>3.9270000000000027E-2</v>
      </c>
    </row>
    <row r="17" spans="1:13" ht="13.5" thickBot="1" x14ac:dyDescent="0.25">
      <c r="A17" s="163" t="s">
        <v>884</v>
      </c>
      <c r="B17" s="208">
        <v>72</v>
      </c>
      <c r="D17" s="163" t="s">
        <v>884</v>
      </c>
      <c r="E17" s="208">
        <v>66</v>
      </c>
    </row>
    <row r="18" spans="1:13" x14ac:dyDescent="0.2">
      <c r="A18" s="163" t="s">
        <v>883</v>
      </c>
      <c r="B18" s="228">
        <v>12144</v>
      </c>
      <c r="D18" s="163" t="s">
        <v>883</v>
      </c>
      <c r="E18" s="228">
        <v>43056</v>
      </c>
      <c r="J18" s="245"/>
      <c r="K18" s="244"/>
      <c r="L18" s="243" t="s">
        <v>902</v>
      </c>
      <c r="M18" s="242"/>
    </row>
    <row r="19" spans="1:13" x14ac:dyDescent="0.2">
      <c r="A19" s="163" t="s">
        <v>882</v>
      </c>
      <c r="B19" s="227">
        <f>(B17*B18/12000)*B16</f>
        <v>10200.960000000001</v>
      </c>
      <c r="C19" s="163" t="s">
        <v>881</v>
      </c>
      <c r="D19" s="163" t="s">
        <v>882</v>
      </c>
      <c r="E19" s="227">
        <f>(E17*E18/12000)*E16</f>
        <v>33153.119999999995</v>
      </c>
      <c r="F19" s="163" t="s">
        <v>881</v>
      </c>
      <c r="G19" s="226">
        <f>B19+E19</f>
        <v>43354.079999999994</v>
      </c>
      <c r="H19" s="208" t="s">
        <v>901</v>
      </c>
      <c r="J19" s="239" t="s">
        <v>900</v>
      </c>
      <c r="L19" s="241">
        <f>D13/B7</f>
        <v>0.77014431949250284</v>
      </c>
      <c r="M19" s="235" t="s">
        <v>881</v>
      </c>
    </row>
    <row r="20" spans="1:13" x14ac:dyDescent="0.2">
      <c r="B20" s="227"/>
      <c r="J20" s="239" t="s">
        <v>899</v>
      </c>
      <c r="L20" s="241">
        <f>L19*1000</f>
        <v>770.14431949250286</v>
      </c>
      <c r="M20" s="235" t="s">
        <v>881</v>
      </c>
    </row>
    <row r="21" spans="1:13" x14ac:dyDescent="0.2">
      <c r="A21" s="225" t="s">
        <v>898</v>
      </c>
      <c r="D21" s="225" t="s">
        <v>897</v>
      </c>
      <c r="J21" s="239"/>
      <c r="L21" s="240"/>
      <c r="M21" s="235"/>
    </row>
    <row r="22" spans="1:13" x14ac:dyDescent="0.2">
      <c r="A22" s="163" t="s">
        <v>885</v>
      </c>
      <c r="B22" s="208">
        <v>190</v>
      </c>
      <c r="D22" s="163" t="s">
        <v>885</v>
      </c>
      <c r="E22" s="208">
        <v>190</v>
      </c>
      <c r="J22" s="239" t="s">
        <v>896</v>
      </c>
      <c r="L22" s="238">
        <v>17</v>
      </c>
      <c r="M22" s="235" t="s">
        <v>895</v>
      </c>
    </row>
    <row r="23" spans="1:13" x14ac:dyDescent="0.2">
      <c r="A23" s="163" t="s">
        <v>884</v>
      </c>
      <c r="B23" s="208">
        <v>26.25</v>
      </c>
      <c r="D23" s="163" t="s">
        <v>884</v>
      </c>
      <c r="E23" s="208">
        <v>24.5</v>
      </c>
      <c r="J23" s="237" t="s">
        <v>894</v>
      </c>
      <c r="L23" s="236">
        <f>B7/L22</f>
        <v>3311.6883116883118</v>
      </c>
      <c r="M23" s="235" t="s">
        <v>893</v>
      </c>
    </row>
    <row r="24" spans="1:13" ht="13.5" thickBot="1" x14ac:dyDescent="0.25">
      <c r="A24" s="163" t="s">
        <v>883</v>
      </c>
      <c r="B24" s="228">
        <v>8000</v>
      </c>
      <c r="D24" s="163" t="s">
        <v>883</v>
      </c>
      <c r="E24" s="228">
        <v>3000</v>
      </c>
      <c r="J24" s="234" t="s">
        <v>892</v>
      </c>
      <c r="K24" s="233"/>
      <c r="L24" s="232">
        <f>L23*L19</f>
        <v>2550.4779411764707</v>
      </c>
      <c r="M24" s="231" t="s">
        <v>881</v>
      </c>
    </row>
    <row r="25" spans="1:13" x14ac:dyDescent="0.2">
      <c r="A25" s="163" t="s">
        <v>882</v>
      </c>
      <c r="B25" s="227">
        <f>(B23*B24/12000)*B22</f>
        <v>3325</v>
      </c>
      <c r="C25" s="163" t="s">
        <v>881</v>
      </c>
      <c r="D25" s="163" t="s">
        <v>882</v>
      </c>
      <c r="E25" s="227">
        <f>(E23*E24/12000)*E22</f>
        <v>1163.75</v>
      </c>
      <c r="F25" s="163" t="s">
        <v>881</v>
      </c>
      <c r="G25" s="226">
        <f>B25+E25</f>
        <v>4488.75</v>
      </c>
      <c r="H25" s="208" t="s">
        <v>891</v>
      </c>
      <c r="J25" s="208"/>
    </row>
    <row r="26" spans="1:13" ht="13.5" thickBot="1" x14ac:dyDescent="0.25">
      <c r="F26" s="225" t="s">
        <v>879</v>
      </c>
      <c r="G26" s="224">
        <f>SUM(G19:G25)</f>
        <v>47842.829999999994</v>
      </c>
    </row>
    <row r="27" spans="1:13" ht="13.5" thickBot="1" x14ac:dyDescent="0.25">
      <c r="A27" s="225" t="s">
        <v>890</v>
      </c>
      <c r="D27" s="225" t="s">
        <v>889</v>
      </c>
      <c r="J27" s="230" t="s">
        <v>855</v>
      </c>
      <c r="K27" s="224">
        <f>G26+G37</f>
        <v>57936.16333333333</v>
      </c>
      <c r="L27" s="229">
        <f>MAX(L11,K27)</f>
        <v>57936.16333333333</v>
      </c>
    </row>
    <row r="28" spans="1:13" x14ac:dyDescent="0.2">
      <c r="A28" s="163" t="s">
        <v>885</v>
      </c>
      <c r="B28" s="208">
        <v>160</v>
      </c>
      <c r="D28" s="163" t="s">
        <v>885</v>
      </c>
      <c r="E28" s="208">
        <v>160</v>
      </c>
    </row>
    <row r="29" spans="1:13" x14ac:dyDescent="0.2">
      <c r="A29" s="163" t="s">
        <v>884</v>
      </c>
      <c r="B29" s="208">
        <v>21.25</v>
      </c>
      <c r="D29" s="163" t="s">
        <v>884</v>
      </c>
      <c r="E29" s="208">
        <v>27.75</v>
      </c>
    </row>
    <row r="30" spans="1:13" x14ac:dyDescent="0.2">
      <c r="A30" s="163" t="s">
        <v>883</v>
      </c>
      <c r="B30" s="228">
        <v>4000</v>
      </c>
      <c r="D30" s="163" t="s">
        <v>883</v>
      </c>
      <c r="E30" s="228">
        <v>14000</v>
      </c>
    </row>
    <row r="31" spans="1:13" x14ac:dyDescent="0.2">
      <c r="A31" s="163" t="s">
        <v>882</v>
      </c>
      <c r="B31" s="227">
        <f>(B29*B30/12000)*B28</f>
        <v>1133.3333333333333</v>
      </c>
      <c r="C31" s="163" t="s">
        <v>881</v>
      </c>
      <c r="D31" s="163" t="s">
        <v>882</v>
      </c>
      <c r="E31" s="227">
        <f>(E29*E30/12000)*E28</f>
        <v>5180</v>
      </c>
      <c r="F31" s="163" t="s">
        <v>881</v>
      </c>
      <c r="G31" s="226">
        <f>B31+E31</f>
        <v>6313.333333333333</v>
      </c>
      <c r="H31" s="208" t="s">
        <v>888</v>
      </c>
      <c r="K31" s="163"/>
    </row>
    <row r="32" spans="1:13" x14ac:dyDescent="0.2">
      <c r="A32" s="225" t="s">
        <v>887</v>
      </c>
      <c r="D32" s="225" t="s">
        <v>886</v>
      </c>
    </row>
    <row r="33" spans="1:11" x14ac:dyDescent="0.2">
      <c r="A33" s="163" t="s">
        <v>885</v>
      </c>
      <c r="B33" s="208">
        <v>160</v>
      </c>
      <c r="D33" s="163" t="s">
        <v>885</v>
      </c>
      <c r="E33" s="208">
        <v>160</v>
      </c>
      <c r="I33" s="163"/>
      <c r="K33" s="163"/>
    </row>
    <row r="34" spans="1:11" x14ac:dyDescent="0.2">
      <c r="A34" s="163" t="s">
        <v>884</v>
      </c>
      <c r="B34" s="208">
        <v>26.25</v>
      </c>
      <c r="D34" s="163" t="s">
        <v>884</v>
      </c>
      <c r="E34" s="208">
        <v>24.5</v>
      </c>
      <c r="I34" s="163"/>
      <c r="K34" s="163"/>
    </row>
    <row r="35" spans="1:11" x14ac:dyDescent="0.2">
      <c r="A35" s="163" t="s">
        <v>883</v>
      </c>
      <c r="B35" s="228">
        <v>8000</v>
      </c>
      <c r="D35" s="163" t="s">
        <v>883</v>
      </c>
      <c r="E35" s="228">
        <v>3000</v>
      </c>
      <c r="I35" s="163"/>
      <c r="K35" s="163"/>
    </row>
    <row r="36" spans="1:11" x14ac:dyDescent="0.2">
      <c r="A36" s="163" t="s">
        <v>882</v>
      </c>
      <c r="B36" s="227">
        <f>(B34*B35/12000)*B33</f>
        <v>2800</v>
      </c>
      <c r="C36" s="163" t="s">
        <v>881</v>
      </c>
      <c r="D36" s="163" t="s">
        <v>882</v>
      </c>
      <c r="E36" s="227">
        <f>(E34*E35/12000)*E33</f>
        <v>980</v>
      </c>
      <c r="F36" s="163" t="s">
        <v>881</v>
      </c>
      <c r="G36" s="226">
        <f>B36+E36</f>
        <v>3780</v>
      </c>
      <c r="H36" s="208" t="s">
        <v>880</v>
      </c>
      <c r="I36" s="163"/>
      <c r="K36" s="163"/>
    </row>
    <row r="37" spans="1:11" x14ac:dyDescent="0.2">
      <c r="F37" s="225" t="s">
        <v>879</v>
      </c>
      <c r="G37" s="224">
        <f>SUM(G31:G36)</f>
        <v>10093.333333333332</v>
      </c>
      <c r="I37" s="163"/>
      <c r="K37" s="163"/>
    </row>
    <row r="39" spans="1:11" ht="15" x14ac:dyDescent="0.25">
      <c r="D39" s="223"/>
      <c r="E39" s="223"/>
      <c r="F39" s="223"/>
    </row>
    <row r="40" spans="1:11" x14ac:dyDescent="0.2">
      <c r="I40" s="163"/>
      <c r="K40" s="163"/>
    </row>
    <row r="41" spans="1:11" x14ac:dyDescent="0.2">
      <c r="I41" s="163"/>
      <c r="K41" s="163"/>
    </row>
    <row r="42" spans="1:11" x14ac:dyDescent="0.2">
      <c r="I42" s="163"/>
      <c r="K42" s="163"/>
    </row>
    <row r="43" spans="1:11" x14ac:dyDescent="0.2">
      <c r="I43" s="163"/>
      <c r="K43" s="163"/>
    </row>
    <row r="44" spans="1:11" x14ac:dyDescent="0.2">
      <c r="I44" s="163"/>
      <c r="K44" s="163"/>
    </row>
    <row r="45" spans="1:11" x14ac:dyDescent="0.2">
      <c r="I45" s="163"/>
      <c r="K45" s="163"/>
    </row>
    <row r="46" spans="1:11" x14ac:dyDescent="0.2">
      <c r="D46" s="211"/>
      <c r="E46" s="160"/>
      <c r="F46" s="216"/>
      <c r="I46" s="163"/>
      <c r="K46" s="163"/>
    </row>
    <row r="47" spans="1:11" x14ac:dyDescent="0.2">
      <c r="D47" s="211"/>
      <c r="E47" s="160"/>
      <c r="F47" s="213"/>
      <c r="I47" s="163"/>
      <c r="K47" s="163"/>
    </row>
    <row r="48" spans="1:11" x14ac:dyDescent="0.2">
      <c r="D48" s="211"/>
      <c r="E48" s="160"/>
      <c r="F48" s="213"/>
      <c r="I48" s="163"/>
      <c r="K48" s="163"/>
    </row>
    <row r="49" spans="4:11" x14ac:dyDescent="0.2">
      <c r="D49" s="211"/>
      <c r="E49" s="160"/>
      <c r="F49" s="212"/>
      <c r="I49" s="163"/>
      <c r="K49" s="163"/>
    </row>
    <row r="50" spans="4:11" x14ac:dyDescent="0.2">
      <c r="D50" s="211"/>
      <c r="E50" s="160"/>
      <c r="F50" s="215"/>
      <c r="I50" s="163"/>
      <c r="K50" s="163"/>
    </row>
    <row r="51" spans="4:11" x14ac:dyDescent="0.2">
      <c r="D51" s="211"/>
      <c r="E51" s="160"/>
      <c r="F51" s="215"/>
      <c r="I51" s="163"/>
      <c r="K51" s="163"/>
    </row>
    <row r="52" spans="4:11" x14ac:dyDescent="0.2">
      <c r="D52" s="211"/>
      <c r="E52" s="160"/>
      <c r="F52" s="215"/>
      <c r="I52" s="163"/>
      <c r="K52" s="163"/>
    </row>
    <row r="53" spans="4:11" x14ac:dyDescent="0.2">
      <c r="D53" s="211"/>
      <c r="E53" s="160"/>
      <c r="F53" s="215"/>
      <c r="I53" s="163"/>
      <c r="K53" s="163"/>
    </row>
    <row r="54" spans="4:11" x14ac:dyDescent="0.2">
      <c r="D54" s="211"/>
      <c r="E54" s="160"/>
      <c r="F54" s="214"/>
      <c r="I54" s="163"/>
      <c r="K54" s="163"/>
    </row>
    <row r="55" spans="4:11" x14ac:dyDescent="0.2">
      <c r="D55" s="211"/>
      <c r="E55" s="160"/>
      <c r="F55" s="213"/>
      <c r="I55" s="163"/>
      <c r="K55" s="163"/>
    </row>
    <row r="56" spans="4:11" x14ac:dyDescent="0.2">
      <c r="D56" s="211"/>
      <c r="E56" s="160"/>
      <c r="F56" s="212"/>
      <c r="I56" s="163"/>
      <c r="K56" s="163"/>
    </row>
    <row r="57" spans="4:11" x14ac:dyDescent="0.2">
      <c r="D57" s="211"/>
      <c r="E57" s="160"/>
      <c r="F57" s="160"/>
      <c r="I57" s="163"/>
      <c r="K57" s="163"/>
    </row>
    <row r="58" spans="4:11" x14ac:dyDescent="0.2">
      <c r="D58" s="211"/>
      <c r="E58" s="160"/>
      <c r="F58" s="210"/>
      <c r="I58" s="163"/>
      <c r="K58" s="163"/>
    </row>
    <row r="59" spans="4:11" x14ac:dyDescent="0.2">
      <c r="D59" s="211"/>
      <c r="E59" s="160"/>
      <c r="F59" s="210"/>
      <c r="I59" s="163"/>
      <c r="K59" s="163"/>
    </row>
    <row r="60" spans="4:11" x14ac:dyDescent="0.2">
      <c r="D60" s="211"/>
      <c r="E60" s="160"/>
      <c r="F60" s="210"/>
      <c r="I60" s="163"/>
      <c r="K60" s="163"/>
    </row>
  </sheetData>
  <pageMargins left="0.25" right="0.25" top="0.5" bottom="0.5" header="0.5" footer="0.5"/>
  <pageSetup scale="85" orientation="landscape" horizontalDpi="36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F0"/>
    <pageSetUpPr autoPageBreaks="0"/>
  </sheetPr>
  <dimension ref="A1:AA742"/>
  <sheetViews>
    <sheetView zoomScale="115" zoomScaleNormal="115" zoomScaleSheetLayoutView="100" zoomScalePageLayoutView="115" workbookViewId="0">
      <selection activeCell="I9" sqref="I9"/>
    </sheetView>
  </sheetViews>
  <sheetFormatPr defaultColWidth="19.85546875" defaultRowHeight="15" x14ac:dyDescent="0.25"/>
  <cols>
    <col min="1" max="1" width="19.28515625" style="73" bestFit="1" customWidth="1"/>
    <col min="2" max="2" width="8.28515625" style="85" bestFit="1" customWidth="1"/>
    <col min="3" max="3" width="18" style="73" customWidth="1"/>
    <col min="4" max="4" width="9.7109375" style="73" bestFit="1" customWidth="1"/>
    <col min="5" max="5" width="10.85546875" style="96" bestFit="1" customWidth="1"/>
    <col min="6" max="6" width="7.42578125" style="112" bestFit="1" customWidth="1"/>
    <col min="7" max="7" width="8.42578125" style="73" bestFit="1" customWidth="1"/>
    <col min="8" max="8" width="9.42578125" style="103" customWidth="1"/>
    <col min="9" max="9" width="10.140625" style="73" bestFit="1" customWidth="1"/>
    <col min="10" max="10" width="12.28515625" style="93" bestFit="1" customWidth="1"/>
    <col min="11" max="11" width="8.42578125" style="88" bestFit="1" customWidth="1"/>
    <col min="12" max="12" width="7.42578125" style="73" customWidth="1"/>
    <col min="13" max="13" width="7.28515625" style="73" customWidth="1"/>
    <col min="14" max="14" width="9.28515625" style="73" customWidth="1"/>
    <col min="15" max="15" width="5.42578125" style="73" bestFit="1" customWidth="1"/>
    <col min="16" max="20" width="4.5703125" style="73" bestFit="1" customWidth="1"/>
    <col min="21" max="21" width="5.42578125" style="73" customWidth="1"/>
    <col min="22" max="22" width="6" style="73" bestFit="1" customWidth="1"/>
    <col min="23" max="27" width="4.5703125" style="73" bestFit="1" customWidth="1"/>
    <col min="28" max="16384" width="19.85546875" style="73"/>
  </cols>
  <sheetData>
    <row r="1" spans="1:27" x14ac:dyDescent="0.25">
      <c r="A1" s="63" t="s">
        <v>793</v>
      </c>
      <c r="B1" s="64" t="s">
        <v>792</v>
      </c>
      <c r="C1" s="65" t="s">
        <v>791</v>
      </c>
      <c r="D1" s="65" t="s">
        <v>790</v>
      </c>
      <c r="E1" s="66" t="s">
        <v>789</v>
      </c>
      <c r="F1" s="67" t="s">
        <v>788</v>
      </c>
      <c r="G1" s="65" t="s">
        <v>787</v>
      </c>
      <c r="H1" s="68" t="s">
        <v>786</v>
      </c>
      <c r="I1" s="64" t="s">
        <v>785</v>
      </c>
      <c r="J1" s="69" t="s">
        <v>784</v>
      </c>
      <c r="K1" s="70" t="s">
        <v>783</v>
      </c>
      <c r="M1" s="71">
        <v>2.9100000000000001E-2</v>
      </c>
      <c r="O1" s="74"/>
      <c r="P1" s="75" t="s">
        <v>781</v>
      </c>
      <c r="Q1" s="75" t="s">
        <v>780</v>
      </c>
      <c r="R1" s="75" t="s">
        <v>779</v>
      </c>
      <c r="S1" s="75" t="s">
        <v>778</v>
      </c>
      <c r="T1" s="75" t="s">
        <v>777</v>
      </c>
      <c r="U1" s="76"/>
      <c r="V1" s="77"/>
      <c r="W1" s="78" t="s">
        <v>781</v>
      </c>
      <c r="X1" s="78" t="s">
        <v>780</v>
      </c>
      <c r="Y1" s="78" t="s">
        <v>779</v>
      </c>
      <c r="Z1" s="78" t="s">
        <v>778</v>
      </c>
      <c r="AA1" s="78" t="s">
        <v>777</v>
      </c>
    </row>
    <row r="2" spans="1:27" x14ac:dyDescent="0.25">
      <c r="A2" s="79" t="s">
        <v>723</v>
      </c>
      <c r="B2" s="80" t="s">
        <v>32</v>
      </c>
      <c r="C2" s="79" t="s">
        <v>24</v>
      </c>
      <c r="D2" s="79" t="s">
        <v>5</v>
      </c>
      <c r="E2" s="81">
        <v>36171</v>
      </c>
      <c r="F2" s="82">
        <f t="shared" ref="F2:F65" ca="1" si="0">DATEDIF(E2,TODAY(),"Y")</f>
        <v>17</v>
      </c>
      <c r="G2" s="83" t="s">
        <v>26</v>
      </c>
      <c r="H2" s="84">
        <v>54550</v>
      </c>
      <c r="I2" s="85">
        <v>1</v>
      </c>
      <c r="J2" s="86"/>
      <c r="K2" s="87"/>
      <c r="L2" s="88"/>
      <c r="O2" s="74" t="s">
        <v>775</v>
      </c>
      <c r="P2" s="91">
        <v>33</v>
      </c>
      <c r="Q2" s="91">
        <v>40</v>
      </c>
      <c r="R2" s="91">
        <v>37</v>
      </c>
      <c r="S2" s="91">
        <v>48</v>
      </c>
      <c r="T2" s="91">
        <v>48</v>
      </c>
      <c r="U2" s="91"/>
      <c r="V2" s="92" t="s">
        <v>774</v>
      </c>
      <c r="W2" s="91">
        <v>45</v>
      </c>
      <c r="X2" s="91">
        <v>47</v>
      </c>
      <c r="Y2" s="91">
        <v>35</v>
      </c>
      <c r="Z2" s="91">
        <v>49</v>
      </c>
      <c r="AA2" s="91">
        <v>37</v>
      </c>
    </row>
    <row r="3" spans="1:27" x14ac:dyDescent="0.25">
      <c r="A3" s="79" t="s">
        <v>684</v>
      </c>
      <c r="B3" s="80" t="s">
        <v>32</v>
      </c>
      <c r="C3" s="79" t="s">
        <v>24</v>
      </c>
      <c r="D3" s="79" t="s">
        <v>14</v>
      </c>
      <c r="E3" s="81">
        <v>40595</v>
      </c>
      <c r="F3" s="82">
        <f t="shared" ca="1" si="0"/>
        <v>5</v>
      </c>
      <c r="G3" s="83" t="s">
        <v>28</v>
      </c>
      <c r="H3" s="84">
        <v>26795</v>
      </c>
      <c r="I3" s="85">
        <v>4</v>
      </c>
      <c r="K3" s="87"/>
      <c r="L3" s="88"/>
      <c r="O3" s="74" t="s">
        <v>772</v>
      </c>
      <c r="P3" s="91">
        <v>35</v>
      </c>
      <c r="Q3" s="91">
        <v>38</v>
      </c>
      <c r="R3" s="91">
        <v>36</v>
      </c>
      <c r="S3" s="91">
        <v>48</v>
      </c>
      <c r="T3" s="91">
        <v>41</v>
      </c>
      <c r="U3" s="91"/>
      <c r="V3" s="92" t="s">
        <v>771</v>
      </c>
      <c r="W3" s="91">
        <v>39</v>
      </c>
      <c r="X3" s="91">
        <v>35</v>
      </c>
      <c r="Y3" s="91">
        <v>45</v>
      </c>
      <c r="Z3" s="91">
        <v>34</v>
      </c>
      <c r="AA3" s="91">
        <v>37</v>
      </c>
    </row>
    <row r="4" spans="1:27" x14ac:dyDescent="0.25">
      <c r="A4" s="79" t="s">
        <v>569</v>
      </c>
      <c r="B4" s="80" t="s">
        <v>32</v>
      </c>
      <c r="C4" s="79" t="s">
        <v>24</v>
      </c>
      <c r="D4" s="79" t="s">
        <v>11</v>
      </c>
      <c r="E4" s="81">
        <v>39147</v>
      </c>
      <c r="F4" s="82">
        <f t="shared" ca="1" si="0"/>
        <v>8</v>
      </c>
      <c r="G4" s="83"/>
      <c r="H4" s="84">
        <v>42540</v>
      </c>
      <c r="I4" s="85">
        <v>5</v>
      </c>
      <c r="O4" s="74" t="s">
        <v>769</v>
      </c>
      <c r="P4" s="91">
        <v>49</v>
      </c>
      <c r="Q4" s="91">
        <v>36</v>
      </c>
      <c r="R4" s="91">
        <v>40</v>
      </c>
      <c r="S4" s="91">
        <v>35</v>
      </c>
      <c r="T4" s="91">
        <v>44</v>
      </c>
      <c r="U4" s="91"/>
      <c r="V4" s="92" t="s">
        <v>768</v>
      </c>
      <c r="W4" s="91">
        <v>30</v>
      </c>
      <c r="X4" s="91">
        <v>45</v>
      </c>
      <c r="Y4" s="91">
        <v>43</v>
      </c>
      <c r="Z4" s="91">
        <v>46</v>
      </c>
      <c r="AA4" s="91">
        <v>30</v>
      </c>
    </row>
    <row r="5" spans="1:27" x14ac:dyDescent="0.25">
      <c r="A5" s="79" t="s">
        <v>294</v>
      </c>
      <c r="B5" s="80" t="s">
        <v>48</v>
      </c>
      <c r="C5" s="79" t="s">
        <v>24</v>
      </c>
      <c r="D5" s="79" t="s">
        <v>0</v>
      </c>
      <c r="E5" s="81">
        <v>41151</v>
      </c>
      <c r="F5" s="82">
        <f t="shared" ca="1" si="0"/>
        <v>3</v>
      </c>
      <c r="G5" s="83"/>
      <c r="H5" s="84">
        <v>35680</v>
      </c>
      <c r="I5" s="85">
        <v>2</v>
      </c>
      <c r="J5" s="86"/>
      <c r="L5" s="88"/>
      <c r="O5" s="74" t="s">
        <v>766</v>
      </c>
      <c r="P5" s="91">
        <v>35</v>
      </c>
      <c r="Q5" s="91">
        <v>46</v>
      </c>
      <c r="R5" s="91">
        <v>44</v>
      </c>
      <c r="S5" s="91">
        <v>48</v>
      </c>
      <c r="T5" s="91">
        <v>47</v>
      </c>
      <c r="U5" s="91"/>
      <c r="V5" s="92" t="s">
        <v>765</v>
      </c>
      <c r="W5" s="91">
        <v>46</v>
      </c>
      <c r="X5" s="91">
        <v>40</v>
      </c>
      <c r="Y5" s="91">
        <v>45</v>
      </c>
      <c r="Z5" s="91">
        <v>45</v>
      </c>
      <c r="AA5" s="91">
        <v>37</v>
      </c>
    </row>
    <row r="6" spans="1:27" x14ac:dyDescent="0.25">
      <c r="A6" s="79" t="s">
        <v>25</v>
      </c>
      <c r="B6" s="80" t="s">
        <v>2</v>
      </c>
      <c r="C6" s="79" t="s">
        <v>24</v>
      </c>
      <c r="D6" s="79" t="s">
        <v>5</v>
      </c>
      <c r="E6" s="81">
        <v>39447</v>
      </c>
      <c r="F6" s="82">
        <f t="shared" ca="1" si="0"/>
        <v>8</v>
      </c>
      <c r="G6" s="83" t="s">
        <v>18</v>
      </c>
      <c r="H6" s="84">
        <v>72830</v>
      </c>
      <c r="I6" s="85">
        <v>2</v>
      </c>
      <c r="L6" s="88"/>
      <c r="O6" s="74" t="s">
        <v>763</v>
      </c>
      <c r="P6" s="91">
        <v>31</v>
      </c>
      <c r="Q6" s="91">
        <v>49</v>
      </c>
      <c r="R6" s="91">
        <v>43</v>
      </c>
      <c r="S6" s="91">
        <v>42</v>
      </c>
      <c r="T6" s="91">
        <v>34</v>
      </c>
      <c r="U6" s="91"/>
      <c r="V6" s="92" t="s">
        <v>762</v>
      </c>
      <c r="W6" s="91">
        <v>38</v>
      </c>
      <c r="X6" s="91">
        <v>39</v>
      </c>
      <c r="Y6" s="91">
        <v>42</v>
      </c>
      <c r="Z6" s="91">
        <v>40</v>
      </c>
      <c r="AA6" s="91">
        <v>43</v>
      </c>
    </row>
    <row r="7" spans="1:27" x14ac:dyDescent="0.25">
      <c r="A7" s="73" t="s">
        <v>667</v>
      </c>
      <c r="B7" s="80" t="s">
        <v>12</v>
      </c>
      <c r="C7" s="73" t="s">
        <v>805</v>
      </c>
      <c r="D7" s="73" t="s">
        <v>5</v>
      </c>
      <c r="E7" s="96">
        <v>38751</v>
      </c>
      <c r="F7" s="82">
        <f t="shared" ca="1" si="0"/>
        <v>10</v>
      </c>
      <c r="G7" s="83" t="s">
        <v>26</v>
      </c>
      <c r="H7" s="84">
        <v>60830</v>
      </c>
      <c r="I7" s="85">
        <v>2</v>
      </c>
      <c r="L7" s="88"/>
      <c r="O7" s="74" t="s">
        <v>760</v>
      </c>
      <c r="P7" s="91">
        <v>43</v>
      </c>
      <c r="Q7" s="91">
        <v>38</v>
      </c>
      <c r="R7" s="91">
        <v>44</v>
      </c>
      <c r="S7" s="91">
        <v>44</v>
      </c>
      <c r="T7" s="91">
        <v>39</v>
      </c>
      <c r="U7" s="91"/>
      <c r="V7" s="92" t="s">
        <v>759</v>
      </c>
      <c r="W7" s="91">
        <v>30</v>
      </c>
      <c r="X7" s="91">
        <v>47</v>
      </c>
      <c r="Y7" s="91">
        <v>46</v>
      </c>
      <c r="Z7" s="91">
        <v>42</v>
      </c>
      <c r="AA7" s="91">
        <v>34</v>
      </c>
    </row>
    <row r="8" spans="1:27" x14ac:dyDescent="0.25">
      <c r="A8" s="79" t="s">
        <v>650</v>
      </c>
      <c r="B8" s="80" t="s">
        <v>48</v>
      </c>
      <c r="C8" s="79" t="s">
        <v>805</v>
      </c>
      <c r="D8" s="79" t="s">
        <v>14</v>
      </c>
      <c r="E8" s="81">
        <v>36217</v>
      </c>
      <c r="F8" s="82">
        <f t="shared" ca="1" si="0"/>
        <v>17</v>
      </c>
      <c r="G8" s="83" t="s">
        <v>26</v>
      </c>
      <c r="H8" s="84">
        <v>15240</v>
      </c>
      <c r="I8" s="85">
        <v>1</v>
      </c>
      <c r="L8" s="88"/>
    </row>
    <row r="9" spans="1:27" x14ac:dyDescent="0.25">
      <c r="A9" s="73" t="s">
        <v>540</v>
      </c>
      <c r="B9" s="80" t="s">
        <v>16</v>
      </c>
      <c r="C9" s="73" t="s">
        <v>805</v>
      </c>
      <c r="D9" s="73" t="s">
        <v>11</v>
      </c>
      <c r="E9" s="96">
        <v>39189</v>
      </c>
      <c r="F9" s="82">
        <f t="shared" ca="1" si="0"/>
        <v>8</v>
      </c>
      <c r="G9" s="83"/>
      <c r="H9" s="84">
        <v>66580</v>
      </c>
      <c r="I9" s="85">
        <v>5</v>
      </c>
      <c r="K9" s="87"/>
      <c r="L9" s="88"/>
      <c r="O9" s="97"/>
      <c r="P9" s="98"/>
      <c r="Q9" s="98"/>
      <c r="R9" s="98"/>
      <c r="S9" s="98"/>
      <c r="T9" s="98"/>
      <c r="V9" s="99"/>
      <c r="W9" s="100"/>
      <c r="X9" s="100"/>
      <c r="Y9" s="100"/>
      <c r="Z9" s="100"/>
    </row>
    <row r="10" spans="1:27" x14ac:dyDescent="0.25">
      <c r="A10" s="73" t="s">
        <v>521</v>
      </c>
      <c r="B10" s="80" t="s">
        <v>12</v>
      </c>
      <c r="C10" s="73" t="s">
        <v>805</v>
      </c>
      <c r="D10" s="73" t="s">
        <v>5</v>
      </c>
      <c r="E10" s="96">
        <v>36260</v>
      </c>
      <c r="F10" s="82">
        <f t="shared" ca="1" si="0"/>
        <v>16</v>
      </c>
      <c r="G10" s="83" t="s">
        <v>26</v>
      </c>
      <c r="H10" s="84">
        <v>75150</v>
      </c>
      <c r="I10" s="85">
        <v>1</v>
      </c>
      <c r="O10" s="97"/>
      <c r="P10" s="101"/>
      <c r="Q10" s="101"/>
      <c r="R10" s="101"/>
      <c r="S10" s="101"/>
      <c r="T10" s="101"/>
      <c r="U10" s="102"/>
      <c r="V10" s="103"/>
      <c r="W10" s="83"/>
      <c r="X10" s="83"/>
      <c r="Y10" s="83"/>
      <c r="Z10" s="83"/>
    </row>
    <row r="11" spans="1:27" x14ac:dyDescent="0.25">
      <c r="A11" s="73" t="s">
        <v>448</v>
      </c>
      <c r="B11" s="80" t="s">
        <v>48</v>
      </c>
      <c r="C11" s="73" t="s">
        <v>805</v>
      </c>
      <c r="D11" s="73" t="s">
        <v>5</v>
      </c>
      <c r="E11" s="96">
        <v>37404</v>
      </c>
      <c r="F11" s="82">
        <f t="shared" ca="1" si="0"/>
        <v>13</v>
      </c>
      <c r="G11" s="83" t="s">
        <v>26</v>
      </c>
      <c r="H11" s="84">
        <v>30780</v>
      </c>
      <c r="I11" s="85">
        <v>4</v>
      </c>
      <c r="O11" s="97"/>
      <c r="P11" s="101"/>
      <c r="Q11" s="101"/>
      <c r="R11" s="101"/>
      <c r="S11" s="101"/>
      <c r="T11" s="101"/>
      <c r="U11" s="83"/>
      <c r="V11" s="103"/>
      <c r="W11" s="83"/>
      <c r="X11" s="83"/>
      <c r="Y11" s="83"/>
      <c r="Z11" s="83"/>
    </row>
    <row r="12" spans="1:27" x14ac:dyDescent="0.25">
      <c r="A12" s="73" t="s">
        <v>394</v>
      </c>
      <c r="B12" s="80" t="s">
        <v>16</v>
      </c>
      <c r="C12" s="73" t="s">
        <v>805</v>
      </c>
      <c r="D12" s="73" t="s">
        <v>14</v>
      </c>
      <c r="E12" s="96">
        <v>37782</v>
      </c>
      <c r="F12" s="82">
        <f t="shared" ca="1" si="0"/>
        <v>12</v>
      </c>
      <c r="G12" s="83" t="s">
        <v>8</v>
      </c>
      <c r="H12" s="84">
        <v>17735</v>
      </c>
      <c r="I12" s="85">
        <v>3</v>
      </c>
      <c r="O12" s="97"/>
      <c r="P12" s="101"/>
      <c r="Q12" s="101"/>
      <c r="R12" s="101"/>
      <c r="S12" s="101"/>
      <c r="T12" s="101"/>
      <c r="U12" s="83"/>
      <c r="V12" s="103"/>
      <c r="W12" s="83"/>
      <c r="X12" s="83"/>
      <c r="Y12" s="83"/>
      <c r="Z12" s="83"/>
    </row>
    <row r="13" spans="1:27" x14ac:dyDescent="0.25">
      <c r="A13" s="79" t="s">
        <v>391</v>
      </c>
      <c r="B13" s="80" t="s">
        <v>16</v>
      </c>
      <c r="C13" s="79" t="s">
        <v>805</v>
      </c>
      <c r="D13" s="79" t="s">
        <v>5</v>
      </c>
      <c r="E13" s="81">
        <v>38142</v>
      </c>
      <c r="F13" s="82">
        <f t="shared" ca="1" si="0"/>
        <v>11</v>
      </c>
      <c r="G13" s="83" t="s">
        <v>26</v>
      </c>
      <c r="H13" s="84">
        <v>49350</v>
      </c>
      <c r="I13" s="85">
        <v>4</v>
      </c>
      <c r="L13" s="88"/>
      <c r="O13" s="97"/>
      <c r="P13" s="101"/>
      <c r="Q13" s="101"/>
      <c r="R13" s="101"/>
      <c r="S13" s="101"/>
      <c r="T13" s="101"/>
      <c r="U13" s="83"/>
      <c r="V13" s="103"/>
      <c r="W13" s="83"/>
      <c r="X13" s="83"/>
      <c r="Y13" s="83"/>
      <c r="Z13" s="83"/>
    </row>
    <row r="14" spans="1:27" x14ac:dyDescent="0.25">
      <c r="A14" s="79" t="s">
        <v>944</v>
      </c>
      <c r="B14" s="80" t="s">
        <v>16</v>
      </c>
      <c r="C14" s="79" t="s">
        <v>805</v>
      </c>
      <c r="D14" s="79" t="s">
        <v>14</v>
      </c>
      <c r="E14" s="81">
        <v>40779</v>
      </c>
      <c r="F14" s="82">
        <f t="shared" ca="1" si="0"/>
        <v>4</v>
      </c>
      <c r="G14" s="83" t="s">
        <v>28</v>
      </c>
      <c r="H14" s="84">
        <v>30445</v>
      </c>
      <c r="I14" s="85">
        <v>1</v>
      </c>
      <c r="L14" s="88"/>
      <c r="O14" s="97"/>
      <c r="P14" s="101"/>
      <c r="Q14" s="101"/>
      <c r="R14" s="101"/>
      <c r="S14" s="101"/>
      <c r="T14" s="101"/>
      <c r="U14" s="83"/>
      <c r="V14" s="103"/>
      <c r="W14" s="83"/>
      <c r="X14" s="83"/>
      <c r="Y14" s="83"/>
      <c r="Z14" s="83"/>
    </row>
    <row r="15" spans="1:27" x14ac:dyDescent="0.25">
      <c r="A15" s="73" t="s">
        <v>296</v>
      </c>
      <c r="B15" s="80" t="s">
        <v>12</v>
      </c>
      <c r="C15" s="73" t="s">
        <v>805</v>
      </c>
      <c r="D15" s="73" t="s">
        <v>5</v>
      </c>
      <c r="E15" s="96">
        <v>41136</v>
      </c>
      <c r="F15" s="82">
        <f t="shared" ca="1" si="0"/>
        <v>3</v>
      </c>
      <c r="G15" s="83" t="s">
        <v>26</v>
      </c>
      <c r="H15" s="84">
        <v>79760</v>
      </c>
      <c r="I15" s="85">
        <v>5</v>
      </c>
      <c r="O15" s="97"/>
      <c r="P15" s="101"/>
      <c r="Q15" s="101"/>
      <c r="R15" s="101"/>
      <c r="S15" s="101"/>
      <c r="T15" s="101"/>
      <c r="U15" s="83"/>
      <c r="V15" s="103"/>
      <c r="W15" s="83"/>
      <c r="X15" s="83"/>
      <c r="Y15" s="83"/>
      <c r="Z15" s="83"/>
    </row>
    <row r="16" spans="1:27" x14ac:dyDescent="0.25">
      <c r="A16" s="73" t="s">
        <v>272</v>
      </c>
      <c r="B16" s="80" t="s">
        <v>2</v>
      </c>
      <c r="C16" s="73" t="s">
        <v>805</v>
      </c>
      <c r="D16" s="73" t="s">
        <v>5</v>
      </c>
      <c r="E16" s="96">
        <v>36764</v>
      </c>
      <c r="F16" s="82">
        <f t="shared" ca="1" si="0"/>
        <v>15</v>
      </c>
      <c r="G16" s="83" t="s">
        <v>8</v>
      </c>
      <c r="H16" s="84">
        <v>74840</v>
      </c>
      <c r="I16" s="85">
        <v>4</v>
      </c>
      <c r="P16" s="105"/>
      <c r="Q16" s="105"/>
      <c r="R16" s="105"/>
      <c r="S16" s="105"/>
      <c r="T16" s="83"/>
      <c r="U16" s="83"/>
      <c r="V16" s="83"/>
      <c r="W16" s="83"/>
      <c r="X16" s="83"/>
      <c r="Y16" s="83"/>
      <c r="Z16" s="83"/>
    </row>
    <row r="17" spans="1:12" x14ac:dyDescent="0.25">
      <c r="A17" s="79" t="s">
        <v>249</v>
      </c>
      <c r="B17" s="80" t="s">
        <v>9</v>
      </c>
      <c r="C17" s="79" t="s">
        <v>805</v>
      </c>
      <c r="D17" s="79" t="s">
        <v>0</v>
      </c>
      <c r="E17" s="81">
        <v>40787</v>
      </c>
      <c r="F17" s="82">
        <f t="shared" ca="1" si="0"/>
        <v>4</v>
      </c>
      <c r="G17" s="83" t="s">
        <v>26</v>
      </c>
      <c r="H17" s="84">
        <v>29070</v>
      </c>
      <c r="I17" s="85">
        <v>3</v>
      </c>
      <c r="L17" s="88"/>
    </row>
    <row r="18" spans="1:12" x14ac:dyDescent="0.25">
      <c r="A18" s="73" t="s">
        <v>215</v>
      </c>
      <c r="B18" s="80" t="s">
        <v>32</v>
      </c>
      <c r="C18" s="73" t="s">
        <v>805</v>
      </c>
      <c r="D18" s="73" t="s">
        <v>11</v>
      </c>
      <c r="E18" s="96">
        <v>36777</v>
      </c>
      <c r="F18" s="82">
        <f t="shared" ca="1" si="0"/>
        <v>15</v>
      </c>
      <c r="G18" s="83"/>
      <c r="H18" s="84">
        <v>76690</v>
      </c>
      <c r="I18" s="85">
        <v>3</v>
      </c>
      <c r="L18" s="88"/>
    </row>
    <row r="19" spans="1:12" x14ac:dyDescent="0.25">
      <c r="A19" s="79" t="s">
        <v>200</v>
      </c>
      <c r="B19" s="80" t="s">
        <v>32</v>
      </c>
      <c r="C19" s="79" t="s">
        <v>805</v>
      </c>
      <c r="D19" s="79" t="s">
        <v>5</v>
      </c>
      <c r="E19" s="81">
        <v>39704</v>
      </c>
      <c r="F19" s="82">
        <f t="shared" ca="1" si="0"/>
        <v>7</v>
      </c>
      <c r="G19" s="83" t="s">
        <v>8</v>
      </c>
      <c r="H19" s="84">
        <v>58290</v>
      </c>
      <c r="I19" s="85">
        <v>5</v>
      </c>
      <c r="L19" s="88"/>
    </row>
    <row r="20" spans="1:12" x14ac:dyDescent="0.25">
      <c r="A20" s="79" t="s">
        <v>103</v>
      </c>
      <c r="B20" s="80" t="s">
        <v>9</v>
      </c>
      <c r="C20" s="79" t="s">
        <v>805</v>
      </c>
      <c r="D20" s="79" t="s">
        <v>5</v>
      </c>
      <c r="E20" s="81">
        <v>39029</v>
      </c>
      <c r="F20" s="82">
        <f t="shared" ca="1" si="0"/>
        <v>9</v>
      </c>
      <c r="G20" s="83" t="s">
        <v>4</v>
      </c>
      <c r="H20" s="84">
        <v>85300</v>
      </c>
      <c r="I20" s="85">
        <v>2</v>
      </c>
      <c r="L20" s="88"/>
    </row>
    <row r="21" spans="1:12" x14ac:dyDescent="0.25">
      <c r="A21" s="79" t="s">
        <v>77</v>
      </c>
      <c r="B21" s="80" t="s">
        <v>32</v>
      </c>
      <c r="C21" s="79" t="s">
        <v>805</v>
      </c>
      <c r="D21" s="79" t="s">
        <v>0</v>
      </c>
      <c r="E21" s="81">
        <v>40126</v>
      </c>
      <c r="F21" s="82">
        <f t="shared" ca="1" si="0"/>
        <v>6</v>
      </c>
      <c r="G21" s="83"/>
      <c r="H21" s="84">
        <v>10636</v>
      </c>
      <c r="I21" s="85">
        <v>4</v>
      </c>
      <c r="L21" s="88"/>
    </row>
    <row r="22" spans="1:12" x14ac:dyDescent="0.25">
      <c r="A22" s="73" t="s">
        <v>49</v>
      </c>
      <c r="B22" s="80" t="s">
        <v>48</v>
      </c>
      <c r="C22" s="73" t="s">
        <v>805</v>
      </c>
      <c r="D22" s="73" t="s">
        <v>5</v>
      </c>
      <c r="E22" s="96">
        <v>36143</v>
      </c>
      <c r="F22" s="82">
        <f t="shared" ca="1" si="0"/>
        <v>17</v>
      </c>
      <c r="G22" s="83" t="s">
        <v>4</v>
      </c>
      <c r="H22" s="84">
        <v>72090</v>
      </c>
      <c r="I22" s="85">
        <v>5</v>
      </c>
    </row>
    <row r="23" spans="1:12" x14ac:dyDescent="0.25">
      <c r="A23" s="73" t="s">
        <v>31</v>
      </c>
      <c r="B23" s="80" t="s">
        <v>2</v>
      </c>
      <c r="C23" s="73" t="s">
        <v>805</v>
      </c>
      <c r="D23" s="73" t="s">
        <v>5</v>
      </c>
      <c r="E23" s="96">
        <v>39069</v>
      </c>
      <c r="F23" s="82">
        <f t="shared" ca="1" si="0"/>
        <v>9</v>
      </c>
      <c r="G23" s="83" t="s">
        <v>18</v>
      </c>
      <c r="H23" s="84">
        <v>37670</v>
      </c>
      <c r="I23" s="85">
        <v>3</v>
      </c>
    </row>
    <row r="24" spans="1:12" x14ac:dyDescent="0.25">
      <c r="A24" s="73" t="s">
        <v>730</v>
      </c>
      <c r="B24" s="80" t="s">
        <v>16</v>
      </c>
      <c r="C24" s="73" t="s">
        <v>806</v>
      </c>
      <c r="D24" s="73" t="s">
        <v>5</v>
      </c>
      <c r="E24" s="96">
        <v>38746</v>
      </c>
      <c r="F24" s="82">
        <f t="shared" ca="1" si="0"/>
        <v>10</v>
      </c>
      <c r="G24" s="83" t="s">
        <v>4</v>
      </c>
      <c r="H24" s="84">
        <v>49360</v>
      </c>
      <c r="I24" s="85">
        <v>2</v>
      </c>
    </row>
    <row r="25" spans="1:12" x14ac:dyDescent="0.25">
      <c r="A25" s="73" t="s">
        <v>713</v>
      </c>
      <c r="B25" s="80" t="s">
        <v>32</v>
      </c>
      <c r="C25" s="73" t="s">
        <v>806</v>
      </c>
      <c r="D25" s="73" t="s">
        <v>5</v>
      </c>
      <c r="E25" s="96">
        <v>36893</v>
      </c>
      <c r="F25" s="82">
        <f t="shared" ca="1" si="0"/>
        <v>15</v>
      </c>
      <c r="G25" s="83" t="s">
        <v>4</v>
      </c>
      <c r="H25" s="84">
        <v>33640</v>
      </c>
      <c r="I25" s="85">
        <v>3</v>
      </c>
    </row>
    <row r="26" spans="1:12" x14ac:dyDescent="0.25">
      <c r="A26" s="73" t="s">
        <v>652</v>
      </c>
      <c r="B26" s="80" t="s">
        <v>12</v>
      </c>
      <c r="C26" s="73" t="s">
        <v>806</v>
      </c>
      <c r="D26" s="73" t="s">
        <v>5</v>
      </c>
      <c r="E26" s="96">
        <v>36214</v>
      </c>
      <c r="F26" s="82">
        <f t="shared" ca="1" si="0"/>
        <v>17</v>
      </c>
      <c r="G26" s="83" t="s">
        <v>8</v>
      </c>
      <c r="H26" s="84">
        <v>47850</v>
      </c>
      <c r="I26" s="85">
        <v>1</v>
      </c>
    </row>
    <row r="27" spans="1:12" x14ac:dyDescent="0.25">
      <c r="A27" s="73" t="s">
        <v>576</v>
      </c>
      <c r="B27" s="80" t="s">
        <v>48</v>
      </c>
      <c r="C27" s="73" t="s">
        <v>806</v>
      </c>
      <c r="D27" s="73" t="s">
        <v>5</v>
      </c>
      <c r="E27" s="96">
        <v>38051</v>
      </c>
      <c r="F27" s="82">
        <f t="shared" ca="1" si="0"/>
        <v>11</v>
      </c>
      <c r="G27" s="83" t="s">
        <v>26</v>
      </c>
      <c r="H27" s="84">
        <v>30350</v>
      </c>
      <c r="I27" s="85">
        <v>1</v>
      </c>
    </row>
    <row r="28" spans="1:12" x14ac:dyDescent="0.25">
      <c r="A28" s="73" t="s">
        <v>516</v>
      </c>
      <c r="B28" s="80" t="s">
        <v>32</v>
      </c>
      <c r="C28" s="73" t="s">
        <v>806</v>
      </c>
      <c r="D28" s="73" t="s">
        <v>5</v>
      </c>
      <c r="E28" s="96">
        <v>36619</v>
      </c>
      <c r="F28" s="82">
        <f t="shared" ca="1" si="0"/>
        <v>15</v>
      </c>
      <c r="G28" s="83" t="s">
        <v>18</v>
      </c>
      <c r="H28" s="84">
        <v>56440</v>
      </c>
      <c r="I28" s="85">
        <v>1</v>
      </c>
    </row>
    <row r="29" spans="1:12" x14ac:dyDescent="0.25">
      <c r="A29" s="73" t="s">
        <v>472</v>
      </c>
      <c r="B29" s="80" t="s">
        <v>32</v>
      </c>
      <c r="C29" s="73" t="s">
        <v>806</v>
      </c>
      <c r="D29" s="73" t="s">
        <v>14</v>
      </c>
      <c r="E29" s="96">
        <v>38851</v>
      </c>
      <c r="F29" s="82">
        <f t="shared" ca="1" si="0"/>
        <v>9</v>
      </c>
      <c r="G29" s="83" t="s">
        <v>26</v>
      </c>
      <c r="H29" s="84">
        <v>11025</v>
      </c>
      <c r="I29" s="85">
        <v>1</v>
      </c>
    </row>
    <row r="30" spans="1:12" x14ac:dyDescent="0.25">
      <c r="A30" s="73" t="s">
        <v>233</v>
      </c>
      <c r="B30" s="80" t="s">
        <v>16</v>
      </c>
      <c r="C30" s="73" t="s">
        <v>806</v>
      </c>
      <c r="D30" s="73" t="s">
        <v>0</v>
      </c>
      <c r="E30" s="96">
        <v>38961</v>
      </c>
      <c r="F30" s="82">
        <f t="shared" ca="1" si="0"/>
        <v>9</v>
      </c>
      <c r="G30" s="83"/>
      <c r="H30" s="84">
        <v>20028</v>
      </c>
      <c r="I30" s="85">
        <v>4</v>
      </c>
    </row>
    <row r="31" spans="1:12" x14ac:dyDescent="0.25">
      <c r="A31" s="73" t="s">
        <v>133</v>
      </c>
      <c r="B31" s="80" t="s">
        <v>32</v>
      </c>
      <c r="C31" s="73" t="s">
        <v>806</v>
      </c>
      <c r="D31" s="73" t="s">
        <v>5</v>
      </c>
      <c r="E31" s="96">
        <v>40106</v>
      </c>
      <c r="F31" s="82">
        <f t="shared" ca="1" si="0"/>
        <v>6</v>
      </c>
      <c r="G31" s="83" t="s">
        <v>28</v>
      </c>
      <c r="H31" s="84">
        <v>51180</v>
      </c>
      <c r="I31" s="85">
        <v>3</v>
      </c>
      <c r="K31" s="87"/>
    </row>
    <row r="32" spans="1:12" x14ac:dyDescent="0.25">
      <c r="A32" s="73" t="s">
        <v>122</v>
      </c>
      <c r="B32" s="80" t="s">
        <v>32</v>
      </c>
      <c r="C32" s="73" t="s">
        <v>806</v>
      </c>
      <c r="D32" s="73" t="s">
        <v>5</v>
      </c>
      <c r="E32" s="96">
        <v>40856</v>
      </c>
      <c r="F32" s="82">
        <f t="shared" ca="1" si="0"/>
        <v>4</v>
      </c>
      <c r="G32" s="83" t="s">
        <v>28</v>
      </c>
      <c r="H32" s="84">
        <v>41350</v>
      </c>
      <c r="I32" s="85">
        <v>2</v>
      </c>
    </row>
    <row r="33" spans="1:13" x14ac:dyDescent="0.25">
      <c r="A33" s="73" t="s">
        <v>114</v>
      </c>
      <c r="B33" s="80" t="s">
        <v>12</v>
      </c>
      <c r="C33" s="73" t="s">
        <v>806</v>
      </c>
      <c r="D33" s="73" t="s">
        <v>5</v>
      </c>
      <c r="E33" s="96">
        <v>39414</v>
      </c>
      <c r="F33" s="82">
        <f t="shared" ca="1" si="0"/>
        <v>8</v>
      </c>
      <c r="G33" s="83" t="s">
        <v>26</v>
      </c>
      <c r="H33" s="84">
        <v>73440</v>
      </c>
      <c r="I33" s="85">
        <v>1</v>
      </c>
    </row>
    <row r="34" spans="1:13" x14ac:dyDescent="0.25">
      <c r="A34" s="73" t="s">
        <v>546</v>
      </c>
      <c r="B34" s="80" t="s">
        <v>12</v>
      </c>
      <c r="C34" s="73" t="s">
        <v>806</v>
      </c>
      <c r="D34" s="73" t="s">
        <v>5</v>
      </c>
      <c r="E34" s="96">
        <v>41018</v>
      </c>
      <c r="F34" s="82">
        <f t="shared" ca="1" si="0"/>
        <v>3</v>
      </c>
      <c r="G34" s="83" t="s">
        <v>26</v>
      </c>
      <c r="H34" s="84">
        <v>46220</v>
      </c>
      <c r="I34" s="85">
        <v>3</v>
      </c>
      <c r="K34" s="87"/>
      <c r="L34" s="106"/>
    </row>
    <row r="35" spans="1:13" x14ac:dyDescent="0.25">
      <c r="A35" s="73" t="s">
        <v>105</v>
      </c>
      <c r="B35" s="80" t="s">
        <v>9</v>
      </c>
      <c r="C35" s="73" t="s">
        <v>806</v>
      </c>
      <c r="D35" s="73" t="s">
        <v>11</v>
      </c>
      <c r="E35" s="96">
        <v>40508</v>
      </c>
      <c r="F35" s="82">
        <f t="shared" ca="1" si="0"/>
        <v>5</v>
      </c>
      <c r="G35" s="83"/>
      <c r="H35" s="84">
        <v>58130</v>
      </c>
      <c r="I35" s="85">
        <v>2</v>
      </c>
    </row>
    <row r="36" spans="1:13" x14ac:dyDescent="0.25">
      <c r="A36" s="73" t="s">
        <v>30</v>
      </c>
      <c r="B36" s="80" t="s">
        <v>12</v>
      </c>
      <c r="C36" s="73" t="s">
        <v>806</v>
      </c>
      <c r="D36" s="73" t="s">
        <v>14</v>
      </c>
      <c r="E36" s="96">
        <v>39417</v>
      </c>
      <c r="F36" s="82">
        <f t="shared" ca="1" si="0"/>
        <v>8</v>
      </c>
      <c r="G36" s="83" t="s">
        <v>18</v>
      </c>
      <c r="H36" s="84">
        <v>46095</v>
      </c>
      <c r="I36" s="85">
        <v>3</v>
      </c>
    </row>
    <row r="37" spans="1:13" x14ac:dyDescent="0.25">
      <c r="A37" s="73" t="s">
        <v>21</v>
      </c>
      <c r="B37" s="80" t="s">
        <v>16</v>
      </c>
      <c r="C37" s="73" t="s">
        <v>806</v>
      </c>
      <c r="D37" s="73" t="s">
        <v>14</v>
      </c>
      <c r="E37" s="96">
        <v>40152</v>
      </c>
      <c r="F37" s="82">
        <f t="shared" ca="1" si="0"/>
        <v>6</v>
      </c>
      <c r="G37" s="83" t="s">
        <v>4</v>
      </c>
      <c r="H37" s="84">
        <v>28680</v>
      </c>
      <c r="I37" s="85">
        <v>1</v>
      </c>
      <c r="M37" s="106"/>
    </row>
    <row r="38" spans="1:13" x14ac:dyDescent="0.25">
      <c r="A38" s="73" t="s">
        <v>753</v>
      </c>
      <c r="B38" s="80" t="s">
        <v>12</v>
      </c>
      <c r="C38" s="73" t="s">
        <v>807</v>
      </c>
      <c r="D38" s="73" t="s">
        <v>0</v>
      </c>
      <c r="E38" s="96">
        <v>40925</v>
      </c>
      <c r="F38" s="82">
        <f t="shared" ca="1" si="0"/>
        <v>4</v>
      </c>
      <c r="G38" s="83"/>
      <c r="H38" s="84">
        <v>14568</v>
      </c>
      <c r="I38" s="85">
        <v>3</v>
      </c>
      <c r="L38" s="106"/>
    </row>
    <row r="39" spans="1:13" x14ac:dyDescent="0.25">
      <c r="A39" s="73" t="s">
        <v>746</v>
      </c>
      <c r="B39" s="80" t="s">
        <v>32</v>
      </c>
      <c r="C39" s="73" t="s">
        <v>807</v>
      </c>
      <c r="D39" s="73" t="s">
        <v>11</v>
      </c>
      <c r="E39" s="96">
        <v>39094</v>
      </c>
      <c r="F39" s="82">
        <f t="shared" ca="1" si="0"/>
        <v>9</v>
      </c>
      <c r="G39" s="83"/>
      <c r="H39" s="84">
        <v>83020</v>
      </c>
      <c r="I39" s="85">
        <v>4</v>
      </c>
    </row>
    <row r="40" spans="1:13" x14ac:dyDescent="0.25">
      <c r="A40" s="73" t="s">
        <v>737</v>
      </c>
      <c r="B40" s="80" t="s">
        <v>16</v>
      </c>
      <c r="C40" s="73" t="s">
        <v>807</v>
      </c>
      <c r="D40" s="73" t="s">
        <v>5</v>
      </c>
      <c r="E40" s="96">
        <v>40200</v>
      </c>
      <c r="F40" s="82">
        <f t="shared" ca="1" si="0"/>
        <v>6</v>
      </c>
      <c r="G40" s="83" t="s">
        <v>18</v>
      </c>
      <c r="H40" s="84">
        <v>77350</v>
      </c>
      <c r="I40" s="85">
        <v>5</v>
      </c>
      <c r="K40" s="87"/>
    </row>
    <row r="41" spans="1:13" x14ac:dyDescent="0.25">
      <c r="A41" s="73" t="s">
        <v>712</v>
      </c>
      <c r="B41" s="80" t="s">
        <v>2</v>
      </c>
      <c r="C41" s="73" t="s">
        <v>807</v>
      </c>
      <c r="D41" s="73" t="s">
        <v>14</v>
      </c>
      <c r="E41" s="96">
        <v>36896</v>
      </c>
      <c r="F41" s="82">
        <f t="shared" ca="1" si="0"/>
        <v>15</v>
      </c>
      <c r="G41" s="83" t="s">
        <v>26</v>
      </c>
      <c r="H41" s="84">
        <v>35280</v>
      </c>
      <c r="I41" s="85">
        <v>3</v>
      </c>
    </row>
    <row r="42" spans="1:13" x14ac:dyDescent="0.25">
      <c r="A42" s="73" t="s">
        <v>669</v>
      </c>
      <c r="B42" s="80" t="s">
        <v>9</v>
      </c>
      <c r="C42" s="73" t="s">
        <v>807</v>
      </c>
      <c r="D42" s="73" t="s">
        <v>11</v>
      </c>
      <c r="E42" s="96">
        <v>40233</v>
      </c>
      <c r="F42" s="82">
        <f t="shared" ca="1" si="0"/>
        <v>6</v>
      </c>
      <c r="G42" s="83"/>
      <c r="H42" s="84">
        <v>64390</v>
      </c>
      <c r="I42" s="85">
        <v>2</v>
      </c>
    </row>
    <row r="43" spans="1:13" x14ac:dyDescent="0.25">
      <c r="A43" s="73" t="s">
        <v>664</v>
      </c>
      <c r="B43" s="80" t="s">
        <v>12</v>
      </c>
      <c r="C43" s="73" t="s">
        <v>807</v>
      </c>
      <c r="D43" s="73" t="s">
        <v>5</v>
      </c>
      <c r="E43" s="96">
        <v>35829</v>
      </c>
      <c r="F43" s="82">
        <f t="shared" ca="1" si="0"/>
        <v>18</v>
      </c>
      <c r="G43" s="83" t="s">
        <v>26</v>
      </c>
      <c r="H43" s="84">
        <v>61030</v>
      </c>
      <c r="I43" s="85">
        <v>3</v>
      </c>
      <c r="K43" s="87"/>
      <c r="L43" s="106"/>
    </row>
    <row r="44" spans="1:13" x14ac:dyDescent="0.25">
      <c r="A44" s="73" t="s">
        <v>661</v>
      </c>
      <c r="B44" s="80" t="s">
        <v>16</v>
      </c>
      <c r="C44" s="73" t="s">
        <v>807</v>
      </c>
      <c r="D44" s="73" t="s">
        <v>14</v>
      </c>
      <c r="E44" s="96">
        <v>35842</v>
      </c>
      <c r="F44" s="82">
        <f t="shared" ca="1" si="0"/>
        <v>18</v>
      </c>
      <c r="G44" s="83" t="s">
        <v>8</v>
      </c>
      <c r="H44" s="84">
        <v>23380</v>
      </c>
      <c r="I44" s="85">
        <v>4</v>
      </c>
    </row>
    <row r="45" spans="1:13" x14ac:dyDescent="0.25">
      <c r="A45" s="73" t="s">
        <v>659</v>
      </c>
      <c r="B45" s="80" t="s">
        <v>16</v>
      </c>
      <c r="C45" s="73" t="s">
        <v>807</v>
      </c>
      <c r="D45" s="73" t="s">
        <v>11</v>
      </c>
      <c r="E45" s="96">
        <v>35848</v>
      </c>
      <c r="F45" s="82">
        <f t="shared" ca="1" si="0"/>
        <v>18</v>
      </c>
      <c r="G45" s="83"/>
      <c r="H45" s="84">
        <v>85480</v>
      </c>
      <c r="I45" s="85">
        <v>5</v>
      </c>
    </row>
    <row r="46" spans="1:13" x14ac:dyDescent="0.25">
      <c r="A46" s="73" t="s">
        <v>632</v>
      </c>
      <c r="B46" s="80" t="s">
        <v>48</v>
      </c>
      <c r="C46" s="73" t="s">
        <v>807</v>
      </c>
      <c r="D46" s="73" t="s">
        <v>5</v>
      </c>
      <c r="E46" s="96">
        <v>40575</v>
      </c>
      <c r="F46" s="82">
        <f t="shared" ca="1" si="0"/>
        <v>5</v>
      </c>
      <c r="G46" s="83" t="s">
        <v>8</v>
      </c>
      <c r="H46" s="84">
        <v>74710</v>
      </c>
      <c r="I46" s="85">
        <v>2</v>
      </c>
    </row>
    <row r="47" spans="1:13" x14ac:dyDescent="0.25">
      <c r="A47" s="73" t="s">
        <v>629</v>
      </c>
      <c r="B47" s="80" t="s">
        <v>12</v>
      </c>
      <c r="C47" s="73" t="s">
        <v>807</v>
      </c>
      <c r="D47" s="73" t="s">
        <v>5</v>
      </c>
      <c r="E47" s="96">
        <v>40596</v>
      </c>
      <c r="F47" s="82">
        <f t="shared" ca="1" si="0"/>
        <v>5</v>
      </c>
      <c r="G47" s="83" t="s">
        <v>18</v>
      </c>
      <c r="H47" s="84">
        <v>68910</v>
      </c>
      <c r="I47" s="85">
        <v>5</v>
      </c>
    </row>
    <row r="48" spans="1:13" x14ac:dyDescent="0.25">
      <c r="A48" s="73" t="s">
        <v>624</v>
      </c>
      <c r="B48" s="80" t="s">
        <v>48</v>
      </c>
      <c r="C48" s="73" t="s">
        <v>807</v>
      </c>
      <c r="D48" s="73" t="s">
        <v>11</v>
      </c>
      <c r="E48" s="96">
        <v>40983</v>
      </c>
      <c r="F48" s="82">
        <f t="shared" ca="1" si="0"/>
        <v>3</v>
      </c>
      <c r="G48" s="83"/>
      <c r="H48" s="84">
        <v>64460</v>
      </c>
      <c r="I48" s="85">
        <v>1</v>
      </c>
    </row>
    <row r="49" spans="1:13" x14ac:dyDescent="0.25">
      <c r="A49" s="73" t="s">
        <v>601</v>
      </c>
      <c r="B49" s="80" t="s">
        <v>16</v>
      </c>
      <c r="C49" s="73" t="s">
        <v>807</v>
      </c>
      <c r="D49" s="73" t="s">
        <v>11</v>
      </c>
      <c r="E49" s="96">
        <v>38792</v>
      </c>
      <c r="F49" s="82">
        <f t="shared" ca="1" si="0"/>
        <v>9</v>
      </c>
      <c r="G49" s="83"/>
      <c r="H49" s="84">
        <v>74740</v>
      </c>
      <c r="I49" s="85">
        <v>5</v>
      </c>
    </row>
    <row r="50" spans="1:13" x14ac:dyDescent="0.25">
      <c r="A50" s="73" t="s">
        <v>598</v>
      </c>
      <c r="B50" s="80" t="s">
        <v>32</v>
      </c>
      <c r="C50" s="73" t="s">
        <v>807</v>
      </c>
      <c r="D50" s="73" t="s">
        <v>14</v>
      </c>
      <c r="E50" s="96">
        <v>38804</v>
      </c>
      <c r="F50" s="82">
        <f t="shared" ca="1" si="0"/>
        <v>9</v>
      </c>
      <c r="G50" s="83" t="s">
        <v>18</v>
      </c>
      <c r="H50" s="84">
        <v>48415</v>
      </c>
      <c r="I50" s="85">
        <v>4</v>
      </c>
    </row>
    <row r="51" spans="1:13" x14ac:dyDescent="0.25">
      <c r="A51" s="73" t="s">
        <v>586</v>
      </c>
      <c r="B51" s="80" t="s">
        <v>12</v>
      </c>
      <c r="C51" s="73" t="s">
        <v>807</v>
      </c>
      <c r="D51" s="73" t="s">
        <v>0</v>
      </c>
      <c r="E51" s="96">
        <v>36602</v>
      </c>
      <c r="F51" s="82">
        <f t="shared" ca="1" si="0"/>
        <v>15</v>
      </c>
      <c r="G51" s="83"/>
      <c r="H51" s="84">
        <v>30080</v>
      </c>
      <c r="I51" s="85">
        <v>3</v>
      </c>
    </row>
    <row r="52" spans="1:13" x14ac:dyDescent="0.25">
      <c r="A52" s="73" t="s">
        <v>552</v>
      </c>
      <c r="B52" s="80" t="s">
        <v>32</v>
      </c>
      <c r="C52" s="73" t="s">
        <v>807</v>
      </c>
      <c r="D52" s="73" t="s">
        <v>5</v>
      </c>
      <c r="E52" s="96">
        <v>40653</v>
      </c>
      <c r="F52" s="82">
        <f t="shared" ca="1" si="0"/>
        <v>4</v>
      </c>
      <c r="G52" s="83" t="s">
        <v>8</v>
      </c>
      <c r="H52" s="84">
        <v>49810</v>
      </c>
      <c r="I52" s="85">
        <v>2</v>
      </c>
      <c r="M52" s="106"/>
    </row>
    <row r="53" spans="1:13" x14ac:dyDescent="0.25">
      <c r="A53" s="73" t="s">
        <v>532</v>
      </c>
      <c r="B53" s="80" t="s">
        <v>32</v>
      </c>
      <c r="C53" s="73" t="s">
        <v>807</v>
      </c>
      <c r="D53" s="73" t="s">
        <v>11</v>
      </c>
      <c r="E53" s="96">
        <v>40273</v>
      </c>
      <c r="F53" s="82">
        <f t="shared" ca="1" si="0"/>
        <v>5</v>
      </c>
      <c r="G53" s="83"/>
      <c r="H53" s="84">
        <v>50550</v>
      </c>
      <c r="I53" s="85">
        <v>2</v>
      </c>
    </row>
    <row r="54" spans="1:13" x14ac:dyDescent="0.25">
      <c r="A54" s="73" t="s">
        <v>523</v>
      </c>
      <c r="B54" s="80" t="s">
        <v>16</v>
      </c>
      <c r="C54" s="73" t="s">
        <v>807</v>
      </c>
      <c r="D54" s="73" t="s">
        <v>11</v>
      </c>
      <c r="E54" s="96">
        <v>35902</v>
      </c>
      <c r="F54" s="82">
        <f t="shared" ca="1" si="0"/>
        <v>17</v>
      </c>
      <c r="G54" s="83"/>
      <c r="H54" s="84">
        <v>63340</v>
      </c>
      <c r="I54" s="85">
        <v>3</v>
      </c>
    </row>
    <row r="55" spans="1:13" x14ac:dyDescent="0.25">
      <c r="A55" s="73" t="s">
        <v>509</v>
      </c>
      <c r="B55" s="80" t="s">
        <v>12</v>
      </c>
      <c r="C55" s="73" t="s">
        <v>807</v>
      </c>
      <c r="D55" s="73" t="s">
        <v>5</v>
      </c>
      <c r="E55" s="96">
        <v>37008</v>
      </c>
      <c r="F55" s="82">
        <f t="shared" ca="1" si="0"/>
        <v>14</v>
      </c>
      <c r="G55" s="83" t="s">
        <v>26</v>
      </c>
      <c r="H55" s="84">
        <v>27180</v>
      </c>
      <c r="I55" s="85">
        <v>4</v>
      </c>
    </row>
    <row r="56" spans="1:13" x14ac:dyDescent="0.25">
      <c r="A56" s="73" t="s">
        <v>507</v>
      </c>
      <c r="B56" s="80" t="s">
        <v>12</v>
      </c>
      <c r="C56" s="73" t="s">
        <v>807</v>
      </c>
      <c r="D56" s="73" t="s">
        <v>5</v>
      </c>
      <c r="E56" s="96">
        <v>37348</v>
      </c>
      <c r="F56" s="82">
        <f t="shared" ca="1" si="0"/>
        <v>13</v>
      </c>
      <c r="G56" s="83" t="s">
        <v>28</v>
      </c>
      <c r="H56" s="84">
        <v>85880</v>
      </c>
      <c r="I56" s="85">
        <v>3</v>
      </c>
    </row>
    <row r="57" spans="1:13" x14ac:dyDescent="0.25">
      <c r="A57" s="73" t="s">
        <v>500</v>
      </c>
      <c r="B57" s="80" t="s">
        <v>9</v>
      </c>
      <c r="C57" s="73" t="s">
        <v>807</v>
      </c>
      <c r="D57" s="73" t="s">
        <v>11</v>
      </c>
      <c r="E57" s="96">
        <v>39922</v>
      </c>
      <c r="F57" s="82">
        <f t="shared" ca="1" si="0"/>
        <v>6</v>
      </c>
      <c r="G57" s="83"/>
      <c r="H57" s="84">
        <v>25790</v>
      </c>
      <c r="I57" s="85">
        <v>3</v>
      </c>
      <c r="M57" s="106"/>
    </row>
    <row r="58" spans="1:13" x14ac:dyDescent="0.25">
      <c r="A58" s="73" t="s">
        <v>497</v>
      </c>
      <c r="B58" s="80" t="s">
        <v>16</v>
      </c>
      <c r="C58" s="73" t="s">
        <v>807</v>
      </c>
      <c r="D58" s="73" t="s">
        <v>5</v>
      </c>
      <c r="E58" s="96">
        <v>40274</v>
      </c>
      <c r="F58" s="82">
        <f t="shared" ca="1" si="0"/>
        <v>5</v>
      </c>
      <c r="G58" s="83" t="s">
        <v>28</v>
      </c>
      <c r="H58" s="84">
        <v>38730</v>
      </c>
      <c r="I58" s="85">
        <v>1</v>
      </c>
    </row>
    <row r="59" spans="1:13" x14ac:dyDescent="0.25">
      <c r="A59" s="73" t="s">
        <v>496</v>
      </c>
      <c r="B59" s="80" t="s">
        <v>32</v>
      </c>
      <c r="C59" s="73" t="s">
        <v>807</v>
      </c>
      <c r="D59" s="73" t="s">
        <v>5</v>
      </c>
      <c r="E59" s="107">
        <v>40292</v>
      </c>
      <c r="F59" s="82">
        <f t="shared" ca="1" si="0"/>
        <v>5</v>
      </c>
      <c r="G59" s="83" t="s">
        <v>26</v>
      </c>
      <c r="H59" s="84">
        <v>23280</v>
      </c>
      <c r="I59" s="85">
        <v>1</v>
      </c>
      <c r="M59" s="106"/>
    </row>
    <row r="60" spans="1:13" x14ac:dyDescent="0.25">
      <c r="A60" s="73" t="s">
        <v>486</v>
      </c>
      <c r="B60" s="80" t="s">
        <v>12</v>
      </c>
      <c r="C60" s="73" t="s">
        <v>807</v>
      </c>
      <c r="D60" s="73" t="s">
        <v>5</v>
      </c>
      <c r="E60" s="96">
        <v>41051</v>
      </c>
      <c r="F60" s="82">
        <f t="shared" ca="1" si="0"/>
        <v>3</v>
      </c>
      <c r="G60" s="83" t="s">
        <v>28</v>
      </c>
      <c r="H60" s="84">
        <v>31830</v>
      </c>
      <c r="I60" s="85">
        <v>3</v>
      </c>
    </row>
    <row r="61" spans="1:13" x14ac:dyDescent="0.25">
      <c r="A61" s="73" t="s">
        <v>483</v>
      </c>
      <c r="B61" s="80" t="s">
        <v>12</v>
      </c>
      <c r="C61" s="73" t="s">
        <v>807</v>
      </c>
      <c r="D61" s="73" t="s">
        <v>5</v>
      </c>
      <c r="E61" s="96">
        <v>39588</v>
      </c>
      <c r="F61" s="82">
        <f t="shared" ca="1" si="0"/>
        <v>7</v>
      </c>
      <c r="G61" s="83" t="s">
        <v>28</v>
      </c>
      <c r="H61" s="84">
        <v>74670</v>
      </c>
      <c r="I61" s="85">
        <v>5</v>
      </c>
    </row>
    <row r="62" spans="1:13" x14ac:dyDescent="0.25">
      <c r="A62" s="73" t="s">
        <v>479</v>
      </c>
      <c r="B62" s="80" t="s">
        <v>16</v>
      </c>
      <c r="C62" s="73" t="s">
        <v>807</v>
      </c>
      <c r="D62" s="73" t="s">
        <v>5</v>
      </c>
      <c r="E62" s="96">
        <v>39215</v>
      </c>
      <c r="F62" s="82">
        <f t="shared" ca="1" si="0"/>
        <v>8</v>
      </c>
      <c r="G62" s="83" t="s">
        <v>26</v>
      </c>
      <c r="H62" s="84">
        <v>31910</v>
      </c>
      <c r="I62" s="85">
        <v>5</v>
      </c>
    </row>
    <row r="63" spans="1:13" x14ac:dyDescent="0.25">
      <c r="A63" s="73" t="s">
        <v>475</v>
      </c>
      <c r="B63" s="80" t="s">
        <v>48</v>
      </c>
      <c r="C63" s="73" t="s">
        <v>807</v>
      </c>
      <c r="D63" s="73" t="s">
        <v>5</v>
      </c>
      <c r="E63" s="96">
        <v>40310</v>
      </c>
      <c r="F63" s="82">
        <f t="shared" ca="1" si="0"/>
        <v>5</v>
      </c>
      <c r="G63" s="83" t="s">
        <v>8</v>
      </c>
      <c r="H63" s="84">
        <v>82120</v>
      </c>
      <c r="I63" s="85">
        <v>5</v>
      </c>
    </row>
    <row r="64" spans="1:13" x14ac:dyDescent="0.25">
      <c r="A64" s="73" t="s">
        <v>473</v>
      </c>
      <c r="B64" s="80" t="s">
        <v>12</v>
      </c>
      <c r="C64" s="73" t="s">
        <v>807</v>
      </c>
      <c r="D64" s="73" t="s">
        <v>5</v>
      </c>
      <c r="E64" s="96">
        <v>40320</v>
      </c>
      <c r="F64" s="82">
        <f t="shared" ca="1" si="0"/>
        <v>5</v>
      </c>
      <c r="G64" s="83" t="s">
        <v>18</v>
      </c>
      <c r="H64" s="84">
        <v>77580</v>
      </c>
      <c r="I64" s="85">
        <v>3</v>
      </c>
    </row>
    <row r="65" spans="1:12" x14ac:dyDescent="0.25">
      <c r="A65" s="73" t="s">
        <v>470</v>
      </c>
      <c r="B65" s="80" t="s">
        <v>12</v>
      </c>
      <c r="C65" s="73" t="s">
        <v>807</v>
      </c>
      <c r="D65" s="73" t="s">
        <v>11</v>
      </c>
      <c r="E65" s="96">
        <v>38856</v>
      </c>
      <c r="F65" s="82">
        <f t="shared" ca="1" si="0"/>
        <v>9</v>
      </c>
      <c r="G65" s="83"/>
      <c r="H65" s="84">
        <v>84200</v>
      </c>
      <c r="I65" s="85">
        <v>2</v>
      </c>
      <c r="K65" s="87"/>
      <c r="L65" s="106"/>
    </row>
    <row r="66" spans="1:12" x14ac:dyDescent="0.25">
      <c r="A66" s="73" t="s">
        <v>461</v>
      </c>
      <c r="B66" s="80" t="s">
        <v>2</v>
      </c>
      <c r="C66" s="73" t="s">
        <v>807</v>
      </c>
      <c r="D66" s="73" t="s">
        <v>11</v>
      </c>
      <c r="E66" s="96">
        <v>35940</v>
      </c>
      <c r="F66" s="82">
        <f t="shared" ref="F66:F129" ca="1" si="1">DATEDIF(E66,TODAY(),"Y")</f>
        <v>17</v>
      </c>
      <c r="G66" s="83"/>
      <c r="H66" s="84">
        <v>88000</v>
      </c>
      <c r="I66" s="85">
        <v>5</v>
      </c>
    </row>
    <row r="67" spans="1:12" x14ac:dyDescent="0.25">
      <c r="A67" s="73" t="s">
        <v>450</v>
      </c>
      <c r="B67" s="80" t="s">
        <v>12</v>
      </c>
      <c r="C67" s="73" t="s">
        <v>807</v>
      </c>
      <c r="D67" s="73" t="s">
        <v>5</v>
      </c>
      <c r="E67" s="96">
        <v>37018</v>
      </c>
      <c r="F67" s="82">
        <f t="shared" ca="1" si="1"/>
        <v>14</v>
      </c>
      <c r="G67" s="83" t="s">
        <v>4</v>
      </c>
      <c r="H67" s="84">
        <v>28650</v>
      </c>
      <c r="I67" s="85">
        <v>4</v>
      </c>
    </row>
    <row r="68" spans="1:12" x14ac:dyDescent="0.25">
      <c r="A68" s="73" t="s">
        <v>442</v>
      </c>
      <c r="B68" s="80" t="s">
        <v>12</v>
      </c>
      <c r="C68" s="73" t="s">
        <v>807</v>
      </c>
      <c r="D68" s="73" t="s">
        <v>11</v>
      </c>
      <c r="E68" s="96">
        <v>39959</v>
      </c>
      <c r="F68" s="82">
        <f t="shared" ca="1" si="1"/>
        <v>6</v>
      </c>
      <c r="G68" s="83"/>
      <c r="H68" s="84">
        <v>79460</v>
      </c>
      <c r="I68" s="85">
        <v>5</v>
      </c>
    </row>
    <row r="69" spans="1:12" x14ac:dyDescent="0.25">
      <c r="A69" s="73" t="s">
        <v>413</v>
      </c>
      <c r="B69" s="80" t="s">
        <v>32</v>
      </c>
      <c r="C69" s="73" t="s">
        <v>807</v>
      </c>
      <c r="D69" s="73" t="s">
        <v>5</v>
      </c>
      <c r="E69" s="96">
        <v>35965</v>
      </c>
      <c r="F69" s="108">
        <f t="shared" ca="1" si="1"/>
        <v>17</v>
      </c>
      <c r="G69" s="109" t="s">
        <v>18</v>
      </c>
      <c r="H69" s="84">
        <v>34780</v>
      </c>
      <c r="I69" s="85">
        <v>4</v>
      </c>
    </row>
    <row r="70" spans="1:12" x14ac:dyDescent="0.25">
      <c r="A70" s="73" t="s">
        <v>393</v>
      </c>
      <c r="B70" s="80" t="s">
        <v>12</v>
      </c>
      <c r="C70" s="73" t="s">
        <v>807</v>
      </c>
      <c r="D70" s="73" t="s">
        <v>5</v>
      </c>
      <c r="E70" s="96">
        <v>37785</v>
      </c>
      <c r="F70" s="82">
        <f t="shared" ca="1" si="1"/>
        <v>12</v>
      </c>
      <c r="G70" s="83" t="s">
        <v>4</v>
      </c>
      <c r="H70" s="84">
        <v>87280</v>
      </c>
      <c r="I70" s="85">
        <v>4</v>
      </c>
    </row>
    <row r="71" spans="1:12" x14ac:dyDescent="0.25">
      <c r="A71" s="73" t="s">
        <v>372</v>
      </c>
      <c r="B71" s="80" t="s">
        <v>32</v>
      </c>
      <c r="C71" s="73" t="s">
        <v>807</v>
      </c>
      <c r="D71" s="73" t="s">
        <v>5</v>
      </c>
      <c r="E71" s="96">
        <v>41091</v>
      </c>
      <c r="F71" s="82">
        <f t="shared" ca="1" si="1"/>
        <v>3</v>
      </c>
      <c r="G71" s="83" t="s">
        <v>26</v>
      </c>
      <c r="H71" s="84">
        <v>71150</v>
      </c>
      <c r="I71" s="85">
        <v>2</v>
      </c>
    </row>
    <row r="72" spans="1:12" x14ac:dyDescent="0.25">
      <c r="A72" s="73" t="s">
        <v>361</v>
      </c>
      <c r="B72" s="80" t="s">
        <v>16</v>
      </c>
      <c r="C72" s="73" t="s">
        <v>807</v>
      </c>
      <c r="D72" s="73" t="s">
        <v>14</v>
      </c>
      <c r="E72" s="96">
        <v>39279</v>
      </c>
      <c r="F72" s="82">
        <f t="shared" ca="1" si="1"/>
        <v>8</v>
      </c>
      <c r="G72" s="83" t="s">
        <v>26</v>
      </c>
      <c r="H72" s="84">
        <v>26890</v>
      </c>
      <c r="I72" s="85">
        <v>3</v>
      </c>
    </row>
    <row r="73" spans="1:12" x14ac:dyDescent="0.25">
      <c r="A73" s="73" t="s">
        <v>349</v>
      </c>
      <c r="B73" s="80" t="s">
        <v>12</v>
      </c>
      <c r="C73" s="73" t="s">
        <v>807</v>
      </c>
      <c r="D73" s="73" t="s">
        <v>11</v>
      </c>
      <c r="E73" s="96">
        <v>40368</v>
      </c>
      <c r="F73" s="82">
        <f t="shared" ca="1" si="1"/>
        <v>5</v>
      </c>
      <c r="G73" s="83"/>
      <c r="H73" s="84">
        <v>89310</v>
      </c>
      <c r="I73" s="85">
        <v>5</v>
      </c>
    </row>
    <row r="74" spans="1:12" x14ac:dyDescent="0.25">
      <c r="A74" s="73" t="s">
        <v>300</v>
      </c>
      <c r="B74" s="80" t="s">
        <v>12</v>
      </c>
      <c r="C74" s="73" t="s">
        <v>807</v>
      </c>
      <c r="D74" s="73" t="s">
        <v>14</v>
      </c>
      <c r="E74" s="96">
        <v>40777</v>
      </c>
      <c r="F74" s="82">
        <f t="shared" ca="1" si="1"/>
        <v>4</v>
      </c>
      <c r="G74" s="83" t="s">
        <v>28</v>
      </c>
      <c r="H74" s="84">
        <v>13800</v>
      </c>
      <c r="I74" s="85">
        <v>3</v>
      </c>
    </row>
    <row r="75" spans="1:12" x14ac:dyDescent="0.25">
      <c r="A75" s="73" t="s">
        <v>293</v>
      </c>
      <c r="B75" s="80" t="s">
        <v>12</v>
      </c>
      <c r="C75" s="73" t="s">
        <v>807</v>
      </c>
      <c r="D75" s="73" t="s">
        <v>14</v>
      </c>
      <c r="E75" s="96">
        <v>39662</v>
      </c>
      <c r="F75" s="82">
        <f t="shared" ca="1" si="1"/>
        <v>7</v>
      </c>
      <c r="G75" s="83" t="s">
        <v>8</v>
      </c>
      <c r="H75" s="84">
        <v>38920</v>
      </c>
      <c r="I75" s="85">
        <v>4</v>
      </c>
    </row>
    <row r="76" spans="1:12" x14ac:dyDescent="0.25">
      <c r="A76" s="73" t="s">
        <v>284</v>
      </c>
      <c r="B76" s="80" t="s">
        <v>32</v>
      </c>
      <c r="C76" s="73" t="s">
        <v>807</v>
      </c>
      <c r="D76" s="73" t="s">
        <v>5</v>
      </c>
      <c r="E76" s="96">
        <v>38954</v>
      </c>
      <c r="F76" s="82">
        <f t="shared" ca="1" si="1"/>
        <v>9</v>
      </c>
      <c r="G76" s="83" t="s">
        <v>26</v>
      </c>
      <c r="H76" s="84">
        <v>40920</v>
      </c>
      <c r="I76" s="85">
        <v>4</v>
      </c>
    </row>
    <row r="77" spans="1:12" x14ac:dyDescent="0.25">
      <c r="A77" s="73" t="s">
        <v>277</v>
      </c>
      <c r="B77" s="80" t="s">
        <v>9</v>
      </c>
      <c r="C77" s="73" t="s">
        <v>807</v>
      </c>
      <c r="D77" s="73" t="s">
        <v>11</v>
      </c>
      <c r="E77" s="96">
        <v>36038</v>
      </c>
      <c r="F77" s="82">
        <f t="shared" ca="1" si="1"/>
        <v>17</v>
      </c>
      <c r="G77" s="83"/>
      <c r="H77" s="84">
        <v>30340</v>
      </c>
      <c r="I77" s="85">
        <v>3</v>
      </c>
    </row>
    <row r="78" spans="1:12" x14ac:dyDescent="0.25">
      <c r="A78" s="73" t="s">
        <v>224</v>
      </c>
      <c r="B78" s="80" t="s">
        <v>32</v>
      </c>
      <c r="C78" s="73" t="s">
        <v>807</v>
      </c>
      <c r="D78" s="73" t="s">
        <v>0</v>
      </c>
      <c r="E78" s="96">
        <v>36059</v>
      </c>
      <c r="F78" s="82">
        <f t="shared" ca="1" si="1"/>
        <v>17</v>
      </c>
      <c r="G78" s="83"/>
      <c r="H78" s="84">
        <v>18500</v>
      </c>
      <c r="I78" s="85">
        <v>5</v>
      </c>
    </row>
    <row r="79" spans="1:12" x14ac:dyDescent="0.25">
      <c r="A79" s="73" t="s">
        <v>203</v>
      </c>
      <c r="B79" s="80" t="s">
        <v>32</v>
      </c>
      <c r="C79" s="73" t="s">
        <v>807</v>
      </c>
      <c r="D79" s="73" t="s">
        <v>11</v>
      </c>
      <c r="E79" s="96">
        <v>38970</v>
      </c>
      <c r="F79" s="82">
        <f t="shared" ca="1" si="1"/>
        <v>9</v>
      </c>
      <c r="G79" s="83"/>
      <c r="H79" s="84">
        <v>83070</v>
      </c>
      <c r="I79" s="85">
        <v>3</v>
      </c>
    </row>
    <row r="80" spans="1:12" x14ac:dyDescent="0.25">
      <c r="A80" s="73" t="s">
        <v>196</v>
      </c>
      <c r="B80" s="80" t="s">
        <v>16</v>
      </c>
      <c r="C80" s="73" t="s">
        <v>807</v>
      </c>
      <c r="D80" s="73" t="s">
        <v>5</v>
      </c>
      <c r="E80" s="96">
        <v>40085</v>
      </c>
      <c r="F80" s="82">
        <f t="shared" ca="1" si="1"/>
        <v>6</v>
      </c>
      <c r="G80" s="83" t="s">
        <v>26</v>
      </c>
      <c r="H80" s="84">
        <v>41490</v>
      </c>
      <c r="I80" s="85">
        <v>5</v>
      </c>
    </row>
    <row r="81" spans="1:12" x14ac:dyDescent="0.25">
      <c r="A81" s="73" t="s">
        <v>186</v>
      </c>
      <c r="B81" s="80" t="s">
        <v>16</v>
      </c>
      <c r="C81" s="73" t="s">
        <v>807</v>
      </c>
      <c r="D81" s="73" t="s">
        <v>5</v>
      </c>
      <c r="E81" s="96">
        <v>40832</v>
      </c>
      <c r="F81" s="82">
        <f t="shared" ca="1" si="1"/>
        <v>4</v>
      </c>
      <c r="G81" s="83" t="s">
        <v>4</v>
      </c>
      <c r="H81" s="84">
        <v>85920</v>
      </c>
      <c r="I81" s="85">
        <v>4</v>
      </c>
    </row>
    <row r="82" spans="1:12" x14ac:dyDescent="0.25">
      <c r="A82" s="73" t="s">
        <v>181</v>
      </c>
      <c r="B82" s="80" t="s">
        <v>12</v>
      </c>
      <c r="C82" s="73" t="s">
        <v>807</v>
      </c>
      <c r="D82" s="73" t="s">
        <v>5</v>
      </c>
      <c r="E82" s="96">
        <v>41200</v>
      </c>
      <c r="F82" s="82">
        <f t="shared" ca="1" si="1"/>
        <v>3</v>
      </c>
      <c r="G82" s="83" t="s">
        <v>4</v>
      </c>
      <c r="H82" s="84">
        <v>71670</v>
      </c>
      <c r="I82" s="85">
        <v>4</v>
      </c>
    </row>
    <row r="83" spans="1:12" x14ac:dyDescent="0.25">
      <c r="A83" s="73" t="s">
        <v>176</v>
      </c>
      <c r="B83" s="80" t="s">
        <v>2</v>
      </c>
      <c r="C83" s="73" t="s">
        <v>807</v>
      </c>
      <c r="D83" s="73" t="s">
        <v>5</v>
      </c>
      <c r="E83" s="96">
        <v>39379</v>
      </c>
      <c r="F83" s="82">
        <f t="shared" ca="1" si="1"/>
        <v>8</v>
      </c>
      <c r="G83" s="83" t="s">
        <v>26</v>
      </c>
      <c r="H83" s="84">
        <v>67890</v>
      </c>
      <c r="I83" s="85">
        <v>5</v>
      </c>
    </row>
    <row r="84" spans="1:12" x14ac:dyDescent="0.25">
      <c r="A84" s="73" t="s">
        <v>154</v>
      </c>
      <c r="B84" s="80" t="s">
        <v>32</v>
      </c>
      <c r="C84" s="73" t="s">
        <v>807</v>
      </c>
      <c r="D84" s="73" t="s">
        <v>11</v>
      </c>
      <c r="E84" s="96">
        <v>36087</v>
      </c>
      <c r="F84" s="82">
        <f t="shared" ca="1" si="1"/>
        <v>17</v>
      </c>
      <c r="G84" s="83"/>
      <c r="H84" s="84">
        <v>76930</v>
      </c>
      <c r="I84" s="85">
        <v>1</v>
      </c>
    </row>
    <row r="85" spans="1:12" x14ac:dyDescent="0.25">
      <c r="A85" s="73" t="s">
        <v>144</v>
      </c>
      <c r="B85" s="80" t="s">
        <v>16</v>
      </c>
      <c r="C85" s="73" t="s">
        <v>807</v>
      </c>
      <c r="D85" s="73" t="s">
        <v>5</v>
      </c>
      <c r="E85" s="96">
        <v>37176</v>
      </c>
      <c r="F85" s="82">
        <f t="shared" ca="1" si="1"/>
        <v>14</v>
      </c>
      <c r="G85" s="83" t="s">
        <v>18</v>
      </c>
      <c r="H85" s="84">
        <v>62790</v>
      </c>
      <c r="I85" s="85">
        <v>2</v>
      </c>
    </row>
    <row r="86" spans="1:12" x14ac:dyDescent="0.25">
      <c r="A86" s="73" t="s">
        <v>113</v>
      </c>
      <c r="B86" s="80" t="s">
        <v>12</v>
      </c>
      <c r="C86" s="73" t="s">
        <v>807</v>
      </c>
      <c r="D86" s="73" t="s">
        <v>11</v>
      </c>
      <c r="E86" s="96">
        <v>39765</v>
      </c>
      <c r="F86" s="82">
        <f t="shared" ca="1" si="1"/>
        <v>7</v>
      </c>
      <c r="G86" s="83"/>
      <c r="H86" s="84">
        <v>46670</v>
      </c>
      <c r="I86" s="85">
        <v>3</v>
      </c>
    </row>
    <row r="87" spans="1:12" x14ac:dyDescent="0.25">
      <c r="A87" s="73" t="s">
        <v>97</v>
      </c>
      <c r="B87" s="80" t="s">
        <v>32</v>
      </c>
      <c r="C87" s="73" t="s">
        <v>807</v>
      </c>
      <c r="D87" s="73" t="s">
        <v>11</v>
      </c>
      <c r="E87" s="96">
        <v>36470</v>
      </c>
      <c r="F87" s="82">
        <f t="shared" ca="1" si="1"/>
        <v>16</v>
      </c>
      <c r="G87" s="83"/>
      <c r="H87" s="84">
        <v>23560</v>
      </c>
      <c r="I87" s="85">
        <v>3</v>
      </c>
    </row>
    <row r="88" spans="1:12" x14ac:dyDescent="0.25">
      <c r="A88" s="73" t="s">
        <v>95</v>
      </c>
      <c r="B88" s="80" t="s">
        <v>32</v>
      </c>
      <c r="C88" s="73" t="s">
        <v>807</v>
      </c>
      <c r="D88" s="73" t="s">
        <v>0</v>
      </c>
      <c r="E88" s="96">
        <v>36487</v>
      </c>
      <c r="F88" s="82">
        <f t="shared" ca="1" si="1"/>
        <v>16</v>
      </c>
      <c r="G88" s="83"/>
      <c r="H88" s="84">
        <v>33056</v>
      </c>
      <c r="I88" s="85">
        <v>5</v>
      </c>
    </row>
    <row r="89" spans="1:12" x14ac:dyDescent="0.25">
      <c r="A89" s="73" t="s">
        <v>83</v>
      </c>
      <c r="B89" s="80" t="s">
        <v>32</v>
      </c>
      <c r="C89" s="73" t="s">
        <v>807</v>
      </c>
      <c r="D89" s="73" t="s">
        <v>11</v>
      </c>
      <c r="E89" s="96">
        <v>39040</v>
      </c>
      <c r="F89" s="82">
        <f t="shared" ca="1" si="1"/>
        <v>9</v>
      </c>
      <c r="G89" s="83"/>
      <c r="H89" s="84">
        <v>62150</v>
      </c>
      <c r="I89" s="85">
        <v>4</v>
      </c>
    </row>
    <row r="90" spans="1:12" x14ac:dyDescent="0.25">
      <c r="A90" s="73" t="s">
        <v>75</v>
      </c>
      <c r="B90" s="80" t="s">
        <v>16</v>
      </c>
      <c r="C90" s="73" t="s">
        <v>807</v>
      </c>
      <c r="D90" s="73" t="s">
        <v>5</v>
      </c>
      <c r="E90" s="96">
        <v>40501</v>
      </c>
      <c r="F90" s="82">
        <f t="shared" ca="1" si="1"/>
        <v>5</v>
      </c>
      <c r="G90" s="83" t="s">
        <v>18</v>
      </c>
      <c r="H90" s="84">
        <v>77820</v>
      </c>
      <c r="I90" s="85">
        <v>3</v>
      </c>
    </row>
    <row r="91" spans="1:12" x14ac:dyDescent="0.25">
      <c r="A91" s="73" t="s">
        <v>71</v>
      </c>
      <c r="B91" s="80" t="s">
        <v>16</v>
      </c>
      <c r="C91" s="73" t="s">
        <v>807</v>
      </c>
      <c r="D91" s="73" t="s">
        <v>11</v>
      </c>
      <c r="E91" s="96">
        <v>39803</v>
      </c>
      <c r="F91" s="82">
        <f t="shared" ca="1" si="1"/>
        <v>7</v>
      </c>
      <c r="G91" s="83"/>
      <c r="H91" s="84">
        <v>42940</v>
      </c>
      <c r="I91" s="85">
        <v>1</v>
      </c>
    </row>
    <row r="92" spans="1:12" x14ac:dyDescent="0.25">
      <c r="A92" s="73" t="s">
        <v>68</v>
      </c>
      <c r="B92" s="80" t="s">
        <v>16</v>
      </c>
      <c r="C92" s="73" t="s">
        <v>807</v>
      </c>
      <c r="D92" s="73" t="s">
        <v>5</v>
      </c>
      <c r="E92" s="96">
        <v>40880</v>
      </c>
      <c r="F92" s="82">
        <f t="shared" ca="1" si="1"/>
        <v>4</v>
      </c>
      <c r="G92" s="83" t="s">
        <v>28</v>
      </c>
      <c r="H92" s="84">
        <v>61400</v>
      </c>
      <c r="I92" s="85">
        <v>5</v>
      </c>
    </row>
    <row r="93" spans="1:12" x14ac:dyDescent="0.25">
      <c r="A93" s="73" t="s">
        <v>46</v>
      </c>
      <c r="B93" s="80" t="s">
        <v>12</v>
      </c>
      <c r="C93" s="73" t="s">
        <v>807</v>
      </c>
      <c r="D93" s="73" t="s">
        <v>5</v>
      </c>
      <c r="E93" s="96">
        <v>36506</v>
      </c>
      <c r="F93" s="82">
        <f t="shared" ca="1" si="1"/>
        <v>16</v>
      </c>
      <c r="G93" s="83" t="s">
        <v>4</v>
      </c>
      <c r="H93" s="84">
        <v>32100</v>
      </c>
      <c r="I93" s="85">
        <v>1</v>
      </c>
      <c r="L93" s="106"/>
    </row>
    <row r="94" spans="1:12" x14ac:dyDescent="0.25">
      <c r="A94" s="73" t="s">
        <v>39</v>
      </c>
      <c r="B94" s="80" t="s">
        <v>16</v>
      </c>
      <c r="C94" s="73" t="s">
        <v>807</v>
      </c>
      <c r="D94" s="73" t="s">
        <v>5</v>
      </c>
      <c r="E94" s="96">
        <v>37241</v>
      </c>
      <c r="F94" s="82">
        <f t="shared" ca="1" si="1"/>
        <v>14</v>
      </c>
      <c r="G94" s="83" t="s">
        <v>26</v>
      </c>
      <c r="H94" s="84">
        <v>71950</v>
      </c>
      <c r="I94" s="85">
        <v>5</v>
      </c>
    </row>
    <row r="95" spans="1:12" x14ac:dyDescent="0.25">
      <c r="A95" s="73" t="s">
        <v>35</v>
      </c>
      <c r="B95" s="80" t="s">
        <v>32</v>
      </c>
      <c r="C95" s="73" t="s">
        <v>807</v>
      </c>
      <c r="D95" s="73" t="s">
        <v>5</v>
      </c>
      <c r="E95" s="96">
        <v>37960</v>
      </c>
      <c r="F95" s="82">
        <f t="shared" ca="1" si="1"/>
        <v>12</v>
      </c>
      <c r="G95" s="83" t="s">
        <v>26</v>
      </c>
      <c r="H95" s="84">
        <v>66890</v>
      </c>
      <c r="I95" s="85">
        <v>5</v>
      </c>
    </row>
    <row r="96" spans="1:12" x14ac:dyDescent="0.25">
      <c r="A96" s="73" t="s">
        <v>22</v>
      </c>
      <c r="B96" s="80" t="s">
        <v>2</v>
      </c>
      <c r="C96" s="73" t="s">
        <v>807</v>
      </c>
      <c r="D96" s="73" t="s">
        <v>14</v>
      </c>
      <c r="E96" s="96">
        <v>39802</v>
      </c>
      <c r="F96" s="82">
        <f t="shared" ca="1" si="1"/>
        <v>7</v>
      </c>
      <c r="G96" s="83" t="s">
        <v>8</v>
      </c>
      <c r="H96" s="84">
        <v>22535</v>
      </c>
      <c r="I96" s="85">
        <v>3</v>
      </c>
    </row>
    <row r="97" spans="1:12" x14ac:dyDescent="0.25">
      <c r="A97" s="73" t="s">
        <v>639</v>
      </c>
      <c r="B97" s="80" t="s">
        <v>16</v>
      </c>
      <c r="C97" s="73" t="s">
        <v>808</v>
      </c>
      <c r="D97" s="73" t="s">
        <v>5</v>
      </c>
      <c r="E97" s="96">
        <v>39492</v>
      </c>
      <c r="F97" s="82">
        <f t="shared" ca="1" si="1"/>
        <v>8</v>
      </c>
      <c r="G97" s="83" t="s">
        <v>26</v>
      </c>
      <c r="H97" s="84">
        <v>36630</v>
      </c>
      <c r="I97" s="85">
        <v>4</v>
      </c>
    </row>
    <row r="98" spans="1:12" x14ac:dyDescent="0.25">
      <c r="A98" s="73" t="s">
        <v>637</v>
      </c>
      <c r="B98" s="80" t="s">
        <v>12</v>
      </c>
      <c r="C98" s="73" t="s">
        <v>808</v>
      </c>
      <c r="D98" s="73" t="s">
        <v>11</v>
      </c>
      <c r="E98" s="96">
        <v>38755</v>
      </c>
      <c r="F98" s="82">
        <f t="shared" ca="1" si="1"/>
        <v>10</v>
      </c>
      <c r="G98" s="83"/>
      <c r="H98" s="84">
        <v>78860</v>
      </c>
      <c r="I98" s="85">
        <v>2</v>
      </c>
    </row>
    <row r="99" spans="1:12" x14ac:dyDescent="0.25">
      <c r="A99" s="73" t="s">
        <v>564</v>
      </c>
      <c r="B99" s="80" t="s">
        <v>16</v>
      </c>
      <c r="C99" s="73" t="s">
        <v>808</v>
      </c>
      <c r="D99" s="73" t="s">
        <v>11</v>
      </c>
      <c r="E99" s="96">
        <v>39529</v>
      </c>
      <c r="F99" s="82">
        <f t="shared" ca="1" si="1"/>
        <v>7</v>
      </c>
      <c r="G99" s="83"/>
      <c r="H99" s="84">
        <v>35620</v>
      </c>
      <c r="I99" s="85">
        <v>4</v>
      </c>
    </row>
    <row r="100" spans="1:12" x14ac:dyDescent="0.25">
      <c r="A100" s="73" t="s">
        <v>559</v>
      </c>
      <c r="B100" s="80" t="s">
        <v>12</v>
      </c>
      <c r="C100" s="73" t="s">
        <v>808</v>
      </c>
      <c r="D100" s="73" t="s">
        <v>11</v>
      </c>
      <c r="E100" s="107">
        <v>40253</v>
      </c>
      <c r="F100" s="82">
        <f t="shared" ca="1" si="1"/>
        <v>5</v>
      </c>
      <c r="G100" s="83"/>
      <c r="H100" s="84">
        <v>59350</v>
      </c>
      <c r="I100" s="85">
        <v>5</v>
      </c>
    </row>
    <row r="101" spans="1:12" x14ac:dyDescent="0.25">
      <c r="A101" s="73" t="s">
        <v>499</v>
      </c>
      <c r="B101" s="80" t="s">
        <v>12</v>
      </c>
      <c r="C101" s="73" t="s">
        <v>808</v>
      </c>
      <c r="D101" s="73" t="s">
        <v>5</v>
      </c>
      <c r="E101" s="96">
        <v>39923</v>
      </c>
      <c r="F101" s="82">
        <f t="shared" ca="1" si="1"/>
        <v>6</v>
      </c>
      <c r="G101" s="83" t="s">
        <v>26</v>
      </c>
      <c r="H101" s="84">
        <v>76440</v>
      </c>
      <c r="I101" s="85">
        <v>3</v>
      </c>
    </row>
    <row r="102" spans="1:12" x14ac:dyDescent="0.25">
      <c r="A102" s="73" t="s">
        <v>205</v>
      </c>
      <c r="B102" s="80" t="s">
        <v>12</v>
      </c>
      <c r="C102" s="73" t="s">
        <v>808</v>
      </c>
      <c r="D102" s="73" t="s">
        <v>5</v>
      </c>
      <c r="E102" s="96">
        <v>37883</v>
      </c>
      <c r="F102" s="82">
        <f t="shared" ca="1" si="1"/>
        <v>12</v>
      </c>
      <c r="G102" s="83" t="s">
        <v>26</v>
      </c>
      <c r="H102" s="84">
        <v>86530</v>
      </c>
      <c r="I102" s="85">
        <v>1</v>
      </c>
    </row>
    <row r="103" spans="1:12" x14ac:dyDescent="0.25">
      <c r="A103" s="73" t="s">
        <v>81</v>
      </c>
      <c r="B103" s="80" t="s">
        <v>9</v>
      </c>
      <c r="C103" s="73" t="s">
        <v>808</v>
      </c>
      <c r="D103" s="73" t="s">
        <v>5</v>
      </c>
      <c r="E103" s="96">
        <v>39388</v>
      </c>
      <c r="F103" s="82">
        <f t="shared" ca="1" si="1"/>
        <v>8</v>
      </c>
      <c r="G103" s="83" t="s">
        <v>26</v>
      </c>
      <c r="H103" s="84">
        <v>71120</v>
      </c>
      <c r="I103" s="85">
        <v>4</v>
      </c>
    </row>
    <row r="104" spans="1:12" x14ac:dyDescent="0.25">
      <c r="A104" s="73" t="s">
        <v>74</v>
      </c>
      <c r="B104" s="80" t="s">
        <v>48</v>
      </c>
      <c r="C104" s="73" t="s">
        <v>808</v>
      </c>
      <c r="D104" s="73" t="s">
        <v>14</v>
      </c>
      <c r="E104" s="107">
        <v>40505</v>
      </c>
      <c r="F104" s="82">
        <f t="shared" ca="1" si="1"/>
        <v>5</v>
      </c>
      <c r="G104" s="83" t="s">
        <v>4</v>
      </c>
      <c r="H104" s="84">
        <v>46230</v>
      </c>
      <c r="I104" s="85">
        <v>2</v>
      </c>
      <c r="L104" s="106"/>
    </row>
    <row r="105" spans="1:12" x14ac:dyDescent="0.25">
      <c r="A105" s="73" t="s">
        <v>734</v>
      </c>
      <c r="B105" s="80" t="s">
        <v>16</v>
      </c>
      <c r="C105" s="73" t="s">
        <v>15</v>
      </c>
      <c r="D105" s="73" t="s">
        <v>5</v>
      </c>
      <c r="E105" s="96">
        <v>38736</v>
      </c>
      <c r="F105" s="82">
        <f t="shared" ca="1" si="1"/>
        <v>10</v>
      </c>
      <c r="G105" s="83" t="s">
        <v>4</v>
      </c>
      <c r="H105" s="84">
        <v>22920</v>
      </c>
      <c r="I105" s="85">
        <v>3</v>
      </c>
    </row>
    <row r="106" spans="1:12" x14ac:dyDescent="0.25">
      <c r="A106" s="73" t="s">
        <v>719</v>
      </c>
      <c r="B106" s="80" t="s">
        <v>9</v>
      </c>
      <c r="C106" s="73" t="s">
        <v>15</v>
      </c>
      <c r="D106" s="73" t="s">
        <v>5</v>
      </c>
      <c r="E106" s="96">
        <v>36182</v>
      </c>
      <c r="F106" s="82">
        <f t="shared" ca="1" si="1"/>
        <v>17</v>
      </c>
      <c r="G106" s="83" t="s">
        <v>4</v>
      </c>
      <c r="H106" s="84">
        <v>68300</v>
      </c>
      <c r="I106" s="85">
        <v>5</v>
      </c>
    </row>
    <row r="107" spans="1:12" x14ac:dyDescent="0.25">
      <c r="A107" s="73" t="s">
        <v>690</v>
      </c>
      <c r="B107" s="80" t="s">
        <v>12</v>
      </c>
      <c r="C107" s="73" t="s">
        <v>15</v>
      </c>
      <c r="D107" s="73" t="s">
        <v>14</v>
      </c>
      <c r="E107" s="96">
        <v>40572</v>
      </c>
      <c r="F107" s="82">
        <f t="shared" ca="1" si="1"/>
        <v>5</v>
      </c>
      <c r="G107" s="83" t="s">
        <v>4</v>
      </c>
      <c r="H107" s="84">
        <v>10520</v>
      </c>
      <c r="I107" s="85">
        <v>4</v>
      </c>
      <c r="L107" s="106"/>
    </row>
    <row r="108" spans="1:12" x14ac:dyDescent="0.25">
      <c r="A108" s="73" t="s">
        <v>599</v>
      </c>
      <c r="B108" s="80" t="s">
        <v>2</v>
      </c>
      <c r="C108" s="73" t="s">
        <v>15</v>
      </c>
      <c r="D108" s="73" t="s">
        <v>5</v>
      </c>
      <c r="E108" s="96">
        <v>38801</v>
      </c>
      <c r="F108" s="82">
        <f t="shared" ca="1" si="1"/>
        <v>9</v>
      </c>
      <c r="G108" s="83" t="s">
        <v>18</v>
      </c>
      <c r="H108" s="84">
        <v>26510</v>
      </c>
      <c r="I108" s="85">
        <v>1</v>
      </c>
    </row>
    <row r="109" spans="1:12" x14ac:dyDescent="0.25">
      <c r="A109" s="73" t="s">
        <v>588</v>
      </c>
      <c r="B109" s="80" t="s">
        <v>16</v>
      </c>
      <c r="C109" s="73" t="s">
        <v>15</v>
      </c>
      <c r="D109" s="73" t="s">
        <v>5</v>
      </c>
      <c r="E109" s="96">
        <v>36249</v>
      </c>
      <c r="F109" s="82">
        <f t="shared" ca="1" si="1"/>
        <v>16</v>
      </c>
      <c r="G109" s="83" t="s">
        <v>26</v>
      </c>
      <c r="H109" s="84">
        <v>49860</v>
      </c>
      <c r="I109" s="85">
        <v>2</v>
      </c>
    </row>
    <row r="110" spans="1:12" x14ac:dyDescent="0.25">
      <c r="A110" s="73" t="s">
        <v>568</v>
      </c>
      <c r="B110" s="80" t="s">
        <v>12</v>
      </c>
      <c r="C110" s="73" t="s">
        <v>15</v>
      </c>
      <c r="D110" s="73" t="s">
        <v>5</v>
      </c>
      <c r="E110" s="96">
        <v>39147</v>
      </c>
      <c r="F110" s="82">
        <f t="shared" ca="1" si="1"/>
        <v>8</v>
      </c>
      <c r="G110" s="83" t="s">
        <v>4</v>
      </c>
      <c r="H110" s="84">
        <v>43680</v>
      </c>
      <c r="I110" s="85">
        <v>5</v>
      </c>
    </row>
    <row r="111" spans="1:12" x14ac:dyDescent="0.25">
      <c r="A111" s="73" t="s">
        <v>441</v>
      </c>
      <c r="B111" s="80" t="s">
        <v>16</v>
      </c>
      <c r="C111" s="73" t="s">
        <v>15</v>
      </c>
      <c r="D111" s="73" t="s">
        <v>0</v>
      </c>
      <c r="E111" s="107">
        <v>40313</v>
      </c>
      <c r="F111" s="82">
        <f t="shared" ca="1" si="1"/>
        <v>5</v>
      </c>
      <c r="G111" s="83"/>
      <c r="H111" s="84">
        <v>27484</v>
      </c>
      <c r="I111" s="85">
        <v>4</v>
      </c>
      <c r="L111" s="106"/>
    </row>
    <row r="112" spans="1:12" x14ac:dyDescent="0.25">
      <c r="A112" s="73" t="s">
        <v>378</v>
      </c>
      <c r="B112" s="80" t="s">
        <v>12</v>
      </c>
      <c r="C112" s="73" t="s">
        <v>15</v>
      </c>
      <c r="D112" s="73" t="s">
        <v>5</v>
      </c>
      <c r="E112" s="96">
        <v>39646</v>
      </c>
      <c r="F112" s="82">
        <f t="shared" ca="1" si="1"/>
        <v>7</v>
      </c>
      <c r="G112" s="83" t="s">
        <v>4</v>
      </c>
      <c r="H112" s="84">
        <v>69060</v>
      </c>
      <c r="I112" s="85">
        <v>1</v>
      </c>
    </row>
    <row r="113" spans="1:12" x14ac:dyDescent="0.25">
      <c r="A113" s="73" t="s">
        <v>17</v>
      </c>
      <c r="B113" s="80" t="s">
        <v>16</v>
      </c>
      <c r="C113" s="73" t="s">
        <v>15</v>
      </c>
      <c r="D113" s="73" t="s">
        <v>14</v>
      </c>
      <c r="E113" s="107">
        <v>40516</v>
      </c>
      <c r="F113" s="82">
        <f t="shared" ca="1" si="1"/>
        <v>5</v>
      </c>
      <c r="G113" s="83" t="s">
        <v>4</v>
      </c>
      <c r="H113" s="84">
        <v>28625</v>
      </c>
      <c r="I113" s="85">
        <v>1</v>
      </c>
      <c r="L113" s="106"/>
    </row>
    <row r="114" spans="1:12" x14ac:dyDescent="0.25">
      <c r="A114" s="73" t="s">
        <v>776</v>
      </c>
      <c r="B114" s="80" t="s">
        <v>48</v>
      </c>
      <c r="C114" s="73" t="s">
        <v>809</v>
      </c>
      <c r="D114" s="73" t="s">
        <v>11</v>
      </c>
      <c r="E114" s="96">
        <v>40550</v>
      </c>
      <c r="F114" s="82">
        <f t="shared" ca="1" si="1"/>
        <v>5</v>
      </c>
      <c r="G114" s="83"/>
      <c r="H114" s="84">
        <v>80050</v>
      </c>
      <c r="I114" s="85">
        <v>2</v>
      </c>
    </row>
    <row r="115" spans="1:12" x14ac:dyDescent="0.25">
      <c r="A115" s="73" t="s">
        <v>757</v>
      </c>
      <c r="B115" s="80" t="s">
        <v>16</v>
      </c>
      <c r="C115" s="73" t="s">
        <v>809</v>
      </c>
      <c r="D115" s="73" t="s">
        <v>5</v>
      </c>
      <c r="E115" s="96">
        <v>40918</v>
      </c>
      <c r="F115" s="82">
        <f t="shared" ca="1" si="1"/>
        <v>4</v>
      </c>
      <c r="G115" s="83" t="s">
        <v>18</v>
      </c>
      <c r="H115" s="84">
        <v>82500</v>
      </c>
      <c r="I115" s="85">
        <v>5</v>
      </c>
    </row>
    <row r="116" spans="1:12" x14ac:dyDescent="0.25">
      <c r="A116" s="73" t="s">
        <v>744</v>
      </c>
      <c r="B116" s="80" t="s">
        <v>12</v>
      </c>
      <c r="C116" s="73" t="s">
        <v>809</v>
      </c>
      <c r="D116" s="73" t="s">
        <v>14</v>
      </c>
      <c r="E116" s="96">
        <v>39107</v>
      </c>
      <c r="F116" s="82">
        <f t="shared" ca="1" si="1"/>
        <v>9</v>
      </c>
      <c r="G116" s="83" t="s">
        <v>8</v>
      </c>
      <c r="H116" s="84">
        <v>18655</v>
      </c>
      <c r="I116" s="85">
        <v>4</v>
      </c>
    </row>
    <row r="117" spans="1:12" x14ac:dyDescent="0.25">
      <c r="A117" s="73" t="s">
        <v>721</v>
      </c>
      <c r="B117" s="80" t="s">
        <v>48</v>
      </c>
      <c r="C117" s="73" t="s">
        <v>809</v>
      </c>
      <c r="D117" s="73" t="s">
        <v>11</v>
      </c>
      <c r="E117" s="96">
        <v>36176</v>
      </c>
      <c r="F117" s="82">
        <f t="shared" ca="1" si="1"/>
        <v>17</v>
      </c>
      <c r="G117" s="83"/>
      <c r="H117" s="84">
        <v>32940</v>
      </c>
      <c r="I117" s="85">
        <v>5</v>
      </c>
    </row>
    <row r="118" spans="1:12" x14ac:dyDescent="0.25">
      <c r="A118" s="73" t="s">
        <v>665</v>
      </c>
      <c r="B118" s="80" t="s">
        <v>2</v>
      </c>
      <c r="C118" s="73" t="s">
        <v>809</v>
      </c>
      <c r="D118" s="73" t="s">
        <v>5</v>
      </c>
      <c r="E118" s="96">
        <v>38774</v>
      </c>
      <c r="F118" s="82">
        <f t="shared" ca="1" si="1"/>
        <v>10</v>
      </c>
      <c r="G118" s="83" t="s">
        <v>26</v>
      </c>
      <c r="H118" s="84">
        <v>80120</v>
      </c>
      <c r="I118" s="85">
        <v>4</v>
      </c>
    </row>
    <row r="119" spans="1:12" x14ac:dyDescent="0.25">
      <c r="A119" s="73" t="s">
        <v>642</v>
      </c>
      <c r="B119" s="80" t="s">
        <v>9</v>
      </c>
      <c r="C119" s="73" t="s">
        <v>809</v>
      </c>
      <c r="D119" s="73" t="s">
        <v>11</v>
      </c>
      <c r="E119" s="96">
        <v>37667</v>
      </c>
      <c r="F119" s="82">
        <f t="shared" ca="1" si="1"/>
        <v>13</v>
      </c>
      <c r="G119" s="83"/>
      <c r="H119" s="84">
        <v>73390</v>
      </c>
      <c r="I119" s="85">
        <v>2</v>
      </c>
    </row>
    <row r="120" spans="1:12" x14ac:dyDescent="0.25">
      <c r="A120" s="73" t="s">
        <v>607</v>
      </c>
      <c r="B120" s="80" t="s">
        <v>32</v>
      </c>
      <c r="C120" s="73" t="s">
        <v>809</v>
      </c>
      <c r="D120" s="73" t="s">
        <v>11</v>
      </c>
      <c r="E120" s="96">
        <v>40263</v>
      </c>
      <c r="F120" s="82">
        <f t="shared" ca="1" si="1"/>
        <v>5</v>
      </c>
      <c r="G120" s="83"/>
      <c r="H120" s="84">
        <v>35260</v>
      </c>
      <c r="I120" s="85">
        <v>2</v>
      </c>
    </row>
    <row r="121" spans="1:12" x14ac:dyDescent="0.25">
      <c r="A121" s="73" t="s">
        <v>519</v>
      </c>
      <c r="B121" s="80" t="s">
        <v>12</v>
      </c>
      <c r="C121" s="73" t="s">
        <v>809</v>
      </c>
      <c r="D121" s="73" t="s">
        <v>5</v>
      </c>
      <c r="E121" s="96">
        <v>36269</v>
      </c>
      <c r="F121" s="82">
        <f t="shared" ca="1" si="1"/>
        <v>16</v>
      </c>
      <c r="G121" s="83" t="s">
        <v>4</v>
      </c>
      <c r="H121" s="84">
        <v>61330</v>
      </c>
      <c r="I121" s="85">
        <v>1</v>
      </c>
    </row>
    <row r="122" spans="1:12" x14ac:dyDescent="0.25">
      <c r="A122" s="73" t="s">
        <v>415</v>
      </c>
      <c r="B122" s="80" t="s">
        <v>16</v>
      </c>
      <c r="C122" s="73" t="s">
        <v>809</v>
      </c>
      <c r="D122" s="73" t="s">
        <v>11</v>
      </c>
      <c r="E122" s="96">
        <v>35959</v>
      </c>
      <c r="F122" s="82">
        <f t="shared" ca="1" si="1"/>
        <v>17</v>
      </c>
      <c r="G122" s="83"/>
      <c r="H122" s="84">
        <v>64470</v>
      </c>
      <c r="I122" s="85">
        <v>3</v>
      </c>
    </row>
    <row r="123" spans="1:12" x14ac:dyDescent="0.25">
      <c r="A123" s="73" t="s">
        <v>373</v>
      </c>
      <c r="B123" s="80" t="s">
        <v>32</v>
      </c>
      <c r="C123" s="73" t="s">
        <v>809</v>
      </c>
      <c r="D123" s="73" t="s">
        <v>5</v>
      </c>
      <c r="E123" s="96">
        <v>40752</v>
      </c>
      <c r="F123" s="82">
        <f t="shared" ca="1" si="1"/>
        <v>4</v>
      </c>
      <c r="G123" s="83" t="s">
        <v>4</v>
      </c>
      <c r="H123" s="84">
        <v>37620</v>
      </c>
      <c r="I123" s="85">
        <v>5</v>
      </c>
      <c r="K123" s="87"/>
      <c r="L123" s="106"/>
    </row>
    <row r="124" spans="1:12" x14ac:dyDescent="0.25">
      <c r="A124" s="73" t="s">
        <v>339</v>
      </c>
      <c r="B124" s="80" t="s">
        <v>2</v>
      </c>
      <c r="C124" s="73" t="s">
        <v>809</v>
      </c>
      <c r="D124" s="73" t="s">
        <v>11</v>
      </c>
      <c r="E124" s="96">
        <v>36342</v>
      </c>
      <c r="F124" s="82">
        <f t="shared" ca="1" si="1"/>
        <v>16</v>
      </c>
      <c r="G124" s="83"/>
      <c r="H124" s="84">
        <v>86970</v>
      </c>
      <c r="I124" s="85">
        <v>4</v>
      </c>
    </row>
    <row r="125" spans="1:12" x14ac:dyDescent="0.25">
      <c r="A125" s="73" t="s">
        <v>337</v>
      </c>
      <c r="B125" s="80" t="s">
        <v>16</v>
      </c>
      <c r="C125" s="73" t="s">
        <v>809</v>
      </c>
      <c r="D125" s="73" t="s">
        <v>14</v>
      </c>
      <c r="E125" s="96">
        <v>36357</v>
      </c>
      <c r="F125" s="82">
        <f t="shared" ca="1" si="1"/>
        <v>16</v>
      </c>
      <c r="G125" s="83" t="s">
        <v>8</v>
      </c>
      <c r="H125" s="84">
        <v>42905</v>
      </c>
      <c r="I125" s="85">
        <v>1</v>
      </c>
    </row>
    <row r="126" spans="1:12" x14ac:dyDescent="0.25">
      <c r="A126" s="73" t="s">
        <v>297</v>
      </c>
      <c r="B126" s="80" t="s">
        <v>12</v>
      </c>
      <c r="C126" s="73" t="s">
        <v>809</v>
      </c>
      <c r="D126" s="73" t="s">
        <v>5</v>
      </c>
      <c r="E126" s="96">
        <v>41128</v>
      </c>
      <c r="F126" s="82">
        <f t="shared" ca="1" si="1"/>
        <v>3</v>
      </c>
      <c r="G126" s="83" t="s">
        <v>4</v>
      </c>
      <c r="H126" s="84">
        <v>82760</v>
      </c>
      <c r="I126" s="85">
        <v>4</v>
      </c>
    </row>
    <row r="127" spans="1:12" x14ac:dyDescent="0.25">
      <c r="A127" s="73" t="s">
        <v>283</v>
      </c>
      <c r="B127" s="80" t="s">
        <v>12</v>
      </c>
      <c r="C127" s="73" t="s">
        <v>809</v>
      </c>
      <c r="D127" s="73" t="s">
        <v>0</v>
      </c>
      <c r="E127" s="96">
        <v>38960</v>
      </c>
      <c r="F127" s="82">
        <f t="shared" ca="1" si="1"/>
        <v>9</v>
      </c>
      <c r="G127" s="83"/>
      <c r="H127" s="84">
        <v>12676</v>
      </c>
      <c r="I127" s="85">
        <v>2</v>
      </c>
    </row>
    <row r="128" spans="1:12" x14ac:dyDescent="0.25">
      <c r="A128" s="73" t="s">
        <v>270</v>
      </c>
      <c r="B128" s="80" t="s">
        <v>16</v>
      </c>
      <c r="C128" s="73" t="s">
        <v>809</v>
      </c>
      <c r="D128" s="73" t="s">
        <v>5</v>
      </c>
      <c r="E128" s="96">
        <v>37113</v>
      </c>
      <c r="F128" s="82">
        <f t="shared" ca="1" si="1"/>
        <v>14</v>
      </c>
      <c r="G128" s="83" t="s">
        <v>18</v>
      </c>
      <c r="H128" s="84">
        <v>61150</v>
      </c>
      <c r="I128" s="85">
        <v>4</v>
      </c>
    </row>
    <row r="129" spans="1:11" x14ac:dyDescent="0.25">
      <c r="A129" s="73" t="s">
        <v>163</v>
      </c>
      <c r="B129" s="80" t="s">
        <v>16</v>
      </c>
      <c r="C129" s="73" t="s">
        <v>809</v>
      </c>
      <c r="D129" s="73" t="s">
        <v>5</v>
      </c>
      <c r="E129" s="96">
        <v>36077</v>
      </c>
      <c r="F129" s="82">
        <f t="shared" ca="1" si="1"/>
        <v>17</v>
      </c>
      <c r="G129" s="83" t="s">
        <v>4</v>
      </c>
      <c r="H129" s="84">
        <v>50110</v>
      </c>
      <c r="I129" s="85">
        <v>1</v>
      </c>
    </row>
    <row r="130" spans="1:11" x14ac:dyDescent="0.25">
      <c r="A130" s="73" t="s">
        <v>126</v>
      </c>
      <c r="B130" s="80" t="s">
        <v>12</v>
      </c>
      <c r="C130" s="73" t="s">
        <v>809</v>
      </c>
      <c r="D130" s="73" t="s">
        <v>0</v>
      </c>
      <c r="E130" s="96">
        <v>39758</v>
      </c>
      <c r="F130" s="82">
        <f t="shared" ref="F130:F193" ca="1" si="2">DATEDIF(E130,TODAY(),"Y")</f>
        <v>7</v>
      </c>
      <c r="G130" s="83"/>
      <c r="H130" s="84">
        <v>14712</v>
      </c>
      <c r="I130" s="85">
        <v>5</v>
      </c>
    </row>
    <row r="131" spans="1:11" x14ac:dyDescent="0.25">
      <c r="A131" s="73" t="s">
        <v>104</v>
      </c>
      <c r="B131" s="80" t="s">
        <v>16</v>
      </c>
      <c r="C131" s="73" t="s">
        <v>809</v>
      </c>
      <c r="D131" s="73" t="s">
        <v>11</v>
      </c>
      <c r="E131" s="96">
        <v>39024</v>
      </c>
      <c r="F131" s="82">
        <f t="shared" ca="1" si="2"/>
        <v>9</v>
      </c>
      <c r="G131" s="83"/>
      <c r="H131" s="84">
        <v>76020</v>
      </c>
      <c r="I131" s="85">
        <v>1</v>
      </c>
    </row>
    <row r="132" spans="1:11" x14ac:dyDescent="0.25">
      <c r="A132" s="73" t="s">
        <v>37</v>
      </c>
      <c r="B132" s="80" t="s">
        <v>2</v>
      </c>
      <c r="C132" s="73" t="s">
        <v>809</v>
      </c>
      <c r="D132" s="73" t="s">
        <v>5</v>
      </c>
      <c r="E132" s="96">
        <v>37612</v>
      </c>
      <c r="F132" s="82">
        <f t="shared" ca="1" si="2"/>
        <v>13</v>
      </c>
      <c r="G132" s="83" t="s">
        <v>18</v>
      </c>
      <c r="H132" s="84">
        <v>39740</v>
      </c>
      <c r="I132" s="85">
        <v>1</v>
      </c>
    </row>
    <row r="133" spans="1:11" x14ac:dyDescent="0.25">
      <c r="A133" s="73" t="s">
        <v>645</v>
      </c>
      <c r="B133" s="80" t="s">
        <v>32</v>
      </c>
      <c r="C133" s="73" t="s">
        <v>811</v>
      </c>
      <c r="D133" s="73" t="s">
        <v>5</v>
      </c>
      <c r="E133" s="96">
        <v>36569</v>
      </c>
      <c r="F133" s="82">
        <f t="shared" ca="1" si="2"/>
        <v>16</v>
      </c>
      <c r="G133" s="83" t="s">
        <v>4</v>
      </c>
      <c r="H133" s="84">
        <v>75060</v>
      </c>
      <c r="I133" s="85">
        <v>5</v>
      </c>
    </row>
    <row r="134" spans="1:11" x14ac:dyDescent="0.25">
      <c r="A134" s="73" t="s">
        <v>387</v>
      </c>
      <c r="B134" s="80" t="s">
        <v>12</v>
      </c>
      <c r="C134" s="73" t="s">
        <v>811</v>
      </c>
      <c r="D134" s="73" t="s">
        <v>11</v>
      </c>
      <c r="E134" s="96">
        <v>39623</v>
      </c>
      <c r="F134" s="82">
        <f t="shared" ca="1" si="2"/>
        <v>7</v>
      </c>
      <c r="G134" s="83"/>
      <c r="H134" s="84">
        <v>60060</v>
      </c>
      <c r="I134" s="85">
        <v>2</v>
      </c>
    </row>
    <row r="135" spans="1:11" x14ac:dyDescent="0.25">
      <c r="A135" s="73" t="s">
        <v>265</v>
      </c>
      <c r="B135" s="80" t="s">
        <v>12</v>
      </c>
      <c r="C135" s="73" t="s">
        <v>811</v>
      </c>
      <c r="D135" s="73" t="s">
        <v>5</v>
      </c>
      <c r="E135" s="96">
        <v>39683</v>
      </c>
      <c r="F135" s="82">
        <f t="shared" ca="1" si="2"/>
        <v>7</v>
      </c>
      <c r="G135" s="83" t="s">
        <v>26</v>
      </c>
      <c r="H135" s="84">
        <v>47350</v>
      </c>
      <c r="I135" s="85">
        <v>5</v>
      </c>
    </row>
    <row r="136" spans="1:11" x14ac:dyDescent="0.25">
      <c r="A136" s="73" t="s">
        <v>257</v>
      </c>
      <c r="B136" s="80" t="s">
        <v>32</v>
      </c>
      <c r="C136" s="73" t="s">
        <v>811</v>
      </c>
      <c r="D136" s="73" t="s">
        <v>5</v>
      </c>
      <c r="E136" s="107">
        <v>40400</v>
      </c>
      <c r="F136" s="82">
        <f t="shared" ca="1" si="2"/>
        <v>5</v>
      </c>
      <c r="G136" s="83" t="s">
        <v>4</v>
      </c>
      <c r="H136" s="84">
        <v>79150</v>
      </c>
      <c r="I136" s="85">
        <v>2</v>
      </c>
    </row>
    <row r="137" spans="1:11" x14ac:dyDescent="0.25">
      <c r="A137" s="73" t="s">
        <v>235</v>
      </c>
      <c r="B137" s="80" t="s">
        <v>16</v>
      </c>
      <c r="C137" s="73" t="s">
        <v>811</v>
      </c>
      <c r="D137" s="73" t="s">
        <v>5</v>
      </c>
      <c r="E137" s="96">
        <v>40442</v>
      </c>
      <c r="F137" s="82">
        <f t="shared" ca="1" si="2"/>
        <v>5</v>
      </c>
      <c r="G137" s="83" t="s">
        <v>26</v>
      </c>
      <c r="H137" s="84">
        <v>66740</v>
      </c>
      <c r="I137" s="85">
        <v>2</v>
      </c>
    </row>
    <row r="138" spans="1:11" x14ac:dyDescent="0.25">
      <c r="A138" s="73" t="s">
        <v>739</v>
      </c>
      <c r="B138" s="80" t="s">
        <v>12</v>
      </c>
      <c r="C138" s="73" t="s">
        <v>810</v>
      </c>
      <c r="D138" s="73" t="s">
        <v>14</v>
      </c>
      <c r="E138" s="96">
        <v>40184</v>
      </c>
      <c r="F138" s="82">
        <f t="shared" ca="1" si="2"/>
        <v>6</v>
      </c>
      <c r="G138" s="83" t="s">
        <v>8</v>
      </c>
      <c r="H138" s="84">
        <v>21220</v>
      </c>
      <c r="I138" s="85">
        <v>3</v>
      </c>
    </row>
    <row r="139" spans="1:11" x14ac:dyDescent="0.25">
      <c r="A139" s="73" t="s">
        <v>738</v>
      </c>
      <c r="B139" s="80" t="s">
        <v>16</v>
      </c>
      <c r="C139" s="73" t="s">
        <v>810</v>
      </c>
      <c r="D139" s="73" t="s">
        <v>5</v>
      </c>
      <c r="E139" s="96">
        <v>40198</v>
      </c>
      <c r="F139" s="82">
        <f t="shared" ca="1" si="2"/>
        <v>6</v>
      </c>
      <c r="G139" s="83" t="s">
        <v>8</v>
      </c>
      <c r="H139" s="84">
        <v>49260</v>
      </c>
      <c r="I139" s="85">
        <v>3</v>
      </c>
    </row>
    <row r="140" spans="1:11" x14ac:dyDescent="0.25">
      <c r="A140" s="73" t="s">
        <v>707</v>
      </c>
      <c r="B140" s="80" t="s">
        <v>12</v>
      </c>
      <c r="C140" s="73" t="s">
        <v>810</v>
      </c>
      <c r="D140" s="73" t="s">
        <v>11</v>
      </c>
      <c r="E140" s="96">
        <v>37641</v>
      </c>
      <c r="F140" s="82">
        <f t="shared" ca="1" si="2"/>
        <v>13</v>
      </c>
      <c r="G140" s="83"/>
      <c r="H140" s="84">
        <v>31970</v>
      </c>
      <c r="I140" s="85">
        <v>5</v>
      </c>
    </row>
    <row r="141" spans="1:11" x14ac:dyDescent="0.25">
      <c r="A141" s="73" t="s">
        <v>670</v>
      </c>
      <c r="B141" s="80" t="s">
        <v>12</v>
      </c>
      <c r="C141" s="73" t="s">
        <v>810</v>
      </c>
      <c r="D141" s="73" t="s">
        <v>14</v>
      </c>
      <c r="E141" s="96">
        <v>39138</v>
      </c>
      <c r="F141" s="82">
        <f t="shared" ca="1" si="2"/>
        <v>9</v>
      </c>
      <c r="G141" s="83" t="s">
        <v>18</v>
      </c>
      <c r="H141" s="84">
        <v>15005</v>
      </c>
      <c r="I141" s="85">
        <v>4</v>
      </c>
      <c r="K141" s="87"/>
    </row>
    <row r="142" spans="1:11" x14ac:dyDescent="0.25">
      <c r="A142" s="73" t="s">
        <v>643</v>
      </c>
      <c r="B142" s="80" t="s">
        <v>16</v>
      </c>
      <c r="C142" s="73" t="s">
        <v>810</v>
      </c>
      <c r="D142" s="73" t="s">
        <v>5</v>
      </c>
      <c r="E142" s="96">
        <v>37288</v>
      </c>
      <c r="F142" s="82">
        <f t="shared" ca="1" si="2"/>
        <v>14</v>
      </c>
      <c r="G142" s="83" t="s">
        <v>26</v>
      </c>
      <c r="H142" s="84">
        <v>42480</v>
      </c>
      <c r="I142" s="85">
        <v>3</v>
      </c>
    </row>
    <row r="143" spans="1:11" x14ac:dyDescent="0.25">
      <c r="A143" s="73" t="s">
        <v>638</v>
      </c>
      <c r="B143" s="80" t="s">
        <v>12</v>
      </c>
      <c r="C143" s="73" t="s">
        <v>810</v>
      </c>
      <c r="D143" s="73" t="s">
        <v>5</v>
      </c>
      <c r="E143" s="96">
        <v>38753</v>
      </c>
      <c r="F143" s="82">
        <f t="shared" ca="1" si="2"/>
        <v>10</v>
      </c>
      <c r="G143" s="83" t="s">
        <v>26</v>
      </c>
      <c r="H143" s="84">
        <v>22410</v>
      </c>
      <c r="I143" s="85">
        <v>4</v>
      </c>
    </row>
    <row r="144" spans="1:11" x14ac:dyDescent="0.25">
      <c r="A144" s="73" t="s">
        <v>633</v>
      </c>
      <c r="B144" s="80" t="s">
        <v>16</v>
      </c>
      <c r="C144" s="73" t="s">
        <v>810</v>
      </c>
      <c r="D144" s="73" t="s">
        <v>11</v>
      </c>
      <c r="E144" s="107">
        <v>40236</v>
      </c>
      <c r="F144" s="82">
        <f t="shared" ca="1" si="2"/>
        <v>6</v>
      </c>
      <c r="G144" s="83"/>
      <c r="H144" s="84">
        <v>45830</v>
      </c>
      <c r="I144" s="85">
        <v>4</v>
      </c>
    </row>
    <row r="145" spans="1:11" x14ac:dyDescent="0.25">
      <c r="A145" s="73" t="s">
        <v>613</v>
      </c>
      <c r="B145" s="80" t="s">
        <v>32</v>
      </c>
      <c r="C145" s="73" t="s">
        <v>810</v>
      </c>
      <c r="D145" s="73" t="s">
        <v>11</v>
      </c>
      <c r="E145" s="96">
        <v>39144</v>
      </c>
      <c r="F145" s="82">
        <f t="shared" ca="1" si="2"/>
        <v>8</v>
      </c>
      <c r="G145" s="83"/>
      <c r="H145" s="84">
        <v>45040</v>
      </c>
      <c r="I145" s="85">
        <v>5</v>
      </c>
    </row>
    <row r="146" spans="1:11" x14ac:dyDescent="0.25">
      <c r="A146" s="73" t="s">
        <v>612</v>
      </c>
      <c r="B146" s="80" t="s">
        <v>16</v>
      </c>
      <c r="C146" s="73" t="s">
        <v>810</v>
      </c>
      <c r="D146" s="73" t="s">
        <v>11</v>
      </c>
      <c r="E146" s="96">
        <v>39154</v>
      </c>
      <c r="F146" s="82">
        <f t="shared" ca="1" si="2"/>
        <v>8</v>
      </c>
      <c r="G146" s="83"/>
      <c r="H146" s="84">
        <v>26360</v>
      </c>
      <c r="I146" s="85">
        <v>4</v>
      </c>
    </row>
    <row r="147" spans="1:11" x14ac:dyDescent="0.25">
      <c r="A147" s="73" t="s">
        <v>602</v>
      </c>
      <c r="B147" s="80" t="s">
        <v>12</v>
      </c>
      <c r="C147" s="73" t="s">
        <v>810</v>
      </c>
      <c r="D147" s="73" t="s">
        <v>5</v>
      </c>
      <c r="E147" s="96">
        <v>38788</v>
      </c>
      <c r="F147" s="82">
        <f t="shared" ca="1" si="2"/>
        <v>9</v>
      </c>
      <c r="G147" s="83" t="s">
        <v>4</v>
      </c>
      <c r="H147" s="84">
        <v>37750</v>
      </c>
      <c r="I147" s="85">
        <v>5</v>
      </c>
    </row>
    <row r="148" spans="1:11" x14ac:dyDescent="0.25">
      <c r="A148" s="73" t="s">
        <v>561</v>
      </c>
      <c r="B148" s="80" t="s">
        <v>16</v>
      </c>
      <c r="C148" s="73" t="s">
        <v>810</v>
      </c>
      <c r="D148" s="73" t="s">
        <v>0</v>
      </c>
      <c r="E148" s="96">
        <v>39893</v>
      </c>
      <c r="F148" s="82">
        <f t="shared" ca="1" si="2"/>
        <v>6</v>
      </c>
      <c r="G148" s="83"/>
      <c r="H148" s="84">
        <v>15744</v>
      </c>
      <c r="I148" s="85">
        <v>3</v>
      </c>
    </row>
    <row r="149" spans="1:11" x14ac:dyDescent="0.25">
      <c r="A149" s="73" t="s">
        <v>557</v>
      </c>
      <c r="B149" s="80" t="s">
        <v>2</v>
      </c>
      <c r="C149" s="73" t="s">
        <v>810</v>
      </c>
      <c r="D149" s="73" t="s">
        <v>11</v>
      </c>
      <c r="E149" s="96">
        <v>40259</v>
      </c>
      <c r="F149" s="82">
        <f t="shared" ca="1" si="2"/>
        <v>5</v>
      </c>
      <c r="G149" s="83"/>
      <c r="H149" s="84">
        <v>45710</v>
      </c>
      <c r="I149" s="85">
        <v>3</v>
      </c>
    </row>
    <row r="150" spans="1:11" x14ac:dyDescent="0.25">
      <c r="A150" s="73" t="s">
        <v>548</v>
      </c>
      <c r="B150" s="80" t="s">
        <v>32</v>
      </c>
      <c r="C150" s="73" t="s">
        <v>810</v>
      </c>
      <c r="D150" s="73" t="s">
        <v>14</v>
      </c>
      <c r="E150" s="96">
        <v>41014</v>
      </c>
      <c r="F150" s="82">
        <f t="shared" ca="1" si="2"/>
        <v>3</v>
      </c>
      <c r="G150" s="83" t="s">
        <v>26</v>
      </c>
      <c r="H150" s="84">
        <v>34110</v>
      </c>
      <c r="I150" s="85">
        <v>4</v>
      </c>
      <c r="K150" s="87"/>
    </row>
    <row r="151" spans="1:11" x14ac:dyDescent="0.25">
      <c r="A151" s="73" t="s">
        <v>539</v>
      </c>
      <c r="B151" s="80" t="s">
        <v>12</v>
      </c>
      <c r="C151" s="73" t="s">
        <v>810</v>
      </c>
      <c r="D151" s="73" t="s">
        <v>5</v>
      </c>
      <c r="E151" s="96">
        <v>39199</v>
      </c>
      <c r="F151" s="82">
        <f t="shared" ca="1" si="2"/>
        <v>8</v>
      </c>
      <c r="G151" s="83" t="s">
        <v>26</v>
      </c>
      <c r="H151" s="84">
        <v>31840</v>
      </c>
      <c r="I151" s="85">
        <v>1</v>
      </c>
    </row>
    <row r="152" spans="1:11" x14ac:dyDescent="0.25">
      <c r="A152" s="73" t="s">
        <v>520</v>
      </c>
      <c r="B152" s="80" t="s">
        <v>9</v>
      </c>
      <c r="C152" s="73" t="s">
        <v>810</v>
      </c>
      <c r="D152" s="73" t="s">
        <v>0</v>
      </c>
      <c r="E152" s="96">
        <v>36263</v>
      </c>
      <c r="F152" s="82">
        <f t="shared" ca="1" si="2"/>
        <v>16</v>
      </c>
      <c r="G152" s="83"/>
      <c r="H152" s="84">
        <v>38768</v>
      </c>
      <c r="I152" s="85">
        <v>4</v>
      </c>
    </row>
    <row r="153" spans="1:11" x14ac:dyDescent="0.25">
      <c r="A153" s="73" t="s">
        <v>511</v>
      </c>
      <c r="B153" s="80" t="s">
        <v>32</v>
      </c>
      <c r="C153" s="73" t="s">
        <v>810</v>
      </c>
      <c r="D153" s="73" t="s">
        <v>5</v>
      </c>
      <c r="E153" s="96">
        <v>36643</v>
      </c>
      <c r="F153" s="82">
        <f t="shared" ca="1" si="2"/>
        <v>15</v>
      </c>
      <c r="G153" s="83" t="s">
        <v>4</v>
      </c>
      <c r="H153" s="84">
        <v>71380</v>
      </c>
      <c r="I153" s="85">
        <v>2</v>
      </c>
    </row>
    <row r="154" spans="1:11" x14ac:dyDescent="0.25">
      <c r="A154" s="73" t="s">
        <v>478</v>
      </c>
      <c r="B154" s="80" t="s">
        <v>12</v>
      </c>
      <c r="C154" s="73" t="s">
        <v>810</v>
      </c>
      <c r="D154" s="73" t="s">
        <v>14</v>
      </c>
      <c r="E154" s="96">
        <v>40299</v>
      </c>
      <c r="F154" s="82">
        <f t="shared" ca="1" si="2"/>
        <v>5</v>
      </c>
      <c r="G154" s="83" t="s">
        <v>8</v>
      </c>
      <c r="H154" s="84">
        <v>32835</v>
      </c>
      <c r="I154" s="85">
        <v>2</v>
      </c>
    </row>
    <row r="155" spans="1:11" x14ac:dyDescent="0.25">
      <c r="A155" s="73" t="s">
        <v>462</v>
      </c>
      <c r="B155" s="80" t="s">
        <v>16</v>
      </c>
      <c r="C155" s="73" t="s">
        <v>810</v>
      </c>
      <c r="D155" s="73" t="s">
        <v>11</v>
      </c>
      <c r="E155" s="96">
        <v>35939</v>
      </c>
      <c r="F155" s="82">
        <f t="shared" ca="1" si="2"/>
        <v>17</v>
      </c>
      <c r="G155" s="83"/>
      <c r="H155" s="84">
        <v>25120</v>
      </c>
      <c r="I155" s="85">
        <v>5</v>
      </c>
    </row>
    <row r="156" spans="1:11" x14ac:dyDescent="0.25">
      <c r="A156" s="73" t="s">
        <v>445</v>
      </c>
      <c r="B156" s="80" t="s">
        <v>12</v>
      </c>
      <c r="C156" s="73" t="s">
        <v>810</v>
      </c>
      <c r="D156" s="73" t="s">
        <v>5</v>
      </c>
      <c r="E156" s="96">
        <v>38135</v>
      </c>
      <c r="F156" s="82">
        <f t="shared" ca="1" si="2"/>
        <v>11</v>
      </c>
      <c r="G156" s="83" t="s">
        <v>18</v>
      </c>
      <c r="H156" s="84">
        <v>65560</v>
      </c>
      <c r="I156" s="85">
        <v>1</v>
      </c>
    </row>
    <row r="157" spans="1:11" x14ac:dyDescent="0.25">
      <c r="A157" s="73" t="s">
        <v>433</v>
      </c>
      <c r="B157" s="80" t="s">
        <v>16</v>
      </c>
      <c r="C157" s="73" t="s">
        <v>810</v>
      </c>
      <c r="D157" s="73" t="s">
        <v>5</v>
      </c>
      <c r="E157" s="96">
        <v>40710</v>
      </c>
      <c r="F157" s="82">
        <f t="shared" ca="1" si="2"/>
        <v>4</v>
      </c>
      <c r="G157" s="83" t="s">
        <v>4</v>
      </c>
      <c r="H157" s="84">
        <v>32140</v>
      </c>
      <c r="I157" s="85">
        <v>2</v>
      </c>
    </row>
    <row r="158" spans="1:11" x14ac:dyDescent="0.25">
      <c r="A158" s="73" t="s">
        <v>417</v>
      </c>
      <c r="B158" s="80" t="s">
        <v>16</v>
      </c>
      <c r="C158" s="73" t="s">
        <v>810</v>
      </c>
      <c r="D158" s="73" t="s">
        <v>5</v>
      </c>
      <c r="E158" s="96">
        <v>38892</v>
      </c>
      <c r="F158" s="82">
        <f t="shared" ca="1" si="2"/>
        <v>9</v>
      </c>
      <c r="G158" s="83" t="s">
        <v>4</v>
      </c>
      <c r="H158" s="84">
        <v>56870</v>
      </c>
      <c r="I158" s="85">
        <v>1</v>
      </c>
    </row>
    <row r="159" spans="1:11" x14ac:dyDescent="0.25">
      <c r="A159" s="73" t="s">
        <v>377</v>
      </c>
      <c r="B159" s="80" t="s">
        <v>9</v>
      </c>
      <c r="C159" s="73" t="s">
        <v>810</v>
      </c>
      <c r="D159" s="73" t="s">
        <v>5</v>
      </c>
      <c r="E159" s="96">
        <v>39654</v>
      </c>
      <c r="F159" s="82">
        <f t="shared" ca="1" si="2"/>
        <v>7</v>
      </c>
      <c r="G159" s="83" t="s">
        <v>8</v>
      </c>
      <c r="H159" s="84">
        <v>32360</v>
      </c>
      <c r="I159" s="85">
        <v>4</v>
      </c>
    </row>
    <row r="160" spans="1:11" x14ac:dyDescent="0.25">
      <c r="A160" s="73" t="s">
        <v>375</v>
      </c>
      <c r="B160" s="80" t="s">
        <v>12</v>
      </c>
      <c r="C160" s="73" t="s">
        <v>810</v>
      </c>
      <c r="D160" s="73" t="s">
        <v>11</v>
      </c>
      <c r="E160" s="96">
        <v>40729</v>
      </c>
      <c r="F160" s="82">
        <f t="shared" ca="1" si="2"/>
        <v>4</v>
      </c>
      <c r="G160" s="83"/>
      <c r="H160" s="84">
        <v>22320</v>
      </c>
      <c r="I160" s="85">
        <v>2</v>
      </c>
    </row>
    <row r="161" spans="1:9" x14ac:dyDescent="0.25">
      <c r="A161" s="73" t="s">
        <v>364</v>
      </c>
      <c r="B161" s="80" t="s">
        <v>32</v>
      </c>
      <c r="C161" s="73" t="s">
        <v>810</v>
      </c>
      <c r="D161" s="73" t="s">
        <v>11</v>
      </c>
      <c r="E161" s="96">
        <v>39274</v>
      </c>
      <c r="F161" s="82">
        <f t="shared" ca="1" si="2"/>
        <v>8</v>
      </c>
      <c r="G161" s="83"/>
      <c r="H161" s="84">
        <v>64090</v>
      </c>
      <c r="I161" s="85">
        <v>2</v>
      </c>
    </row>
    <row r="162" spans="1:9" x14ac:dyDescent="0.25">
      <c r="A162" s="73" t="s">
        <v>351</v>
      </c>
      <c r="B162" s="80" t="s">
        <v>12</v>
      </c>
      <c r="C162" s="73" t="s">
        <v>810</v>
      </c>
      <c r="D162" s="73" t="s">
        <v>5</v>
      </c>
      <c r="E162" s="96">
        <v>40366</v>
      </c>
      <c r="F162" s="82">
        <f t="shared" ca="1" si="2"/>
        <v>5</v>
      </c>
      <c r="G162" s="83" t="s">
        <v>26</v>
      </c>
      <c r="H162" s="84">
        <v>63780</v>
      </c>
      <c r="I162" s="85">
        <v>5</v>
      </c>
    </row>
    <row r="163" spans="1:9" x14ac:dyDescent="0.25">
      <c r="A163" s="73" t="s">
        <v>344</v>
      </c>
      <c r="B163" s="80" t="s">
        <v>48</v>
      </c>
      <c r="C163" s="73" t="s">
        <v>810</v>
      </c>
      <c r="D163" s="73" t="s">
        <v>5</v>
      </c>
      <c r="E163" s="96">
        <v>35989</v>
      </c>
      <c r="F163" s="82">
        <f t="shared" ca="1" si="2"/>
        <v>17</v>
      </c>
      <c r="G163" s="83" t="s">
        <v>28</v>
      </c>
      <c r="H163" s="84">
        <v>71010</v>
      </c>
      <c r="I163" s="85">
        <v>5</v>
      </c>
    </row>
    <row r="164" spans="1:9" x14ac:dyDescent="0.25">
      <c r="A164" s="73" t="s">
        <v>292</v>
      </c>
      <c r="B164" s="80" t="s">
        <v>12</v>
      </c>
      <c r="C164" s="73" t="s">
        <v>810</v>
      </c>
      <c r="D164" s="73" t="s">
        <v>11</v>
      </c>
      <c r="E164" s="96">
        <v>39295</v>
      </c>
      <c r="F164" s="82">
        <f t="shared" ca="1" si="2"/>
        <v>8</v>
      </c>
      <c r="G164" s="83"/>
      <c r="H164" s="84">
        <v>40560</v>
      </c>
      <c r="I164" s="85">
        <v>5</v>
      </c>
    </row>
    <row r="165" spans="1:9" x14ac:dyDescent="0.25">
      <c r="A165" s="73" t="s">
        <v>260</v>
      </c>
      <c r="B165" s="80" t="s">
        <v>48</v>
      </c>
      <c r="C165" s="73" t="s">
        <v>810</v>
      </c>
      <c r="D165" s="73" t="s">
        <v>11</v>
      </c>
      <c r="E165" s="96">
        <v>40054</v>
      </c>
      <c r="F165" s="82">
        <f t="shared" ca="1" si="2"/>
        <v>6</v>
      </c>
      <c r="G165" s="83"/>
      <c r="H165" s="84">
        <v>56920</v>
      </c>
      <c r="I165" s="85">
        <v>4</v>
      </c>
    </row>
    <row r="166" spans="1:9" x14ac:dyDescent="0.25">
      <c r="A166" s="73" t="s">
        <v>258</v>
      </c>
      <c r="B166" s="80" t="s">
        <v>16</v>
      </c>
      <c r="C166" s="73" t="s">
        <v>810</v>
      </c>
      <c r="D166" s="73" t="s">
        <v>5</v>
      </c>
      <c r="E166" s="96">
        <v>40399</v>
      </c>
      <c r="F166" s="82">
        <f t="shared" ca="1" si="2"/>
        <v>5</v>
      </c>
      <c r="G166" s="83" t="s">
        <v>18</v>
      </c>
      <c r="H166" s="84">
        <v>32640</v>
      </c>
      <c r="I166" s="85">
        <v>4</v>
      </c>
    </row>
    <row r="167" spans="1:9" x14ac:dyDescent="0.25">
      <c r="A167" s="73" t="s">
        <v>252</v>
      </c>
      <c r="B167" s="80" t="s">
        <v>16</v>
      </c>
      <c r="C167" s="73" t="s">
        <v>810</v>
      </c>
      <c r="D167" s="73" t="s">
        <v>5</v>
      </c>
      <c r="E167" s="96">
        <v>39692</v>
      </c>
      <c r="F167" s="82">
        <f t="shared" ca="1" si="2"/>
        <v>7</v>
      </c>
      <c r="G167" s="83" t="s">
        <v>18</v>
      </c>
      <c r="H167" s="84">
        <v>35360</v>
      </c>
      <c r="I167" s="85">
        <v>5</v>
      </c>
    </row>
    <row r="168" spans="1:9" x14ac:dyDescent="0.25">
      <c r="A168" s="73" t="s">
        <v>243</v>
      </c>
      <c r="B168" s="80" t="s">
        <v>9</v>
      </c>
      <c r="C168" s="73" t="s">
        <v>810</v>
      </c>
      <c r="D168" s="73" t="s">
        <v>5</v>
      </c>
      <c r="E168" s="96">
        <v>41177</v>
      </c>
      <c r="F168" s="82">
        <f t="shared" ca="1" si="2"/>
        <v>3</v>
      </c>
      <c r="G168" s="83" t="s">
        <v>26</v>
      </c>
      <c r="H168" s="84">
        <v>64510</v>
      </c>
      <c r="I168" s="85">
        <v>3</v>
      </c>
    </row>
    <row r="169" spans="1:9" x14ac:dyDescent="0.25">
      <c r="A169" s="73" t="s">
        <v>242</v>
      </c>
      <c r="B169" s="80" t="s">
        <v>16</v>
      </c>
      <c r="C169" s="73" t="s">
        <v>810</v>
      </c>
      <c r="D169" s="73" t="s">
        <v>5</v>
      </c>
      <c r="E169" s="96">
        <v>39326</v>
      </c>
      <c r="F169" s="82">
        <f t="shared" ca="1" si="2"/>
        <v>8</v>
      </c>
      <c r="G169" s="83" t="s">
        <v>26</v>
      </c>
      <c r="H169" s="84">
        <v>72900</v>
      </c>
      <c r="I169" s="85">
        <v>3</v>
      </c>
    </row>
    <row r="170" spans="1:9" x14ac:dyDescent="0.25">
      <c r="A170" s="73" t="s">
        <v>219</v>
      </c>
      <c r="B170" s="80" t="s">
        <v>9</v>
      </c>
      <c r="C170" s="73" t="s">
        <v>810</v>
      </c>
      <c r="D170" s="73" t="s">
        <v>5</v>
      </c>
      <c r="E170" s="96">
        <v>36414</v>
      </c>
      <c r="F170" s="82">
        <f t="shared" ca="1" si="2"/>
        <v>16</v>
      </c>
      <c r="G170" s="83" t="s">
        <v>8</v>
      </c>
      <c r="H170" s="84">
        <v>39680</v>
      </c>
      <c r="I170" s="85">
        <v>5</v>
      </c>
    </row>
    <row r="171" spans="1:9" x14ac:dyDescent="0.25">
      <c r="A171" s="73" t="s">
        <v>159</v>
      </c>
      <c r="B171" s="80" t="s">
        <v>48</v>
      </c>
      <c r="C171" s="73" t="s">
        <v>810</v>
      </c>
      <c r="D171" s="73" t="s">
        <v>5</v>
      </c>
      <c r="E171" s="96">
        <v>36082</v>
      </c>
      <c r="F171" s="82">
        <f t="shared" ca="1" si="2"/>
        <v>17</v>
      </c>
      <c r="G171" s="83" t="s">
        <v>4</v>
      </c>
      <c r="H171" s="84">
        <v>82400</v>
      </c>
      <c r="I171" s="85">
        <v>2</v>
      </c>
    </row>
    <row r="172" spans="1:9" x14ac:dyDescent="0.25">
      <c r="A172" s="73" t="s">
        <v>130</v>
      </c>
      <c r="B172" s="80" t="s">
        <v>12</v>
      </c>
      <c r="C172" s="73" t="s">
        <v>810</v>
      </c>
      <c r="D172" s="73" t="s">
        <v>5</v>
      </c>
      <c r="E172" s="96">
        <v>40470</v>
      </c>
      <c r="F172" s="82">
        <f t="shared" ca="1" si="2"/>
        <v>5</v>
      </c>
      <c r="G172" s="83" t="s">
        <v>4</v>
      </c>
      <c r="H172" s="84">
        <v>42620</v>
      </c>
      <c r="I172" s="85">
        <v>3</v>
      </c>
    </row>
    <row r="173" spans="1:9" x14ac:dyDescent="0.25">
      <c r="A173" s="73" t="s">
        <v>118</v>
      </c>
      <c r="B173" s="80" t="s">
        <v>48</v>
      </c>
      <c r="C173" s="73" t="s">
        <v>810</v>
      </c>
      <c r="D173" s="73" t="s">
        <v>5</v>
      </c>
      <c r="E173" s="96">
        <v>41228</v>
      </c>
      <c r="F173" s="82">
        <f t="shared" ca="1" si="2"/>
        <v>3</v>
      </c>
      <c r="G173" s="83" t="s">
        <v>4</v>
      </c>
      <c r="H173" s="84">
        <v>46340</v>
      </c>
      <c r="I173" s="85">
        <v>5</v>
      </c>
    </row>
    <row r="174" spans="1:9" x14ac:dyDescent="0.25">
      <c r="A174" s="73" t="s">
        <v>78</v>
      </c>
      <c r="B174" s="80" t="s">
        <v>16</v>
      </c>
      <c r="C174" s="73" t="s">
        <v>810</v>
      </c>
      <c r="D174" s="73" t="s">
        <v>14</v>
      </c>
      <c r="E174" s="96">
        <v>39768</v>
      </c>
      <c r="F174" s="82">
        <f t="shared" ca="1" si="2"/>
        <v>7</v>
      </c>
      <c r="G174" s="83" t="s">
        <v>26</v>
      </c>
      <c r="H174" s="84">
        <v>39515</v>
      </c>
      <c r="I174" s="85">
        <v>5</v>
      </c>
    </row>
    <row r="175" spans="1:9" x14ac:dyDescent="0.25">
      <c r="A175" s="73" t="s">
        <v>63</v>
      </c>
      <c r="B175" s="80" t="s">
        <v>16</v>
      </c>
      <c r="C175" s="73" t="s">
        <v>810</v>
      </c>
      <c r="D175" s="73" t="s">
        <v>11</v>
      </c>
      <c r="E175" s="96">
        <v>41254</v>
      </c>
      <c r="F175" s="82">
        <f t="shared" ca="1" si="2"/>
        <v>3</v>
      </c>
      <c r="G175" s="83"/>
      <c r="H175" s="84">
        <v>81070</v>
      </c>
      <c r="I175" s="85">
        <v>5</v>
      </c>
    </row>
    <row r="176" spans="1:9" x14ac:dyDescent="0.25">
      <c r="A176" s="73" t="s">
        <v>616</v>
      </c>
      <c r="B176" s="80" t="s">
        <v>16</v>
      </c>
      <c r="C176" s="73" t="s">
        <v>42</v>
      </c>
      <c r="D176" s="73" t="s">
        <v>14</v>
      </c>
      <c r="E176" s="96">
        <v>39515</v>
      </c>
      <c r="F176" s="82">
        <f t="shared" ca="1" si="2"/>
        <v>7</v>
      </c>
      <c r="G176" s="83" t="s">
        <v>18</v>
      </c>
      <c r="H176" s="84">
        <v>89780</v>
      </c>
      <c r="I176" s="85">
        <v>4</v>
      </c>
    </row>
    <row r="177" spans="1:9" x14ac:dyDescent="0.25">
      <c r="A177" s="73" t="s">
        <v>556</v>
      </c>
      <c r="B177" s="80" t="s">
        <v>48</v>
      </c>
      <c r="C177" s="73" t="s">
        <v>42</v>
      </c>
      <c r="D177" s="73" t="s">
        <v>11</v>
      </c>
      <c r="E177" s="96">
        <v>40263</v>
      </c>
      <c r="F177" s="82">
        <f t="shared" ca="1" si="2"/>
        <v>5</v>
      </c>
      <c r="G177" s="83" t="s">
        <v>18</v>
      </c>
      <c r="H177" s="84">
        <v>71190</v>
      </c>
      <c r="I177" s="85">
        <v>4</v>
      </c>
    </row>
    <row r="178" spans="1:9" x14ac:dyDescent="0.25">
      <c r="A178" s="73" t="s">
        <v>489</v>
      </c>
      <c r="B178" s="80" t="s">
        <v>16</v>
      </c>
      <c r="C178" s="73" t="s">
        <v>42</v>
      </c>
      <c r="D178" s="73" t="s">
        <v>5</v>
      </c>
      <c r="E178" s="96">
        <v>40690</v>
      </c>
      <c r="F178" s="82">
        <f t="shared" ca="1" si="2"/>
        <v>4</v>
      </c>
      <c r="G178" s="83" t="s">
        <v>26</v>
      </c>
      <c r="H178" s="84">
        <v>89140</v>
      </c>
      <c r="I178" s="85">
        <v>1</v>
      </c>
    </row>
    <row r="179" spans="1:9" x14ac:dyDescent="0.25">
      <c r="A179" s="73" t="s">
        <v>452</v>
      </c>
      <c r="B179" s="80" t="s">
        <v>9</v>
      </c>
      <c r="C179" s="73" t="s">
        <v>42</v>
      </c>
      <c r="D179" s="73" t="s">
        <v>11</v>
      </c>
      <c r="E179" s="96">
        <v>36673</v>
      </c>
      <c r="F179" s="82">
        <f t="shared" ca="1" si="2"/>
        <v>15</v>
      </c>
      <c r="G179" s="83" t="s">
        <v>4</v>
      </c>
      <c r="H179" s="84">
        <v>69410</v>
      </c>
      <c r="I179" s="85">
        <v>4</v>
      </c>
    </row>
    <row r="180" spans="1:9" x14ac:dyDescent="0.25">
      <c r="A180" s="73" t="s">
        <v>399</v>
      </c>
      <c r="B180" s="80" t="s">
        <v>9</v>
      </c>
      <c r="C180" s="73" t="s">
        <v>42</v>
      </c>
      <c r="D180" s="73" t="s">
        <v>5</v>
      </c>
      <c r="E180" s="96">
        <v>37043</v>
      </c>
      <c r="F180" s="82">
        <f t="shared" ca="1" si="2"/>
        <v>14</v>
      </c>
      <c r="G180" s="83" t="s">
        <v>28</v>
      </c>
      <c r="H180" s="84">
        <v>45150</v>
      </c>
      <c r="I180" s="85">
        <v>1</v>
      </c>
    </row>
    <row r="181" spans="1:9" x14ac:dyDescent="0.25">
      <c r="A181" s="73" t="s">
        <v>209</v>
      </c>
      <c r="B181" s="80" t="s">
        <v>12</v>
      </c>
      <c r="C181" s="73" t="s">
        <v>42</v>
      </c>
      <c r="D181" s="73" t="s">
        <v>14</v>
      </c>
      <c r="E181" s="96">
        <v>37505</v>
      </c>
      <c r="F181" s="82">
        <f t="shared" ca="1" si="2"/>
        <v>13</v>
      </c>
      <c r="G181" s="83" t="s">
        <v>8</v>
      </c>
      <c r="H181" s="84">
        <v>51800</v>
      </c>
      <c r="I181" s="85">
        <v>1</v>
      </c>
    </row>
    <row r="182" spans="1:9" x14ac:dyDescent="0.25">
      <c r="A182" s="73" t="s">
        <v>89</v>
      </c>
      <c r="B182" s="80" t="s">
        <v>12</v>
      </c>
      <c r="C182" s="73" t="s">
        <v>42</v>
      </c>
      <c r="D182" s="73" t="s">
        <v>0</v>
      </c>
      <c r="E182" s="96">
        <v>37946</v>
      </c>
      <c r="F182" s="82">
        <f t="shared" ca="1" si="2"/>
        <v>12</v>
      </c>
      <c r="G182" s="83" t="s">
        <v>26</v>
      </c>
      <c r="H182" s="84">
        <v>85130</v>
      </c>
      <c r="I182" s="85">
        <v>5</v>
      </c>
    </row>
    <row r="183" spans="1:9" x14ac:dyDescent="0.25">
      <c r="A183" s="73" t="s">
        <v>43</v>
      </c>
      <c r="B183" s="80" t="s">
        <v>16</v>
      </c>
      <c r="C183" s="73" t="s">
        <v>42</v>
      </c>
      <c r="D183" s="73" t="s">
        <v>0</v>
      </c>
      <c r="E183" s="96">
        <v>36519</v>
      </c>
      <c r="F183" s="82">
        <f t="shared" ca="1" si="2"/>
        <v>16</v>
      </c>
      <c r="G183" s="83" t="s">
        <v>4</v>
      </c>
      <c r="H183" s="84">
        <v>61860</v>
      </c>
      <c r="I183" s="85">
        <v>5</v>
      </c>
    </row>
    <row r="184" spans="1:9" x14ac:dyDescent="0.25">
      <c r="A184" s="73" t="s">
        <v>756</v>
      </c>
      <c r="B184" s="80" t="s">
        <v>12</v>
      </c>
      <c r="C184" s="73" t="s">
        <v>19</v>
      </c>
      <c r="D184" s="73" t="s">
        <v>5</v>
      </c>
      <c r="E184" s="96">
        <v>40918</v>
      </c>
      <c r="F184" s="82">
        <f t="shared" ca="1" si="2"/>
        <v>4</v>
      </c>
      <c r="G184" s="83" t="s">
        <v>755</v>
      </c>
      <c r="H184" s="84">
        <v>56900</v>
      </c>
      <c r="I184" s="85">
        <v>5</v>
      </c>
    </row>
    <row r="185" spans="1:9" x14ac:dyDescent="0.25">
      <c r="A185" s="73" t="s">
        <v>751</v>
      </c>
      <c r="B185" s="80" t="s">
        <v>16</v>
      </c>
      <c r="C185" s="73" t="s">
        <v>19</v>
      </c>
      <c r="D185" s="73" t="s">
        <v>5</v>
      </c>
      <c r="E185" s="96">
        <v>40936</v>
      </c>
      <c r="F185" s="82">
        <f t="shared" ca="1" si="2"/>
        <v>4</v>
      </c>
      <c r="G185" s="83" t="s">
        <v>26</v>
      </c>
      <c r="H185" s="84">
        <v>52940</v>
      </c>
      <c r="I185" s="85">
        <v>4</v>
      </c>
    </row>
    <row r="186" spans="1:9" x14ac:dyDescent="0.25">
      <c r="A186" s="73" t="s">
        <v>747</v>
      </c>
      <c r="B186" s="80" t="s">
        <v>16</v>
      </c>
      <c r="C186" s="73" t="s">
        <v>19</v>
      </c>
      <c r="D186" s="73" t="s">
        <v>11</v>
      </c>
      <c r="E186" s="96">
        <v>39092</v>
      </c>
      <c r="F186" s="82">
        <f t="shared" ca="1" si="2"/>
        <v>9</v>
      </c>
      <c r="G186" s="83"/>
      <c r="H186" s="84">
        <v>73990</v>
      </c>
      <c r="I186" s="85">
        <v>3</v>
      </c>
    </row>
    <row r="187" spans="1:9" x14ac:dyDescent="0.25">
      <c r="A187" s="73" t="s">
        <v>745</v>
      </c>
      <c r="B187" s="80" t="s">
        <v>16</v>
      </c>
      <c r="C187" s="73" t="s">
        <v>19</v>
      </c>
      <c r="D187" s="73" t="s">
        <v>5</v>
      </c>
      <c r="E187" s="96">
        <v>39106</v>
      </c>
      <c r="F187" s="82">
        <f t="shared" ca="1" si="2"/>
        <v>9</v>
      </c>
      <c r="G187" s="83" t="s">
        <v>4</v>
      </c>
      <c r="H187" s="84">
        <v>45500</v>
      </c>
      <c r="I187" s="85">
        <v>3</v>
      </c>
    </row>
    <row r="188" spans="1:9" x14ac:dyDescent="0.25">
      <c r="A188" s="73" t="s">
        <v>733</v>
      </c>
      <c r="B188" s="80" t="s">
        <v>16</v>
      </c>
      <c r="C188" s="73" t="s">
        <v>19</v>
      </c>
      <c r="D188" s="73" t="s">
        <v>11</v>
      </c>
      <c r="E188" s="96">
        <v>38738</v>
      </c>
      <c r="F188" s="82">
        <f t="shared" ca="1" si="2"/>
        <v>10</v>
      </c>
      <c r="G188" s="83"/>
      <c r="H188" s="84">
        <v>42150</v>
      </c>
      <c r="I188" s="85">
        <v>5</v>
      </c>
    </row>
    <row r="189" spans="1:9" x14ac:dyDescent="0.25">
      <c r="A189" s="73" t="s">
        <v>729</v>
      </c>
      <c r="B189" s="80" t="s">
        <v>48</v>
      </c>
      <c r="C189" s="73" t="s">
        <v>19</v>
      </c>
      <c r="D189" s="73" t="s">
        <v>5</v>
      </c>
      <c r="E189" s="96">
        <v>35801</v>
      </c>
      <c r="F189" s="82">
        <f t="shared" ca="1" si="2"/>
        <v>18</v>
      </c>
      <c r="G189" s="83" t="s">
        <v>26</v>
      </c>
      <c r="H189" s="84">
        <v>78570</v>
      </c>
      <c r="I189" s="85">
        <v>1</v>
      </c>
    </row>
    <row r="190" spans="1:9" x14ac:dyDescent="0.25">
      <c r="A190" s="73" t="s">
        <v>727</v>
      </c>
      <c r="B190" s="80" t="s">
        <v>48</v>
      </c>
      <c r="C190" s="73" t="s">
        <v>19</v>
      </c>
      <c r="D190" s="73" t="s">
        <v>14</v>
      </c>
      <c r="E190" s="96">
        <v>35807</v>
      </c>
      <c r="F190" s="82">
        <f t="shared" ca="1" si="2"/>
        <v>18</v>
      </c>
      <c r="G190" s="83" t="s">
        <v>26</v>
      </c>
      <c r="H190" s="84">
        <v>48835</v>
      </c>
      <c r="I190" s="85">
        <v>5</v>
      </c>
    </row>
    <row r="191" spans="1:9" x14ac:dyDescent="0.25">
      <c r="A191" s="73" t="s">
        <v>720</v>
      </c>
      <c r="B191" s="80" t="s">
        <v>16</v>
      </c>
      <c r="C191" s="73" t="s">
        <v>19</v>
      </c>
      <c r="D191" s="73" t="s">
        <v>14</v>
      </c>
      <c r="E191" s="96">
        <v>36177</v>
      </c>
      <c r="F191" s="82">
        <f t="shared" ca="1" si="2"/>
        <v>17</v>
      </c>
      <c r="G191" s="83" t="s">
        <v>18</v>
      </c>
      <c r="H191" s="84">
        <v>21670</v>
      </c>
      <c r="I191" s="85">
        <v>2</v>
      </c>
    </row>
    <row r="192" spans="1:9" x14ac:dyDescent="0.25">
      <c r="A192" s="73" t="s">
        <v>716</v>
      </c>
      <c r="B192" s="80" t="s">
        <v>16</v>
      </c>
      <c r="C192" s="73" t="s">
        <v>19</v>
      </c>
      <c r="D192" s="73" t="s">
        <v>5</v>
      </c>
      <c r="E192" s="96">
        <v>36535</v>
      </c>
      <c r="F192" s="82">
        <f t="shared" ca="1" si="2"/>
        <v>16</v>
      </c>
      <c r="G192" s="83" t="s">
        <v>26</v>
      </c>
      <c r="H192" s="84">
        <v>76192</v>
      </c>
      <c r="I192" s="85">
        <v>4</v>
      </c>
    </row>
    <row r="193" spans="1:9" x14ac:dyDescent="0.25">
      <c r="A193" s="73" t="s">
        <v>708</v>
      </c>
      <c r="B193" s="80" t="s">
        <v>12</v>
      </c>
      <c r="C193" s="73" t="s">
        <v>19</v>
      </c>
      <c r="D193" s="73" t="s">
        <v>11</v>
      </c>
      <c r="E193" s="96">
        <v>37634</v>
      </c>
      <c r="F193" s="82">
        <f t="shared" ca="1" si="2"/>
        <v>13</v>
      </c>
      <c r="G193" s="83"/>
      <c r="H193" s="84">
        <v>61370</v>
      </c>
      <c r="I193" s="85">
        <v>3</v>
      </c>
    </row>
    <row r="194" spans="1:9" x14ac:dyDescent="0.25">
      <c r="A194" s="73" t="s">
        <v>704</v>
      </c>
      <c r="B194" s="80" t="s">
        <v>9</v>
      </c>
      <c r="C194" s="73" t="s">
        <v>19</v>
      </c>
      <c r="D194" s="73" t="s">
        <v>5</v>
      </c>
      <c r="E194" s="96">
        <v>39472</v>
      </c>
      <c r="F194" s="82">
        <f t="shared" ref="F194:F257" ca="1" si="3">DATEDIF(E194,TODAY(),"Y")</f>
        <v>8</v>
      </c>
      <c r="G194" s="83" t="s">
        <v>26</v>
      </c>
      <c r="H194" s="84">
        <v>41060</v>
      </c>
      <c r="I194" s="85">
        <v>3</v>
      </c>
    </row>
    <row r="195" spans="1:9" x14ac:dyDescent="0.25">
      <c r="A195" s="73" t="s">
        <v>703</v>
      </c>
      <c r="B195" s="80" t="s">
        <v>12</v>
      </c>
      <c r="C195" s="73" t="s">
        <v>19</v>
      </c>
      <c r="D195" s="73" t="s">
        <v>5</v>
      </c>
      <c r="E195" s="96">
        <v>39472</v>
      </c>
      <c r="F195" s="82">
        <f t="shared" ca="1" si="3"/>
        <v>8</v>
      </c>
      <c r="G195" s="83" t="s">
        <v>26</v>
      </c>
      <c r="H195" s="84">
        <v>87760</v>
      </c>
      <c r="I195" s="85">
        <v>1</v>
      </c>
    </row>
    <row r="196" spans="1:9" x14ac:dyDescent="0.25">
      <c r="A196" s="73" t="s">
        <v>701</v>
      </c>
      <c r="B196" s="80" t="s">
        <v>32</v>
      </c>
      <c r="C196" s="73" t="s">
        <v>19</v>
      </c>
      <c r="D196" s="73" t="s">
        <v>5</v>
      </c>
      <c r="E196" s="96">
        <v>38733</v>
      </c>
      <c r="F196" s="82">
        <f t="shared" ca="1" si="3"/>
        <v>10</v>
      </c>
      <c r="G196" s="83" t="s">
        <v>8</v>
      </c>
      <c r="H196" s="84">
        <v>68710</v>
      </c>
      <c r="I196" s="85">
        <v>4</v>
      </c>
    </row>
    <row r="197" spans="1:9" x14ac:dyDescent="0.25">
      <c r="A197" s="73" t="s">
        <v>700</v>
      </c>
      <c r="B197" s="80" t="s">
        <v>32</v>
      </c>
      <c r="C197" s="73" t="s">
        <v>19</v>
      </c>
      <c r="D197" s="73" t="s">
        <v>0</v>
      </c>
      <c r="E197" s="96">
        <v>39087</v>
      </c>
      <c r="F197" s="82">
        <f t="shared" ca="1" si="3"/>
        <v>9</v>
      </c>
      <c r="G197" s="83"/>
      <c r="H197" s="84">
        <v>14416</v>
      </c>
      <c r="I197" s="85">
        <v>4</v>
      </c>
    </row>
    <row r="198" spans="1:9" x14ac:dyDescent="0.25">
      <c r="A198" s="73" t="s">
        <v>698</v>
      </c>
      <c r="B198" s="80" t="s">
        <v>2</v>
      </c>
      <c r="C198" s="73" t="s">
        <v>19</v>
      </c>
      <c r="D198" s="73" t="s">
        <v>5</v>
      </c>
      <c r="E198" s="96">
        <v>39455</v>
      </c>
      <c r="F198" s="82">
        <f t="shared" ca="1" si="3"/>
        <v>8</v>
      </c>
      <c r="G198" s="83" t="s">
        <v>4</v>
      </c>
      <c r="H198" s="84">
        <v>59420</v>
      </c>
      <c r="I198" s="85">
        <v>4</v>
      </c>
    </row>
    <row r="199" spans="1:9" x14ac:dyDescent="0.25">
      <c r="A199" s="73" t="s">
        <v>696</v>
      </c>
      <c r="B199" s="80" t="s">
        <v>32</v>
      </c>
      <c r="C199" s="73" t="s">
        <v>19</v>
      </c>
      <c r="D199" s="73" t="s">
        <v>11</v>
      </c>
      <c r="E199" s="96">
        <v>39822</v>
      </c>
      <c r="F199" s="82">
        <f t="shared" ca="1" si="3"/>
        <v>7</v>
      </c>
      <c r="G199" s="83"/>
      <c r="H199" s="84">
        <v>60040</v>
      </c>
      <c r="I199" s="85">
        <v>5</v>
      </c>
    </row>
    <row r="200" spans="1:9" x14ac:dyDescent="0.25">
      <c r="A200" s="73" t="s">
        <v>695</v>
      </c>
      <c r="B200" s="80" t="s">
        <v>32</v>
      </c>
      <c r="C200" s="73" t="s">
        <v>19</v>
      </c>
      <c r="D200" s="73" t="s">
        <v>11</v>
      </c>
      <c r="E200" s="96">
        <v>39830</v>
      </c>
      <c r="F200" s="82">
        <f t="shared" ca="1" si="3"/>
        <v>7</v>
      </c>
      <c r="G200" s="83"/>
      <c r="H200" s="84">
        <v>78520</v>
      </c>
      <c r="I200" s="85">
        <v>4</v>
      </c>
    </row>
    <row r="201" spans="1:9" x14ac:dyDescent="0.25">
      <c r="A201" s="73" t="s">
        <v>694</v>
      </c>
      <c r="B201" s="80" t="s">
        <v>12</v>
      </c>
      <c r="C201" s="73" t="s">
        <v>19</v>
      </c>
      <c r="D201" s="73" t="s">
        <v>5</v>
      </c>
      <c r="E201" s="96">
        <v>40203</v>
      </c>
      <c r="F201" s="82">
        <f t="shared" ca="1" si="3"/>
        <v>6</v>
      </c>
      <c r="G201" s="83" t="s">
        <v>26</v>
      </c>
      <c r="H201" s="84">
        <v>35600</v>
      </c>
      <c r="I201" s="85">
        <v>5</v>
      </c>
    </row>
    <row r="202" spans="1:9" x14ac:dyDescent="0.25">
      <c r="A202" s="73" t="s">
        <v>689</v>
      </c>
      <c r="B202" s="80" t="s">
        <v>16</v>
      </c>
      <c r="C202" s="73" t="s">
        <v>19</v>
      </c>
      <c r="D202" s="73" t="s">
        <v>0</v>
      </c>
      <c r="E202" s="96">
        <v>40574</v>
      </c>
      <c r="F202" s="82">
        <f t="shared" ca="1" si="3"/>
        <v>5</v>
      </c>
      <c r="G202" s="83"/>
      <c r="H202" s="84">
        <v>28424</v>
      </c>
      <c r="I202" s="85">
        <v>4</v>
      </c>
    </row>
    <row r="203" spans="1:9" x14ac:dyDescent="0.25">
      <c r="A203" s="73" t="s">
        <v>680</v>
      </c>
      <c r="B203" s="80" t="s">
        <v>16</v>
      </c>
      <c r="C203" s="73" t="s">
        <v>19</v>
      </c>
      <c r="D203" s="73" t="s">
        <v>5</v>
      </c>
      <c r="E203" s="96">
        <v>40953</v>
      </c>
      <c r="F203" s="82">
        <f t="shared" ca="1" si="3"/>
        <v>4</v>
      </c>
      <c r="G203" s="83" t="s">
        <v>8</v>
      </c>
      <c r="H203" s="84">
        <v>60380</v>
      </c>
      <c r="I203" s="85">
        <v>4</v>
      </c>
    </row>
    <row r="204" spans="1:9" x14ac:dyDescent="0.25">
      <c r="A204" s="73" t="s">
        <v>663</v>
      </c>
      <c r="B204" s="80" t="s">
        <v>32</v>
      </c>
      <c r="C204" s="73" t="s">
        <v>19</v>
      </c>
      <c r="D204" s="73" t="s">
        <v>0</v>
      </c>
      <c r="E204" s="96">
        <v>35829</v>
      </c>
      <c r="F204" s="82">
        <f t="shared" ca="1" si="3"/>
        <v>18</v>
      </c>
      <c r="G204" s="83"/>
      <c r="H204" s="84">
        <v>29176</v>
      </c>
      <c r="I204" s="85">
        <v>3</v>
      </c>
    </row>
    <row r="205" spans="1:9" x14ac:dyDescent="0.25">
      <c r="A205" s="73" t="s">
        <v>662</v>
      </c>
      <c r="B205" s="80" t="s">
        <v>2</v>
      </c>
      <c r="C205" s="73" t="s">
        <v>19</v>
      </c>
      <c r="D205" s="73" t="s">
        <v>5</v>
      </c>
      <c r="E205" s="96">
        <v>35830</v>
      </c>
      <c r="F205" s="82">
        <f t="shared" ca="1" si="3"/>
        <v>18</v>
      </c>
      <c r="G205" s="83" t="s">
        <v>18</v>
      </c>
      <c r="H205" s="84">
        <v>35460</v>
      </c>
      <c r="I205" s="85">
        <v>5</v>
      </c>
    </row>
    <row r="206" spans="1:9" x14ac:dyDescent="0.25">
      <c r="A206" s="73" t="s">
        <v>654</v>
      </c>
      <c r="B206" s="80" t="s">
        <v>48</v>
      </c>
      <c r="C206" s="73" t="s">
        <v>19</v>
      </c>
      <c r="D206" s="73" t="s">
        <v>5</v>
      </c>
      <c r="E206" s="96">
        <v>36198</v>
      </c>
      <c r="F206" s="82">
        <f t="shared" ca="1" si="3"/>
        <v>17</v>
      </c>
      <c r="G206" s="83" t="s">
        <v>8</v>
      </c>
      <c r="H206" s="84">
        <v>81400</v>
      </c>
      <c r="I206" s="85">
        <v>2</v>
      </c>
    </row>
    <row r="207" spans="1:9" x14ac:dyDescent="0.25">
      <c r="A207" s="73" t="s">
        <v>640</v>
      </c>
      <c r="B207" s="80" t="s">
        <v>12</v>
      </c>
      <c r="C207" s="73" t="s">
        <v>19</v>
      </c>
      <c r="D207" s="73" t="s">
        <v>11</v>
      </c>
      <c r="E207" s="96">
        <v>38044</v>
      </c>
      <c r="F207" s="82">
        <f t="shared" ca="1" si="3"/>
        <v>12</v>
      </c>
      <c r="G207" s="83"/>
      <c r="H207" s="84">
        <v>57410</v>
      </c>
      <c r="I207" s="85">
        <v>2</v>
      </c>
    </row>
    <row r="208" spans="1:9" x14ac:dyDescent="0.25">
      <c r="A208" s="73" t="s">
        <v>631</v>
      </c>
      <c r="B208" s="80" t="s">
        <v>32</v>
      </c>
      <c r="C208" s="73" t="s">
        <v>19</v>
      </c>
      <c r="D208" s="73" t="s">
        <v>5</v>
      </c>
      <c r="E208" s="96">
        <v>40578</v>
      </c>
      <c r="F208" s="82">
        <f t="shared" ca="1" si="3"/>
        <v>5</v>
      </c>
      <c r="G208" s="83" t="s">
        <v>26</v>
      </c>
      <c r="H208" s="84">
        <v>43820</v>
      </c>
      <c r="I208" s="85">
        <v>2</v>
      </c>
    </row>
    <row r="209" spans="1:9" x14ac:dyDescent="0.25">
      <c r="A209" s="73" t="s">
        <v>621</v>
      </c>
      <c r="B209" s="80" t="s">
        <v>48</v>
      </c>
      <c r="C209" s="73" t="s">
        <v>19</v>
      </c>
      <c r="D209" s="73" t="s">
        <v>11</v>
      </c>
      <c r="E209" s="96">
        <v>39144</v>
      </c>
      <c r="F209" s="82">
        <f t="shared" ca="1" si="3"/>
        <v>8</v>
      </c>
      <c r="G209" s="83"/>
      <c r="H209" s="84">
        <v>64430</v>
      </c>
      <c r="I209" s="85">
        <v>4</v>
      </c>
    </row>
    <row r="210" spans="1:9" x14ac:dyDescent="0.25">
      <c r="A210" s="73" t="s">
        <v>618</v>
      </c>
      <c r="B210" s="80" t="s">
        <v>32</v>
      </c>
      <c r="C210" s="73" t="s">
        <v>19</v>
      </c>
      <c r="D210" s="73" t="s">
        <v>11</v>
      </c>
      <c r="E210" s="96">
        <v>39166</v>
      </c>
      <c r="F210" s="82">
        <f t="shared" ca="1" si="3"/>
        <v>8</v>
      </c>
      <c r="G210" s="83"/>
      <c r="H210" s="84">
        <v>79220</v>
      </c>
      <c r="I210" s="85">
        <v>4</v>
      </c>
    </row>
    <row r="211" spans="1:9" x14ac:dyDescent="0.25">
      <c r="A211" s="73" t="s">
        <v>615</v>
      </c>
      <c r="B211" s="80" t="s">
        <v>16</v>
      </c>
      <c r="C211" s="73" t="s">
        <v>19</v>
      </c>
      <c r="D211" s="73" t="s">
        <v>5</v>
      </c>
      <c r="E211" s="96">
        <v>39518</v>
      </c>
      <c r="F211" s="82">
        <f t="shared" ca="1" si="3"/>
        <v>7</v>
      </c>
      <c r="G211" s="83" t="s">
        <v>4</v>
      </c>
      <c r="H211" s="84">
        <v>24710</v>
      </c>
      <c r="I211" s="85">
        <v>2</v>
      </c>
    </row>
    <row r="212" spans="1:9" x14ac:dyDescent="0.25">
      <c r="A212" s="73" t="s">
        <v>611</v>
      </c>
      <c r="B212" s="80" t="s">
        <v>48</v>
      </c>
      <c r="C212" s="73" t="s">
        <v>19</v>
      </c>
      <c r="D212" s="73" t="s">
        <v>5</v>
      </c>
      <c r="E212" s="96">
        <v>39168</v>
      </c>
      <c r="F212" s="82">
        <f t="shared" ca="1" si="3"/>
        <v>8</v>
      </c>
      <c r="G212" s="83" t="s">
        <v>26</v>
      </c>
      <c r="H212" s="84">
        <v>24300</v>
      </c>
      <c r="I212" s="85">
        <v>3</v>
      </c>
    </row>
    <row r="213" spans="1:9" x14ac:dyDescent="0.25">
      <c r="A213" s="73" t="s">
        <v>604</v>
      </c>
      <c r="B213" s="80" t="s">
        <v>32</v>
      </c>
      <c r="C213" s="73" t="s">
        <v>19</v>
      </c>
      <c r="D213" s="73" t="s">
        <v>0</v>
      </c>
      <c r="E213" s="96">
        <v>38777</v>
      </c>
      <c r="F213" s="82">
        <f t="shared" ca="1" si="3"/>
        <v>10</v>
      </c>
      <c r="G213" s="83"/>
      <c r="H213" s="84">
        <v>22472</v>
      </c>
      <c r="I213" s="85">
        <v>1</v>
      </c>
    </row>
    <row r="214" spans="1:9" x14ac:dyDescent="0.25">
      <c r="A214" s="73" t="s">
        <v>600</v>
      </c>
      <c r="B214" s="80" t="s">
        <v>32</v>
      </c>
      <c r="C214" s="73" t="s">
        <v>19</v>
      </c>
      <c r="D214" s="73" t="s">
        <v>5</v>
      </c>
      <c r="E214" s="96">
        <v>38798</v>
      </c>
      <c r="F214" s="82">
        <f t="shared" ca="1" si="3"/>
        <v>9</v>
      </c>
      <c r="G214" s="83" t="s">
        <v>4</v>
      </c>
      <c r="H214" s="84">
        <v>73144</v>
      </c>
      <c r="I214" s="85">
        <v>5</v>
      </c>
    </row>
    <row r="215" spans="1:9" x14ac:dyDescent="0.25">
      <c r="A215" s="73" t="s">
        <v>595</v>
      </c>
      <c r="B215" s="80" t="s">
        <v>16</v>
      </c>
      <c r="C215" s="73" t="s">
        <v>19</v>
      </c>
      <c r="D215" s="73" t="s">
        <v>5</v>
      </c>
      <c r="E215" s="96">
        <v>38807</v>
      </c>
      <c r="F215" s="82">
        <f t="shared" ca="1" si="3"/>
        <v>9</v>
      </c>
      <c r="G215" s="83" t="s">
        <v>26</v>
      </c>
      <c r="H215" s="84">
        <v>79730</v>
      </c>
      <c r="I215" s="85">
        <v>2</v>
      </c>
    </row>
    <row r="216" spans="1:9" x14ac:dyDescent="0.25">
      <c r="A216" s="73" t="s">
        <v>587</v>
      </c>
      <c r="B216" s="80" t="s">
        <v>9</v>
      </c>
      <c r="C216" s="73" t="s">
        <v>19</v>
      </c>
      <c r="D216" s="73" t="s">
        <v>11</v>
      </c>
      <c r="E216" s="96">
        <v>36600</v>
      </c>
      <c r="F216" s="82">
        <f t="shared" ca="1" si="3"/>
        <v>15</v>
      </c>
      <c r="G216" s="83"/>
      <c r="H216" s="84">
        <v>41840</v>
      </c>
      <c r="I216" s="85">
        <v>2</v>
      </c>
    </row>
    <row r="217" spans="1:9" x14ac:dyDescent="0.25">
      <c r="A217" s="73" t="s">
        <v>585</v>
      </c>
      <c r="B217" s="80" t="s">
        <v>12</v>
      </c>
      <c r="C217" s="73" t="s">
        <v>19</v>
      </c>
      <c r="D217" s="73" t="s">
        <v>14</v>
      </c>
      <c r="E217" s="96">
        <v>36604</v>
      </c>
      <c r="F217" s="82">
        <f t="shared" ca="1" si="3"/>
        <v>15</v>
      </c>
      <c r="G217" s="83" t="s">
        <v>4</v>
      </c>
      <c r="H217" s="84">
        <v>46710</v>
      </c>
      <c r="I217" s="85">
        <v>3</v>
      </c>
    </row>
    <row r="218" spans="1:9" x14ac:dyDescent="0.25">
      <c r="A218" s="73" t="s">
        <v>582</v>
      </c>
      <c r="B218" s="80" t="s">
        <v>12</v>
      </c>
      <c r="C218" s="73" t="s">
        <v>19</v>
      </c>
      <c r="D218" s="73" t="s">
        <v>11</v>
      </c>
      <c r="E218" s="96">
        <v>36977</v>
      </c>
      <c r="F218" s="82">
        <f t="shared" ca="1" si="3"/>
        <v>14</v>
      </c>
      <c r="G218" s="83"/>
      <c r="H218" s="84">
        <v>68510</v>
      </c>
      <c r="I218" s="85">
        <v>5</v>
      </c>
    </row>
    <row r="219" spans="1:9" x14ac:dyDescent="0.25">
      <c r="A219" s="73" t="s">
        <v>581</v>
      </c>
      <c r="B219" s="80" t="s">
        <v>48</v>
      </c>
      <c r="C219" s="73" t="s">
        <v>19</v>
      </c>
      <c r="D219" s="73" t="s">
        <v>11</v>
      </c>
      <c r="E219" s="96">
        <v>37326</v>
      </c>
      <c r="F219" s="82">
        <f t="shared" ca="1" si="3"/>
        <v>13</v>
      </c>
      <c r="G219" s="83"/>
      <c r="H219" s="84">
        <v>52770</v>
      </c>
      <c r="I219" s="85">
        <v>2</v>
      </c>
    </row>
    <row r="220" spans="1:9" x14ac:dyDescent="0.25">
      <c r="A220" s="73" t="s">
        <v>580</v>
      </c>
      <c r="B220" s="80" t="s">
        <v>16</v>
      </c>
      <c r="C220" s="73" t="s">
        <v>19</v>
      </c>
      <c r="D220" s="73" t="s">
        <v>5</v>
      </c>
      <c r="E220" s="96">
        <v>37331</v>
      </c>
      <c r="F220" s="82">
        <f t="shared" ca="1" si="3"/>
        <v>13</v>
      </c>
      <c r="G220" s="83" t="s">
        <v>4</v>
      </c>
      <c r="H220" s="84">
        <v>62750</v>
      </c>
      <c r="I220" s="85">
        <v>3</v>
      </c>
    </row>
    <row r="221" spans="1:9" x14ac:dyDescent="0.25">
      <c r="A221" s="73" t="s">
        <v>575</v>
      </c>
      <c r="B221" s="80" t="s">
        <v>12</v>
      </c>
      <c r="C221" s="73" t="s">
        <v>19</v>
      </c>
      <c r="D221" s="73" t="s">
        <v>11</v>
      </c>
      <c r="E221" s="96">
        <v>38073</v>
      </c>
      <c r="F221" s="82">
        <f t="shared" ca="1" si="3"/>
        <v>11</v>
      </c>
      <c r="G221" s="83"/>
      <c r="H221" s="84">
        <v>39300</v>
      </c>
      <c r="I221" s="85">
        <v>2</v>
      </c>
    </row>
    <row r="222" spans="1:9" x14ac:dyDescent="0.25">
      <c r="A222" s="73" t="s">
        <v>562</v>
      </c>
      <c r="B222" s="80" t="s">
        <v>32</v>
      </c>
      <c r="C222" s="73" t="s">
        <v>19</v>
      </c>
      <c r="D222" s="73" t="s">
        <v>11</v>
      </c>
      <c r="E222" s="96">
        <v>39538</v>
      </c>
      <c r="F222" s="82">
        <f t="shared" ca="1" si="3"/>
        <v>7</v>
      </c>
      <c r="G222" s="83"/>
      <c r="H222" s="84">
        <v>62780</v>
      </c>
      <c r="I222" s="85">
        <v>4</v>
      </c>
    </row>
    <row r="223" spans="1:9" x14ac:dyDescent="0.25">
      <c r="A223" s="73" t="s">
        <v>555</v>
      </c>
      <c r="B223" s="80" t="s">
        <v>12</v>
      </c>
      <c r="C223" s="73" t="s">
        <v>19</v>
      </c>
      <c r="D223" s="73" t="s">
        <v>5</v>
      </c>
      <c r="E223" s="107">
        <v>40603</v>
      </c>
      <c r="F223" s="82">
        <f t="shared" ca="1" si="3"/>
        <v>5</v>
      </c>
      <c r="G223" s="83" t="s">
        <v>18</v>
      </c>
      <c r="H223" s="84">
        <v>44260</v>
      </c>
      <c r="I223" s="85">
        <v>1</v>
      </c>
    </row>
    <row r="224" spans="1:9" x14ac:dyDescent="0.25">
      <c r="A224" s="73" t="s">
        <v>545</v>
      </c>
      <c r="B224" s="80" t="s">
        <v>32</v>
      </c>
      <c r="C224" s="73" t="s">
        <v>19</v>
      </c>
      <c r="D224" s="73" t="s">
        <v>5</v>
      </c>
      <c r="E224" s="96">
        <v>41025</v>
      </c>
      <c r="F224" s="82">
        <f t="shared" ca="1" si="3"/>
        <v>3</v>
      </c>
      <c r="G224" s="83" t="s">
        <v>4</v>
      </c>
      <c r="H224" s="84">
        <v>58910</v>
      </c>
      <c r="I224" s="85">
        <v>1</v>
      </c>
    </row>
    <row r="225" spans="1:9" x14ac:dyDescent="0.25">
      <c r="A225" s="73" t="s">
        <v>544</v>
      </c>
      <c r="B225" s="80" t="s">
        <v>16</v>
      </c>
      <c r="C225" s="73" t="s">
        <v>19</v>
      </c>
      <c r="D225" s="73" t="s">
        <v>5</v>
      </c>
      <c r="E225" s="96">
        <v>41026</v>
      </c>
      <c r="F225" s="82">
        <f t="shared" ca="1" si="3"/>
        <v>3</v>
      </c>
      <c r="G225" s="83" t="s">
        <v>4</v>
      </c>
      <c r="H225" s="84">
        <v>26190</v>
      </c>
      <c r="I225" s="85">
        <v>5</v>
      </c>
    </row>
    <row r="226" spans="1:9" x14ac:dyDescent="0.25">
      <c r="A226" s="73" t="s">
        <v>541</v>
      </c>
      <c r="B226" s="80" t="s">
        <v>9</v>
      </c>
      <c r="C226" s="73" t="s">
        <v>19</v>
      </c>
      <c r="D226" s="73" t="s">
        <v>5</v>
      </c>
      <c r="E226" s="96">
        <v>39181</v>
      </c>
      <c r="F226" s="82">
        <f t="shared" ca="1" si="3"/>
        <v>8</v>
      </c>
      <c r="G226" s="83" t="s">
        <v>4</v>
      </c>
      <c r="H226" s="84">
        <v>23330</v>
      </c>
      <c r="I226" s="85">
        <v>4</v>
      </c>
    </row>
    <row r="227" spans="1:9" x14ac:dyDescent="0.25">
      <c r="A227" s="73" t="s">
        <v>538</v>
      </c>
      <c r="B227" s="80" t="s">
        <v>16</v>
      </c>
      <c r="C227" s="73" t="s">
        <v>19</v>
      </c>
      <c r="D227" s="73" t="s">
        <v>11</v>
      </c>
      <c r="E227" s="96">
        <v>39539</v>
      </c>
      <c r="F227" s="82">
        <f t="shared" ca="1" si="3"/>
        <v>7</v>
      </c>
      <c r="G227" s="83"/>
      <c r="H227" s="84">
        <v>63310</v>
      </c>
      <c r="I227" s="85">
        <v>3</v>
      </c>
    </row>
    <row r="228" spans="1:9" x14ac:dyDescent="0.25">
      <c r="A228" s="73" t="s">
        <v>533</v>
      </c>
      <c r="B228" s="80" t="s">
        <v>16</v>
      </c>
      <c r="C228" s="73" t="s">
        <v>19</v>
      </c>
      <c r="D228" s="73" t="s">
        <v>5</v>
      </c>
      <c r="E228" s="96">
        <v>40269</v>
      </c>
      <c r="F228" s="82">
        <f t="shared" ca="1" si="3"/>
        <v>5</v>
      </c>
      <c r="G228" s="83" t="s">
        <v>4</v>
      </c>
      <c r="H228" s="84">
        <v>86260</v>
      </c>
      <c r="I228" s="85">
        <v>3</v>
      </c>
    </row>
    <row r="229" spans="1:9" x14ac:dyDescent="0.25">
      <c r="A229" s="73" t="s">
        <v>530</v>
      </c>
      <c r="B229" s="80" t="s">
        <v>12</v>
      </c>
      <c r="C229" s="73" t="s">
        <v>19</v>
      </c>
      <c r="D229" s="73" t="s">
        <v>11</v>
      </c>
      <c r="E229" s="96">
        <v>40298</v>
      </c>
      <c r="F229" s="82">
        <f t="shared" ca="1" si="3"/>
        <v>5</v>
      </c>
      <c r="G229" s="83"/>
      <c r="H229" s="84">
        <v>24410</v>
      </c>
      <c r="I229" s="85">
        <v>3</v>
      </c>
    </row>
    <row r="230" spans="1:9" x14ac:dyDescent="0.25">
      <c r="A230" s="73" t="s">
        <v>529</v>
      </c>
      <c r="B230" s="80" t="s">
        <v>12</v>
      </c>
      <c r="C230" s="73" t="s">
        <v>19</v>
      </c>
      <c r="D230" s="73" t="s">
        <v>5</v>
      </c>
      <c r="E230" s="96">
        <v>38813</v>
      </c>
      <c r="F230" s="82">
        <f t="shared" ca="1" si="3"/>
        <v>9</v>
      </c>
      <c r="G230" s="83" t="s">
        <v>4</v>
      </c>
      <c r="H230" s="84">
        <v>32390</v>
      </c>
      <c r="I230" s="85">
        <v>2</v>
      </c>
    </row>
    <row r="231" spans="1:9" x14ac:dyDescent="0.25">
      <c r="A231" s="73" t="s">
        <v>527</v>
      </c>
      <c r="B231" s="80" t="s">
        <v>9</v>
      </c>
      <c r="C231" s="73" t="s">
        <v>19</v>
      </c>
      <c r="D231" s="73" t="s">
        <v>5</v>
      </c>
      <c r="E231" s="96">
        <v>38816</v>
      </c>
      <c r="F231" s="82">
        <f t="shared" ca="1" si="3"/>
        <v>9</v>
      </c>
      <c r="G231" s="83" t="s">
        <v>18</v>
      </c>
      <c r="H231" s="84">
        <v>44920</v>
      </c>
      <c r="I231" s="85">
        <v>1</v>
      </c>
    </row>
    <row r="232" spans="1:9" x14ac:dyDescent="0.25">
      <c r="A232" s="73" t="s">
        <v>518</v>
      </c>
      <c r="B232" s="80" t="s">
        <v>16</v>
      </c>
      <c r="C232" s="73" t="s">
        <v>19</v>
      </c>
      <c r="D232" s="73" t="s">
        <v>14</v>
      </c>
      <c r="E232" s="96">
        <v>36269</v>
      </c>
      <c r="F232" s="82">
        <f t="shared" ca="1" si="3"/>
        <v>16</v>
      </c>
      <c r="G232" s="83" t="s">
        <v>4</v>
      </c>
      <c r="H232" s="84">
        <v>48190</v>
      </c>
      <c r="I232" s="85">
        <v>1</v>
      </c>
    </row>
    <row r="233" spans="1:9" x14ac:dyDescent="0.25">
      <c r="A233" s="73" t="s">
        <v>517</v>
      </c>
      <c r="B233" s="80" t="s">
        <v>16</v>
      </c>
      <c r="C233" s="73" t="s">
        <v>19</v>
      </c>
      <c r="D233" s="73" t="s">
        <v>5</v>
      </c>
      <c r="E233" s="96">
        <v>36273</v>
      </c>
      <c r="F233" s="82">
        <f t="shared" ca="1" si="3"/>
        <v>16</v>
      </c>
      <c r="G233" s="83" t="s">
        <v>4</v>
      </c>
      <c r="H233" s="84">
        <v>61330</v>
      </c>
      <c r="I233" s="85">
        <v>4</v>
      </c>
    </row>
    <row r="234" spans="1:9" x14ac:dyDescent="0.25">
      <c r="A234" s="73" t="s">
        <v>513</v>
      </c>
      <c r="B234" s="80" t="s">
        <v>16</v>
      </c>
      <c r="C234" s="73" t="s">
        <v>19</v>
      </c>
      <c r="D234" s="73" t="s">
        <v>11</v>
      </c>
      <c r="E234" s="96">
        <v>36637</v>
      </c>
      <c r="F234" s="82">
        <f t="shared" ca="1" si="3"/>
        <v>15</v>
      </c>
      <c r="G234" s="83"/>
      <c r="H234" s="84">
        <v>57600</v>
      </c>
      <c r="I234" s="85">
        <v>3</v>
      </c>
    </row>
    <row r="235" spans="1:9" x14ac:dyDescent="0.25">
      <c r="A235" s="73" t="s">
        <v>506</v>
      </c>
      <c r="B235" s="80" t="s">
        <v>12</v>
      </c>
      <c r="C235" s="73" t="s">
        <v>19</v>
      </c>
      <c r="D235" s="73" t="s">
        <v>0</v>
      </c>
      <c r="E235" s="96">
        <v>37730</v>
      </c>
      <c r="F235" s="82">
        <f t="shared" ca="1" si="3"/>
        <v>12</v>
      </c>
      <c r="G235" s="83"/>
      <c r="H235" s="84">
        <v>8892</v>
      </c>
      <c r="I235" s="85">
        <v>1</v>
      </c>
    </row>
    <row r="236" spans="1:9" x14ac:dyDescent="0.25">
      <c r="A236" s="73" t="s">
        <v>505</v>
      </c>
      <c r="B236" s="80" t="s">
        <v>32</v>
      </c>
      <c r="C236" s="73" t="s">
        <v>19</v>
      </c>
      <c r="D236" s="73" t="s">
        <v>5</v>
      </c>
      <c r="E236" s="96">
        <v>38809</v>
      </c>
      <c r="F236" s="82">
        <f t="shared" ca="1" si="3"/>
        <v>9</v>
      </c>
      <c r="G236" s="83" t="s">
        <v>28</v>
      </c>
      <c r="H236" s="84">
        <v>76584</v>
      </c>
      <c r="I236" s="85">
        <v>1</v>
      </c>
    </row>
    <row r="237" spans="1:9" x14ac:dyDescent="0.25">
      <c r="A237" s="73" t="s">
        <v>504</v>
      </c>
      <c r="B237" s="80" t="s">
        <v>12</v>
      </c>
      <c r="C237" s="73" t="s">
        <v>19</v>
      </c>
      <c r="D237" s="73" t="s">
        <v>5</v>
      </c>
      <c r="E237" s="96">
        <v>38821</v>
      </c>
      <c r="F237" s="82">
        <f t="shared" ca="1" si="3"/>
        <v>9</v>
      </c>
      <c r="G237" s="83" t="s">
        <v>4</v>
      </c>
      <c r="H237" s="84">
        <v>65720</v>
      </c>
      <c r="I237" s="85">
        <v>1</v>
      </c>
    </row>
    <row r="238" spans="1:9" x14ac:dyDescent="0.25">
      <c r="A238" s="73" t="s">
        <v>503</v>
      </c>
      <c r="B238" s="80" t="s">
        <v>12</v>
      </c>
      <c r="C238" s="73" t="s">
        <v>19</v>
      </c>
      <c r="D238" s="73" t="s">
        <v>5</v>
      </c>
      <c r="E238" s="96">
        <v>38832</v>
      </c>
      <c r="F238" s="82">
        <f t="shared" ca="1" si="3"/>
        <v>9</v>
      </c>
      <c r="G238" s="83" t="s">
        <v>8</v>
      </c>
      <c r="H238" s="84">
        <v>29420</v>
      </c>
      <c r="I238" s="85">
        <v>5</v>
      </c>
    </row>
    <row r="239" spans="1:9" x14ac:dyDescent="0.25">
      <c r="A239" s="73" t="s">
        <v>502</v>
      </c>
      <c r="B239" s="80" t="s">
        <v>12</v>
      </c>
      <c r="C239" s="73" t="s">
        <v>19</v>
      </c>
      <c r="D239" s="73" t="s">
        <v>11</v>
      </c>
      <c r="E239" s="96">
        <v>39189</v>
      </c>
      <c r="F239" s="82">
        <f t="shared" ca="1" si="3"/>
        <v>8</v>
      </c>
      <c r="G239" s="83"/>
      <c r="H239" s="84">
        <v>63850</v>
      </c>
      <c r="I239" s="85">
        <v>2</v>
      </c>
    </row>
    <row r="240" spans="1:9" x14ac:dyDescent="0.25">
      <c r="A240" s="73" t="s">
        <v>501</v>
      </c>
      <c r="B240" s="80" t="s">
        <v>16</v>
      </c>
      <c r="C240" s="73" t="s">
        <v>19</v>
      </c>
      <c r="D240" s="73" t="s">
        <v>11</v>
      </c>
      <c r="E240" s="96">
        <v>39545</v>
      </c>
      <c r="F240" s="82">
        <f t="shared" ca="1" si="3"/>
        <v>7</v>
      </c>
      <c r="G240" s="83"/>
      <c r="H240" s="84">
        <v>84170</v>
      </c>
      <c r="I240" s="85">
        <v>2</v>
      </c>
    </row>
    <row r="241" spans="1:9" x14ac:dyDescent="0.25">
      <c r="A241" s="73" t="s">
        <v>498</v>
      </c>
      <c r="B241" s="80" t="s">
        <v>16</v>
      </c>
      <c r="C241" s="73" t="s">
        <v>19</v>
      </c>
      <c r="D241" s="73" t="s">
        <v>5</v>
      </c>
      <c r="E241" s="96">
        <v>40270</v>
      </c>
      <c r="F241" s="82">
        <f t="shared" ca="1" si="3"/>
        <v>5</v>
      </c>
      <c r="G241" s="83" t="s">
        <v>4</v>
      </c>
      <c r="H241" s="84">
        <v>35300</v>
      </c>
      <c r="I241" s="85">
        <v>5</v>
      </c>
    </row>
    <row r="242" spans="1:9" x14ac:dyDescent="0.25">
      <c r="A242" s="73" t="s">
        <v>493</v>
      </c>
      <c r="B242" s="80" t="s">
        <v>16</v>
      </c>
      <c r="C242" s="73" t="s">
        <v>19</v>
      </c>
      <c r="D242" s="73" t="s">
        <v>5</v>
      </c>
      <c r="E242" s="96">
        <v>40634</v>
      </c>
      <c r="F242" s="82">
        <f t="shared" ca="1" si="3"/>
        <v>4</v>
      </c>
      <c r="G242" s="83" t="s">
        <v>26</v>
      </c>
      <c r="H242" s="84">
        <v>47440</v>
      </c>
      <c r="I242" s="85">
        <v>3</v>
      </c>
    </row>
    <row r="243" spans="1:9" x14ac:dyDescent="0.25">
      <c r="A243" s="73" t="s">
        <v>485</v>
      </c>
      <c r="B243" s="80" t="s">
        <v>9</v>
      </c>
      <c r="C243" s="73" t="s">
        <v>19</v>
      </c>
      <c r="D243" s="73" t="s">
        <v>0</v>
      </c>
      <c r="E243" s="96">
        <v>41056</v>
      </c>
      <c r="F243" s="82">
        <f t="shared" ca="1" si="3"/>
        <v>3</v>
      </c>
      <c r="G243" s="83"/>
      <c r="H243" s="84">
        <v>22344</v>
      </c>
      <c r="I243" s="85">
        <v>4</v>
      </c>
    </row>
    <row r="244" spans="1:9" x14ac:dyDescent="0.25">
      <c r="A244" s="73" t="s">
        <v>481</v>
      </c>
      <c r="B244" s="80" t="s">
        <v>48</v>
      </c>
      <c r="C244" s="73" t="s">
        <v>19</v>
      </c>
      <c r="D244" s="73" t="s">
        <v>5</v>
      </c>
      <c r="E244" s="96">
        <v>39597</v>
      </c>
      <c r="F244" s="82">
        <f t="shared" ca="1" si="3"/>
        <v>7</v>
      </c>
      <c r="G244" s="83" t="s">
        <v>26</v>
      </c>
      <c r="H244" s="84">
        <v>81010</v>
      </c>
      <c r="I244" s="85">
        <v>4</v>
      </c>
    </row>
    <row r="245" spans="1:9" x14ac:dyDescent="0.25">
      <c r="A245" s="73" t="s">
        <v>477</v>
      </c>
      <c r="B245" s="80" t="s">
        <v>16</v>
      </c>
      <c r="C245" s="73" t="s">
        <v>19</v>
      </c>
      <c r="D245" s="73" t="s">
        <v>5</v>
      </c>
      <c r="E245" s="96">
        <v>40301</v>
      </c>
      <c r="F245" s="82">
        <f t="shared" ca="1" si="3"/>
        <v>5</v>
      </c>
      <c r="G245" s="83" t="s">
        <v>4</v>
      </c>
      <c r="H245" s="84">
        <v>44270</v>
      </c>
      <c r="I245" s="85">
        <v>2</v>
      </c>
    </row>
    <row r="246" spans="1:9" x14ac:dyDescent="0.25">
      <c r="A246" s="73" t="s">
        <v>476</v>
      </c>
      <c r="B246" s="80" t="s">
        <v>12</v>
      </c>
      <c r="C246" s="73" t="s">
        <v>19</v>
      </c>
      <c r="D246" s="73" t="s">
        <v>14</v>
      </c>
      <c r="E246" s="96">
        <v>40302</v>
      </c>
      <c r="F246" s="82">
        <f t="shared" ca="1" si="3"/>
        <v>5</v>
      </c>
      <c r="G246" s="83" t="s">
        <v>26</v>
      </c>
      <c r="H246" s="84">
        <v>46285</v>
      </c>
      <c r="I246" s="85">
        <v>5</v>
      </c>
    </row>
    <row r="247" spans="1:9" x14ac:dyDescent="0.25">
      <c r="A247" s="73" t="s">
        <v>474</v>
      </c>
      <c r="B247" s="80" t="s">
        <v>12</v>
      </c>
      <c r="C247" s="73" t="s">
        <v>19</v>
      </c>
      <c r="D247" s="73" t="s">
        <v>5</v>
      </c>
      <c r="E247" s="96">
        <v>40312</v>
      </c>
      <c r="F247" s="82">
        <f t="shared" ca="1" si="3"/>
        <v>5</v>
      </c>
      <c r="G247" s="83" t="s">
        <v>26</v>
      </c>
      <c r="H247" s="84">
        <v>73450</v>
      </c>
      <c r="I247" s="85">
        <v>3</v>
      </c>
    </row>
    <row r="248" spans="1:9" x14ac:dyDescent="0.25">
      <c r="A248" s="73" t="s">
        <v>465</v>
      </c>
      <c r="B248" s="80" t="s">
        <v>48</v>
      </c>
      <c r="C248" s="73" t="s">
        <v>19</v>
      </c>
      <c r="D248" s="73" t="s">
        <v>11</v>
      </c>
      <c r="E248" s="96">
        <v>35927</v>
      </c>
      <c r="F248" s="82">
        <f t="shared" ca="1" si="3"/>
        <v>17</v>
      </c>
      <c r="G248" s="83"/>
      <c r="H248" s="84">
        <v>76910</v>
      </c>
      <c r="I248" s="85">
        <v>1</v>
      </c>
    </row>
    <row r="249" spans="1:9" x14ac:dyDescent="0.25">
      <c r="A249" s="73" t="s">
        <v>464</v>
      </c>
      <c r="B249" s="80" t="s">
        <v>12</v>
      </c>
      <c r="C249" s="73" t="s">
        <v>19</v>
      </c>
      <c r="D249" s="73" t="s">
        <v>5</v>
      </c>
      <c r="E249" s="96">
        <v>35932</v>
      </c>
      <c r="F249" s="82">
        <f t="shared" ca="1" si="3"/>
        <v>17</v>
      </c>
      <c r="G249" s="83" t="s">
        <v>4</v>
      </c>
      <c r="H249" s="84">
        <v>89740</v>
      </c>
      <c r="I249" s="85">
        <v>5</v>
      </c>
    </row>
    <row r="250" spans="1:9" x14ac:dyDescent="0.25">
      <c r="A250" s="73" t="s">
        <v>463</v>
      </c>
      <c r="B250" s="80" t="s">
        <v>32</v>
      </c>
      <c r="C250" s="73" t="s">
        <v>19</v>
      </c>
      <c r="D250" s="73" t="s">
        <v>5</v>
      </c>
      <c r="E250" s="96">
        <v>35938</v>
      </c>
      <c r="F250" s="82">
        <f t="shared" ca="1" si="3"/>
        <v>17</v>
      </c>
      <c r="G250" s="83" t="s">
        <v>18</v>
      </c>
      <c r="H250" s="84">
        <v>55450</v>
      </c>
      <c r="I250" s="85">
        <v>5</v>
      </c>
    </row>
    <row r="251" spans="1:9" x14ac:dyDescent="0.25">
      <c r="A251" s="73" t="s">
        <v>459</v>
      </c>
      <c r="B251" s="80" t="s">
        <v>9</v>
      </c>
      <c r="C251" s="73" t="s">
        <v>19</v>
      </c>
      <c r="D251" s="73" t="s">
        <v>11</v>
      </c>
      <c r="E251" s="96">
        <v>36283</v>
      </c>
      <c r="F251" s="82">
        <f t="shared" ca="1" si="3"/>
        <v>16</v>
      </c>
      <c r="G251" s="83"/>
      <c r="H251" s="84">
        <v>25130</v>
      </c>
      <c r="I251" s="85">
        <v>5</v>
      </c>
    </row>
    <row r="252" spans="1:9" x14ac:dyDescent="0.25">
      <c r="A252" s="73" t="s">
        <v>455</v>
      </c>
      <c r="B252" s="80" t="s">
        <v>16</v>
      </c>
      <c r="C252" s="73" t="s">
        <v>19</v>
      </c>
      <c r="D252" s="73" t="s">
        <v>0</v>
      </c>
      <c r="E252" s="96">
        <v>36305</v>
      </c>
      <c r="F252" s="82">
        <f t="shared" ca="1" si="3"/>
        <v>16</v>
      </c>
      <c r="G252" s="83"/>
      <c r="H252" s="84">
        <v>9424</v>
      </c>
      <c r="I252" s="85">
        <v>4</v>
      </c>
    </row>
    <row r="253" spans="1:9" x14ac:dyDescent="0.25">
      <c r="A253" s="73" t="s">
        <v>449</v>
      </c>
      <c r="B253" s="80" t="s">
        <v>12</v>
      </c>
      <c r="C253" s="73" t="s">
        <v>19</v>
      </c>
      <c r="D253" s="73" t="s">
        <v>5</v>
      </c>
      <c r="E253" s="96">
        <v>37394</v>
      </c>
      <c r="F253" s="82">
        <f t="shared" ca="1" si="3"/>
        <v>13</v>
      </c>
      <c r="G253" s="83" t="s">
        <v>26</v>
      </c>
      <c r="H253" s="84">
        <v>28970</v>
      </c>
      <c r="I253" s="85">
        <v>3</v>
      </c>
    </row>
    <row r="254" spans="1:9" x14ac:dyDescent="0.25">
      <c r="A254" s="73" t="s">
        <v>439</v>
      </c>
      <c r="B254" s="80" t="s">
        <v>16</v>
      </c>
      <c r="C254" s="73" t="s">
        <v>19</v>
      </c>
      <c r="D254" s="73" t="s">
        <v>11</v>
      </c>
      <c r="E254" s="107">
        <v>40680</v>
      </c>
      <c r="F254" s="82">
        <f t="shared" ca="1" si="3"/>
        <v>4</v>
      </c>
      <c r="G254" s="83"/>
      <c r="H254" s="84">
        <v>57110</v>
      </c>
      <c r="I254" s="85">
        <v>3</v>
      </c>
    </row>
    <row r="255" spans="1:9" x14ac:dyDescent="0.25">
      <c r="A255" s="73" t="s">
        <v>429</v>
      </c>
      <c r="B255" s="80" t="s">
        <v>12</v>
      </c>
      <c r="C255" s="73" t="s">
        <v>19</v>
      </c>
      <c r="D255" s="73" t="s">
        <v>11</v>
      </c>
      <c r="E255" s="96">
        <v>41079</v>
      </c>
      <c r="F255" s="82">
        <f t="shared" ca="1" si="3"/>
        <v>3</v>
      </c>
      <c r="G255" s="83"/>
      <c r="H255" s="84">
        <v>32190</v>
      </c>
      <c r="I255" s="85">
        <v>3</v>
      </c>
    </row>
    <row r="256" spans="1:9" x14ac:dyDescent="0.25">
      <c r="A256" s="73" t="s">
        <v>425</v>
      </c>
      <c r="B256" s="80" t="s">
        <v>16</v>
      </c>
      <c r="C256" s="73" t="s">
        <v>19</v>
      </c>
      <c r="D256" s="73" t="s">
        <v>11</v>
      </c>
      <c r="E256" s="96">
        <v>39262</v>
      </c>
      <c r="F256" s="82">
        <f t="shared" ca="1" si="3"/>
        <v>8</v>
      </c>
      <c r="G256" s="83"/>
      <c r="H256" s="84">
        <v>45770</v>
      </c>
      <c r="I256" s="85">
        <v>5</v>
      </c>
    </row>
    <row r="257" spans="1:9" x14ac:dyDescent="0.25">
      <c r="A257" s="73" t="s">
        <v>419</v>
      </c>
      <c r="B257" s="80" t="s">
        <v>16</v>
      </c>
      <c r="C257" s="73" t="s">
        <v>19</v>
      </c>
      <c r="D257" s="73" t="s">
        <v>5</v>
      </c>
      <c r="E257" s="96">
        <v>38876</v>
      </c>
      <c r="F257" s="82">
        <f t="shared" ca="1" si="3"/>
        <v>9</v>
      </c>
      <c r="G257" s="83" t="s">
        <v>26</v>
      </c>
      <c r="H257" s="84">
        <v>60280</v>
      </c>
      <c r="I257" s="85">
        <v>1</v>
      </c>
    </row>
    <row r="258" spans="1:9" x14ac:dyDescent="0.25">
      <c r="A258" s="73" t="s">
        <v>418</v>
      </c>
      <c r="B258" s="80" t="s">
        <v>48</v>
      </c>
      <c r="C258" s="73" t="s">
        <v>19</v>
      </c>
      <c r="D258" s="73" t="s">
        <v>5</v>
      </c>
      <c r="E258" s="96">
        <v>38878</v>
      </c>
      <c r="F258" s="82">
        <f t="shared" ref="F258:F321" ca="1" si="4">DATEDIF(E258,TODAY(),"Y")</f>
        <v>9</v>
      </c>
      <c r="G258" s="83" t="s">
        <v>4</v>
      </c>
      <c r="H258" s="84">
        <v>61150</v>
      </c>
      <c r="I258" s="85">
        <v>2</v>
      </c>
    </row>
    <row r="259" spans="1:9" x14ac:dyDescent="0.25">
      <c r="A259" s="73" t="s">
        <v>411</v>
      </c>
      <c r="B259" s="80" t="s">
        <v>12</v>
      </c>
      <c r="C259" s="73" t="s">
        <v>19</v>
      </c>
      <c r="D259" s="73" t="s">
        <v>11</v>
      </c>
      <c r="E259" s="96">
        <v>35972</v>
      </c>
      <c r="F259" s="82">
        <f t="shared" ca="1" si="4"/>
        <v>17</v>
      </c>
      <c r="G259" s="83"/>
      <c r="H259" s="84">
        <v>71710</v>
      </c>
      <c r="I259" s="85">
        <v>5</v>
      </c>
    </row>
    <row r="260" spans="1:9" x14ac:dyDescent="0.25">
      <c r="A260" s="73" t="s">
        <v>409</v>
      </c>
      <c r="B260" s="80" t="s">
        <v>12</v>
      </c>
      <c r="C260" s="73" t="s">
        <v>19</v>
      </c>
      <c r="D260" s="73" t="s">
        <v>5</v>
      </c>
      <c r="E260" s="96">
        <v>36318</v>
      </c>
      <c r="F260" s="82">
        <f t="shared" ca="1" si="4"/>
        <v>16</v>
      </c>
      <c r="G260" s="83" t="s">
        <v>4</v>
      </c>
      <c r="H260" s="84">
        <v>68750</v>
      </c>
      <c r="I260" s="85">
        <v>1</v>
      </c>
    </row>
    <row r="261" spans="1:9" x14ac:dyDescent="0.25">
      <c r="A261" s="73" t="s">
        <v>406</v>
      </c>
      <c r="B261" s="80" t="s">
        <v>12</v>
      </c>
      <c r="C261" s="73" t="s">
        <v>19</v>
      </c>
      <c r="D261" s="73" t="s">
        <v>5</v>
      </c>
      <c r="E261" s="96">
        <v>36332</v>
      </c>
      <c r="F261" s="82">
        <f t="shared" ca="1" si="4"/>
        <v>16</v>
      </c>
      <c r="G261" s="83" t="s">
        <v>18</v>
      </c>
      <c r="H261" s="84">
        <v>37760</v>
      </c>
      <c r="I261" s="85">
        <v>2</v>
      </c>
    </row>
    <row r="262" spans="1:9" x14ac:dyDescent="0.25">
      <c r="A262" s="73" t="s">
        <v>403</v>
      </c>
      <c r="B262" s="80" t="s">
        <v>32</v>
      </c>
      <c r="C262" s="73" t="s">
        <v>19</v>
      </c>
      <c r="D262" s="73" t="s">
        <v>5</v>
      </c>
      <c r="E262" s="96">
        <v>36698</v>
      </c>
      <c r="F262" s="82">
        <f t="shared" ca="1" si="4"/>
        <v>15</v>
      </c>
      <c r="G262" s="83" t="s">
        <v>18</v>
      </c>
      <c r="H262" s="84">
        <v>23650</v>
      </c>
      <c r="I262" s="85">
        <v>1</v>
      </c>
    </row>
    <row r="263" spans="1:9" x14ac:dyDescent="0.25">
      <c r="A263" s="73" t="s">
        <v>401</v>
      </c>
      <c r="B263" s="80" t="s">
        <v>9</v>
      </c>
      <c r="C263" s="73" t="s">
        <v>19</v>
      </c>
      <c r="D263" s="73" t="s">
        <v>11</v>
      </c>
      <c r="E263" s="96">
        <v>36704</v>
      </c>
      <c r="F263" s="82">
        <f t="shared" ca="1" si="4"/>
        <v>15</v>
      </c>
      <c r="G263" s="83"/>
      <c r="H263" s="84">
        <v>57760</v>
      </c>
      <c r="I263" s="85">
        <v>3</v>
      </c>
    </row>
    <row r="264" spans="1:9" x14ac:dyDescent="0.25">
      <c r="A264" s="73" t="s">
        <v>400</v>
      </c>
      <c r="B264" s="80" t="s">
        <v>12</v>
      </c>
      <c r="C264" s="73" t="s">
        <v>19</v>
      </c>
      <c r="D264" s="73" t="s">
        <v>5</v>
      </c>
      <c r="E264" s="96">
        <v>36707</v>
      </c>
      <c r="F264" s="82">
        <f t="shared" ca="1" si="4"/>
        <v>15</v>
      </c>
      <c r="G264" s="83" t="s">
        <v>8</v>
      </c>
      <c r="H264" s="84">
        <v>38870</v>
      </c>
      <c r="I264" s="85">
        <v>2</v>
      </c>
    </row>
    <row r="265" spans="1:9" x14ac:dyDescent="0.25">
      <c r="A265" s="73" t="s">
        <v>397</v>
      </c>
      <c r="B265" s="80" t="s">
        <v>12</v>
      </c>
      <c r="C265" s="73" t="s">
        <v>19</v>
      </c>
      <c r="D265" s="73" t="s">
        <v>5</v>
      </c>
      <c r="E265" s="96">
        <v>37068</v>
      </c>
      <c r="F265" s="82">
        <f t="shared" ca="1" si="4"/>
        <v>14</v>
      </c>
      <c r="G265" s="83" t="s">
        <v>28</v>
      </c>
      <c r="H265" s="84">
        <v>66010</v>
      </c>
      <c r="I265" s="85">
        <v>5</v>
      </c>
    </row>
    <row r="266" spans="1:9" x14ac:dyDescent="0.25">
      <c r="A266" s="73" t="s">
        <v>396</v>
      </c>
      <c r="B266" s="80" t="s">
        <v>16</v>
      </c>
      <c r="C266" s="73" t="s">
        <v>19</v>
      </c>
      <c r="D266" s="73" t="s">
        <v>5</v>
      </c>
      <c r="E266" s="96">
        <v>37436</v>
      </c>
      <c r="F266" s="82">
        <f t="shared" ca="1" si="4"/>
        <v>13</v>
      </c>
      <c r="G266" s="83" t="s">
        <v>18</v>
      </c>
      <c r="H266" s="84">
        <v>64130</v>
      </c>
      <c r="I266" s="85">
        <v>1</v>
      </c>
    </row>
    <row r="267" spans="1:9" x14ac:dyDescent="0.25">
      <c r="A267" s="73" t="s">
        <v>389</v>
      </c>
      <c r="B267" s="80" t="s">
        <v>32</v>
      </c>
      <c r="C267" s="73" t="s">
        <v>19</v>
      </c>
      <c r="D267" s="73" t="s">
        <v>5</v>
      </c>
      <c r="E267" s="96">
        <v>38146</v>
      </c>
      <c r="F267" s="82">
        <f t="shared" ca="1" si="4"/>
        <v>11</v>
      </c>
      <c r="G267" s="83" t="s">
        <v>26</v>
      </c>
      <c r="H267" s="84">
        <v>47340</v>
      </c>
      <c r="I267" s="85">
        <v>2</v>
      </c>
    </row>
    <row r="268" spans="1:9" x14ac:dyDescent="0.25">
      <c r="A268" s="73" t="s">
        <v>388</v>
      </c>
      <c r="B268" s="80" t="s">
        <v>12</v>
      </c>
      <c r="C268" s="73" t="s">
        <v>19</v>
      </c>
      <c r="D268" s="73" t="s">
        <v>11</v>
      </c>
      <c r="E268" s="96">
        <v>39603</v>
      </c>
      <c r="F268" s="82">
        <f t="shared" ca="1" si="4"/>
        <v>7</v>
      </c>
      <c r="G268" s="83"/>
      <c r="H268" s="84">
        <v>40940</v>
      </c>
      <c r="I268" s="85">
        <v>2</v>
      </c>
    </row>
    <row r="269" spans="1:9" x14ac:dyDescent="0.25">
      <c r="A269" s="73" t="s">
        <v>386</v>
      </c>
      <c r="B269" s="80" t="s">
        <v>9</v>
      </c>
      <c r="C269" s="73" t="s">
        <v>19</v>
      </c>
      <c r="D269" s="73" t="s">
        <v>11</v>
      </c>
      <c r="E269" s="96">
        <v>38874</v>
      </c>
      <c r="F269" s="82">
        <f t="shared" ca="1" si="4"/>
        <v>9</v>
      </c>
      <c r="G269" s="83"/>
      <c r="H269" s="84">
        <v>59330</v>
      </c>
      <c r="I269" s="85">
        <v>4</v>
      </c>
    </row>
    <row r="270" spans="1:9" x14ac:dyDescent="0.25">
      <c r="A270" s="73" t="s">
        <v>384</v>
      </c>
      <c r="B270" s="80" t="s">
        <v>9</v>
      </c>
      <c r="C270" s="73" t="s">
        <v>19</v>
      </c>
      <c r="D270" s="73" t="s">
        <v>5</v>
      </c>
      <c r="E270" s="96">
        <v>39972</v>
      </c>
      <c r="F270" s="82">
        <f t="shared" ca="1" si="4"/>
        <v>6</v>
      </c>
      <c r="G270" s="83" t="s">
        <v>26</v>
      </c>
      <c r="H270" s="84">
        <v>78170</v>
      </c>
      <c r="I270" s="85">
        <v>5</v>
      </c>
    </row>
    <row r="271" spans="1:9" x14ac:dyDescent="0.25">
      <c r="A271" s="73" t="s">
        <v>368</v>
      </c>
      <c r="B271" s="80" t="s">
        <v>16</v>
      </c>
      <c r="C271" s="73" t="s">
        <v>19</v>
      </c>
      <c r="D271" s="73" t="s">
        <v>5</v>
      </c>
      <c r="E271" s="96">
        <v>39264</v>
      </c>
      <c r="F271" s="82">
        <f t="shared" ca="1" si="4"/>
        <v>8</v>
      </c>
      <c r="G271" s="83" t="s">
        <v>4</v>
      </c>
      <c r="H271" s="84">
        <v>81980</v>
      </c>
      <c r="I271" s="85">
        <v>2</v>
      </c>
    </row>
    <row r="272" spans="1:9" x14ac:dyDescent="0.25">
      <c r="A272" s="73" t="s">
        <v>363</v>
      </c>
      <c r="B272" s="80" t="s">
        <v>32</v>
      </c>
      <c r="C272" s="73" t="s">
        <v>19</v>
      </c>
      <c r="D272" s="73" t="s">
        <v>14</v>
      </c>
      <c r="E272" s="96">
        <v>39276</v>
      </c>
      <c r="F272" s="82">
        <f t="shared" ca="1" si="4"/>
        <v>8</v>
      </c>
      <c r="G272" s="83" t="s">
        <v>28</v>
      </c>
      <c r="H272" s="84">
        <v>18895</v>
      </c>
      <c r="I272" s="85">
        <v>4</v>
      </c>
    </row>
    <row r="273" spans="1:11" x14ac:dyDescent="0.25">
      <c r="A273" s="73" t="s">
        <v>362</v>
      </c>
      <c r="B273" s="80" t="s">
        <v>9</v>
      </c>
      <c r="C273" s="73" t="s">
        <v>19</v>
      </c>
      <c r="D273" s="73" t="s">
        <v>0</v>
      </c>
      <c r="E273" s="96">
        <v>39278</v>
      </c>
      <c r="F273" s="82">
        <f t="shared" ca="1" si="4"/>
        <v>8</v>
      </c>
      <c r="G273" s="83"/>
      <c r="H273" s="84">
        <v>30416</v>
      </c>
      <c r="I273" s="85">
        <v>1</v>
      </c>
    </row>
    <row r="274" spans="1:11" x14ac:dyDescent="0.25">
      <c r="A274" s="73" t="s">
        <v>355</v>
      </c>
      <c r="B274" s="80" t="s">
        <v>32</v>
      </c>
      <c r="C274" s="73" t="s">
        <v>19</v>
      </c>
      <c r="D274" s="73" t="s">
        <v>5</v>
      </c>
      <c r="E274" s="96">
        <v>39655</v>
      </c>
      <c r="F274" s="82">
        <f t="shared" ca="1" si="4"/>
        <v>7</v>
      </c>
      <c r="G274" s="83" t="s">
        <v>8</v>
      </c>
      <c r="H274" s="84">
        <v>34480</v>
      </c>
      <c r="I274" s="85">
        <v>3</v>
      </c>
    </row>
    <row r="275" spans="1:11" x14ac:dyDescent="0.25">
      <c r="A275" s="73" t="s">
        <v>354</v>
      </c>
      <c r="B275" s="80" t="s">
        <v>12</v>
      </c>
      <c r="C275" s="73" t="s">
        <v>19</v>
      </c>
      <c r="D275" s="73" t="s">
        <v>5</v>
      </c>
      <c r="E275" s="96">
        <v>39264</v>
      </c>
      <c r="F275" s="82">
        <f t="shared" ca="1" si="4"/>
        <v>8</v>
      </c>
      <c r="G275" s="83" t="s">
        <v>28</v>
      </c>
      <c r="H275" s="84">
        <v>63070</v>
      </c>
      <c r="I275" s="85">
        <v>1</v>
      </c>
      <c r="K275" s="87"/>
    </row>
    <row r="276" spans="1:11" x14ac:dyDescent="0.25">
      <c r="A276" s="73" t="s">
        <v>345</v>
      </c>
      <c r="B276" s="80" t="s">
        <v>12</v>
      </c>
      <c r="C276" s="73" t="s">
        <v>19</v>
      </c>
      <c r="D276" s="73" t="s">
        <v>0</v>
      </c>
      <c r="E276" s="96">
        <v>35982</v>
      </c>
      <c r="F276" s="82">
        <f t="shared" ca="1" si="4"/>
        <v>17</v>
      </c>
      <c r="G276" s="83"/>
      <c r="H276" s="84">
        <v>8904</v>
      </c>
      <c r="I276" s="85">
        <v>3</v>
      </c>
    </row>
    <row r="277" spans="1:11" x14ac:dyDescent="0.25">
      <c r="A277" s="73" t="s">
        <v>342</v>
      </c>
      <c r="B277" s="80" t="s">
        <v>16</v>
      </c>
      <c r="C277" s="73" t="s">
        <v>19</v>
      </c>
      <c r="D277" s="73" t="s">
        <v>11</v>
      </c>
      <c r="E277" s="96">
        <v>35992</v>
      </c>
      <c r="F277" s="82">
        <f t="shared" ca="1" si="4"/>
        <v>17</v>
      </c>
      <c r="G277" s="83"/>
      <c r="H277" s="84">
        <v>68260</v>
      </c>
      <c r="I277" s="85">
        <v>5</v>
      </c>
    </row>
    <row r="278" spans="1:11" x14ac:dyDescent="0.25">
      <c r="A278" s="73" t="s">
        <v>341</v>
      </c>
      <c r="B278" s="80" t="s">
        <v>16</v>
      </c>
      <c r="C278" s="73" t="s">
        <v>19</v>
      </c>
      <c r="D278" s="73" t="s">
        <v>5</v>
      </c>
      <c r="E278" s="96">
        <v>35996</v>
      </c>
      <c r="F278" s="82">
        <f t="shared" ca="1" si="4"/>
        <v>17</v>
      </c>
      <c r="G278" s="83" t="s">
        <v>26</v>
      </c>
      <c r="H278" s="84">
        <v>40340</v>
      </c>
      <c r="I278" s="85">
        <v>2</v>
      </c>
    </row>
    <row r="279" spans="1:11" x14ac:dyDescent="0.25">
      <c r="A279" s="73" t="s">
        <v>340</v>
      </c>
      <c r="B279" s="80" t="s">
        <v>12</v>
      </c>
      <c r="C279" s="73" t="s">
        <v>19</v>
      </c>
      <c r="D279" s="73" t="s">
        <v>11</v>
      </c>
      <c r="E279" s="96">
        <v>35997</v>
      </c>
      <c r="F279" s="82">
        <f t="shared" ca="1" si="4"/>
        <v>17</v>
      </c>
      <c r="G279" s="83"/>
      <c r="H279" s="84">
        <v>72520</v>
      </c>
      <c r="I279" s="85">
        <v>3</v>
      </c>
    </row>
    <row r="280" spans="1:11" x14ac:dyDescent="0.25">
      <c r="A280" s="73" t="s">
        <v>338</v>
      </c>
      <c r="B280" s="80" t="s">
        <v>2</v>
      </c>
      <c r="C280" s="73" t="s">
        <v>19</v>
      </c>
      <c r="D280" s="73" t="s">
        <v>11</v>
      </c>
      <c r="E280" s="96">
        <v>36350</v>
      </c>
      <c r="F280" s="82">
        <f t="shared" ca="1" si="4"/>
        <v>16</v>
      </c>
      <c r="G280" s="83"/>
      <c r="H280" s="84">
        <v>27380</v>
      </c>
      <c r="I280" s="85">
        <v>3</v>
      </c>
    </row>
    <row r="281" spans="1:11" x14ac:dyDescent="0.25">
      <c r="A281" s="73" t="s">
        <v>336</v>
      </c>
      <c r="B281" s="80" t="s">
        <v>12</v>
      </c>
      <c r="C281" s="73" t="s">
        <v>19</v>
      </c>
      <c r="D281" s="73" t="s">
        <v>14</v>
      </c>
      <c r="E281" s="96">
        <v>36360</v>
      </c>
      <c r="F281" s="82">
        <f t="shared" ca="1" si="4"/>
        <v>16</v>
      </c>
      <c r="G281" s="83" t="s">
        <v>4</v>
      </c>
      <c r="H281" s="84">
        <v>11065</v>
      </c>
      <c r="I281" s="85">
        <v>1</v>
      </c>
    </row>
    <row r="282" spans="1:11" x14ac:dyDescent="0.25">
      <c r="A282" s="73" t="s">
        <v>332</v>
      </c>
      <c r="B282" s="80" t="s">
        <v>12</v>
      </c>
      <c r="C282" s="73" t="s">
        <v>19</v>
      </c>
      <c r="D282" s="73" t="s">
        <v>11</v>
      </c>
      <c r="E282" s="96">
        <v>36718</v>
      </c>
      <c r="F282" s="82">
        <f t="shared" ca="1" si="4"/>
        <v>15</v>
      </c>
      <c r="G282" s="83"/>
      <c r="H282" s="84">
        <v>89520</v>
      </c>
      <c r="I282" s="85">
        <v>5</v>
      </c>
    </row>
    <row r="283" spans="1:11" x14ac:dyDescent="0.25">
      <c r="A283" s="73" t="s">
        <v>331</v>
      </c>
      <c r="B283" s="80" t="s">
        <v>12</v>
      </c>
      <c r="C283" s="73" t="s">
        <v>19</v>
      </c>
      <c r="D283" s="73" t="s">
        <v>11</v>
      </c>
      <c r="E283" s="96">
        <v>36729</v>
      </c>
      <c r="F283" s="82">
        <f t="shared" ca="1" si="4"/>
        <v>15</v>
      </c>
      <c r="G283" s="83"/>
      <c r="H283" s="84">
        <v>45420</v>
      </c>
      <c r="I283" s="85">
        <v>1</v>
      </c>
    </row>
    <row r="284" spans="1:11" x14ac:dyDescent="0.25">
      <c r="A284" s="73" t="s">
        <v>322</v>
      </c>
      <c r="B284" s="80" t="s">
        <v>2</v>
      </c>
      <c r="C284" s="73" t="s">
        <v>19</v>
      </c>
      <c r="D284" s="73" t="s">
        <v>11</v>
      </c>
      <c r="E284" s="96">
        <v>37820</v>
      </c>
      <c r="F284" s="82">
        <f t="shared" ca="1" si="4"/>
        <v>12</v>
      </c>
      <c r="G284" s="83"/>
      <c r="H284" s="84">
        <v>75420</v>
      </c>
      <c r="I284" s="85">
        <v>1</v>
      </c>
    </row>
    <row r="285" spans="1:11" x14ac:dyDescent="0.25">
      <c r="A285" s="73" t="s">
        <v>319</v>
      </c>
      <c r="B285" s="80" t="s">
        <v>32</v>
      </c>
      <c r="C285" s="73" t="s">
        <v>19</v>
      </c>
      <c r="D285" s="73" t="s">
        <v>11</v>
      </c>
      <c r="E285" s="96">
        <v>39633</v>
      </c>
      <c r="F285" s="82">
        <f t="shared" ca="1" si="4"/>
        <v>7</v>
      </c>
      <c r="G285" s="83"/>
      <c r="H285" s="84">
        <v>39680</v>
      </c>
      <c r="I285" s="85">
        <v>1</v>
      </c>
    </row>
    <row r="286" spans="1:11" x14ac:dyDescent="0.25">
      <c r="A286" s="73" t="s">
        <v>317</v>
      </c>
      <c r="B286" s="80" t="s">
        <v>48</v>
      </c>
      <c r="C286" s="73" t="s">
        <v>19</v>
      </c>
      <c r="D286" s="73" t="s">
        <v>11</v>
      </c>
      <c r="E286" s="96">
        <v>38912</v>
      </c>
      <c r="F286" s="82">
        <f t="shared" ca="1" si="4"/>
        <v>9</v>
      </c>
      <c r="G286" s="83"/>
      <c r="H286" s="84">
        <v>80330</v>
      </c>
      <c r="I286" s="85">
        <v>4</v>
      </c>
    </row>
    <row r="287" spans="1:11" x14ac:dyDescent="0.25">
      <c r="A287" s="73" t="s">
        <v>299</v>
      </c>
      <c r="B287" s="80" t="s">
        <v>16</v>
      </c>
      <c r="C287" s="73" t="s">
        <v>19</v>
      </c>
      <c r="D287" s="73" t="s">
        <v>11</v>
      </c>
      <c r="E287" s="96">
        <v>41124</v>
      </c>
      <c r="F287" s="82">
        <f t="shared" ca="1" si="4"/>
        <v>3</v>
      </c>
      <c r="G287" s="83"/>
      <c r="H287" s="84">
        <v>49530</v>
      </c>
      <c r="I287" s="85">
        <v>2</v>
      </c>
    </row>
    <row r="288" spans="1:11" x14ac:dyDescent="0.25">
      <c r="A288" s="73" t="s">
        <v>282</v>
      </c>
      <c r="B288" s="80" t="s">
        <v>16</v>
      </c>
      <c r="C288" s="73" t="s">
        <v>19</v>
      </c>
      <c r="D288" s="73" t="s">
        <v>5</v>
      </c>
      <c r="E288" s="96">
        <v>36009</v>
      </c>
      <c r="F288" s="82">
        <f t="shared" ca="1" si="4"/>
        <v>17</v>
      </c>
      <c r="G288" s="83" t="s">
        <v>26</v>
      </c>
      <c r="H288" s="84">
        <v>75120</v>
      </c>
      <c r="I288" s="85">
        <v>5</v>
      </c>
    </row>
    <row r="289" spans="1:9" x14ac:dyDescent="0.25">
      <c r="A289" s="73" t="s">
        <v>281</v>
      </c>
      <c r="B289" s="80" t="s">
        <v>9</v>
      </c>
      <c r="C289" s="73" t="s">
        <v>19</v>
      </c>
      <c r="D289" s="73" t="s">
        <v>11</v>
      </c>
      <c r="E289" s="96">
        <v>36011</v>
      </c>
      <c r="F289" s="82">
        <f t="shared" ca="1" si="4"/>
        <v>17</v>
      </c>
      <c r="G289" s="83"/>
      <c r="H289" s="84">
        <v>45050</v>
      </c>
      <c r="I289" s="85">
        <v>1</v>
      </c>
    </row>
    <row r="290" spans="1:9" x14ac:dyDescent="0.25">
      <c r="A290" s="73" t="s">
        <v>263</v>
      </c>
      <c r="B290" s="80" t="s">
        <v>2</v>
      </c>
      <c r="C290" s="73" t="s">
        <v>19</v>
      </c>
      <c r="D290" s="73" t="s">
        <v>5</v>
      </c>
      <c r="E290" s="96">
        <v>39312</v>
      </c>
      <c r="F290" s="82">
        <f t="shared" ca="1" si="4"/>
        <v>8</v>
      </c>
      <c r="G290" s="83" t="s">
        <v>28</v>
      </c>
      <c r="H290" s="84">
        <v>71030</v>
      </c>
      <c r="I290" s="85">
        <v>3</v>
      </c>
    </row>
    <row r="291" spans="1:9" x14ac:dyDescent="0.25">
      <c r="A291" s="73" t="s">
        <v>240</v>
      </c>
      <c r="B291" s="80" t="s">
        <v>48</v>
      </c>
      <c r="C291" s="73" t="s">
        <v>19</v>
      </c>
      <c r="D291" s="73" t="s">
        <v>14</v>
      </c>
      <c r="E291" s="96">
        <v>39697</v>
      </c>
      <c r="F291" s="82">
        <f t="shared" ca="1" si="4"/>
        <v>7</v>
      </c>
      <c r="G291" s="83" t="s">
        <v>28</v>
      </c>
      <c r="H291" s="84">
        <v>15260</v>
      </c>
      <c r="I291" s="85">
        <v>2</v>
      </c>
    </row>
    <row r="292" spans="1:9" x14ac:dyDescent="0.25">
      <c r="A292" s="73" t="s">
        <v>237</v>
      </c>
      <c r="B292" s="80" t="s">
        <v>12</v>
      </c>
      <c r="C292" s="73" t="s">
        <v>19</v>
      </c>
      <c r="D292" s="73" t="s">
        <v>5</v>
      </c>
      <c r="E292" s="96">
        <v>39354</v>
      </c>
      <c r="F292" s="82">
        <f t="shared" ca="1" si="4"/>
        <v>8</v>
      </c>
      <c r="G292" s="83" t="s">
        <v>4</v>
      </c>
      <c r="H292" s="84">
        <v>67050</v>
      </c>
      <c r="I292" s="85">
        <v>4</v>
      </c>
    </row>
    <row r="293" spans="1:9" x14ac:dyDescent="0.25">
      <c r="A293" s="73" t="s">
        <v>236</v>
      </c>
      <c r="B293" s="80" t="s">
        <v>48</v>
      </c>
      <c r="C293" s="73" t="s">
        <v>19</v>
      </c>
      <c r="D293" s="73" t="s">
        <v>5</v>
      </c>
      <c r="E293" s="96">
        <v>40424</v>
      </c>
      <c r="F293" s="82">
        <f t="shared" ca="1" si="4"/>
        <v>5</v>
      </c>
      <c r="G293" s="83" t="s">
        <v>18</v>
      </c>
      <c r="H293" s="84">
        <v>39520</v>
      </c>
      <c r="I293" s="85">
        <v>5</v>
      </c>
    </row>
    <row r="294" spans="1:9" x14ac:dyDescent="0.25">
      <c r="A294" s="73" t="s">
        <v>229</v>
      </c>
      <c r="B294" s="80" t="s">
        <v>16</v>
      </c>
      <c r="C294" s="73" t="s">
        <v>19</v>
      </c>
      <c r="D294" s="73" t="s">
        <v>5</v>
      </c>
      <c r="E294" s="96">
        <v>38982</v>
      </c>
      <c r="F294" s="82">
        <f t="shared" ca="1" si="4"/>
        <v>9</v>
      </c>
      <c r="G294" s="83" t="s">
        <v>26</v>
      </c>
      <c r="H294" s="84">
        <v>60100</v>
      </c>
      <c r="I294" s="85">
        <v>1</v>
      </c>
    </row>
    <row r="295" spans="1:9" x14ac:dyDescent="0.25">
      <c r="A295" s="73" t="s">
        <v>227</v>
      </c>
      <c r="B295" s="80" t="s">
        <v>12</v>
      </c>
      <c r="C295" s="73" t="s">
        <v>19</v>
      </c>
      <c r="D295" s="73" t="s">
        <v>5</v>
      </c>
      <c r="E295" s="96">
        <v>38990</v>
      </c>
      <c r="F295" s="82">
        <f t="shared" ca="1" si="4"/>
        <v>9</v>
      </c>
      <c r="G295" s="83" t="s">
        <v>28</v>
      </c>
      <c r="H295" s="84">
        <v>66430</v>
      </c>
      <c r="I295" s="85">
        <v>2</v>
      </c>
    </row>
    <row r="296" spans="1:9" x14ac:dyDescent="0.25">
      <c r="A296" s="73" t="s">
        <v>223</v>
      </c>
      <c r="B296" s="80" t="s">
        <v>9</v>
      </c>
      <c r="C296" s="73" t="s">
        <v>19</v>
      </c>
      <c r="D296" s="73" t="s">
        <v>0</v>
      </c>
      <c r="E296" s="96">
        <v>36067</v>
      </c>
      <c r="F296" s="82">
        <f t="shared" ca="1" si="4"/>
        <v>17</v>
      </c>
      <c r="G296" s="83"/>
      <c r="H296" s="84">
        <v>37612</v>
      </c>
      <c r="I296" s="85">
        <v>4</v>
      </c>
    </row>
    <row r="297" spans="1:9" x14ac:dyDescent="0.25">
      <c r="A297" s="73" t="s">
        <v>220</v>
      </c>
      <c r="B297" s="80" t="s">
        <v>9</v>
      </c>
      <c r="C297" s="73" t="s">
        <v>19</v>
      </c>
      <c r="D297" s="73" t="s">
        <v>5</v>
      </c>
      <c r="E297" s="96">
        <v>36413</v>
      </c>
      <c r="F297" s="82">
        <f t="shared" ca="1" si="4"/>
        <v>16</v>
      </c>
      <c r="G297" s="83" t="s">
        <v>26</v>
      </c>
      <c r="H297" s="84">
        <v>40060</v>
      </c>
      <c r="I297" s="85">
        <v>3</v>
      </c>
    </row>
    <row r="298" spans="1:9" x14ac:dyDescent="0.25">
      <c r="A298" s="73" t="s">
        <v>218</v>
      </c>
      <c r="B298" s="80" t="s">
        <v>12</v>
      </c>
      <c r="C298" s="73" t="s">
        <v>19</v>
      </c>
      <c r="D298" s="73" t="s">
        <v>14</v>
      </c>
      <c r="E298" s="96">
        <v>36422</v>
      </c>
      <c r="F298" s="82">
        <f t="shared" ca="1" si="4"/>
        <v>16</v>
      </c>
      <c r="G298" s="83" t="s">
        <v>4</v>
      </c>
      <c r="H298" s="84">
        <v>17270</v>
      </c>
      <c r="I298" s="85">
        <v>5</v>
      </c>
    </row>
    <row r="299" spans="1:9" x14ac:dyDescent="0.25">
      <c r="A299" s="73" t="s">
        <v>216</v>
      </c>
      <c r="B299" s="80" t="s">
        <v>12</v>
      </c>
      <c r="C299" s="73" t="s">
        <v>19</v>
      </c>
      <c r="D299" s="73" t="s">
        <v>5</v>
      </c>
      <c r="E299" s="96">
        <v>36431</v>
      </c>
      <c r="F299" s="82">
        <f t="shared" ca="1" si="4"/>
        <v>16</v>
      </c>
      <c r="G299" s="83" t="s">
        <v>26</v>
      </c>
      <c r="H299" s="84">
        <v>35820</v>
      </c>
      <c r="I299" s="85">
        <v>2</v>
      </c>
    </row>
    <row r="300" spans="1:9" x14ac:dyDescent="0.25">
      <c r="A300" s="73" t="s">
        <v>208</v>
      </c>
      <c r="B300" s="80" t="s">
        <v>16</v>
      </c>
      <c r="C300" s="73" t="s">
        <v>19</v>
      </c>
      <c r="D300" s="73" t="s">
        <v>5</v>
      </c>
      <c r="E300" s="96">
        <v>37509</v>
      </c>
      <c r="F300" s="82">
        <f t="shared" ca="1" si="4"/>
        <v>13</v>
      </c>
      <c r="G300" s="83" t="s">
        <v>4</v>
      </c>
      <c r="H300" s="84">
        <v>69080</v>
      </c>
      <c r="I300" s="85">
        <v>3</v>
      </c>
    </row>
    <row r="301" spans="1:9" x14ac:dyDescent="0.25">
      <c r="A301" s="73" t="s">
        <v>206</v>
      </c>
      <c r="B301" s="80" t="s">
        <v>12</v>
      </c>
      <c r="C301" s="73" t="s">
        <v>19</v>
      </c>
      <c r="D301" s="73" t="s">
        <v>5</v>
      </c>
      <c r="E301" s="96">
        <v>37866</v>
      </c>
      <c r="F301" s="82">
        <f t="shared" ca="1" si="4"/>
        <v>12</v>
      </c>
      <c r="G301" s="83" t="s">
        <v>28</v>
      </c>
      <c r="H301" s="84">
        <v>54230</v>
      </c>
      <c r="I301" s="85">
        <v>5</v>
      </c>
    </row>
    <row r="302" spans="1:9" x14ac:dyDescent="0.25">
      <c r="A302" s="73" t="s">
        <v>202</v>
      </c>
      <c r="B302" s="80" t="s">
        <v>9</v>
      </c>
      <c r="C302" s="73" t="s">
        <v>19</v>
      </c>
      <c r="D302" s="73" t="s">
        <v>5</v>
      </c>
      <c r="E302" s="96">
        <v>39348</v>
      </c>
      <c r="F302" s="82">
        <f t="shared" ca="1" si="4"/>
        <v>8</v>
      </c>
      <c r="G302" s="83" t="s">
        <v>26</v>
      </c>
      <c r="H302" s="84">
        <v>46220</v>
      </c>
      <c r="I302" s="85">
        <v>2</v>
      </c>
    </row>
    <row r="303" spans="1:9" x14ac:dyDescent="0.25">
      <c r="A303" s="73" t="s">
        <v>201</v>
      </c>
      <c r="B303" s="80" t="s">
        <v>16</v>
      </c>
      <c r="C303" s="73" t="s">
        <v>19</v>
      </c>
      <c r="D303" s="73" t="s">
        <v>5</v>
      </c>
      <c r="E303" s="96">
        <v>39696</v>
      </c>
      <c r="F303" s="82">
        <f t="shared" ca="1" si="4"/>
        <v>7</v>
      </c>
      <c r="G303" s="83" t="s">
        <v>26</v>
      </c>
      <c r="H303" s="84">
        <v>69320</v>
      </c>
      <c r="I303" s="85">
        <v>3</v>
      </c>
    </row>
    <row r="304" spans="1:9" x14ac:dyDescent="0.25">
      <c r="A304" s="73" t="s">
        <v>193</v>
      </c>
      <c r="B304" s="80" t="s">
        <v>12</v>
      </c>
      <c r="C304" s="73" t="s">
        <v>19</v>
      </c>
      <c r="D304" s="73" t="s">
        <v>11</v>
      </c>
      <c r="E304" s="107">
        <v>40449</v>
      </c>
      <c r="F304" s="82">
        <f t="shared" ca="1" si="4"/>
        <v>5</v>
      </c>
      <c r="G304" s="83"/>
      <c r="H304" s="84">
        <v>88840</v>
      </c>
      <c r="I304" s="85">
        <v>5</v>
      </c>
    </row>
    <row r="305" spans="1:9" x14ac:dyDescent="0.25">
      <c r="A305" s="73" t="s">
        <v>179</v>
      </c>
      <c r="B305" s="80" t="s">
        <v>9</v>
      </c>
      <c r="C305" s="73" t="s">
        <v>19</v>
      </c>
      <c r="D305" s="73" t="s">
        <v>11</v>
      </c>
      <c r="E305" s="96">
        <v>39378</v>
      </c>
      <c r="F305" s="82">
        <f t="shared" ca="1" si="4"/>
        <v>8</v>
      </c>
      <c r="G305" s="83"/>
      <c r="H305" s="84">
        <v>35460</v>
      </c>
      <c r="I305" s="85">
        <v>3</v>
      </c>
    </row>
    <row r="306" spans="1:9" x14ac:dyDescent="0.25">
      <c r="A306" s="73" t="s">
        <v>174</v>
      </c>
      <c r="B306" s="80" t="s">
        <v>48</v>
      </c>
      <c r="C306" s="73" t="s">
        <v>19</v>
      </c>
      <c r="D306" s="73" t="s">
        <v>14</v>
      </c>
      <c r="E306" s="96">
        <v>40456</v>
      </c>
      <c r="F306" s="82">
        <f t="shared" ca="1" si="4"/>
        <v>5</v>
      </c>
      <c r="G306" s="83" t="s">
        <v>26</v>
      </c>
      <c r="H306" s="84">
        <v>46645</v>
      </c>
      <c r="I306" s="85">
        <v>5</v>
      </c>
    </row>
    <row r="307" spans="1:9" x14ac:dyDescent="0.25">
      <c r="A307" s="73" t="s">
        <v>173</v>
      </c>
      <c r="B307" s="80" t="s">
        <v>16</v>
      </c>
      <c r="C307" s="73" t="s">
        <v>19</v>
      </c>
      <c r="D307" s="73" t="s">
        <v>11</v>
      </c>
      <c r="E307" s="96">
        <v>40462</v>
      </c>
      <c r="F307" s="82">
        <f t="shared" ca="1" si="4"/>
        <v>5</v>
      </c>
      <c r="G307" s="83"/>
      <c r="H307" s="84">
        <v>52940</v>
      </c>
      <c r="I307" s="85">
        <v>4</v>
      </c>
    </row>
    <row r="308" spans="1:9" x14ac:dyDescent="0.25">
      <c r="A308" s="73" t="s">
        <v>172</v>
      </c>
      <c r="B308" s="80" t="s">
        <v>16</v>
      </c>
      <c r="C308" s="73" t="s">
        <v>19</v>
      </c>
      <c r="D308" s="73" t="s">
        <v>5</v>
      </c>
      <c r="E308" s="96">
        <v>40469</v>
      </c>
      <c r="F308" s="82">
        <f t="shared" ca="1" si="4"/>
        <v>5</v>
      </c>
      <c r="G308" s="83" t="s">
        <v>28</v>
      </c>
      <c r="H308" s="84">
        <v>45480</v>
      </c>
      <c r="I308" s="85">
        <v>4</v>
      </c>
    </row>
    <row r="309" spans="1:9" x14ac:dyDescent="0.25">
      <c r="A309" s="73" t="s">
        <v>170</v>
      </c>
      <c r="B309" s="80" t="s">
        <v>2</v>
      </c>
      <c r="C309" s="73" t="s">
        <v>19</v>
      </c>
      <c r="D309" s="73" t="s">
        <v>11</v>
      </c>
      <c r="E309" s="96">
        <v>40473</v>
      </c>
      <c r="F309" s="82">
        <f t="shared" ca="1" si="4"/>
        <v>5</v>
      </c>
      <c r="G309" s="83"/>
      <c r="H309" s="84">
        <v>28260</v>
      </c>
      <c r="I309" s="85">
        <v>5</v>
      </c>
    </row>
    <row r="310" spans="1:9" x14ac:dyDescent="0.25">
      <c r="A310" s="73" t="s">
        <v>169</v>
      </c>
      <c r="B310" s="80" t="s">
        <v>2</v>
      </c>
      <c r="C310" s="73" t="s">
        <v>19</v>
      </c>
      <c r="D310" s="73" t="s">
        <v>5</v>
      </c>
      <c r="E310" s="96">
        <v>40474</v>
      </c>
      <c r="F310" s="82">
        <f t="shared" ca="1" si="4"/>
        <v>5</v>
      </c>
      <c r="G310" s="83" t="s">
        <v>26</v>
      </c>
      <c r="H310" s="84">
        <v>59320</v>
      </c>
      <c r="I310" s="85">
        <v>4</v>
      </c>
    </row>
    <row r="311" spans="1:9" x14ac:dyDescent="0.25">
      <c r="A311" s="73" t="s">
        <v>167</v>
      </c>
      <c r="B311" s="80" t="s">
        <v>32</v>
      </c>
      <c r="C311" s="73" t="s">
        <v>19</v>
      </c>
      <c r="D311" s="73" t="s">
        <v>5</v>
      </c>
      <c r="E311" s="96">
        <v>39001</v>
      </c>
      <c r="F311" s="82">
        <f t="shared" ca="1" si="4"/>
        <v>9</v>
      </c>
      <c r="G311" s="83" t="s">
        <v>28</v>
      </c>
      <c r="H311" s="84">
        <v>70020</v>
      </c>
      <c r="I311" s="85">
        <v>3</v>
      </c>
    </row>
    <row r="312" spans="1:9" x14ac:dyDescent="0.25">
      <c r="A312" s="73" t="s">
        <v>158</v>
      </c>
      <c r="B312" s="80" t="s">
        <v>9</v>
      </c>
      <c r="C312" s="73" t="s">
        <v>19</v>
      </c>
      <c r="D312" s="73" t="s">
        <v>5</v>
      </c>
      <c r="E312" s="96">
        <v>36084</v>
      </c>
      <c r="F312" s="82">
        <f t="shared" ca="1" si="4"/>
        <v>17</v>
      </c>
      <c r="G312" s="83" t="s">
        <v>26</v>
      </c>
      <c r="H312" s="84">
        <v>33210</v>
      </c>
      <c r="I312" s="85">
        <v>4</v>
      </c>
    </row>
    <row r="313" spans="1:9" x14ac:dyDescent="0.25">
      <c r="A313" s="73" t="s">
        <v>151</v>
      </c>
      <c r="B313" s="80" t="s">
        <v>32</v>
      </c>
      <c r="C313" s="73" t="s">
        <v>19</v>
      </c>
      <c r="D313" s="73" t="s">
        <v>5</v>
      </c>
      <c r="E313" s="96">
        <v>36444</v>
      </c>
      <c r="F313" s="82">
        <f t="shared" ca="1" si="4"/>
        <v>16</v>
      </c>
      <c r="G313" s="83" t="s">
        <v>26</v>
      </c>
      <c r="H313" s="84">
        <v>67280</v>
      </c>
      <c r="I313" s="85">
        <v>3</v>
      </c>
    </row>
    <row r="314" spans="1:9" x14ac:dyDescent="0.25">
      <c r="A314" s="73" t="s">
        <v>150</v>
      </c>
      <c r="B314" s="80" t="s">
        <v>16</v>
      </c>
      <c r="C314" s="73" t="s">
        <v>19</v>
      </c>
      <c r="D314" s="73" t="s">
        <v>11</v>
      </c>
      <c r="E314" s="96">
        <v>36455</v>
      </c>
      <c r="F314" s="82">
        <f t="shared" ca="1" si="4"/>
        <v>16</v>
      </c>
      <c r="G314" s="83"/>
      <c r="H314" s="84">
        <v>23810</v>
      </c>
      <c r="I314" s="85">
        <v>4</v>
      </c>
    </row>
    <row r="315" spans="1:9" x14ac:dyDescent="0.25">
      <c r="A315" s="73" t="s">
        <v>143</v>
      </c>
      <c r="B315" s="80" t="s">
        <v>2</v>
      </c>
      <c r="C315" s="73" t="s">
        <v>19</v>
      </c>
      <c r="D315" s="73" t="s">
        <v>11</v>
      </c>
      <c r="E315" s="96">
        <v>37899</v>
      </c>
      <c r="F315" s="82">
        <f t="shared" ca="1" si="4"/>
        <v>12</v>
      </c>
      <c r="G315" s="83"/>
      <c r="H315" s="84">
        <v>64220</v>
      </c>
      <c r="I315" s="85">
        <v>5</v>
      </c>
    </row>
    <row r="316" spans="1:9" x14ac:dyDescent="0.25">
      <c r="A316" s="73" t="s">
        <v>142</v>
      </c>
      <c r="B316" s="80" t="s">
        <v>32</v>
      </c>
      <c r="C316" s="73" t="s">
        <v>19</v>
      </c>
      <c r="D316" s="73" t="s">
        <v>11</v>
      </c>
      <c r="E316" s="96">
        <v>38289</v>
      </c>
      <c r="F316" s="82">
        <f t="shared" ca="1" si="4"/>
        <v>11</v>
      </c>
      <c r="G316" s="83"/>
      <c r="H316" s="84">
        <v>71830</v>
      </c>
      <c r="I316" s="85">
        <v>3</v>
      </c>
    </row>
    <row r="317" spans="1:9" x14ac:dyDescent="0.25">
      <c r="A317" s="73" t="s">
        <v>134</v>
      </c>
      <c r="B317" s="80" t="s">
        <v>2</v>
      </c>
      <c r="C317" s="73" t="s">
        <v>19</v>
      </c>
      <c r="D317" s="73" t="s">
        <v>0</v>
      </c>
      <c r="E317" s="96">
        <v>39747</v>
      </c>
      <c r="F317" s="82">
        <f t="shared" ca="1" si="4"/>
        <v>7</v>
      </c>
      <c r="G317" s="83"/>
      <c r="H317" s="84">
        <v>10572</v>
      </c>
      <c r="I317" s="85">
        <v>4</v>
      </c>
    </row>
    <row r="318" spans="1:9" x14ac:dyDescent="0.25">
      <c r="A318" s="73" t="s">
        <v>129</v>
      </c>
      <c r="B318" s="80" t="s">
        <v>16</v>
      </c>
      <c r="C318" s="73" t="s">
        <v>19</v>
      </c>
      <c r="D318" s="73" t="s">
        <v>11</v>
      </c>
      <c r="E318" s="96">
        <v>40470</v>
      </c>
      <c r="F318" s="82">
        <f t="shared" ca="1" si="4"/>
        <v>5</v>
      </c>
      <c r="G318" s="83"/>
      <c r="H318" s="84">
        <v>37840</v>
      </c>
      <c r="I318" s="85">
        <v>1</v>
      </c>
    </row>
    <row r="319" spans="1:9" x14ac:dyDescent="0.25">
      <c r="A319" s="73" t="s">
        <v>111</v>
      </c>
      <c r="B319" s="80" t="s">
        <v>32</v>
      </c>
      <c r="C319" s="73" t="s">
        <v>19</v>
      </c>
      <c r="D319" s="73" t="s">
        <v>5</v>
      </c>
      <c r="E319" s="96">
        <v>39403</v>
      </c>
      <c r="F319" s="82">
        <f t="shared" ca="1" si="4"/>
        <v>8</v>
      </c>
      <c r="G319" s="83" t="s">
        <v>28</v>
      </c>
      <c r="H319" s="84">
        <v>38940</v>
      </c>
      <c r="I319" s="85">
        <v>2</v>
      </c>
    </row>
    <row r="320" spans="1:9" x14ac:dyDescent="0.25">
      <c r="A320" s="73" t="s">
        <v>110</v>
      </c>
      <c r="B320" s="80" t="s">
        <v>12</v>
      </c>
      <c r="C320" s="73" t="s">
        <v>19</v>
      </c>
      <c r="D320" s="73" t="s">
        <v>5</v>
      </c>
      <c r="E320" s="96">
        <v>39407</v>
      </c>
      <c r="F320" s="82">
        <f t="shared" ca="1" si="4"/>
        <v>8</v>
      </c>
      <c r="G320" s="83" t="s">
        <v>4</v>
      </c>
      <c r="H320" s="84">
        <v>73072</v>
      </c>
      <c r="I320" s="85">
        <v>5</v>
      </c>
    </row>
    <row r="321" spans="1:9" x14ac:dyDescent="0.25">
      <c r="A321" s="73" t="s">
        <v>108</v>
      </c>
      <c r="B321" s="80" t="s">
        <v>16</v>
      </c>
      <c r="C321" s="73" t="s">
        <v>19</v>
      </c>
      <c r="D321" s="73" t="s">
        <v>11</v>
      </c>
      <c r="E321" s="96">
        <v>40492</v>
      </c>
      <c r="F321" s="82">
        <f t="shared" ca="1" si="4"/>
        <v>5</v>
      </c>
      <c r="G321" s="83"/>
      <c r="H321" s="84">
        <v>66010</v>
      </c>
      <c r="I321" s="85">
        <v>2</v>
      </c>
    </row>
    <row r="322" spans="1:9" x14ac:dyDescent="0.25">
      <c r="A322" s="73" t="s">
        <v>102</v>
      </c>
      <c r="B322" s="80" t="s">
        <v>16</v>
      </c>
      <c r="C322" s="73" t="s">
        <v>19</v>
      </c>
      <c r="D322" s="73" t="s">
        <v>5</v>
      </c>
      <c r="E322" s="96">
        <v>36101</v>
      </c>
      <c r="F322" s="82">
        <f t="shared" ref="F322:F385" ca="1" si="5">DATEDIF(E322,TODAY(),"Y")</f>
        <v>17</v>
      </c>
      <c r="G322" s="83" t="s">
        <v>26</v>
      </c>
      <c r="H322" s="84">
        <v>88240</v>
      </c>
      <c r="I322" s="85">
        <v>5</v>
      </c>
    </row>
    <row r="323" spans="1:9" x14ac:dyDescent="0.25">
      <c r="A323" s="73" t="s">
        <v>99</v>
      </c>
      <c r="B323" s="80" t="s">
        <v>32</v>
      </c>
      <c r="C323" s="73" t="s">
        <v>19</v>
      </c>
      <c r="D323" s="73" t="s">
        <v>5</v>
      </c>
      <c r="E323" s="96">
        <v>36122</v>
      </c>
      <c r="F323" s="82">
        <f t="shared" ca="1" si="5"/>
        <v>17</v>
      </c>
      <c r="G323" s="83" t="s">
        <v>28</v>
      </c>
      <c r="H323" s="84">
        <v>22660</v>
      </c>
      <c r="I323" s="85">
        <v>2</v>
      </c>
    </row>
    <row r="324" spans="1:9" x14ac:dyDescent="0.25">
      <c r="A324" s="73" t="s">
        <v>92</v>
      </c>
      <c r="B324" s="80" t="s">
        <v>2</v>
      </c>
      <c r="C324" s="73" t="s">
        <v>19</v>
      </c>
      <c r="D324" s="73" t="s">
        <v>5</v>
      </c>
      <c r="E324" s="96">
        <v>37936</v>
      </c>
      <c r="F324" s="82">
        <f t="shared" ca="1" si="5"/>
        <v>12</v>
      </c>
      <c r="G324" s="83" t="s">
        <v>4</v>
      </c>
      <c r="H324" s="84">
        <v>30920</v>
      </c>
      <c r="I324" s="85">
        <v>5</v>
      </c>
    </row>
    <row r="325" spans="1:9" x14ac:dyDescent="0.25">
      <c r="A325" s="73" t="s">
        <v>90</v>
      </c>
      <c r="B325" s="80" t="s">
        <v>16</v>
      </c>
      <c r="C325" s="73" t="s">
        <v>19</v>
      </c>
      <c r="D325" s="73" t="s">
        <v>5</v>
      </c>
      <c r="E325" s="96">
        <v>37943</v>
      </c>
      <c r="F325" s="82">
        <f t="shared" ca="1" si="5"/>
        <v>12</v>
      </c>
      <c r="G325" s="83" t="s">
        <v>26</v>
      </c>
      <c r="H325" s="84">
        <v>75176</v>
      </c>
      <c r="I325" s="85">
        <v>3</v>
      </c>
    </row>
    <row r="326" spans="1:9" x14ac:dyDescent="0.25">
      <c r="A326" s="73" t="s">
        <v>88</v>
      </c>
      <c r="B326" s="80" t="s">
        <v>12</v>
      </c>
      <c r="C326" s="73" t="s">
        <v>19</v>
      </c>
      <c r="D326" s="73" t="s">
        <v>11</v>
      </c>
      <c r="E326" s="96">
        <v>38321</v>
      </c>
      <c r="F326" s="82">
        <f t="shared" ca="1" si="5"/>
        <v>11</v>
      </c>
      <c r="G326" s="83"/>
      <c r="H326" s="84">
        <v>37980</v>
      </c>
      <c r="I326" s="85">
        <v>4</v>
      </c>
    </row>
    <row r="327" spans="1:9" x14ac:dyDescent="0.25">
      <c r="A327" s="73" t="s">
        <v>87</v>
      </c>
      <c r="B327" s="80" t="s">
        <v>2</v>
      </c>
      <c r="C327" s="73" t="s">
        <v>19</v>
      </c>
      <c r="D327" s="73" t="s">
        <v>5</v>
      </c>
      <c r="E327" s="96">
        <v>38321</v>
      </c>
      <c r="F327" s="82">
        <f t="shared" ca="1" si="5"/>
        <v>11</v>
      </c>
      <c r="G327" s="83" t="s">
        <v>28</v>
      </c>
      <c r="H327" s="84">
        <v>70760</v>
      </c>
      <c r="I327" s="85">
        <v>1</v>
      </c>
    </row>
    <row r="328" spans="1:9" x14ac:dyDescent="0.25">
      <c r="A328" s="73" t="s">
        <v>86</v>
      </c>
      <c r="B328" s="80" t="s">
        <v>12</v>
      </c>
      <c r="C328" s="73" t="s">
        <v>19</v>
      </c>
      <c r="D328" s="73" t="s">
        <v>5</v>
      </c>
      <c r="E328" s="96">
        <v>39760</v>
      </c>
      <c r="F328" s="82">
        <f t="shared" ca="1" si="5"/>
        <v>7</v>
      </c>
      <c r="G328" s="83" t="s">
        <v>26</v>
      </c>
      <c r="H328" s="84">
        <v>61060</v>
      </c>
      <c r="I328" s="85">
        <v>5</v>
      </c>
    </row>
    <row r="329" spans="1:9" x14ac:dyDescent="0.25">
      <c r="A329" s="73" t="s">
        <v>80</v>
      </c>
      <c r="B329" s="80" t="s">
        <v>16</v>
      </c>
      <c r="C329" s="73" t="s">
        <v>19</v>
      </c>
      <c r="D329" s="73" t="s">
        <v>5</v>
      </c>
      <c r="E329" s="96">
        <v>39390</v>
      </c>
      <c r="F329" s="82">
        <f t="shared" ca="1" si="5"/>
        <v>8</v>
      </c>
      <c r="G329" s="83" t="s">
        <v>18</v>
      </c>
      <c r="H329" s="84">
        <v>71490</v>
      </c>
      <c r="I329" s="85">
        <v>5</v>
      </c>
    </row>
    <row r="330" spans="1:9" x14ac:dyDescent="0.25">
      <c r="A330" s="73" t="s">
        <v>59</v>
      </c>
      <c r="B330" s="80" t="s">
        <v>2</v>
      </c>
      <c r="C330" s="73" t="s">
        <v>19</v>
      </c>
      <c r="D330" s="73" t="s">
        <v>11</v>
      </c>
      <c r="E330" s="96">
        <v>39785</v>
      </c>
      <c r="F330" s="82">
        <f t="shared" ca="1" si="5"/>
        <v>7</v>
      </c>
      <c r="G330" s="83"/>
      <c r="H330" s="84">
        <v>80690</v>
      </c>
      <c r="I330" s="85">
        <v>3</v>
      </c>
    </row>
    <row r="331" spans="1:9" x14ac:dyDescent="0.25">
      <c r="A331" s="73" t="s">
        <v>47</v>
      </c>
      <c r="B331" s="80" t="s">
        <v>16</v>
      </c>
      <c r="C331" s="73" t="s">
        <v>19</v>
      </c>
      <c r="D331" s="73" t="s">
        <v>14</v>
      </c>
      <c r="E331" s="96">
        <v>36503</v>
      </c>
      <c r="F331" s="82">
        <f t="shared" ca="1" si="5"/>
        <v>16</v>
      </c>
      <c r="G331" s="83" t="s">
        <v>18</v>
      </c>
      <c r="H331" s="84">
        <v>41615</v>
      </c>
      <c r="I331" s="85">
        <v>1</v>
      </c>
    </row>
    <row r="332" spans="1:9" x14ac:dyDescent="0.25">
      <c r="A332" s="73" t="s">
        <v>41</v>
      </c>
      <c r="B332" s="80" t="s">
        <v>9</v>
      </c>
      <c r="C332" s="73" t="s">
        <v>19</v>
      </c>
      <c r="D332" s="73" t="s">
        <v>5</v>
      </c>
      <c r="E332" s="96">
        <v>37229</v>
      </c>
      <c r="F332" s="82">
        <f t="shared" ca="1" si="5"/>
        <v>14</v>
      </c>
      <c r="G332" s="83" t="s">
        <v>4</v>
      </c>
      <c r="H332" s="84">
        <v>25310</v>
      </c>
      <c r="I332" s="85">
        <v>4</v>
      </c>
    </row>
    <row r="333" spans="1:9" x14ac:dyDescent="0.25">
      <c r="A333" s="73" t="s">
        <v>36</v>
      </c>
      <c r="B333" s="80" t="s">
        <v>32</v>
      </c>
      <c r="C333" s="73" t="s">
        <v>19</v>
      </c>
      <c r="D333" s="73" t="s">
        <v>14</v>
      </c>
      <c r="E333" s="96">
        <v>37620</v>
      </c>
      <c r="F333" s="82">
        <f t="shared" ca="1" si="5"/>
        <v>13</v>
      </c>
      <c r="G333" s="83" t="s">
        <v>26</v>
      </c>
      <c r="H333" s="84">
        <v>24460</v>
      </c>
      <c r="I333" s="85">
        <v>1</v>
      </c>
    </row>
    <row r="334" spans="1:9" x14ac:dyDescent="0.25">
      <c r="A334" s="73" t="s">
        <v>20</v>
      </c>
      <c r="B334" s="80" t="s">
        <v>2</v>
      </c>
      <c r="C334" s="73" t="s">
        <v>19</v>
      </c>
      <c r="D334" s="73" t="s">
        <v>5</v>
      </c>
      <c r="E334" s="96">
        <v>40175</v>
      </c>
      <c r="F334" s="82">
        <f t="shared" ca="1" si="5"/>
        <v>6</v>
      </c>
      <c r="G334" s="83" t="s">
        <v>18</v>
      </c>
      <c r="H334" s="84">
        <v>34690</v>
      </c>
      <c r="I334" s="85">
        <v>2</v>
      </c>
    </row>
    <row r="335" spans="1:9" x14ac:dyDescent="0.25">
      <c r="A335" s="73" t="s">
        <v>495</v>
      </c>
      <c r="B335" s="80" t="s">
        <v>2</v>
      </c>
      <c r="C335" s="73" t="s">
        <v>84</v>
      </c>
      <c r="D335" s="73" t="s">
        <v>11</v>
      </c>
      <c r="E335" s="107">
        <v>40292</v>
      </c>
      <c r="F335" s="82">
        <f t="shared" ca="1" si="5"/>
        <v>5</v>
      </c>
      <c r="G335" s="83"/>
      <c r="H335" s="84">
        <v>61890</v>
      </c>
      <c r="I335" s="85">
        <v>2</v>
      </c>
    </row>
    <row r="336" spans="1:9" x14ac:dyDescent="0.25">
      <c r="A336" s="73" t="s">
        <v>446</v>
      </c>
      <c r="B336" s="80" t="s">
        <v>48</v>
      </c>
      <c r="C336" s="73" t="s">
        <v>84</v>
      </c>
      <c r="D336" s="73" t="s">
        <v>5</v>
      </c>
      <c r="E336" s="96">
        <v>37407</v>
      </c>
      <c r="F336" s="82">
        <f t="shared" ca="1" si="5"/>
        <v>13</v>
      </c>
      <c r="G336" s="83" t="s">
        <v>26</v>
      </c>
      <c r="H336" s="84">
        <v>59140</v>
      </c>
      <c r="I336" s="85">
        <v>5</v>
      </c>
    </row>
    <row r="337" spans="1:9" x14ac:dyDescent="0.25">
      <c r="A337" s="73" t="s">
        <v>440</v>
      </c>
      <c r="B337" s="80" t="s">
        <v>2</v>
      </c>
      <c r="C337" s="73" t="s">
        <v>84</v>
      </c>
      <c r="D337" s="73" t="s">
        <v>5</v>
      </c>
      <c r="E337" s="107">
        <v>40313</v>
      </c>
      <c r="F337" s="82">
        <f t="shared" ca="1" si="5"/>
        <v>5</v>
      </c>
      <c r="G337" s="83" t="s">
        <v>4</v>
      </c>
      <c r="H337" s="84">
        <v>27250</v>
      </c>
      <c r="I337" s="85">
        <v>5</v>
      </c>
    </row>
    <row r="338" spans="1:9" x14ac:dyDescent="0.25">
      <c r="A338" s="73" t="s">
        <v>295</v>
      </c>
      <c r="B338" s="80" t="s">
        <v>9</v>
      </c>
      <c r="C338" s="73" t="s">
        <v>84</v>
      </c>
      <c r="D338" s="73" t="s">
        <v>5</v>
      </c>
      <c r="E338" s="96">
        <v>41137</v>
      </c>
      <c r="F338" s="82">
        <f t="shared" ca="1" si="5"/>
        <v>3</v>
      </c>
      <c r="G338" s="83" t="s">
        <v>26</v>
      </c>
      <c r="H338" s="84">
        <v>39160</v>
      </c>
      <c r="I338" s="85">
        <v>3</v>
      </c>
    </row>
    <row r="339" spans="1:9" x14ac:dyDescent="0.25">
      <c r="A339" s="73" t="s">
        <v>271</v>
      </c>
      <c r="B339" s="80" t="s">
        <v>32</v>
      </c>
      <c r="C339" s="73" t="s">
        <v>84</v>
      </c>
      <c r="D339" s="73" t="s">
        <v>11</v>
      </c>
      <c r="E339" s="96">
        <v>36765</v>
      </c>
      <c r="F339" s="82">
        <f t="shared" ca="1" si="5"/>
        <v>15</v>
      </c>
      <c r="G339" s="83"/>
      <c r="H339" s="84">
        <v>74500</v>
      </c>
      <c r="I339" s="85">
        <v>4</v>
      </c>
    </row>
    <row r="340" spans="1:9" x14ac:dyDescent="0.25">
      <c r="A340" s="73" t="s">
        <v>91</v>
      </c>
      <c r="B340" s="80" t="s">
        <v>12</v>
      </c>
      <c r="C340" s="73" t="s">
        <v>84</v>
      </c>
      <c r="D340" s="73" t="s">
        <v>5</v>
      </c>
      <c r="E340" s="96">
        <v>37936</v>
      </c>
      <c r="F340" s="82">
        <f t="shared" ca="1" si="5"/>
        <v>12</v>
      </c>
      <c r="G340" s="83" t="s">
        <v>4</v>
      </c>
      <c r="H340" s="84">
        <v>53870</v>
      </c>
      <c r="I340" s="85">
        <v>2</v>
      </c>
    </row>
    <row r="341" spans="1:9" x14ac:dyDescent="0.25">
      <c r="A341" s="73" t="s">
        <v>85</v>
      </c>
      <c r="B341" s="80" t="s">
        <v>32</v>
      </c>
      <c r="C341" s="73" t="s">
        <v>84</v>
      </c>
      <c r="D341" s="73" t="s">
        <v>5</v>
      </c>
      <c r="E341" s="96">
        <v>39038</v>
      </c>
      <c r="F341" s="82">
        <f t="shared" ca="1" si="5"/>
        <v>9</v>
      </c>
      <c r="G341" s="83" t="s">
        <v>8</v>
      </c>
      <c r="H341" s="84">
        <v>71400</v>
      </c>
      <c r="I341" s="85">
        <v>4</v>
      </c>
    </row>
    <row r="342" spans="1:9" x14ac:dyDescent="0.25">
      <c r="A342" s="73" t="s">
        <v>770</v>
      </c>
      <c r="B342" s="80" t="s">
        <v>9</v>
      </c>
      <c r="C342" s="73" t="s">
        <v>812</v>
      </c>
      <c r="D342" s="73" t="s">
        <v>5</v>
      </c>
      <c r="E342" s="96">
        <v>40552</v>
      </c>
      <c r="F342" s="82">
        <f t="shared" ca="1" si="5"/>
        <v>5</v>
      </c>
      <c r="G342" s="83" t="s">
        <v>26</v>
      </c>
      <c r="H342" s="84">
        <v>62740</v>
      </c>
      <c r="I342" s="85">
        <v>4</v>
      </c>
    </row>
    <row r="343" spans="1:9" x14ac:dyDescent="0.25">
      <c r="A343" s="73" t="s">
        <v>758</v>
      </c>
      <c r="B343" s="80" t="s">
        <v>12</v>
      </c>
      <c r="C343" s="73" t="s">
        <v>812</v>
      </c>
      <c r="D343" s="73" t="s">
        <v>5</v>
      </c>
      <c r="E343" s="96">
        <v>40911</v>
      </c>
      <c r="F343" s="82">
        <f t="shared" ca="1" si="5"/>
        <v>4</v>
      </c>
      <c r="G343" s="83" t="s">
        <v>28</v>
      </c>
      <c r="H343" s="84">
        <v>87120</v>
      </c>
      <c r="I343" s="85">
        <v>3</v>
      </c>
    </row>
    <row r="344" spans="1:9" x14ac:dyDescent="0.25">
      <c r="A344" s="73" t="s">
        <v>705</v>
      </c>
      <c r="B344" s="80" t="s">
        <v>12</v>
      </c>
      <c r="C344" s="73" t="s">
        <v>812</v>
      </c>
      <c r="D344" s="73" t="s">
        <v>14</v>
      </c>
      <c r="E344" s="96">
        <v>39457</v>
      </c>
      <c r="F344" s="82">
        <f t="shared" ca="1" si="5"/>
        <v>8</v>
      </c>
      <c r="G344" s="83" t="s">
        <v>26</v>
      </c>
      <c r="H344" s="84">
        <v>31255</v>
      </c>
      <c r="I344" s="85">
        <v>5</v>
      </c>
    </row>
    <row r="345" spans="1:9" x14ac:dyDescent="0.25">
      <c r="A345" s="73" t="s">
        <v>699</v>
      </c>
      <c r="B345" s="80" t="s">
        <v>32</v>
      </c>
      <c r="C345" s="73" t="s">
        <v>812</v>
      </c>
      <c r="D345" s="73" t="s">
        <v>14</v>
      </c>
      <c r="E345" s="96">
        <v>39098</v>
      </c>
      <c r="F345" s="82">
        <f t="shared" ca="1" si="5"/>
        <v>9</v>
      </c>
      <c r="G345" s="83" t="s">
        <v>4</v>
      </c>
      <c r="H345" s="84">
        <v>47705</v>
      </c>
      <c r="I345" s="85">
        <v>5</v>
      </c>
    </row>
    <row r="346" spans="1:9" x14ac:dyDescent="0.25">
      <c r="A346" s="73" t="s">
        <v>693</v>
      </c>
      <c r="B346" s="80" t="s">
        <v>16</v>
      </c>
      <c r="C346" s="73" t="s">
        <v>812</v>
      </c>
      <c r="D346" s="73" t="s">
        <v>5</v>
      </c>
      <c r="E346" s="96">
        <v>40209</v>
      </c>
      <c r="F346" s="82">
        <f t="shared" ca="1" si="5"/>
        <v>6</v>
      </c>
      <c r="G346" s="83" t="s">
        <v>4</v>
      </c>
      <c r="H346" s="84">
        <v>45260</v>
      </c>
      <c r="I346" s="85">
        <v>4</v>
      </c>
    </row>
    <row r="347" spans="1:9" x14ac:dyDescent="0.25">
      <c r="A347" s="73" t="s">
        <v>658</v>
      </c>
      <c r="B347" s="80" t="s">
        <v>32</v>
      </c>
      <c r="C347" s="73" t="s">
        <v>812</v>
      </c>
      <c r="D347" s="73" t="s">
        <v>11</v>
      </c>
      <c r="E347" s="96">
        <v>36192</v>
      </c>
      <c r="F347" s="82">
        <f t="shared" ca="1" si="5"/>
        <v>17</v>
      </c>
      <c r="G347" s="83"/>
      <c r="H347" s="84">
        <v>47620</v>
      </c>
      <c r="I347" s="85">
        <v>5</v>
      </c>
    </row>
    <row r="348" spans="1:9" x14ac:dyDescent="0.25">
      <c r="A348" s="73" t="s">
        <v>653</v>
      </c>
      <c r="B348" s="80" t="s">
        <v>48</v>
      </c>
      <c r="C348" s="73" t="s">
        <v>812</v>
      </c>
      <c r="D348" s="73" t="s">
        <v>11</v>
      </c>
      <c r="E348" s="96">
        <v>36199</v>
      </c>
      <c r="F348" s="82">
        <f t="shared" ca="1" si="5"/>
        <v>17</v>
      </c>
      <c r="G348" s="83"/>
      <c r="H348" s="84">
        <v>31270</v>
      </c>
      <c r="I348" s="85">
        <v>5</v>
      </c>
    </row>
    <row r="349" spans="1:9" x14ac:dyDescent="0.25">
      <c r="A349" s="73" t="s">
        <v>644</v>
      </c>
      <c r="B349" s="80" t="s">
        <v>32</v>
      </c>
      <c r="C349" s="73" t="s">
        <v>812</v>
      </c>
      <c r="D349" s="73" t="s">
        <v>5</v>
      </c>
      <c r="E349" s="96">
        <v>36940</v>
      </c>
      <c r="F349" s="82">
        <f t="shared" ca="1" si="5"/>
        <v>15</v>
      </c>
      <c r="G349" s="83" t="s">
        <v>26</v>
      </c>
      <c r="H349" s="84">
        <v>48990</v>
      </c>
      <c r="I349" s="85">
        <v>5</v>
      </c>
    </row>
    <row r="350" spans="1:9" x14ac:dyDescent="0.25">
      <c r="A350" s="73" t="s">
        <v>635</v>
      </c>
      <c r="B350" s="80" t="s">
        <v>32</v>
      </c>
      <c r="C350" s="73" t="s">
        <v>812</v>
      </c>
      <c r="D350" s="73" t="s">
        <v>14</v>
      </c>
      <c r="E350" s="96">
        <v>39871</v>
      </c>
      <c r="F350" s="82">
        <f t="shared" ca="1" si="5"/>
        <v>7</v>
      </c>
      <c r="G350" s="83" t="s">
        <v>18</v>
      </c>
      <c r="H350" s="84">
        <v>38575</v>
      </c>
      <c r="I350" s="85">
        <v>2</v>
      </c>
    </row>
    <row r="351" spans="1:9" x14ac:dyDescent="0.25">
      <c r="A351" s="73" t="s">
        <v>628</v>
      </c>
      <c r="B351" s="80" t="s">
        <v>12</v>
      </c>
      <c r="C351" s="73" t="s">
        <v>812</v>
      </c>
      <c r="D351" s="73" t="s">
        <v>0</v>
      </c>
      <c r="E351" s="96">
        <v>40610</v>
      </c>
      <c r="F351" s="82">
        <f t="shared" ca="1" si="5"/>
        <v>4</v>
      </c>
      <c r="G351" s="83"/>
      <c r="H351" s="84">
        <v>36844</v>
      </c>
      <c r="I351" s="85">
        <v>4</v>
      </c>
    </row>
    <row r="352" spans="1:9" x14ac:dyDescent="0.25">
      <c r="A352" s="73" t="s">
        <v>627</v>
      </c>
      <c r="B352" s="80" t="s">
        <v>16</v>
      </c>
      <c r="C352" s="73" t="s">
        <v>812</v>
      </c>
      <c r="D352" s="73" t="s">
        <v>14</v>
      </c>
      <c r="E352" s="96">
        <v>40624</v>
      </c>
      <c r="F352" s="82">
        <f t="shared" ca="1" si="5"/>
        <v>4</v>
      </c>
      <c r="G352" s="83" t="s">
        <v>18</v>
      </c>
      <c r="H352" s="84">
        <v>13090</v>
      </c>
      <c r="I352" s="85">
        <v>4</v>
      </c>
    </row>
    <row r="353" spans="1:9" x14ac:dyDescent="0.25">
      <c r="A353" s="73" t="s">
        <v>620</v>
      </c>
      <c r="B353" s="80" t="s">
        <v>12</v>
      </c>
      <c r="C353" s="73" t="s">
        <v>812</v>
      </c>
      <c r="D353" s="73" t="s">
        <v>5</v>
      </c>
      <c r="E353" s="96">
        <v>39147</v>
      </c>
      <c r="F353" s="82">
        <f t="shared" ca="1" si="5"/>
        <v>8</v>
      </c>
      <c r="G353" s="83" t="s">
        <v>18</v>
      </c>
      <c r="H353" s="84">
        <v>45180</v>
      </c>
      <c r="I353" s="85">
        <v>5</v>
      </c>
    </row>
    <row r="354" spans="1:9" x14ac:dyDescent="0.25">
      <c r="A354" s="73" t="s">
        <v>617</v>
      </c>
      <c r="B354" s="80" t="s">
        <v>2</v>
      </c>
      <c r="C354" s="73" t="s">
        <v>812</v>
      </c>
      <c r="D354" s="73" t="s">
        <v>11</v>
      </c>
      <c r="E354" s="96">
        <v>39167</v>
      </c>
      <c r="F354" s="82">
        <f t="shared" ca="1" si="5"/>
        <v>8</v>
      </c>
      <c r="G354" s="83"/>
      <c r="H354" s="84">
        <v>29000</v>
      </c>
      <c r="I354" s="85">
        <v>5</v>
      </c>
    </row>
    <row r="355" spans="1:9" x14ac:dyDescent="0.25">
      <c r="A355" s="73" t="s">
        <v>597</v>
      </c>
      <c r="B355" s="80" t="s">
        <v>2</v>
      </c>
      <c r="C355" s="73" t="s">
        <v>812</v>
      </c>
      <c r="D355" s="73" t="s">
        <v>11</v>
      </c>
      <c r="E355" s="96">
        <v>38805</v>
      </c>
      <c r="F355" s="82">
        <f t="shared" ca="1" si="5"/>
        <v>9</v>
      </c>
      <c r="G355" s="83"/>
      <c r="H355" s="84">
        <v>53870</v>
      </c>
      <c r="I355" s="85">
        <v>2</v>
      </c>
    </row>
    <row r="356" spans="1:9" x14ac:dyDescent="0.25">
      <c r="A356" s="73" t="s">
        <v>594</v>
      </c>
      <c r="B356" s="80" t="s">
        <v>32</v>
      </c>
      <c r="C356" s="73" t="s">
        <v>812</v>
      </c>
      <c r="D356" s="73" t="s">
        <v>5</v>
      </c>
      <c r="E356" s="96">
        <v>35856</v>
      </c>
      <c r="F356" s="82">
        <f t="shared" ca="1" si="5"/>
        <v>17</v>
      </c>
      <c r="G356" s="83" t="s">
        <v>8</v>
      </c>
      <c r="H356" s="84">
        <v>86830</v>
      </c>
      <c r="I356" s="85">
        <v>3</v>
      </c>
    </row>
    <row r="357" spans="1:9" x14ac:dyDescent="0.25">
      <c r="A357" s="73" t="s">
        <v>593</v>
      </c>
      <c r="B357" s="80" t="s">
        <v>16</v>
      </c>
      <c r="C357" s="73" t="s">
        <v>812</v>
      </c>
      <c r="D357" s="73" t="s">
        <v>5</v>
      </c>
      <c r="E357" s="96">
        <v>35857</v>
      </c>
      <c r="F357" s="82">
        <f t="shared" ca="1" si="5"/>
        <v>17</v>
      </c>
      <c r="G357" s="83" t="s">
        <v>4</v>
      </c>
      <c r="H357" s="84">
        <v>82110</v>
      </c>
      <c r="I357" s="85">
        <v>3</v>
      </c>
    </row>
    <row r="358" spans="1:9" x14ac:dyDescent="0.25">
      <c r="A358" s="73" t="s">
        <v>566</v>
      </c>
      <c r="B358" s="80" t="s">
        <v>32</v>
      </c>
      <c r="C358" s="73" t="s">
        <v>812</v>
      </c>
      <c r="D358" s="73" t="s">
        <v>5</v>
      </c>
      <c r="E358" s="96">
        <v>39157</v>
      </c>
      <c r="F358" s="82">
        <f t="shared" ca="1" si="5"/>
        <v>8</v>
      </c>
      <c r="G358" s="83" t="s">
        <v>4</v>
      </c>
      <c r="H358" s="84">
        <v>47610</v>
      </c>
      <c r="I358" s="85">
        <v>4</v>
      </c>
    </row>
    <row r="359" spans="1:9" x14ac:dyDescent="0.25">
      <c r="A359" s="73" t="s">
        <v>550</v>
      </c>
      <c r="B359" s="80" t="s">
        <v>12</v>
      </c>
      <c r="C359" s="73" t="s">
        <v>812</v>
      </c>
      <c r="D359" s="73" t="s">
        <v>5</v>
      </c>
      <c r="E359" s="96">
        <v>41000</v>
      </c>
      <c r="F359" s="82">
        <f t="shared" ca="1" si="5"/>
        <v>3</v>
      </c>
      <c r="G359" s="83" t="s">
        <v>28</v>
      </c>
      <c r="H359" s="84">
        <v>60560</v>
      </c>
      <c r="I359" s="85">
        <v>4</v>
      </c>
    </row>
    <row r="360" spans="1:9" x14ac:dyDescent="0.25">
      <c r="A360" s="73" t="s">
        <v>549</v>
      </c>
      <c r="B360" s="80" t="s">
        <v>32</v>
      </c>
      <c r="C360" s="73" t="s">
        <v>812</v>
      </c>
      <c r="D360" s="73" t="s">
        <v>5</v>
      </c>
      <c r="E360" s="96">
        <v>41007</v>
      </c>
      <c r="F360" s="82">
        <f t="shared" ca="1" si="5"/>
        <v>3</v>
      </c>
      <c r="G360" s="83" t="s">
        <v>26</v>
      </c>
      <c r="H360" s="84">
        <v>37020</v>
      </c>
      <c r="I360" s="85">
        <v>2</v>
      </c>
    </row>
    <row r="361" spans="1:9" x14ac:dyDescent="0.25">
      <c r="A361" s="73" t="s">
        <v>542</v>
      </c>
      <c r="B361" s="80" t="s">
        <v>12</v>
      </c>
      <c r="C361" s="73" t="s">
        <v>812</v>
      </c>
      <c r="D361" s="73" t="s">
        <v>5</v>
      </c>
      <c r="E361" s="96">
        <v>39180</v>
      </c>
      <c r="F361" s="82">
        <f t="shared" ca="1" si="5"/>
        <v>8</v>
      </c>
      <c r="G361" s="83" t="s">
        <v>18</v>
      </c>
      <c r="H361" s="84">
        <v>86540</v>
      </c>
      <c r="I361" s="85">
        <v>4</v>
      </c>
    </row>
    <row r="362" spans="1:9" x14ac:dyDescent="0.25">
      <c r="A362" s="73" t="s">
        <v>525</v>
      </c>
      <c r="B362" s="80" t="s">
        <v>12</v>
      </c>
      <c r="C362" s="73" t="s">
        <v>812</v>
      </c>
      <c r="D362" s="73" t="s">
        <v>5</v>
      </c>
      <c r="E362" s="96">
        <v>38834</v>
      </c>
      <c r="F362" s="82">
        <f t="shared" ca="1" si="5"/>
        <v>9</v>
      </c>
      <c r="G362" s="83" t="s">
        <v>26</v>
      </c>
      <c r="H362" s="84">
        <v>81640</v>
      </c>
      <c r="I362" s="85">
        <v>4</v>
      </c>
    </row>
    <row r="363" spans="1:9" x14ac:dyDescent="0.25">
      <c r="A363" s="73" t="s">
        <v>457</v>
      </c>
      <c r="B363" s="80" t="s">
        <v>2</v>
      </c>
      <c r="C363" s="73" t="s">
        <v>812</v>
      </c>
      <c r="D363" s="73" t="s">
        <v>5</v>
      </c>
      <c r="E363" s="96">
        <v>36297</v>
      </c>
      <c r="F363" s="82">
        <f t="shared" ca="1" si="5"/>
        <v>16</v>
      </c>
      <c r="G363" s="83" t="s">
        <v>26</v>
      </c>
      <c r="H363" s="84">
        <v>46030</v>
      </c>
      <c r="I363" s="85">
        <v>2</v>
      </c>
    </row>
    <row r="364" spans="1:9" x14ac:dyDescent="0.25">
      <c r="A364" s="73" t="s">
        <v>454</v>
      </c>
      <c r="B364" s="80" t="s">
        <v>32</v>
      </c>
      <c r="C364" s="73" t="s">
        <v>812</v>
      </c>
      <c r="D364" s="73" t="s">
        <v>5</v>
      </c>
      <c r="E364" s="96">
        <v>36662</v>
      </c>
      <c r="F364" s="82">
        <f t="shared" ca="1" si="5"/>
        <v>15</v>
      </c>
      <c r="G364" s="83" t="s">
        <v>4</v>
      </c>
      <c r="H364" s="84">
        <v>52490</v>
      </c>
      <c r="I364" s="85">
        <v>4</v>
      </c>
    </row>
    <row r="365" spans="1:9" x14ac:dyDescent="0.25">
      <c r="A365" s="73" t="s">
        <v>444</v>
      </c>
      <c r="B365" s="80" t="s">
        <v>48</v>
      </c>
      <c r="C365" s="73" t="s">
        <v>812</v>
      </c>
      <c r="D365" s="73" t="s">
        <v>11</v>
      </c>
      <c r="E365" s="96">
        <v>39592</v>
      </c>
      <c r="F365" s="82">
        <f t="shared" ca="1" si="5"/>
        <v>7</v>
      </c>
      <c r="G365" s="83"/>
      <c r="H365" s="84">
        <v>57520</v>
      </c>
      <c r="I365" s="85">
        <v>3</v>
      </c>
    </row>
    <row r="366" spans="1:9" x14ac:dyDescent="0.25">
      <c r="A366" s="73" t="s">
        <v>432</v>
      </c>
      <c r="B366" s="80" t="s">
        <v>48</v>
      </c>
      <c r="C366" s="73" t="s">
        <v>812</v>
      </c>
      <c r="D366" s="73" t="s">
        <v>5</v>
      </c>
      <c r="E366" s="96">
        <v>40712</v>
      </c>
      <c r="F366" s="82">
        <f t="shared" ca="1" si="5"/>
        <v>4</v>
      </c>
      <c r="G366" s="83" t="s">
        <v>26</v>
      </c>
      <c r="H366" s="84">
        <v>22900</v>
      </c>
      <c r="I366" s="85">
        <v>1</v>
      </c>
    </row>
    <row r="367" spans="1:9" x14ac:dyDescent="0.25">
      <c r="A367" s="73" t="s">
        <v>430</v>
      </c>
      <c r="B367" s="80" t="s">
        <v>48</v>
      </c>
      <c r="C367" s="73" t="s">
        <v>812</v>
      </c>
      <c r="D367" s="73" t="s">
        <v>5</v>
      </c>
      <c r="E367" s="96">
        <v>41070</v>
      </c>
      <c r="F367" s="82">
        <f t="shared" ca="1" si="5"/>
        <v>3</v>
      </c>
      <c r="G367" s="83" t="s">
        <v>28</v>
      </c>
      <c r="H367" s="84">
        <v>73930</v>
      </c>
      <c r="I367" s="85">
        <v>1</v>
      </c>
    </row>
    <row r="368" spans="1:9" x14ac:dyDescent="0.25">
      <c r="A368" s="73" t="s">
        <v>422</v>
      </c>
      <c r="B368" s="80" t="s">
        <v>12</v>
      </c>
      <c r="C368" s="73" t="s">
        <v>812</v>
      </c>
      <c r="D368" s="73" t="s">
        <v>5</v>
      </c>
      <c r="E368" s="96">
        <v>39258</v>
      </c>
      <c r="F368" s="82">
        <f t="shared" ca="1" si="5"/>
        <v>8</v>
      </c>
      <c r="G368" s="83" t="s">
        <v>8</v>
      </c>
      <c r="H368" s="84">
        <v>66920</v>
      </c>
      <c r="I368" s="85">
        <v>2</v>
      </c>
    </row>
    <row r="369" spans="1:9" x14ac:dyDescent="0.25">
      <c r="A369" s="73" t="s">
        <v>420</v>
      </c>
      <c r="B369" s="80" t="s">
        <v>32</v>
      </c>
      <c r="C369" s="73" t="s">
        <v>812</v>
      </c>
      <c r="D369" s="73" t="s">
        <v>5</v>
      </c>
      <c r="E369" s="96">
        <v>40333</v>
      </c>
      <c r="F369" s="82">
        <f t="shared" ca="1" si="5"/>
        <v>5</v>
      </c>
      <c r="G369" s="83" t="s">
        <v>18</v>
      </c>
      <c r="H369" s="84">
        <v>70480</v>
      </c>
      <c r="I369" s="85">
        <v>4</v>
      </c>
    </row>
    <row r="370" spans="1:9" x14ac:dyDescent="0.25">
      <c r="A370" s="73" t="s">
        <v>402</v>
      </c>
      <c r="B370" s="80" t="s">
        <v>12</v>
      </c>
      <c r="C370" s="73" t="s">
        <v>812</v>
      </c>
      <c r="D370" s="73" t="s">
        <v>11</v>
      </c>
      <c r="E370" s="96">
        <v>36703</v>
      </c>
      <c r="F370" s="82">
        <f t="shared" ca="1" si="5"/>
        <v>15</v>
      </c>
      <c r="G370" s="83"/>
      <c r="H370" s="84">
        <v>50200</v>
      </c>
      <c r="I370" s="85">
        <v>4</v>
      </c>
    </row>
    <row r="371" spans="1:9" x14ac:dyDescent="0.25">
      <c r="A371" s="73" t="s">
        <v>380</v>
      </c>
      <c r="B371" s="80" t="s">
        <v>16</v>
      </c>
      <c r="C371" s="73" t="s">
        <v>812</v>
      </c>
      <c r="D371" s="73" t="s">
        <v>14</v>
      </c>
      <c r="E371" s="96">
        <v>40351</v>
      </c>
      <c r="F371" s="82">
        <f t="shared" ca="1" si="5"/>
        <v>5</v>
      </c>
      <c r="G371" s="83" t="s">
        <v>4</v>
      </c>
      <c r="H371" s="84">
        <v>20040</v>
      </c>
      <c r="I371" s="85">
        <v>3</v>
      </c>
    </row>
    <row r="372" spans="1:9" x14ac:dyDescent="0.25">
      <c r="A372" s="73" t="s">
        <v>359</v>
      </c>
      <c r="B372" s="80" t="s">
        <v>12</v>
      </c>
      <c r="C372" s="73" t="s">
        <v>812</v>
      </c>
      <c r="D372" s="73" t="s">
        <v>5</v>
      </c>
      <c r="E372" s="96">
        <v>39290</v>
      </c>
      <c r="F372" s="82">
        <f t="shared" ca="1" si="5"/>
        <v>8</v>
      </c>
      <c r="G372" s="83" t="s">
        <v>4</v>
      </c>
      <c r="H372" s="84">
        <v>65250</v>
      </c>
      <c r="I372" s="85">
        <v>2</v>
      </c>
    </row>
    <row r="373" spans="1:9" x14ac:dyDescent="0.25">
      <c r="A373" s="73" t="s">
        <v>350</v>
      </c>
      <c r="B373" s="80" t="s">
        <v>32</v>
      </c>
      <c r="C373" s="73" t="s">
        <v>812</v>
      </c>
      <c r="D373" s="73" t="s">
        <v>5</v>
      </c>
      <c r="E373" s="96">
        <v>40367</v>
      </c>
      <c r="F373" s="82">
        <f t="shared" ca="1" si="5"/>
        <v>5</v>
      </c>
      <c r="G373" s="83" t="s">
        <v>26</v>
      </c>
      <c r="H373" s="84">
        <v>48800</v>
      </c>
      <c r="I373" s="85">
        <v>4</v>
      </c>
    </row>
    <row r="374" spans="1:9" x14ac:dyDescent="0.25">
      <c r="A374" s="73" t="s">
        <v>333</v>
      </c>
      <c r="B374" s="80" t="s">
        <v>9</v>
      </c>
      <c r="C374" s="73" t="s">
        <v>812</v>
      </c>
      <c r="D374" s="73" t="s">
        <v>14</v>
      </c>
      <c r="E374" s="96">
        <v>36371</v>
      </c>
      <c r="F374" s="82">
        <f t="shared" ca="1" si="5"/>
        <v>16</v>
      </c>
      <c r="G374" s="83" t="s">
        <v>4</v>
      </c>
      <c r="H374" s="84">
        <v>26790</v>
      </c>
      <c r="I374" s="85">
        <v>2</v>
      </c>
    </row>
    <row r="375" spans="1:9" x14ac:dyDescent="0.25">
      <c r="A375" s="73" t="s">
        <v>315</v>
      </c>
      <c r="B375" s="80" t="s">
        <v>16</v>
      </c>
      <c r="C375" s="73" t="s">
        <v>812</v>
      </c>
      <c r="D375" s="73" t="s">
        <v>11</v>
      </c>
      <c r="E375" s="96">
        <v>39283</v>
      </c>
      <c r="F375" s="82">
        <f t="shared" ca="1" si="5"/>
        <v>8</v>
      </c>
      <c r="G375" s="83"/>
      <c r="H375" s="84">
        <v>74470</v>
      </c>
      <c r="I375" s="85">
        <v>3</v>
      </c>
    </row>
    <row r="376" spans="1:9" x14ac:dyDescent="0.25">
      <c r="A376" s="73" t="s">
        <v>311</v>
      </c>
      <c r="B376" s="80" t="s">
        <v>16</v>
      </c>
      <c r="C376" s="73" t="s">
        <v>812</v>
      </c>
      <c r="D376" s="73" t="s">
        <v>5</v>
      </c>
      <c r="E376" s="96">
        <v>40361</v>
      </c>
      <c r="F376" s="82">
        <f t="shared" ca="1" si="5"/>
        <v>5</v>
      </c>
      <c r="G376" s="83" t="s">
        <v>18</v>
      </c>
      <c r="H376" s="84">
        <v>75780</v>
      </c>
      <c r="I376" s="85">
        <v>2</v>
      </c>
    </row>
    <row r="377" spans="1:9" x14ac:dyDescent="0.25">
      <c r="A377" s="73" t="s">
        <v>289</v>
      </c>
      <c r="B377" s="80" t="s">
        <v>48</v>
      </c>
      <c r="C377" s="73" t="s">
        <v>812</v>
      </c>
      <c r="D377" s="73" t="s">
        <v>5</v>
      </c>
      <c r="E377" s="96">
        <v>40395</v>
      </c>
      <c r="F377" s="82">
        <f t="shared" ca="1" si="5"/>
        <v>5</v>
      </c>
      <c r="G377" s="83" t="s">
        <v>26</v>
      </c>
      <c r="H377" s="84">
        <v>57560</v>
      </c>
      <c r="I377" s="85">
        <v>4</v>
      </c>
    </row>
    <row r="378" spans="1:9" x14ac:dyDescent="0.25">
      <c r="A378" s="73" t="s">
        <v>274</v>
      </c>
      <c r="B378" s="80" t="s">
        <v>48</v>
      </c>
      <c r="C378" s="73" t="s">
        <v>812</v>
      </c>
      <c r="D378" s="73" t="s">
        <v>5</v>
      </c>
      <c r="E378" s="96">
        <v>36392</v>
      </c>
      <c r="F378" s="82">
        <f t="shared" ca="1" si="5"/>
        <v>16</v>
      </c>
      <c r="G378" s="83" t="s">
        <v>4</v>
      </c>
      <c r="H378" s="84">
        <v>51410</v>
      </c>
      <c r="I378" s="85">
        <v>4</v>
      </c>
    </row>
    <row r="379" spans="1:9" x14ac:dyDescent="0.25">
      <c r="A379" s="73" t="s">
        <v>239</v>
      </c>
      <c r="B379" s="80" t="s">
        <v>9</v>
      </c>
      <c r="C379" s="73" t="s">
        <v>812</v>
      </c>
      <c r="D379" s="73" t="s">
        <v>11</v>
      </c>
      <c r="E379" s="96">
        <v>39330</v>
      </c>
      <c r="F379" s="82">
        <f t="shared" ca="1" si="5"/>
        <v>8</v>
      </c>
      <c r="G379" s="83"/>
      <c r="H379" s="84">
        <v>81930</v>
      </c>
      <c r="I379" s="85">
        <v>5</v>
      </c>
    </row>
    <row r="380" spans="1:9" x14ac:dyDescent="0.25">
      <c r="A380" s="73" t="s">
        <v>232</v>
      </c>
      <c r="B380" s="80" t="s">
        <v>12</v>
      </c>
      <c r="C380" s="73" t="s">
        <v>812</v>
      </c>
      <c r="D380" s="73" t="s">
        <v>11</v>
      </c>
      <c r="E380" s="96">
        <v>38969</v>
      </c>
      <c r="F380" s="82">
        <f t="shared" ca="1" si="5"/>
        <v>9</v>
      </c>
      <c r="G380" s="83"/>
      <c r="H380" s="84">
        <v>63850</v>
      </c>
      <c r="I380" s="85">
        <v>2</v>
      </c>
    </row>
    <row r="381" spans="1:9" x14ac:dyDescent="0.25">
      <c r="A381" s="73" t="s">
        <v>213</v>
      </c>
      <c r="B381" s="80" t="s">
        <v>32</v>
      </c>
      <c r="C381" s="73" t="s">
        <v>812</v>
      </c>
      <c r="D381" s="73" t="s">
        <v>14</v>
      </c>
      <c r="E381" s="96">
        <v>37138</v>
      </c>
      <c r="F381" s="82">
        <f t="shared" ca="1" si="5"/>
        <v>14</v>
      </c>
      <c r="G381" s="83" t="s">
        <v>28</v>
      </c>
      <c r="H381" s="84">
        <v>31110</v>
      </c>
      <c r="I381" s="85">
        <v>1</v>
      </c>
    </row>
    <row r="382" spans="1:9" x14ac:dyDescent="0.25">
      <c r="A382" s="73" t="s">
        <v>211</v>
      </c>
      <c r="B382" s="80" t="s">
        <v>9</v>
      </c>
      <c r="C382" s="73" t="s">
        <v>812</v>
      </c>
      <c r="D382" s="73" t="s">
        <v>14</v>
      </c>
      <c r="E382" s="96">
        <v>37141</v>
      </c>
      <c r="F382" s="82">
        <f t="shared" ca="1" si="5"/>
        <v>14</v>
      </c>
      <c r="G382" s="83" t="s">
        <v>8</v>
      </c>
      <c r="H382" s="84">
        <v>15910</v>
      </c>
      <c r="I382" s="85">
        <v>3</v>
      </c>
    </row>
    <row r="383" spans="1:9" x14ac:dyDescent="0.25">
      <c r="A383" s="73" t="s">
        <v>197</v>
      </c>
      <c r="B383" s="80" t="s">
        <v>2</v>
      </c>
      <c r="C383" s="73" t="s">
        <v>812</v>
      </c>
      <c r="D383" s="73" t="s">
        <v>5</v>
      </c>
      <c r="E383" s="96">
        <v>40083</v>
      </c>
      <c r="F383" s="82">
        <f t="shared" ca="1" si="5"/>
        <v>6</v>
      </c>
      <c r="G383" s="83" t="s">
        <v>4</v>
      </c>
      <c r="H383" s="84">
        <v>44150</v>
      </c>
      <c r="I383" s="85">
        <v>4</v>
      </c>
    </row>
    <row r="384" spans="1:9" x14ac:dyDescent="0.25">
      <c r="A384" s="73" t="s">
        <v>194</v>
      </c>
      <c r="B384" s="80" t="s">
        <v>16</v>
      </c>
      <c r="C384" s="73" t="s">
        <v>812</v>
      </c>
      <c r="D384" s="73" t="s">
        <v>5</v>
      </c>
      <c r="E384" s="96">
        <v>40447</v>
      </c>
      <c r="F384" s="82">
        <f t="shared" ca="1" si="5"/>
        <v>5</v>
      </c>
      <c r="G384" s="83" t="s">
        <v>26</v>
      </c>
      <c r="H384" s="84">
        <v>33970</v>
      </c>
      <c r="I384" s="85">
        <v>4</v>
      </c>
    </row>
    <row r="385" spans="1:13" x14ac:dyDescent="0.25">
      <c r="A385" s="73" t="s">
        <v>152</v>
      </c>
      <c r="B385" s="80" t="s">
        <v>12</v>
      </c>
      <c r="C385" s="73" t="s">
        <v>812</v>
      </c>
      <c r="D385" s="73" t="s">
        <v>14</v>
      </c>
      <c r="E385" s="96">
        <v>36094</v>
      </c>
      <c r="F385" s="82">
        <f t="shared" ca="1" si="5"/>
        <v>17</v>
      </c>
      <c r="G385" s="83" t="s">
        <v>26</v>
      </c>
      <c r="H385" s="84">
        <v>47885</v>
      </c>
      <c r="I385" s="85">
        <v>1</v>
      </c>
    </row>
    <row r="386" spans="1:13" x14ac:dyDescent="0.25">
      <c r="A386" s="73" t="s">
        <v>149</v>
      </c>
      <c r="B386" s="80" t="s">
        <v>16</v>
      </c>
      <c r="C386" s="73" t="s">
        <v>812</v>
      </c>
      <c r="D386" s="73" t="s">
        <v>5</v>
      </c>
      <c r="E386" s="96">
        <v>36456</v>
      </c>
      <c r="F386" s="82">
        <f t="shared" ref="F386:F449" ca="1" si="6">DATEDIF(E386,TODAY(),"Y")</f>
        <v>16</v>
      </c>
      <c r="G386" s="83" t="s">
        <v>4</v>
      </c>
      <c r="H386" s="84">
        <v>43460</v>
      </c>
      <c r="I386" s="85">
        <v>5</v>
      </c>
    </row>
    <row r="387" spans="1:13" x14ac:dyDescent="0.25">
      <c r="A387" s="73" t="s">
        <v>146</v>
      </c>
      <c r="B387" s="80" t="s">
        <v>12</v>
      </c>
      <c r="C387" s="73" t="s">
        <v>812</v>
      </c>
      <c r="D387" s="73" t="s">
        <v>5</v>
      </c>
      <c r="E387" s="96">
        <v>36463</v>
      </c>
      <c r="F387" s="82">
        <f t="shared" ca="1" si="6"/>
        <v>16</v>
      </c>
      <c r="G387" s="83" t="s">
        <v>26</v>
      </c>
      <c r="H387" s="84">
        <v>44220</v>
      </c>
      <c r="I387" s="85">
        <v>3</v>
      </c>
    </row>
    <row r="388" spans="1:13" x14ac:dyDescent="0.25">
      <c r="A388" s="73" t="s">
        <v>145</v>
      </c>
      <c r="B388" s="80" t="s">
        <v>16</v>
      </c>
      <c r="C388" s="73" t="s">
        <v>812</v>
      </c>
      <c r="D388" s="73" t="s">
        <v>14</v>
      </c>
      <c r="E388" s="96">
        <v>37166</v>
      </c>
      <c r="F388" s="82">
        <f t="shared" ca="1" si="6"/>
        <v>14</v>
      </c>
      <c r="G388" s="83" t="s">
        <v>28</v>
      </c>
      <c r="H388" s="84">
        <v>47295</v>
      </c>
      <c r="I388" s="85">
        <v>4</v>
      </c>
    </row>
    <row r="389" spans="1:13" x14ac:dyDescent="0.25">
      <c r="A389" s="73" t="s">
        <v>101</v>
      </c>
      <c r="B389" s="80" t="s">
        <v>12</v>
      </c>
      <c r="C389" s="73" t="s">
        <v>812</v>
      </c>
      <c r="D389" s="73" t="s">
        <v>5</v>
      </c>
      <c r="E389" s="96">
        <v>36116</v>
      </c>
      <c r="F389" s="82">
        <f t="shared" ca="1" si="6"/>
        <v>17</v>
      </c>
      <c r="G389" s="83" t="s">
        <v>8</v>
      </c>
      <c r="H389" s="84">
        <v>49770</v>
      </c>
      <c r="I389" s="85">
        <v>1</v>
      </c>
    </row>
    <row r="390" spans="1:13" x14ac:dyDescent="0.25">
      <c r="A390" s="73" t="s">
        <v>100</v>
      </c>
      <c r="B390" s="80" t="s">
        <v>32</v>
      </c>
      <c r="C390" s="73" t="s">
        <v>812</v>
      </c>
      <c r="D390" s="73" t="s">
        <v>14</v>
      </c>
      <c r="E390" s="96">
        <v>36121</v>
      </c>
      <c r="F390" s="82">
        <f t="shared" ca="1" si="6"/>
        <v>17</v>
      </c>
      <c r="G390" s="83" t="s">
        <v>4</v>
      </c>
      <c r="H390" s="84">
        <v>28880</v>
      </c>
      <c r="I390" s="85">
        <v>3</v>
      </c>
    </row>
    <row r="391" spans="1:13" x14ac:dyDescent="0.25">
      <c r="A391" s="73" t="s">
        <v>72</v>
      </c>
      <c r="B391" s="80" t="s">
        <v>32</v>
      </c>
      <c r="C391" s="73" t="s">
        <v>812</v>
      </c>
      <c r="D391" s="73" t="s">
        <v>5</v>
      </c>
      <c r="E391" s="96">
        <v>36145</v>
      </c>
      <c r="F391" s="82">
        <f t="shared" ca="1" si="6"/>
        <v>17</v>
      </c>
      <c r="G391" s="83" t="s">
        <v>28</v>
      </c>
      <c r="H391" s="84">
        <v>31260</v>
      </c>
      <c r="I391" s="85">
        <v>5</v>
      </c>
    </row>
    <row r="392" spans="1:13" x14ac:dyDescent="0.25">
      <c r="A392" s="73" t="s">
        <v>52</v>
      </c>
      <c r="B392" s="80" t="s">
        <v>16</v>
      </c>
      <c r="C392" s="73" t="s">
        <v>812</v>
      </c>
      <c r="D392" s="73" t="s">
        <v>11</v>
      </c>
      <c r="E392" s="96">
        <v>39063</v>
      </c>
      <c r="F392" s="82">
        <f t="shared" ca="1" si="6"/>
        <v>9</v>
      </c>
      <c r="G392" s="83"/>
      <c r="H392" s="84">
        <v>77930</v>
      </c>
      <c r="I392" s="85">
        <v>5</v>
      </c>
    </row>
    <row r="393" spans="1:13" x14ac:dyDescent="0.25">
      <c r="A393" s="73" t="s">
        <v>754</v>
      </c>
      <c r="B393" s="80" t="s">
        <v>9</v>
      </c>
      <c r="C393" s="73" t="s">
        <v>813</v>
      </c>
      <c r="D393" s="73" t="s">
        <v>5</v>
      </c>
      <c r="E393" s="96">
        <v>40922</v>
      </c>
      <c r="F393" s="82">
        <f t="shared" ca="1" si="6"/>
        <v>4</v>
      </c>
      <c r="G393" s="83" t="s">
        <v>26</v>
      </c>
      <c r="H393" s="84">
        <v>39110</v>
      </c>
      <c r="I393" s="85">
        <v>5</v>
      </c>
      <c r="M393" s="106"/>
    </row>
    <row r="394" spans="1:13" x14ac:dyDescent="0.25">
      <c r="A394" s="73" t="s">
        <v>735</v>
      </c>
      <c r="B394" s="80" t="s">
        <v>12</v>
      </c>
      <c r="C394" s="73" t="s">
        <v>813</v>
      </c>
      <c r="D394" s="73" t="s">
        <v>11</v>
      </c>
      <c r="E394" s="96">
        <v>38734</v>
      </c>
      <c r="F394" s="82">
        <f t="shared" ca="1" si="6"/>
        <v>10</v>
      </c>
      <c r="G394" s="83"/>
      <c r="H394" s="84">
        <v>54190</v>
      </c>
      <c r="I394" s="85">
        <v>4</v>
      </c>
    </row>
    <row r="395" spans="1:13" x14ac:dyDescent="0.25">
      <c r="A395" s="73" t="s">
        <v>722</v>
      </c>
      <c r="B395" s="80" t="s">
        <v>16</v>
      </c>
      <c r="C395" s="73" t="s">
        <v>813</v>
      </c>
      <c r="D395" s="73" t="s">
        <v>5</v>
      </c>
      <c r="E395" s="96">
        <v>36175</v>
      </c>
      <c r="F395" s="82">
        <f t="shared" ca="1" si="6"/>
        <v>17</v>
      </c>
      <c r="G395" s="83" t="s">
        <v>4</v>
      </c>
      <c r="H395" s="84">
        <v>23520</v>
      </c>
      <c r="I395" s="85">
        <v>2</v>
      </c>
    </row>
    <row r="396" spans="1:13" x14ac:dyDescent="0.25">
      <c r="A396" s="73" t="s">
        <v>711</v>
      </c>
      <c r="B396" s="80" t="s">
        <v>16</v>
      </c>
      <c r="C396" s="73" t="s">
        <v>813</v>
      </c>
      <c r="D396" s="73" t="s">
        <v>5</v>
      </c>
      <c r="E396" s="96">
        <v>36898</v>
      </c>
      <c r="F396" s="82">
        <f t="shared" ca="1" si="6"/>
        <v>15</v>
      </c>
      <c r="G396" s="83" t="s">
        <v>26</v>
      </c>
      <c r="H396" s="84">
        <v>71820</v>
      </c>
      <c r="I396" s="85">
        <v>2</v>
      </c>
    </row>
    <row r="397" spans="1:13" x14ac:dyDescent="0.25">
      <c r="A397" s="73" t="s">
        <v>668</v>
      </c>
      <c r="B397" s="80" t="s">
        <v>12</v>
      </c>
      <c r="C397" s="73" t="s">
        <v>813</v>
      </c>
      <c r="D397" s="73" t="s">
        <v>5</v>
      </c>
      <c r="E397" s="96">
        <v>40235</v>
      </c>
      <c r="F397" s="82">
        <f t="shared" ca="1" si="6"/>
        <v>6</v>
      </c>
      <c r="G397" s="83" t="s">
        <v>4</v>
      </c>
      <c r="H397" s="84">
        <v>22860</v>
      </c>
      <c r="I397" s="85">
        <v>5</v>
      </c>
    </row>
    <row r="398" spans="1:13" x14ac:dyDescent="0.25">
      <c r="A398" s="73" t="s">
        <v>646</v>
      </c>
      <c r="B398" s="80" t="s">
        <v>9</v>
      </c>
      <c r="C398" s="73" t="s">
        <v>813</v>
      </c>
      <c r="D398" s="73" t="s">
        <v>5</v>
      </c>
      <c r="E398" s="96">
        <v>36567</v>
      </c>
      <c r="F398" s="82">
        <f t="shared" ca="1" si="6"/>
        <v>16</v>
      </c>
      <c r="G398" s="83" t="s">
        <v>8</v>
      </c>
      <c r="H398" s="84">
        <v>45450</v>
      </c>
      <c r="I398" s="85">
        <v>5</v>
      </c>
    </row>
    <row r="399" spans="1:13" x14ac:dyDescent="0.25">
      <c r="A399" s="73" t="s">
        <v>606</v>
      </c>
      <c r="B399" s="80" t="s">
        <v>9</v>
      </c>
      <c r="C399" s="73" t="s">
        <v>813</v>
      </c>
      <c r="D399" s="73" t="s">
        <v>14</v>
      </c>
      <c r="E399" s="96">
        <v>40263</v>
      </c>
      <c r="F399" s="82">
        <f t="shared" ca="1" si="6"/>
        <v>5</v>
      </c>
      <c r="G399" s="83" t="s">
        <v>26</v>
      </c>
      <c r="H399" s="84">
        <v>49405</v>
      </c>
      <c r="I399" s="85">
        <v>4</v>
      </c>
      <c r="M399" s="106"/>
    </row>
    <row r="400" spans="1:13" x14ac:dyDescent="0.25">
      <c r="A400" s="73" t="s">
        <v>487</v>
      </c>
      <c r="B400" s="80" t="s">
        <v>12</v>
      </c>
      <c r="C400" s="73" t="s">
        <v>813</v>
      </c>
      <c r="D400" s="73" t="s">
        <v>5</v>
      </c>
      <c r="E400" s="96">
        <v>41046</v>
      </c>
      <c r="F400" s="82">
        <f t="shared" ca="1" si="6"/>
        <v>3</v>
      </c>
      <c r="G400" s="83" t="s">
        <v>26</v>
      </c>
      <c r="H400" s="84">
        <v>48550</v>
      </c>
      <c r="I400" s="85">
        <v>5</v>
      </c>
    </row>
    <row r="401" spans="1:9" x14ac:dyDescent="0.25">
      <c r="A401" s="73" t="s">
        <v>414</v>
      </c>
      <c r="B401" s="80" t="s">
        <v>16</v>
      </c>
      <c r="C401" s="73" t="s">
        <v>813</v>
      </c>
      <c r="D401" s="73" t="s">
        <v>14</v>
      </c>
      <c r="E401" s="96">
        <v>35961</v>
      </c>
      <c r="F401" s="82">
        <f t="shared" ca="1" si="6"/>
        <v>17</v>
      </c>
      <c r="G401" s="83" t="s">
        <v>26</v>
      </c>
      <c r="H401" s="84">
        <v>20500</v>
      </c>
      <c r="I401" s="85">
        <v>3</v>
      </c>
    </row>
    <row r="402" spans="1:9" x14ac:dyDescent="0.25">
      <c r="A402" s="73" t="s">
        <v>383</v>
      </c>
      <c r="B402" s="80" t="s">
        <v>48</v>
      </c>
      <c r="C402" s="73" t="s">
        <v>813</v>
      </c>
      <c r="D402" s="73" t="s">
        <v>11</v>
      </c>
      <c r="E402" s="96">
        <v>40333</v>
      </c>
      <c r="F402" s="82">
        <f t="shared" ca="1" si="6"/>
        <v>5</v>
      </c>
      <c r="G402" s="83"/>
      <c r="H402" s="84">
        <v>74020</v>
      </c>
      <c r="I402" s="85">
        <v>2</v>
      </c>
    </row>
    <row r="403" spans="1:9" x14ac:dyDescent="0.25">
      <c r="A403" s="73" t="s">
        <v>325</v>
      </c>
      <c r="B403" s="80" t="s">
        <v>12</v>
      </c>
      <c r="C403" s="73" t="s">
        <v>813</v>
      </c>
      <c r="D403" s="73" t="s">
        <v>11</v>
      </c>
      <c r="E403" s="96">
        <v>37803</v>
      </c>
      <c r="F403" s="82">
        <f t="shared" ca="1" si="6"/>
        <v>12</v>
      </c>
      <c r="G403" s="83"/>
      <c r="H403" s="84">
        <v>78100</v>
      </c>
      <c r="I403" s="85">
        <v>3</v>
      </c>
    </row>
    <row r="404" spans="1:9" x14ac:dyDescent="0.25">
      <c r="A404" s="73" t="s">
        <v>321</v>
      </c>
      <c r="B404" s="80" t="s">
        <v>2</v>
      </c>
      <c r="C404" s="73" t="s">
        <v>813</v>
      </c>
      <c r="D404" s="73" t="s">
        <v>0</v>
      </c>
      <c r="E404" s="96">
        <v>37827</v>
      </c>
      <c r="F404" s="82">
        <f t="shared" ca="1" si="6"/>
        <v>12</v>
      </c>
      <c r="G404" s="83"/>
      <c r="H404" s="84">
        <v>11044</v>
      </c>
      <c r="I404" s="85">
        <v>2</v>
      </c>
    </row>
    <row r="405" spans="1:9" x14ac:dyDescent="0.25">
      <c r="A405" s="73" t="s">
        <v>309</v>
      </c>
      <c r="B405" s="80" t="s">
        <v>16</v>
      </c>
      <c r="C405" s="73" t="s">
        <v>813</v>
      </c>
      <c r="D405" s="73" t="s">
        <v>11</v>
      </c>
      <c r="E405" s="96">
        <v>40372</v>
      </c>
      <c r="F405" s="82">
        <f t="shared" ca="1" si="6"/>
        <v>5</v>
      </c>
      <c r="G405" s="83"/>
      <c r="H405" s="84">
        <v>75100</v>
      </c>
      <c r="I405" s="85">
        <v>4</v>
      </c>
    </row>
    <row r="406" spans="1:9" x14ac:dyDescent="0.25">
      <c r="A406" s="73" t="s">
        <v>226</v>
      </c>
      <c r="B406" s="80" t="s">
        <v>32</v>
      </c>
      <c r="C406" s="73" t="s">
        <v>813</v>
      </c>
      <c r="D406" s="73" t="s">
        <v>11</v>
      </c>
      <c r="E406" s="96">
        <v>36047</v>
      </c>
      <c r="F406" s="82">
        <f t="shared" ca="1" si="6"/>
        <v>17</v>
      </c>
      <c r="G406" s="83"/>
      <c r="H406" s="84">
        <v>72480</v>
      </c>
      <c r="I406" s="85">
        <v>2</v>
      </c>
    </row>
    <row r="407" spans="1:9" x14ac:dyDescent="0.25">
      <c r="A407" s="73" t="s">
        <v>180</v>
      </c>
      <c r="B407" s="80" t="s">
        <v>12</v>
      </c>
      <c r="C407" s="73" t="s">
        <v>813</v>
      </c>
      <c r="D407" s="73" t="s">
        <v>5</v>
      </c>
      <c r="E407" s="96">
        <v>41209</v>
      </c>
      <c r="F407" s="82">
        <f t="shared" ca="1" si="6"/>
        <v>3</v>
      </c>
      <c r="G407" s="83" t="s">
        <v>28</v>
      </c>
      <c r="H407" s="84">
        <v>87980</v>
      </c>
      <c r="I407" s="85">
        <v>1</v>
      </c>
    </row>
    <row r="408" spans="1:9" x14ac:dyDescent="0.25">
      <c r="A408" s="73" t="s">
        <v>165</v>
      </c>
      <c r="B408" s="80" t="s">
        <v>48</v>
      </c>
      <c r="C408" s="73" t="s">
        <v>813</v>
      </c>
      <c r="D408" s="73" t="s">
        <v>11</v>
      </c>
      <c r="E408" s="96">
        <v>39011</v>
      </c>
      <c r="F408" s="82">
        <f t="shared" ca="1" si="6"/>
        <v>9</v>
      </c>
      <c r="G408" s="83"/>
      <c r="H408" s="84">
        <v>86470</v>
      </c>
      <c r="I408" s="85">
        <v>4</v>
      </c>
    </row>
    <row r="409" spans="1:9" x14ac:dyDescent="0.25">
      <c r="A409" s="73" t="s">
        <v>157</v>
      </c>
      <c r="B409" s="80" t="s">
        <v>16</v>
      </c>
      <c r="C409" s="73" t="s">
        <v>813</v>
      </c>
      <c r="D409" s="73" t="s">
        <v>0</v>
      </c>
      <c r="E409" s="96">
        <v>36084</v>
      </c>
      <c r="F409" s="82">
        <f t="shared" ca="1" si="6"/>
        <v>17</v>
      </c>
      <c r="G409" s="83"/>
      <c r="H409" s="84">
        <v>21668</v>
      </c>
      <c r="I409" s="85">
        <v>4</v>
      </c>
    </row>
    <row r="410" spans="1:9" x14ac:dyDescent="0.25">
      <c r="A410" s="73" t="s">
        <v>106</v>
      </c>
      <c r="B410" s="80" t="s">
        <v>16</v>
      </c>
      <c r="C410" s="73" t="s">
        <v>813</v>
      </c>
      <c r="D410" s="73" t="s">
        <v>0</v>
      </c>
      <c r="E410" s="96">
        <v>40494</v>
      </c>
      <c r="F410" s="82">
        <f t="shared" ca="1" si="6"/>
        <v>5</v>
      </c>
      <c r="G410" s="83"/>
      <c r="H410" s="84">
        <v>35312</v>
      </c>
      <c r="I410" s="85">
        <v>3</v>
      </c>
    </row>
    <row r="411" spans="1:9" x14ac:dyDescent="0.25">
      <c r="A411" s="73" t="s">
        <v>98</v>
      </c>
      <c r="B411" s="80" t="s">
        <v>2</v>
      </c>
      <c r="C411" s="73" t="s">
        <v>813</v>
      </c>
      <c r="D411" s="73" t="s">
        <v>5</v>
      </c>
      <c r="E411" s="96">
        <v>36466</v>
      </c>
      <c r="F411" s="82">
        <f t="shared" ca="1" si="6"/>
        <v>16</v>
      </c>
      <c r="G411" s="83" t="s">
        <v>4</v>
      </c>
      <c r="H411" s="84">
        <v>68410</v>
      </c>
      <c r="I411" s="85">
        <v>5</v>
      </c>
    </row>
    <row r="412" spans="1:9" x14ac:dyDescent="0.25">
      <c r="A412" s="73" t="s">
        <v>40</v>
      </c>
      <c r="B412" s="80" t="s">
        <v>32</v>
      </c>
      <c r="C412" s="73" t="s">
        <v>813</v>
      </c>
      <c r="D412" s="73" t="s">
        <v>11</v>
      </c>
      <c r="E412" s="96">
        <v>37236</v>
      </c>
      <c r="F412" s="82">
        <f t="shared" ca="1" si="6"/>
        <v>14</v>
      </c>
      <c r="G412" s="83"/>
      <c r="H412" s="84">
        <v>29540</v>
      </c>
      <c r="I412" s="85">
        <v>3</v>
      </c>
    </row>
    <row r="413" spans="1:9" x14ac:dyDescent="0.25">
      <c r="A413" s="73" t="s">
        <v>10</v>
      </c>
      <c r="B413" s="80" t="s">
        <v>9</v>
      </c>
      <c r="C413" s="73" t="s">
        <v>813</v>
      </c>
      <c r="D413" s="73" t="s">
        <v>5</v>
      </c>
      <c r="E413" s="96">
        <v>40533</v>
      </c>
      <c r="F413" s="82">
        <f t="shared" ca="1" si="6"/>
        <v>5</v>
      </c>
      <c r="G413" s="83" t="s">
        <v>8</v>
      </c>
      <c r="H413" s="84">
        <v>62180</v>
      </c>
      <c r="I413" s="85">
        <v>2</v>
      </c>
    </row>
    <row r="414" spans="1:9" x14ac:dyDescent="0.25">
      <c r="A414" s="73" t="s">
        <v>732</v>
      </c>
      <c r="B414" s="80" t="s">
        <v>32</v>
      </c>
      <c r="C414" s="73" t="s">
        <v>811</v>
      </c>
      <c r="D414" s="73" t="s">
        <v>11</v>
      </c>
      <c r="E414" s="96">
        <v>38738</v>
      </c>
      <c r="F414" s="82">
        <f t="shared" ca="1" si="6"/>
        <v>10</v>
      </c>
      <c r="G414" s="83"/>
      <c r="H414" s="84">
        <v>25120</v>
      </c>
      <c r="I414" s="85">
        <v>2</v>
      </c>
    </row>
    <row r="415" spans="1:9" x14ac:dyDescent="0.25">
      <c r="A415" s="73" t="s">
        <v>614</v>
      </c>
      <c r="B415" s="80" t="s">
        <v>32</v>
      </c>
      <c r="C415" s="73" t="s">
        <v>811</v>
      </c>
      <c r="D415" s="73" t="s">
        <v>11</v>
      </c>
      <c r="E415" s="96">
        <v>39522</v>
      </c>
      <c r="F415" s="82">
        <f t="shared" ca="1" si="6"/>
        <v>7</v>
      </c>
      <c r="G415" s="83"/>
      <c r="H415" s="84">
        <v>71700</v>
      </c>
      <c r="I415" s="85">
        <v>2</v>
      </c>
    </row>
    <row r="416" spans="1:9" x14ac:dyDescent="0.25">
      <c r="A416" s="73" t="s">
        <v>534</v>
      </c>
      <c r="B416" s="80" t="s">
        <v>12</v>
      </c>
      <c r="C416" s="73" t="s">
        <v>811</v>
      </c>
      <c r="D416" s="73" t="s">
        <v>5</v>
      </c>
      <c r="E416" s="96">
        <v>39197</v>
      </c>
      <c r="F416" s="82">
        <f t="shared" ca="1" si="6"/>
        <v>8</v>
      </c>
      <c r="G416" s="83" t="s">
        <v>26</v>
      </c>
      <c r="H416" s="84">
        <v>63190</v>
      </c>
      <c r="I416" s="85">
        <v>1</v>
      </c>
    </row>
    <row r="417" spans="1:9" x14ac:dyDescent="0.25">
      <c r="A417" s="73" t="s">
        <v>471</v>
      </c>
      <c r="B417" s="80" t="s">
        <v>16</v>
      </c>
      <c r="C417" s="73" t="s">
        <v>811</v>
      </c>
      <c r="D417" s="73" t="s">
        <v>11</v>
      </c>
      <c r="E417" s="96">
        <v>38854</v>
      </c>
      <c r="F417" s="82">
        <f t="shared" ca="1" si="6"/>
        <v>9</v>
      </c>
      <c r="G417" s="83"/>
      <c r="H417" s="84">
        <v>44820</v>
      </c>
      <c r="I417" s="85">
        <v>4</v>
      </c>
    </row>
    <row r="418" spans="1:9" x14ac:dyDescent="0.25">
      <c r="A418" s="73" t="s">
        <v>752</v>
      </c>
      <c r="B418" s="80" t="s">
        <v>32</v>
      </c>
      <c r="C418" s="73" t="s">
        <v>814</v>
      </c>
      <c r="D418" s="73" t="s">
        <v>5</v>
      </c>
      <c r="E418" s="96">
        <v>40925</v>
      </c>
      <c r="F418" s="82">
        <f t="shared" ca="1" si="6"/>
        <v>4</v>
      </c>
      <c r="G418" s="83" t="s">
        <v>4</v>
      </c>
      <c r="H418" s="84">
        <v>43190</v>
      </c>
      <c r="I418" s="85">
        <v>2</v>
      </c>
    </row>
    <row r="419" spans="1:9" x14ac:dyDescent="0.25">
      <c r="A419" s="73" t="s">
        <v>742</v>
      </c>
      <c r="B419" s="80" t="s">
        <v>9</v>
      </c>
      <c r="C419" s="73" t="s">
        <v>814</v>
      </c>
      <c r="D419" s="73" t="s">
        <v>5</v>
      </c>
      <c r="E419" s="96">
        <v>39085</v>
      </c>
      <c r="F419" s="82">
        <f t="shared" ca="1" si="6"/>
        <v>9</v>
      </c>
      <c r="G419" s="83" t="s">
        <v>26</v>
      </c>
      <c r="H419" s="84">
        <v>87030</v>
      </c>
      <c r="I419" s="85">
        <v>3</v>
      </c>
    </row>
    <row r="420" spans="1:9" x14ac:dyDescent="0.25">
      <c r="A420" s="73" t="s">
        <v>683</v>
      </c>
      <c r="B420" s="80" t="s">
        <v>32</v>
      </c>
      <c r="C420" s="73" t="s">
        <v>814</v>
      </c>
      <c r="D420" s="73" t="s">
        <v>5</v>
      </c>
      <c r="E420" s="96">
        <v>40941</v>
      </c>
      <c r="F420" s="82">
        <f t="shared" ca="1" si="6"/>
        <v>4</v>
      </c>
      <c r="G420" s="83" t="s">
        <v>26</v>
      </c>
      <c r="H420" s="84">
        <v>26360</v>
      </c>
      <c r="I420" s="85">
        <v>1</v>
      </c>
    </row>
    <row r="421" spans="1:9" x14ac:dyDescent="0.25">
      <c r="A421" s="73" t="s">
        <v>681</v>
      </c>
      <c r="B421" s="80" t="s">
        <v>12</v>
      </c>
      <c r="C421" s="73" t="s">
        <v>814</v>
      </c>
      <c r="D421" s="73" t="s">
        <v>5</v>
      </c>
      <c r="E421" s="96">
        <v>40947</v>
      </c>
      <c r="F421" s="82">
        <f t="shared" ca="1" si="6"/>
        <v>4</v>
      </c>
      <c r="G421" s="83" t="s">
        <v>26</v>
      </c>
      <c r="H421" s="84">
        <v>79770</v>
      </c>
      <c r="I421" s="85">
        <v>4</v>
      </c>
    </row>
    <row r="422" spans="1:9" x14ac:dyDescent="0.25">
      <c r="A422" s="73" t="s">
        <v>673</v>
      </c>
      <c r="B422" s="80" t="s">
        <v>12</v>
      </c>
      <c r="C422" s="73" t="s">
        <v>814</v>
      </c>
      <c r="D422" s="73" t="s">
        <v>5</v>
      </c>
      <c r="E422" s="96">
        <v>39120</v>
      </c>
      <c r="F422" s="82">
        <f t="shared" ca="1" si="6"/>
        <v>9</v>
      </c>
      <c r="G422" s="83" t="s">
        <v>26</v>
      </c>
      <c r="H422" s="84">
        <v>88850</v>
      </c>
      <c r="I422" s="85">
        <v>3</v>
      </c>
    </row>
    <row r="423" spans="1:9" x14ac:dyDescent="0.25">
      <c r="A423" s="73" t="s">
        <v>672</v>
      </c>
      <c r="B423" s="80" t="s">
        <v>2</v>
      </c>
      <c r="C423" s="73" t="s">
        <v>814</v>
      </c>
      <c r="D423" s="73" t="s">
        <v>5</v>
      </c>
      <c r="E423" s="96">
        <v>39123</v>
      </c>
      <c r="F423" s="82">
        <f t="shared" ca="1" si="6"/>
        <v>9</v>
      </c>
      <c r="G423" s="83" t="s">
        <v>18</v>
      </c>
      <c r="H423" s="84">
        <v>77840</v>
      </c>
      <c r="I423" s="85">
        <v>2</v>
      </c>
    </row>
    <row r="424" spans="1:9" x14ac:dyDescent="0.25">
      <c r="A424" s="73" t="s">
        <v>610</v>
      </c>
      <c r="B424" s="80" t="s">
        <v>9</v>
      </c>
      <c r="C424" s="73" t="s">
        <v>814</v>
      </c>
      <c r="D424" s="73" t="s">
        <v>5</v>
      </c>
      <c r="E424" s="96">
        <v>40246</v>
      </c>
      <c r="F424" s="82">
        <f t="shared" ca="1" si="6"/>
        <v>5</v>
      </c>
      <c r="G424" s="83" t="s">
        <v>4</v>
      </c>
      <c r="H424" s="84">
        <v>63080</v>
      </c>
      <c r="I424" s="85">
        <v>5</v>
      </c>
    </row>
    <row r="425" spans="1:9" x14ac:dyDescent="0.25">
      <c r="A425" s="73" t="s">
        <v>577</v>
      </c>
      <c r="B425" s="80" t="s">
        <v>16</v>
      </c>
      <c r="C425" s="73" t="s">
        <v>814</v>
      </c>
      <c r="D425" s="73" t="s">
        <v>0</v>
      </c>
      <c r="E425" s="96">
        <v>37711</v>
      </c>
      <c r="F425" s="82">
        <f t="shared" ca="1" si="6"/>
        <v>12</v>
      </c>
      <c r="G425" s="83"/>
      <c r="H425" s="84">
        <v>21648</v>
      </c>
      <c r="I425" s="85">
        <v>2</v>
      </c>
    </row>
    <row r="426" spans="1:9" x14ac:dyDescent="0.25">
      <c r="A426" s="73" t="s">
        <v>570</v>
      </c>
      <c r="B426" s="80" t="s">
        <v>12</v>
      </c>
      <c r="C426" s="73" t="s">
        <v>814</v>
      </c>
      <c r="D426" s="73" t="s">
        <v>5</v>
      </c>
      <c r="E426" s="96">
        <v>38807</v>
      </c>
      <c r="F426" s="82">
        <f t="shared" ca="1" si="6"/>
        <v>9</v>
      </c>
      <c r="G426" s="83" t="s">
        <v>26</v>
      </c>
      <c r="H426" s="84">
        <v>47060</v>
      </c>
      <c r="I426" s="85">
        <v>4</v>
      </c>
    </row>
    <row r="427" spans="1:9" x14ac:dyDescent="0.25">
      <c r="A427" s="73" t="s">
        <v>554</v>
      </c>
      <c r="B427" s="80" t="s">
        <v>48</v>
      </c>
      <c r="C427" s="73" t="s">
        <v>814</v>
      </c>
      <c r="D427" s="73" t="s">
        <v>11</v>
      </c>
      <c r="E427" s="110">
        <v>40620</v>
      </c>
      <c r="F427" s="82">
        <f t="shared" ca="1" si="6"/>
        <v>4</v>
      </c>
      <c r="G427" s="83"/>
      <c r="H427" s="84">
        <v>84300</v>
      </c>
      <c r="I427" s="85">
        <v>1</v>
      </c>
    </row>
    <row r="428" spans="1:9" x14ac:dyDescent="0.25">
      <c r="A428" s="73" t="s">
        <v>522</v>
      </c>
      <c r="B428" s="80" t="s">
        <v>12</v>
      </c>
      <c r="C428" s="73" t="s">
        <v>814</v>
      </c>
      <c r="D428" s="73" t="s">
        <v>5</v>
      </c>
      <c r="E428" s="96">
        <v>35903</v>
      </c>
      <c r="F428" s="82">
        <f t="shared" ca="1" si="6"/>
        <v>17</v>
      </c>
      <c r="G428" s="83" t="s">
        <v>26</v>
      </c>
      <c r="H428" s="84">
        <v>68520</v>
      </c>
      <c r="I428" s="85">
        <v>5</v>
      </c>
    </row>
    <row r="429" spans="1:9" x14ac:dyDescent="0.25">
      <c r="A429" s="73" t="s">
        <v>514</v>
      </c>
      <c r="B429" s="80" t="s">
        <v>16</v>
      </c>
      <c r="C429" s="73" t="s">
        <v>814</v>
      </c>
      <c r="D429" s="73" t="s">
        <v>11</v>
      </c>
      <c r="E429" s="96">
        <v>36623</v>
      </c>
      <c r="F429" s="82">
        <f t="shared" ca="1" si="6"/>
        <v>15</v>
      </c>
      <c r="G429" s="83"/>
      <c r="H429" s="84">
        <v>30300</v>
      </c>
      <c r="I429" s="85">
        <v>1</v>
      </c>
    </row>
    <row r="430" spans="1:9" x14ac:dyDescent="0.25">
      <c r="A430" s="73" t="s">
        <v>484</v>
      </c>
      <c r="B430" s="80" t="s">
        <v>16</v>
      </c>
      <c r="C430" s="73" t="s">
        <v>814</v>
      </c>
      <c r="D430" s="73" t="s">
        <v>5</v>
      </c>
      <c r="E430" s="96">
        <v>39224</v>
      </c>
      <c r="F430" s="82">
        <f t="shared" ca="1" si="6"/>
        <v>8</v>
      </c>
      <c r="G430" s="83" t="s">
        <v>4</v>
      </c>
      <c r="H430" s="84">
        <v>73030</v>
      </c>
      <c r="I430" s="85">
        <v>5</v>
      </c>
    </row>
    <row r="431" spans="1:9" x14ac:dyDescent="0.25">
      <c r="A431" s="73" t="s">
        <v>466</v>
      </c>
      <c r="B431" s="80" t="s">
        <v>9</v>
      </c>
      <c r="C431" s="73" t="s">
        <v>814</v>
      </c>
      <c r="D431" s="73" t="s">
        <v>11</v>
      </c>
      <c r="E431" s="96">
        <v>35921</v>
      </c>
      <c r="F431" s="82">
        <f t="shared" ca="1" si="6"/>
        <v>17</v>
      </c>
      <c r="G431" s="83"/>
      <c r="H431" s="84">
        <v>63330</v>
      </c>
      <c r="I431" s="85">
        <v>4</v>
      </c>
    </row>
    <row r="432" spans="1:9" x14ac:dyDescent="0.25">
      <c r="A432" s="73" t="s">
        <v>423</v>
      </c>
      <c r="B432" s="80" t="s">
        <v>48</v>
      </c>
      <c r="C432" s="73" t="s">
        <v>814</v>
      </c>
      <c r="D432" s="73" t="s">
        <v>11</v>
      </c>
      <c r="E432" s="96">
        <v>39616</v>
      </c>
      <c r="F432" s="82">
        <f t="shared" ca="1" si="6"/>
        <v>7</v>
      </c>
      <c r="G432" s="83"/>
      <c r="H432" s="84">
        <v>66710</v>
      </c>
      <c r="I432" s="85">
        <v>2</v>
      </c>
    </row>
    <row r="433" spans="1:9" x14ac:dyDescent="0.25">
      <c r="A433" s="73" t="s">
        <v>412</v>
      </c>
      <c r="B433" s="80" t="s">
        <v>16</v>
      </c>
      <c r="C433" s="73" t="s">
        <v>814</v>
      </c>
      <c r="D433" s="73" t="s">
        <v>5</v>
      </c>
      <c r="E433" s="96">
        <v>35969</v>
      </c>
      <c r="F433" s="82">
        <f t="shared" ca="1" si="6"/>
        <v>17</v>
      </c>
      <c r="G433" s="83" t="s">
        <v>26</v>
      </c>
      <c r="H433" s="84">
        <v>74530</v>
      </c>
      <c r="I433" s="85">
        <v>5</v>
      </c>
    </row>
    <row r="434" spans="1:9" x14ac:dyDescent="0.25">
      <c r="A434" s="73" t="s">
        <v>408</v>
      </c>
      <c r="B434" s="80" t="s">
        <v>16</v>
      </c>
      <c r="C434" s="73" t="s">
        <v>814</v>
      </c>
      <c r="D434" s="73" t="s">
        <v>0</v>
      </c>
      <c r="E434" s="96">
        <v>36329</v>
      </c>
      <c r="F434" s="82">
        <f t="shared" ca="1" si="6"/>
        <v>16</v>
      </c>
      <c r="G434" s="83"/>
      <c r="H434" s="84">
        <v>39764</v>
      </c>
      <c r="I434" s="85">
        <v>1</v>
      </c>
    </row>
    <row r="435" spans="1:9" x14ac:dyDescent="0.25">
      <c r="A435" s="73" t="s">
        <v>404</v>
      </c>
      <c r="B435" s="80" t="s">
        <v>12</v>
      </c>
      <c r="C435" s="73" t="s">
        <v>814</v>
      </c>
      <c r="D435" s="73" t="s">
        <v>14</v>
      </c>
      <c r="E435" s="96">
        <v>36695</v>
      </c>
      <c r="F435" s="82">
        <f t="shared" ca="1" si="6"/>
        <v>15</v>
      </c>
      <c r="G435" s="83" t="s">
        <v>4</v>
      </c>
      <c r="H435" s="84">
        <v>29005</v>
      </c>
      <c r="I435" s="85">
        <v>1</v>
      </c>
    </row>
    <row r="436" spans="1:9" x14ac:dyDescent="0.25">
      <c r="A436" s="73" t="s">
        <v>390</v>
      </c>
      <c r="B436" s="80" t="s">
        <v>12</v>
      </c>
      <c r="C436" s="73" t="s">
        <v>814</v>
      </c>
      <c r="D436" s="73" t="s">
        <v>0</v>
      </c>
      <c r="E436" s="96">
        <v>38144</v>
      </c>
      <c r="F436" s="82">
        <f t="shared" ca="1" si="6"/>
        <v>11</v>
      </c>
      <c r="G436" s="83"/>
      <c r="H436" s="84">
        <v>33512</v>
      </c>
      <c r="I436" s="85">
        <v>4</v>
      </c>
    </row>
    <row r="437" spans="1:9" x14ac:dyDescent="0.25">
      <c r="A437" s="73" t="s">
        <v>369</v>
      </c>
      <c r="B437" s="80" t="s">
        <v>12</v>
      </c>
      <c r="C437" s="73" t="s">
        <v>814</v>
      </c>
      <c r="D437" s="73" t="s">
        <v>11</v>
      </c>
      <c r="E437" s="96">
        <v>41116</v>
      </c>
      <c r="F437" s="82">
        <f t="shared" ca="1" si="6"/>
        <v>3</v>
      </c>
      <c r="G437" s="83"/>
      <c r="H437" s="84">
        <v>32650</v>
      </c>
      <c r="I437" s="85">
        <v>1</v>
      </c>
    </row>
    <row r="438" spans="1:9" x14ac:dyDescent="0.25">
      <c r="A438" s="73" t="s">
        <v>353</v>
      </c>
      <c r="B438" s="80" t="s">
        <v>16</v>
      </c>
      <c r="C438" s="73" t="s">
        <v>814</v>
      </c>
      <c r="D438" s="73" t="s">
        <v>5</v>
      </c>
      <c r="E438" s="96">
        <v>39284</v>
      </c>
      <c r="F438" s="82">
        <f t="shared" ca="1" si="6"/>
        <v>8</v>
      </c>
      <c r="G438" s="83" t="s">
        <v>26</v>
      </c>
      <c r="H438" s="84">
        <v>25830</v>
      </c>
      <c r="I438" s="85">
        <v>5</v>
      </c>
    </row>
    <row r="439" spans="1:9" x14ac:dyDescent="0.25">
      <c r="A439" s="73" t="s">
        <v>316</v>
      </c>
      <c r="B439" s="80" t="s">
        <v>12</v>
      </c>
      <c r="C439" s="73" t="s">
        <v>814</v>
      </c>
      <c r="D439" s="73" t="s">
        <v>5</v>
      </c>
      <c r="E439" s="96">
        <v>38916</v>
      </c>
      <c r="F439" s="82">
        <f t="shared" ca="1" si="6"/>
        <v>9</v>
      </c>
      <c r="G439" s="83" t="s">
        <v>28</v>
      </c>
      <c r="H439" s="84">
        <v>27560</v>
      </c>
      <c r="I439" s="85">
        <v>2</v>
      </c>
    </row>
    <row r="440" spans="1:9" x14ac:dyDescent="0.25">
      <c r="A440" s="73" t="s">
        <v>313</v>
      </c>
      <c r="B440" s="80" t="s">
        <v>32</v>
      </c>
      <c r="C440" s="73" t="s">
        <v>814</v>
      </c>
      <c r="D440" s="73" t="s">
        <v>5</v>
      </c>
      <c r="E440" s="96">
        <v>39657</v>
      </c>
      <c r="F440" s="82">
        <f t="shared" ca="1" si="6"/>
        <v>7</v>
      </c>
      <c r="G440" s="83" t="s">
        <v>8</v>
      </c>
      <c r="H440" s="84">
        <v>80880</v>
      </c>
      <c r="I440" s="85">
        <v>1</v>
      </c>
    </row>
    <row r="441" spans="1:9" x14ac:dyDescent="0.25">
      <c r="A441" s="73" t="s">
        <v>310</v>
      </c>
      <c r="B441" s="80" t="s">
        <v>48</v>
      </c>
      <c r="C441" s="73" t="s">
        <v>814</v>
      </c>
      <c r="D441" s="73" t="s">
        <v>5</v>
      </c>
      <c r="E441" s="96">
        <v>40370</v>
      </c>
      <c r="F441" s="82">
        <f t="shared" ca="1" si="6"/>
        <v>5</v>
      </c>
      <c r="G441" s="83" t="s">
        <v>26</v>
      </c>
      <c r="H441" s="84">
        <v>66840</v>
      </c>
      <c r="I441" s="85">
        <v>4</v>
      </c>
    </row>
    <row r="442" spans="1:9" x14ac:dyDescent="0.25">
      <c r="A442" s="73" t="s">
        <v>303</v>
      </c>
      <c r="B442" s="80" t="s">
        <v>12</v>
      </c>
      <c r="C442" s="73" t="s">
        <v>814</v>
      </c>
      <c r="D442" s="73" t="s">
        <v>5</v>
      </c>
      <c r="E442" s="96">
        <v>40762</v>
      </c>
      <c r="F442" s="82">
        <f t="shared" ca="1" si="6"/>
        <v>4</v>
      </c>
      <c r="G442" s="83" t="s">
        <v>18</v>
      </c>
      <c r="H442" s="84">
        <v>61470</v>
      </c>
      <c r="I442" s="85">
        <v>5</v>
      </c>
    </row>
    <row r="443" spans="1:9" x14ac:dyDescent="0.25">
      <c r="A443" s="73" t="s">
        <v>269</v>
      </c>
      <c r="B443" s="80" t="s">
        <v>32</v>
      </c>
      <c r="C443" s="73" t="s">
        <v>814</v>
      </c>
      <c r="D443" s="73" t="s">
        <v>14</v>
      </c>
      <c r="E443" s="96">
        <v>37470</v>
      </c>
      <c r="F443" s="82">
        <f t="shared" ca="1" si="6"/>
        <v>13</v>
      </c>
      <c r="G443" s="83" t="s">
        <v>26</v>
      </c>
      <c r="H443" s="84">
        <v>33810</v>
      </c>
      <c r="I443" s="85">
        <v>5</v>
      </c>
    </row>
    <row r="444" spans="1:9" x14ac:dyDescent="0.25">
      <c r="A444" s="73" t="s">
        <v>266</v>
      </c>
      <c r="B444" s="80" t="s">
        <v>16</v>
      </c>
      <c r="C444" s="73" t="s">
        <v>814</v>
      </c>
      <c r="D444" s="73" t="s">
        <v>5</v>
      </c>
      <c r="E444" s="96">
        <v>38227</v>
      </c>
      <c r="F444" s="82">
        <f t="shared" ca="1" si="6"/>
        <v>11</v>
      </c>
      <c r="G444" s="83" t="s">
        <v>4</v>
      </c>
      <c r="H444" s="84">
        <v>86200</v>
      </c>
      <c r="I444" s="85">
        <v>3</v>
      </c>
    </row>
    <row r="445" spans="1:9" x14ac:dyDescent="0.25">
      <c r="A445" s="73" t="s">
        <v>264</v>
      </c>
      <c r="B445" s="80" t="s">
        <v>48</v>
      </c>
      <c r="C445" s="73" t="s">
        <v>814</v>
      </c>
      <c r="D445" s="73" t="s">
        <v>14</v>
      </c>
      <c r="E445" s="96">
        <v>39299</v>
      </c>
      <c r="F445" s="82">
        <f t="shared" ca="1" si="6"/>
        <v>8</v>
      </c>
      <c r="G445" s="83" t="s">
        <v>8</v>
      </c>
      <c r="H445" s="84">
        <v>47760</v>
      </c>
      <c r="I445" s="85">
        <v>3</v>
      </c>
    </row>
    <row r="446" spans="1:9" x14ac:dyDescent="0.25">
      <c r="A446" s="73" t="s">
        <v>262</v>
      </c>
      <c r="B446" s="80" t="s">
        <v>2</v>
      </c>
      <c r="C446" s="73" t="s">
        <v>814</v>
      </c>
      <c r="D446" s="73" t="s">
        <v>5</v>
      </c>
      <c r="E446" s="96">
        <v>39678</v>
      </c>
      <c r="F446" s="82">
        <f t="shared" ca="1" si="6"/>
        <v>7</v>
      </c>
      <c r="G446" s="83" t="s">
        <v>4</v>
      </c>
      <c r="H446" s="84">
        <v>80090</v>
      </c>
      <c r="I446" s="85">
        <v>2</v>
      </c>
    </row>
    <row r="447" spans="1:9" x14ac:dyDescent="0.25">
      <c r="A447" s="73" t="s">
        <v>259</v>
      </c>
      <c r="B447" s="80" t="s">
        <v>2</v>
      </c>
      <c r="C447" s="73" t="s">
        <v>814</v>
      </c>
      <c r="D447" s="73" t="s">
        <v>14</v>
      </c>
      <c r="E447" s="107">
        <v>40393</v>
      </c>
      <c r="F447" s="82">
        <f t="shared" ca="1" si="6"/>
        <v>5</v>
      </c>
      <c r="G447" s="83" t="s">
        <v>26</v>
      </c>
      <c r="H447" s="84">
        <v>16925</v>
      </c>
      <c r="I447" s="85">
        <v>1</v>
      </c>
    </row>
    <row r="448" spans="1:9" x14ac:dyDescent="0.25">
      <c r="A448" s="73" t="s">
        <v>256</v>
      </c>
      <c r="B448" s="80" t="s">
        <v>32</v>
      </c>
      <c r="C448" s="73" t="s">
        <v>814</v>
      </c>
      <c r="D448" s="73" t="s">
        <v>0</v>
      </c>
      <c r="E448" s="110">
        <v>40403</v>
      </c>
      <c r="F448" s="82">
        <f t="shared" ca="1" si="6"/>
        <v>5</v>
      </c>
      <c r="G448" s="83"/>
      <c r="H448" s="84">
        <v>15056</v>
      </c>
      <c r="I448" s="85">
        <v>5</v>
      </c>
    </row>
    <row r="449" spans="1:9" x14ac:dyDescent="0.25">
      <c r="A449" s="73" t="s">
        <v>247</v>
      </c>
      <c r="B449" s="80" t="s">
        <v>16</v>
      </c>
      <c r="C449" s="73" t="s">
        <v>814</v>
      </c>
      <c r="D449" s="73" t="s">
        <v>14</v>
      </c>
      <c r="E449" s="96">
        <v>40807</v>
      </c>
      <c r="F449" s="82">
        <f t="shared" ca="1" si="6"/>
        <v>4</v>
      </c>
      <c r="G449" s="83" t="s">
        <v>28</v>
      </c>
      <c r="H449" s="84">
        <v>35045</v>
      </c>
      <c r="I449" s="85">
        <v>4</v>
      </c>
    </row>
    <row r="450" spans="1:9" x14ac:dyDescent="0.25">
      <c r="A450" s="73" t="s">
        <v>184</v>
      </c>
      <c r="B450" s="80" t="s">
        <v>12</v>
      </c>
      <c r="C450" s="73" t="s">
        <v>814</v>
      </c>
      <c r="D450" s="73" t="s">
        <v>5</v>
      </c>
      <c r="E450" s="96">
        <v>41183</v>
      </c>
      <c r="F450" s="82">
        <f t="shared" ref="F450:F513" ca="1" si="7">DATEDIF(E450,TODAY(),"Y")</f>
        <v>3</v>
      </c>
      <c r="G450" s="83" t="s">
        <v>8</v>
      </c>
      <c r="H450" s="84">
        <v>75370</v>
      </c>
      <c r="I450" s="85">
        <v>2</v>
      </c>
    </row>
    <row r="451" spans="1:9" x14ac:dyDescent="0.25">
      <c r="A451" s="73" t="s">
        <v>183</v>
      </c>
      <c r="B451" s="80" t="s">
        <v>16</v>
      </c>
      <c r="C451" s="73" t="s">
        <v>814</v>
      </c>
      <c r="D451" s="73" t="s">
        <v>5</v>
      </c>
      <c r="E451" s="96">
        <v>41186</v>
      </c>
      <c r="F451" s="82">
        <f t="shared" ca="1" si="7"/>
        <v>3</v>
      </c>
      <c r="G451" s="83" t="s">
        <v>8</v>
      </c>
      <c r="H451" s="84">
        <v>46910</v>
      </c>
      <c r="I451" s="85">
        <v>3</v>
      </c>
    </row>
    <row r="452" spans="1:9" x14ac:dyDescent="0.25">
      <c r="A452" s="73" t="s">
        <v>178</v>
      </c>
      <c r="B452" s="80" t="s">
        <v>48</v>
      </c>
      <c r="C452" s="73" t="s">
        <v>814</v>
      </c>
      <c r="D452" s="73" t="s">
        <v>14</v>
      </c>
      <c r="E452" s="96">
        <v>39731</v>
      </c>
      <c r="F452" s="82">
        <f t="shared" ca="1" si="7"/>
        <v>7</v>
      </c>
      <c r="G452" s="83" t="s">
        <v>26</v>
      </c>
      <c r="H452" s="84">
        <v>13435</v>
      </c>
      <c r="I452" s="85">
        <v>1</v>
      </c>
    </row>
    <row r="453" spans="1:9" x14ac:dyDescent="0.25">
      <c r="A453" s="73" t="s">
        <v>175</v>
      </c>
      <c r="B453" s="80" t="s">
        <v>32</v>
      </c>
      <c r="C453" s="73" t="s">
        <v>814</v>
      </c>
      <c r="D453" s="73" t="s">
        <v>5</v>
      </c>
      <c r="E453" s="96">
        <v>40452</v>
      </c>
      <c r="F453" s="82">
        <f t="shared" ca="1" si="7"/>
        <v>5</v>
      </c>
      <c r="G453" s="83" t="s">
        <v>4</v>
      </c>
      <c r="H453" s="84">
        <v>43410</v>
      </c>
      <c r="I453" s="85">
        <v>1</v>
      </c>
    </row>
    <row r="454" spans="1:9" x14ac:dyDescent="0.25">
      <c r="A454" s="73" t="s">
        <v>132</v>
      </c>
      <c r="B454" s="80" t="s">
        <v>16</v>
      </c>
      <c r="C454" s="73" t="s">
        <v>814</v>
      </c>
      <c r="D454" s="73" t="s">
        <v>0</v>
      </c>
      <c r="E454" s="107">
        <v>40452</v>
      </c>
      <c r="F454" s="82">
        <f t="shared" ca="1" si="7"/>
        <v>5</v>
      </c>
      <c r="G454" s="83"/>
      <c r="H454" s="84">
        <v>9180</v>
      </c>
      <c r="I454" s="85">
        <v>3</v>
      </c>
    </row>
    <row r="455" spans="1:9" x14ac:dyDescent="0.25">
      <c r="A455" s="73" t="s">
        <v>131</v>
      </c>
      <c r="B455" s="80" t="s">
        <v>48</v>
      </c>
      <c r="C455" s="73" t="s">
        <v>814</v>
      </c>
      <c r="D455" s="73" t="s">
        <v>11</v>
      </c>
      <c r="E455" s="96">
        <v>40468</v>
      </c>
      <c r="F455" s="82">
        <f t="shared" ca="1" si="7"/>
        <v>5</v>
      </c>
      <c r="G455" s="83"/>
      <c r="H455" s="84">
        <v>39440</v>
      </c>
      <c r="I455" s="85">
        <v>4</v>
      </c>
    </row>
    <row r="456" spans="1:9" x14ac:dyDescent="0.25">
      <c r="A456" s="73" t="s">
        <v>117</v>
      </c>
      <c r="B456" s="80" t="s">
        <v>12</v>
      </c>
      <c r="C456" s="73" t="s">
        <v>814</v>
      </c>
      <c r="D456" s="73" t="s">
        <v>5</v>
      </c>
      <c r="E456" s="96">
        <v>41233</v>
      </c>
      <c r="F456" s="82">
        <f t="shared" ca="1" si="7"/>
        <v>3</v>
      </c>
      <c r="G456" s="83" t="s">
        <v>28</v>
      </c>
      <c r="H456" s="84">
        <v>68010</v>
      </c>
      <c r="I456" s="85">
        <v>1</v>
      </c>
    </row>
    <row r="457" spans="1:9" x14ac:dyDescent="0.25">
      <c r="A457" s="73" t="s">
        <v>107</v>
      </c>
      <c r="B457" s="80" t="s">
        <v>12</v>
      </c>
      <c r="C457" s="73" t="s">
        <v>814</v>
      </c>
      <c r="D457" s="73" t="s">
        <v>5</v>
      </c>
      <c r="E457" s="96">
        <v>40492</v>
      </c>
      <c r="F457" s="82">
        <f t="shared" ca="1" si="7"/>
        <v>5</v>
      </c>
      <c r="G457" s="83" t="s">
        <v>8</v>
      </c>
      <c r="H457" s="84">
        <v>67230</v>
      </c>
      <c r="I457" s="85">
        <v>4</v>
      </c>
    </row>
    <row r="458" spans="1:9" x14ac:dyDescent="0.25">
      <c r="A458" s="73" t="s">
        <v>79</v>
      </c>
      <c r="B458" s="80" t="s">
        <v>12</v>
      </c>
      <c r="C458" s="73" t="s">
        <v>814</v>
      </c>
      <c r="D458" s="73" t="s">
        <v>5</v>
      </c>
      <c r="E458" s="96">
        <v>39404</v>
      </c>
      <c r="F458" s="82">
        <f t="shared" ca="1" si="7"/>
        <v>8</v>
      </c>
      <c r="G458" s="83" t="s">
        <v>18</v>
      </c>
      <c r="H458" s="84">
        <v>50990</v>
      </c>
      <c r="I458" s="85">
        <v>4</v>
      </c>
    </row>
    <row r="459" spans="1:9" x14ac:dyDescent="0.25">
      <c r="A459" s="73" t="s">
        <v>67</v>
      </c>
      <c r="B459" s="80" t="s">
        <v>16</v>
      </c>
      <c r="C459" s="73" t="s">
        <v>814</v>
      </c>
      <c r="D459" s="73" t="s">
        <v>5</v>
      </c>
      <c r="E459" s="96">
        <v>40883</v>
      </c>
      <c r="F459" s="82">
        <f t="shared" ca="1" si="7"/>
        <v>4</v>
      </c>
      <c r="G459" s="83" t="s">
        <v>26</v>
      </c>
      <c r="H459" s="84">
        <v>43580</v>
      </c>
      <c r="I459" s="85">
        <v>5</v>
      </c>
    </row>
    <row r="460" spans="1:9" x14ac:dyDescent="0.25">
      <c r="A460" s="73" t="s">
        <v>53</v>
      </c>
      <c r="B460" s="80" t="s">
        <v>16</v>
      </c>
      <c r="C460" s="73" t="s">
        <v>814</v>
      </c>
      <c r="D460" s="73" t="s">
        <v>5</v>
      </c>
      <c r="E460" s="96">
        <v>40525</v>
      </c>
      <c r="F460" s="82">
        <f t="shared" ca="1" si="7"/>
        <v>5</v>
      </c>
      <c r="G460" s="83" t="s">
        <v>28</v>
      </c>
      <c r="H460" s="84">
        <v>77950</v>
      </c>
      <c r="I460" s="85">
        <v>4</v>
      </c>
    </row>
    <row r="461" spans="1:9" x14ac:dyDescent="0.25">
      <c r="A461" s="73" t="s">
        <v>23</v>
      </c>
      <c r="B461" s="80" t="s">
        <v>9</v>
      </c>
      <c r="C461" s="73" t="s">
        <v>814</v>
      </c>
      <c r="D461" s="73" t="s">
        <v>11</v>
      </c>
      <c r="E461" s="96">
        <v>39783</v>
      </c>
      <c r="F461" s="82">
        <f t="shared" ca="1" si="7"/>
        <v>7</v>
      </c>
      <c r="G461" s="83"/>
      <c r="H461" s="84">
        <v>54000</v>
      </c>
      <c r="I461" s="85">
        <v>3</v>
      </c>
    </row>
    <row r="462" spans="1:9" x14ac:dyDescent="0.25">
      <c r="A462" s="73" t="s">
        <v>773</v>
      </c>
      <c r="B462" s="80" t="s">
        <v>12</v>
      </c>
      <c r="C462" s="73" t="s">
        <v>64</v>
      </c>
      <c r="D462" s="73" t="s">
        <v>5</v>
      </c>
      <c r="E462" s="96">
        <v>40551</v>
      </c>
      <c r="F462" s="82">
        <f t="shared" ca="1" si="7"/>
        <v>5</v>
      </c>
      <c r="G462" s="83" t="s">
        <v>26</v>
      </c>
      <c r="H462" s="84">
        <v>71730</v>
      </c>
      <c r="I462" s="85">
        <v>1</v>
      </c>
    </row>
    <row r="463" spans="1:9" x14ac:dyDescent="0.25">
      <c r="A463" s="73" t="s">
        <v>687</v>
      </c>
      <c r="B463" s="80" t="s">
        <v>12</v>
      </c>
      <c r="C463" s="73" t="s">
        <v>64</v>
      </c>
      <c r="D463" s="73" t="s">
        <v>5</v>
      </c>
      <c r="E463" s="96">
        <v>40585</v>
      </c>
      <c r="F463" s="82">
        <f t="shared" ca="1" si="7"/>
        <v>5</v>
      </c>
      <c r="G463" s="83" t="s">
        <v>26</v>
      </c>
      <c r="H463" s="84">
        <v>87950</v>
      </c>
      <c r="I463" s="85">
        <v>4</v>
      </c>
    </row>
    <row r="464" spans="1:9" x14ac:dyDescent="0.25">
      <c r="A464" s="73" t="s">
        <v>685</v>
      </c>
      <c r="B464" s="80" t="s">
        <v>48</v>
      </c>
      <c r="C464" s="73" t="s">
        <v>64</v>
      </c>
      <c r="D464" s="73" t="s">
        <v>11</v>
      </c>
      <c r="E464" s="96">
        <v>40591</v>
      </c>
      <c r="F464" s="82">
        <f t="shared" ca="1" si="7"/>
        <v>5</v>
      </c>
      <c r="G464" s="83"/>
      <c r="H464" s="84">
        <v>49070</v>
      </c>
      <c r="I464" s="85">
        <v>3</v>
      </c>
    </row>
    <row r="465" spans="1:9" x14ac:dyDescent="0.25">
      <c r="A465" s="73" t="s">
        <v>626</v>
      </c>
      <c r="B465" s="80" t="s">
        <v>16</v>
      </c>
      <c r="C465" s="73" t="s">
        <v>64</v>
      </c>
      <c r="D465" s="73" t="s">
        <v>5</v>
      </c>
      <c r="E465" s="96">
        <v>40625</v>
      </c>
      <c r="F465" s="82">
        <f t="shared" ca="1" si="7"/>
        <v>4</v>
      </c>
      <c r="G465" s="83" t="s">
        <v>8</v>
      </c>
      <c r="H465" s="84">
        <v>35320</v>
      </c>
      <c r="I465" s="85">
        <v>3</v>
      </c>
    </row>
    <row r="466" spans="1:9" x14ac:dyDescent="0.25">
      <c r="A466" s="73" t="s">
        <v>551</v>
      </c>
      <c r="B466" s="80" t="s">
        <v>12</v>
      </c>
      <c r="C466" s="73" t="s">
        <v>64</v>
      </c>
      <c r="D466" s="73" t="s">
        <v>14</v>
      </c>
      <c r="E466" s="96">
        <v>40654</v>
      </c>
      <c r="F466" s="82">
        <f t="shared" ca="1" si="7"/>
        <v>4</v>
      </c>
      <c r="G466" s="83" t="s">
        <v>8</v>
      </c>
      <c r="H466" s="84">
        <v>16015</v>
      </c>
      <c r="I466" s="85">
        <v>3</v>
      </c>
    </row>
    <row r="467" spans="1:9" x14ac:dyDescent="0.25">
      <c r="A467" s="73" t="s">
        <v>374</v>
      </c>
      <c r="B467" s="80" t="s">
        <v>16</v>
      </c>
      <c r="C467" s="73" t="s">
        <v>64</v>
      </c>
      <c r="D467" s="73" t="s">
        <v>5</v>
      </c>
      <c r="E467" s="96">
        <v>40745</v>
      </c>
      <c r="F467" s="82">
        <f t="shared" ca="1" si="7"/>
        <v>4</v>
      </c>
      <c r="G467" s="83" t="s">
        <v>26</v>
      </c>
      <c r="H467" s="84">
        <v>69400</v>
      </c>
      <c r="I467" s="85">
        <v>5</v>
      </c>
    </row>
    <row r="468" spans="1:9" x14ac:dyDescent="0.25">
      <c r="A468" s="73" t="s">
        <v>306</v>
      </c>
      <c r="B468" s="80" t="s">
        <v>12</v>
      </c>
      <c r="C468" s="73" t="s">
        <v>64</v>
      </c>
      <c r="D468" s="73" t="s">
        <v>14</v>
      </c>
      <c r="E468" s="96">
        <v>39687</v>
      </c>
      <c r="F468" s="82">
        <f t="shared" ca="1" si="7"/>
        <v>7</v>
      </c>
      <c r="G468" s="83" t="s">
        <v>18</v>
      </c>
      <c r="H468" s="84">
        <v>24815</v>
      </c>
      <c r="I468" s="85">
        <v>1</v>
      </c>
    </row>
    <row r="469" spans="1:9" x14ac:dyDescent="0.25">
      <c r="A469" s="73" t="s">
        <v>305</v>
      </c>
      <c r="B469" s="80" t="s">
        <v>16</v>
      </c>
      <c r="C469" s="73" t="s">
        <v>64</v>
      </c>
      <c r="D469" s="73" t="s">
        <v>5</v>
      </c>
      <c r="E469" s="96">
        <v>39688</v>
      </c>
      <c r="F469" s="82">
        <f t="shared" ca="1" si="7"/>
        <v>7</v>
      </c>
      <c r="G469" s="83" t="s">
        <v>26</v>
      </c>
      <c r="H469" s="84">
        <v>32600</v>
      </c>
      <c r="I469" s="85">
        <v>5</v>
      </c>
    </row>
    <row r="470" spans="1:9" x14ac:dyDescent="0.25">
      <c r="A470" s="73" t="s">
        <v>302</v>
      </c>
      <c r="B470" s="80" t="s">
        <v>16</v>
      </c>
      <c r="C470" s="73" t="s">
        <v>64</v>
      </c>
      <c r="D470" s="73" t="s">
        <v>5</v>
      </c>
      <c r="E470" s="96">
        <v>40765</v>
      </c>
      <c r="F470" s="82">
        <f t="shared" ca="1" si="7"/>
        <v>4</v>
      </c>
      <c r="G470" s="83" t="s">
        <v>4</v>
      </c>
      <c r="H470" s="84">
        <v>77720</v>
      </c>
      <c r="I470" s="85">
        <v>3</v>
      </c>
    </row>
    <row r="471" spans="1:9" x14ac:dyDescent="0.25">
      <c r="A471" s="73" t="s">
        <v>192</v>
      </c>
      <c r="B471" s="80" t="s">
        <v>12</v>
      </c>
      <c r="C471" s="73" t="s">
        <v>64</v>
      </c>
      <c r="D471" s="73" t="s">
        <v>0</v>
      </c>
      <c r="E471" s="96">
        <v>39733</v>
      </c>
      <c r="F471" s="82">
        <f t="shared" ca="1" si="7"/>
        <v>7</v>
      </c>
      <c r="G471" s="83"/>
      <c r="H471" s="84">
        <v>33232</v>
      </c>
      <c r="I471" s="85">
        <v>4</v>
      </c>
    </row>
    <row r="472" spans="1:9" x14ac:dyDescent="0.25">
      <c r="A472" s="73" t="s">
        <v>191</v>
      </c>
      <c r="B472" s="80" t="s">
        <v>32</v>
      </c>
      <c r="C472" s="73" t="s">
        <v>64</v>
      </c>
      <c r="D472" s="73" t="s">
        <v>14</v>
      </c>
      <c r="E472" s="111">
        <v>39735</v>
      </c>
      <c r="F472" s="82">
        <f t="shared" ca="1" si="7"/>
        <v>7</v>
      </c>
      <c r="G472" s="83" t="s">
        <v>28</v>
      </c>
      <c r="H472" s="84">
        <v>39620</v>
      </c>
      <c r="I472" s="85">
        <v>5</v>
      </c>
    </row>
    <row r="473" spans="1:9" x14ac:dyDescent="0.25">
      <c r="A473" s="73" t="s">
        <v>189</v>
      </c>
      <c r="B473" s="80" t="s">
        <v>2</v>
      </c>
      <c r="C473" s="73" t="s">
        <v>64</v>
      </c>
      <c r="D473" s="73" t="s">
        <v>5</v>
      </c>
      <c r="E473" s="96">
        <v>40818</v>
      </c>
      <c r="F473" s="82">
        <f t="shared" ca="1" si="7"/>
        <v>4</v>
      </c>
      <c r="G473" s="83" t="s">
        <v>18</v>
      </c>
      <c r="H473" s="84">
        <v>44560</v>
      </c>
      <c r="I473" s="85">
        <v>2</v>
      </c>
    </row>
    <row r="474" spans="1:9" x14ac:dyDescent="0.25">
      <c r="A474" s="73" t="s">
        <v>185</v>
      </c>
      <c r="B474" s="80" t="s">
        <v>16</v>
      </c>
      <c r="C474" s="73" t="s">
        <v>64</v>
      </c>
      <c r="D474" s="73" t="s">
        <v>5</v>
      </c>
      <c r="E474" s="96">
        <v>40841</v>
      </c>
      <c r="F474" s="82">
        <f t="shared" ca="1" si="7"/>
        <v>4</v>
      </c>
      <c r="G474" s="83" t="s">
        <v>26</v>
      </c>
      <c r="H474" s="84">
        <v>81530</v>
      </c>
      <c r="I474" s="85">
        <v>5</v>
      </c>
    </row>
    <row r="475" spans="1:9" x14ac:dyDescent="0.25">
      <c r="A475" s="73" t="s">
        <v>127</v>
      </c>
      <c r="B475" s="80" t="s">
        <v>2</v>
      </c>
      <c r="C475" s="73" t="s">
        <v>64</v>
      </c>
      <c r="D475" s="73" t="s">
        <v>5</v>
      </c>
      <c r="E475" s="96">
        <v>39754</v>
      </c>
      <c r="F475" s="82">
        <f t="shared" ca="1" si="7"/>
        <v>7</v>
      </c>
      <c r="G475" s="83" t="s">
        <v>4</v>
      </c>
      <c r="H475" s="84">
        <v>43110</v>
      </c>
      <c r="I475" s="85">
        <v>2</v>
      </c>
    </row>
    <row r="476" spans="1:9" x14ac:dyDescent="0.25">
      <c r="A476" s="73" t="s">
        <v>125</v>
      </c>
      <c r="B476" s="80" t="s">
        <v>12</v>
      </c>
      <c r="C476" s="73" t="s">
        <v>64</v>
      </c>
      <c r="D476" s="73" t="s">
        <v>5</v>
      </c>
      <c r="E476" s="96">
        <v>39761</v>
      </c>
      <c r="F476" s="82">
        <f t="shared" ca="1" si="7"/>
        <v>7</v>
      </c>
      <c r="G476" s="83" t="s">
        <v>26</v>
      </c>
      <c r="H476" s="84">
        <v>40940</v>
      </c>
      <c r="I476" s="85">
        <v>3</v>
      </c>
    </row>
    <row r="477" spans="1:9" x14ac:dyDescent="0.25">
      <c r="A477" s="73" t="s">
        <v>65</v>
      </c>
      <c r="B477" s="80" t="s">
        <v>32</v>
      </c>
      <c r="C477" s="73" t="s">
        <v>64</v>
      </c>
      <c r="D477" s="73" t="s">
        <v>5</v>
      </c>
      <c r="E477" s="96">
        <v>40893</v>
      </c>
      <c r="F477" s="82">
        <f t="shared" ca="1" si="7"/>
        <v>4</v>
      </c>
      <c r="G477" s="83" t="s">
        <v>4</v>
      </c>
      <c r="H477" s="84">
        <v>44620</v>
      </c>
      <c r="I477" s="85">
        <v>5</v>
      </c>
    </row>
    <row r="478" spans="1:9" x14ac:dyDescent="0.25">
      <c r="A478" s="73" t="s">
        <v>740</v>
      </c>
      <c r="B478" s="80" t="s">
        <v>16</v>
      </c>
      <c r="C478" s="73" t="s">
        <v>815</v>
      </c>
      <c r="D478" s="73" t="s">
        <v>11</v>
      </c>
      <c r="E478" s="96">
        <v>39109</v>
      </c>
      <c r="F478" s="82">
        <f t="shared" ca="1" si="7"/>
        <v>9</v>
      </c>
      <c r="G478" s="83"/>
      <c r="H478" s="84">
        <v>33120</v>
      </c>
      <c r="I478" s="85">
        <v>2</v>
      </c>
    </row>
    <row r="479" spans="1:9" x14ac:dyDescent="0.25">
      <c r="A479" s="73" t="s">
        <v>736</v>
      </c>
      <c r="B479" s="80" t="s">
        <v>32</v>
      </c>
      <c r="C479" s="73" t="s">
        <v>815</v>
      </c>
      <c r="D479" s="73" t="s">
        <v>5</v>
      </c>
      <c r="E479" s="96">
        <v>40208</v>
      </c>
      <c r="F479" s="82">
        <f t="shared" ca="1" si="7"/>
        <v>6</v>
      </c>
      <c r="G479" s="83" t="s">
        <v>28</v>
      </c>
      <c r="H479" s="84">
        <v>61148</v>
      </c>
      <c r="I479" s="85">
        <v>2</v>
      </c>
    </row>
    <row r="480" spans="1:9" x14ac:dyDescent="0.25">
      <c r="A480" s="73" t="s">
        <v>726</v>
      </c>
      <c r="B480" s="80" t="s">
        <v>32</v>
      </c>
      <c r="C480" s="73" t="s">
        <v>815</v>
      </c>
      <c r="D480" s="73" t="s">
        <v>5</v>
      </c>
      <c r="E480" s="96">
        <v>35821</v>
      </c>
      <c r="F480" s="82">
        <f t="shared" ca="1" si="7"/>
        <v>18</v>
      </c>
      <c r="G480" s="83" t="s">
        <v>18</v>
      </c>
      <c r="H480" s="84">
        <v>22870</v>
      </c>
      <c r="I480" s="85">
        <v>3</v>
      </c>
    </row>
    <row r="481" spans="1:13" x14ac:dyDescent="0.25">
      <c r="A481" s="73" t="s">
        <v>725</v>
      </c>
      <c r="B481" s="80" t="s">
        <v>9</v>
      </c>
      <c r="C481" s="73" t="s">
        <v>815</v>
      </c>
      <c r="D481" s="73" t="s">
        <v>14</v>
      </c>
      <c r="E481" s="96">
        <v>35826</v>
      </c>
      <c r="F481" s="82">
        <f t="shared" ca="1" si="7"/>
        <v>18</v>
      </c>
      <c r="G481" s="83" t="s">
        <v>26</v>
      </c>
      <c r="H481" s="84">
        <v>31205</v>
      </c>
      <c r="I481" s="85">
        <v>2</v>
      </c>
    </row>
    <row r="482" spans="1:13" x14ac:dyDescent="0.25">
      <c r="A482" s="73" t="s">
        <v>715</v>
      </c>
      <c r="B482" s="80" t="s">
        <v>16</v>
      </c>
      <c r="C482" s="73" t="s">
        <v>815</v>
      </c>
      <c r="D482" s="73" t="s">
        <v>5</v>
      </c>
      <c r="E482" s="96">
        <v>36536</v>
      </c>
      <c r="F482" s="82">
        <f t="shared" ca="1" si="7"/>
        <v>16</v>
      </c>
      <c r="G482" s="83" t="s">
        <v>26</v>
      </c>
      <c r="H482" s="84">
        <v>62400</v>
      </c>
      <c r="I482" s="85">
        <v>4</v>
      </c>
    </row>
    <row r="483" spans="1:13" x14ac:dyDescent="0.25">
      <c r="A483" s="73" t="s">
        <v>702</v>
      </c>
      <c r="B483" s="80" t="s">
        <v>2</v>
      </c>
      <c r="C483" s="73" t="s">
        <v>815</v>
      </c>
      <c r="D483" s="73" t="s">
        <v>14</v>
      </c>
      <c r="E483" s="96">
        <v>38723</v>
      </c>
      <c r="F483" s="82">
        <f t="shared" ca="1" si="7"/>
        <v>10</v>
      </c>
      <c r="G483" s="83" t="s">
        <v>4</v>
      </c>
      <c r="H483" s="84">
        <v>10630</v>
      </c>
      <c r="I483" s="85">
        <v>3</v>
      </c>
    </row>
    <row r="484" spans="1:13" x14ac:dyDescent="0.25">
      <c r="A484" s="73" t="s">
        <v>682</v>
      </c>
      <c r="B484" s="80" t="s">
        <v>32</v>
      </c>
      <c r="C484" s="73" t="s">
        <v>815</v>
      </c>
      <c r="D484" s="73" t="s">
        <v>11</v>
      </c>
      <c r="E484" s="96">
        <v>40943</v>
      </c>
      <c r="F484" s="82">
        <f t="shared" ca="1" si="7"/>
        <v>4</v>
      </c>
      <c r="G484" s="83"/>
      <c r="H484" s="84">
        <v>47590</v>
      </c>
      <c r="I484" s="85">
        <v>3</v>
      </c>
    </row>
    <row r="485" spans="1:13" x14ac:dyDescent="0.25">
      <c r="A485" s="73" t="s">
        <v>679</v>
      </c>
      <c r="B485" s="80" t="s">
        <v>32</v>
      </c>
      <c r="C485" s="73" t="s">
        <v>815</v>
      </c>
      <c r="D485" s="73" t="s">
        <v>11</v>
      </c>
      <c r="E485" s="96">
        <v>40963</v>
      </c>
      <c r="F485" s="82">
        <f t="shared" ca="1" si="7"/>
        <v>4</v>
      </c>
      <c r="G485" s="83"/>
      <c r="H485" s="84">
        <v>60550</v>
      </c>
      <c r="I485" s="85">
        <v>2</v>
      </c>
    </row>
    <row r="486" spans="1:13" x14ac:dyDescent="0.25">
      <c r="A486" s="73" t="s">
        <v>656</v>
      </c>
      <c r="B486" s="80" t="s">
        <v>16</v>
      </c>
      <c r="C486" s="73" t="s">
        <v>815</v>
      </c>
      <c r="D486" s="73" t="s">
        <v>5</v>
      </c>
      <c r="E486" s="96">
        <v>36195</v>
      </c>
      <c r="F486" s="82">
        <f t="shared" ca="1" si="7"/>
        <v>17</v>
      </c>
      <c r="G486" s="83" t="s">
        <v>18</v>
      </c>
      <c r="H486" s="84">
        <v>46360</v>
      </c>
      <c r="I486" s="85">
        <v>5</v>
      </c>
    </row>
    <row r="487" spans="1:13" x14ac:dyDescent="0.25">
      <c r="A487" s="73" t="s">
        <v>649</v>
      </c>
      <c r="B487" s="80" t="s">
        <v>9</v>
      </c>
      <c r="C487" s="73" t="s">
        <v>815</v>
      </c>
      <c r="D487" s="73" t="s">
        <v>14</v>
      </c>
      <c r="E487" s="96">
        <v>36217</v>
      </c>
      <c r="F487" s="82">
        <f t="shared" ca="1" si="7"/>
        <v>17</v>
      </c>
      <c r="G487" s="83" t="s">
        <v>4</v>
      </c>
      <c r="H487" s="84">
        <v>22475</v>
      </c>
      <c r="I487" s="85">
        <v>4</v>
      </c>
    </row>
    <row r="488" spans="1:13" x14ac:dyDescent="0.25">
      <c r="A488" s="73" t="s">
        <v>636</v>
      </c>
      <c r="B488" s="80" t="s">
        <v>12</v>
      </c>
      <c r="C488" s="73" t="s">
        <v>815</v>
      </c>
      <c r="D488" s="73" t="s">
        <v>5</v>
      </c>
      <c r="E488" s="96">
        <v>39864</v>
      </c>
      <c r="F488" s="82">
        <f t="shared" ca="1" si="7"/>
        <v>7</v>
      </c>
      <c r="G488" s="83" t="s">
        <v>26</v>
      </c>
      <c r="H488" s="84">
        <v>64320</v>
      </c>
      <c r="I488" s="85">
        <v>5</v>
      </c>
    </row>
    <row r="489" spans="1:13" x14ac:dyDescent="0.25">
      <c r="A489" s="73" t="s">
        <v>625</v>
      </c>
      <c r="B489" s="80" t="s">
        <v>32</v>
      </c>
      <c r="C489" s="73" t="s">
        <v>815</v>
      </c>
      <c r="D489" s="73" t="s">
        <v>14</v>
      </c>
      <c r="E489" s="96">
        <v>40976</v>
      </c>
      <c r="F489" s="82">
        <f t="shared" ca="1" si="7"/>
        <v>3</v>
      </c>
      <c r="G489" s="83" t="s">
        <v>26</v>
      </c>
      <c r="H489" s="84">
        <v>46380</v>
      </c>
      <c r="I489" s="85">
        <v>3</v>
      </c>
      <c r="M489" s="106"/>
    </row>
    <row r="490" spans="1:13" x14ac:dyDescent="0.25">
      <c r="A490" s="73" t="s">
        <v>608</v>
      </c>
      <c r="B490" s="80" t="s">
        <v>12</v>
      </c>
      <c r="C490" s="73" t="s">
        <v>815</v>
      </c>
      <c r="D490" s="73" t="s">
        <v>11</v>
      </c>
      <c r="E490" s="96">
        <v>40259</v>
      </c>
      <c r="F490" s="82">
        <f t="shared" ca="1" si="7"/>
        <v>5</v>
      </c>
      <c r="G490" s="83"/>
      <c r="H490" s="84">
        <v>73190</v>
      </c>
      <c r="I490" s="85">
        <v>1</v>
      </c>
    </row>
    <row r="491" spans="1:13" x14ac:dyDescent="0.25">
      <c r="A491" s="73" t="s">
        <v>605</v>
      </c>
      <c r="B491" s="80" t="s">
        <v>32</v>
      </c>
      <c r="C491" s="73" t="s">
        <v>815</v>
      </c>
      <c r="D491" s="73" t="s">
        <v>5</v>
      </c>
      <c r="E491" s="96">
        <v>40264</v>
      </c>
      <c r="F491" s="82">
        <f t="shared" ca="1" si="7"/>
        <v>5</v>
      </c>
      <c r="G491" s="83" t="s">
        <v>8</v>
      </c>
      <c r="H491" s="84">
        <v>29760</v>
      </c>
      <c r="I491" s="85">
        <v>2</v>
      </c>
    </row>
    <row r="492" spans="1:13" x14ac:dyDescent="0.25">
      <c r="A492" s="73" t="s">
        <v>578</v>
      </c>
      <c r="B492" s="80" t="s">
        <v>12</v>
      </c>
      <c r="C492" s="73" t="s">
        <v>815</v>
      </c>
      <c r="D492" s="73" t="s">
        <v>5</v>
      </c>
      <c r="E492" s="96">
        <v>37701</v>
      </c>
      <c r="F492" s="82">
        <f t="shared" ca="1" si="7"/>
        <v>12</v>
      </c>
      <c r="G492" s="83" t="s">
        <v>28</v>
      </c>
      <c r="H492" s="84">
        <v>23560</v>
      </c>
      <c r="I492" s="85">
        <v>3</v>
      </c>
    </row>
    <row r="493" spans="1:13" x14ac:dyDescent="0.25">
      <c r="A493" s="73" t="s">
        <v>574</v>
      </c>
      <c r="B493" s="80" t="s">
        <v>2</v>
      </c>
      <c r="C493" s="73" t="s">
        <v>815</v>
      </c>
      <c r="D493" s="73" t="s">
        <v>5</v>
      </c>
      <c r="E493" s="96">
        <v>39519</v>
      </c>
      <c r="F493" s="82">
        <f t="shared" ca="1" si="7"/>
        <v>7</v>
      </c>
      <c r="G493" s="83" t="s">
        <v>8</v>
      </c>
      <c r="H493" s="84">
        <v>61330</v>
      </c>
      <c r="I493" s="85">
        <v>2</v>
      </c>
    </row>
    <row r="494" spans="1:13" x14ac:dyDescent="0.25">
      <c r="A494" s="73" t="s">
        <v>572</v>
      </c>
      <c r="B494" s="80" t="s">
        <v>2</v>
      </c>
      <c r="C494" s="73" t="s">
        <v>815</v>
      </c>
      <c r="D494" s="73" t="s">
        <v>5</v>
      </c>
      <c r="E494" s="96">
        <v>38790</v>
      </c>
      <c r="F494" s="82">
        <f t="shared" ca="1" si="7"/>
        <v>9</v>
      </c>
      <c r="G494" s="83" t="s">
        <v>28</v>
      </c>
      <c r="H494" s="84">
        <v>62688</v>
      </c>
      <c r="I494" s="85">
        <v>3</v>
      </c>
    </row>
    <row r="495" spans="1:13" x14ac:dyDescent="0.25">
      <c r="A495" s="73" t="s">
        <v>560</v>
      </c>
      <c r="B495" s="80" t="s">
        <v>32</v>
      </c>
      <c r="C495" s="73" t="s">
        <v>815</v>
      </c>
      <c r="D495" s="73" t="s">
        <v>5</v>
      </c>
      <c r="E495" s="96">
        <v>39899</v>
      </c>
      <c r="F495" s="82">
        <f t="shared" ca="1" si="7"/>
        <v>6</v>
      </c>
      <c r="G495" s="83" t="s">
        <v>26</v>
      </c>
      <c r="H495" s="84">
        <v>24790</v>
      </c>
      <c r="I495" s="85">
        <v>3</v>
      </c>
    </row>
    <row r="496" spans="1:13" x14ac:dyDescent="0.25">
      <c r="A496" s="73" t="s">
        <v>558</v>
      </c>
      <c r="B496" s="80" t="s">
        <v>48</v>
      </c>
      <c r="C496" s="73" t="s">
        <v>815</v>
      </c>
      <c r="D496" s="73" t="s">
        <v>14</v>
      </c>
      <c r="E496" s="107">
        <v>40254</v>
      </c>
      <c r="F496" s="82">
        <f t="shared" ca="1" si="7"/>
        <v>5</v>
      </c>
      <c r="G496" s="83" t="s">
        <v>4</v>
      </c>
      <c r="H496" s="84">
        <v>48700</v>
      </c>
      <c r="I496" s="85">
        <v>3</v>
      </c>
    </row>
    <row r="497" spans="1:13" x14ac:dyDescent="0.25">
      <c r="A497" s="73" t="s">
        <v>553</v>
      </c>
      <c r="B497" s="80" t="s">
        <v>16</v>
      </c>
      <c r="C497" s="73" t="s">
        <v>815</v>
      </c>
      <c r="D497" s="73" t="s">
        <v>5</v>
      </c>
      <c r="E497" s="96">
        <v>40624</v>
      </c>
      <c r="F497" s="82">
        <f t="shared" ca="1" si="7"/>
        <v>4</v>
      </c>
      <c r="G497" s="83" t="s">
        <v>8</v>
      </c>
      <c r="H497" s="84">
        <v>86500</v>
      </c>
      <c r="I497" s="85">
        <v>1</v>
      </c>
    </row>
    <row r="498" spans="1:13" x14ac:dyDescent="0.25">
      <c r="A498" s="73" t="s">
        <v>543</v>
      </c>
      <c r="B498" s="80" t="s">
        <v>16</v>
      </c>
      <c r="C498" s="73" t="s">
        <v>815</v>
      </c>
      <c r="D498" s="73" t="s">
        <v>5</v>
      </c>
      <c r="E498" s="96">
        <v>39174</v>
      </c>
      <c r="F498" s="82">
        <f t="shared" ca="1" si="7"/>
        <v>8</v>
      </c>
      <c r="G498" s="83" t="s">
        <v>26</v>
      </c>
      <c r="H498" s="84">
        <v>23320</v>
      </c>
      <c r="I498" s="85">
        <v>4</v>
      </c>
      <c r="M498" s="106"/>
    </row>
    <row r="499" spans="1:13" x14ac:dyDescent="0.25">
      <c r="A499" s="73" t="s">
        <v>536</v>
      </c>
      <c r="B499" s="80" t="s">
        <v>32</v>
      </c>
      <c r="C499" s="73" t="s">
        <v>815</v>
      </c>
      <c r="D499" s="73" t="s">
        <v>14</v>
      </c>
      <c r="E499" s="96">
        <v>39176</v>
      </c>
      <c r="F499" s="82">
        <f t="shared" ca="1" si="7"/>
        <v>8</v>
      </c>
      <c r="G499" s="83" t="s">
        <v>4</v>
      </c>
      <c r="H499" s="84">
        <v>10700</v>
      </c>
      <c r="I499" s="85">
        <v>4</v>
      </c>
    </row>
    <row r="500" spans="1:13" x14ac:dyDescent="0.25">
      <c r="A500" s="73" t="s">
        <v>531</v>
      </c>
      <c r="B500" s="80" t="s">
        <v>12</v>
      </c>
      <c r="C500" s="73" t="s">
        <v>815</v>
      </c>
      <c r="D500" s="73" t="s">
        <v>5</v>
      </c>
      <c r="E500" s="96">
        <v>40282</v>
      </c>
      <c r="F500" s="82">
        <f t="shared" ca="1" si="7"/>
        <v>5</v>
      </c>
      <c r="G500" s="83" t="s">
        <v>8</v>
      </c>
      <c r="H500" s="84">
        <v>72640</v>
      </c>
      <c r="I500" s="85">
        <v>3</v>
      </c>
    </row>
    <row r="501" spans="1:13" x14ac:dyDescent="0.25">
      <c r="A501" s="73" t="s">
        <v>528</v>
      </c>
      <c r="B501" s="80" t="s">
        <v>12</v>
      </c>
      <c r="C501" s="73" t="s">
        <v>815</v>
      </c>
      <c r="D501" s="73" t="s">
        <v>5</v>
      </c>
      <c r="E501" s="96">
        <v>38815</v>
      </c>
      <c r="F501" s="82">
        <f t="shared" ca="1" si="7"/>
        <v>9</v>
      </c>
      <c r="G501" s="83" t="s">
        <v>26</v>
      </c>
      <c r="H501" s="84">
        <v>63270</v>
      </c>
      <c r="I501" s="85">
        <v>1</v>
      </c>
    </row>
    <row r="502" spans="1:13" x14ac:dyDescent="0.25">
      <c r="A502" s="73" t="s">
        <v>526</v>
      </c>
      <c r="B502" s="80" t="s">
        <v>32</v>
      </c>
      <c r="C502" s="73" t="s">
        <v>815</v>
      </c>
      <c r="D502" s="73" t="s">
        <v>11</v>
      </c>
      <c r="E502" s="96">
        <v>38828</v>
      </c>
      <c r="F502" s="82">
        <f t="shared" ca="1" si="7"/>
        <v>9</v>
      </c>
      <c r="G502" s="83"/>
      <c r="H502" s="84">
        <v>49530</v>
      </c>
      <c r="I502" s="85">
        <v>4</v>
      </c>
    </row>
    <row r="503" spans="1:13" x14ac:dyDescent="0.25">
      <c r="A503" s="73" t="s">
        <v>494</v>
      </c>
      <c r="B503" s="80" t="s">
        <v>2</v>
      </c>
      <c r="C503" s="73" t="s">
        <v>815</v>
      </c>
      <c r="D503" s="73" t="s">
        <v>14</v>
      </c>
      <c r="E503" s="96">
        <v>40293</v>
      </c>
      <c r="F503" s="82">
        <f t="shared" ca="1" si="7"/>
        <v>5</v>
      </c>
      <c r="G503" s="83" t="s">
        <v>26</v>
      </c>
      <c r="H503" s="84">
        <v>11810</v>
      </c>
      <c r="I503" s="85">
        <v>1</v>
      </c>
    </row>
    <row r="504" spans="1:13" x14ac:dyDescent="0.25">
      <c r="A504" s="73" t="s">
        <v>490</v>
      </c>
      <c r="B504" s="80" t="s">
        <v>16</v>
      </c>
      <c r="C504" s="73" t="s">
        <v>815</v>
      </c>
      <c r="D504" s="73" t="s">
        <v>5</v>
      </c>
      <c r="E504" s="96">
        <v>40666</v>
      </c>
      <c r="F504" s="82">
        <f t="shared" ca="1" si="7"/>
        <v>4</v>
      </c>
      <c r="G504" s="83" t="s">
        <v>26</v>
      </c>
      <c r="H504" s="84">
        <v>24090</v>
      </c>
      <c r="I504" s="85">
        <v>4</v>
      </c>
    </row>
    <row r="505" spans="1:13" x14ac:dyDescent="0.25">
      <c r="A505" s="73" t="s">
        <v>482</v>
      </c>
      <c r="B505" s="80" t="s">
        <v>16</v>
      </c>
      <c r="C505" s="73" t="s">
        <v>815</v>
      </c>
      <c r="D505" s="73" t="s">
        <v>11</v>
      </c>
      <c r="E505" s="96">
        <v>39592</v>
      </c>
      <c r="F505" s="82">
        <f t="shared" ca="1" si="7"/>
        <v>7</v>
      </c>
      <c r="G505" s="83"/>
      <c r="H505" s="84">
        <v>56650</v>
      </c>
      <c r="I505" s="85">
        <v>1</v>
      </c>
    </row>
    <row r="506" spans="1:13" x14ac:dyDescent="0.25">
      <c r="A506" s="73" t="s">
        <v>467</v>
      </c>
      <c r="B506" s="80" t="s">
        <v>48</v>
      </c>
      <c r="C506" s="73" t="s">
        <v>815</v>
      </c>
      <c r="D506" s="73" t="s">
        <v>5</v>
      </c>
      <c r="E506" s="96">
        <v>35918</v>
      </c>
      <c r="F506" s="82">
        <f t="shared" ca="1" si="7"/>
        <v>17</v>
      </c>
      <c r="G506" s="83" t="s">
        <v>28</v>
      </c>
      <c r="H506" s="84">
        <v>73740</v>
      </c>
      <c r="I506" s="85">
        <v>4</v>
      </c>
    </row>
    <row r="507" spans="1:13" x14ac:dyDescent="0.25">
      <c r="A507" s="73" t="s">
        <v>460</v>
      </c>
      <c r="B507" s="80" t="s">
        <v>32</v>
      </c>
      <c r="C507" s="73" t="s">
        <v>815</v>
      </c>
      <c r="D507" s="73" t="s">
        <v>0</v>
      </c>
      <c r="E507" s="96">
        <v>35946</v>
      </c>
      <c r="F507" s="82">
        <f t="shared" ca="1" si="7"/>
        <v>17</v>
      </c>
      <c r="G507" s="83"/>
      <c r="H507" s="84">
        <v>14332</v>
      </c>
      <c r="I507" s="85">
        <v>5</v>
      </c>
    </row>
    <row r="508" spans="1:13" x14ac:dyDescent="0.25">
      <c r="A508" s="73" t="s">
        <v>456</v>
      </c>
      <c r="B508" s="80" t="s">
        <v>16</v>
      </c>
      <c r="C508" s="73" t="s">
        <v>815</v>
      </c>
      <c r="D508" s="73" t="s">
        <v>11</v>
      </c>
      <c r="E508" s="96">
        <v>36297</v>
      </c>
      <c r="F508" s="82">
        <f t="shared" ca="1" si="7"/>
        <v>16</v>
      </c>
      <c r="G508" s="83"/>
      <c r="H508" s="84">
        <v>57990</v>
      </c>
      <c r="I508" s="85">
        <v>5</v>
      </c>
    </row>
    <row r="509" spans="1:13" x14ac:dyDescent="0.25">
      <c r="A509" s="73" t="s">
        <v>451</v>
      </c>
      <c r="B509" s="80" t="s">
        <v>16</v>
      </c>
      <c r="C509" s="73" t="s">
        <v>815</v>
      </c>
      <c r="D509" s="73" t="s">
        <v>5</v>
      </c>
      <c r="E509" s="96">
        <v>36673</v>
      </c>
      <c r="F509" s="82">
        <f t="shared" ca="1" si="7"/>
        <v>15</v>
      </c>
      <c r="G509" s="83" t="s">
        <v>8</v>
      </c>
      <c r="H509" s="84">
        <v>48330</v>
      </c>
      <c r="I509" s="85">
        <v>1</v>
      </c>
    </row>
    <row r="510" spans="1:13" x14ac:dyDescent="0.25">
      <c r="A510" s="73" t="s">
        <v>447</v>
      </c>
      <c r="B510" s="80" t="s">
        <v>16</v>
      </c>
      <c r="C510" s="73" t="s">
        <v>815</v>
      </c>
      <c r="D510" s="73" t="s">
        <v>11</v>
      </c>
      <c r="E510" s="96">
        <v>37404</v>
      </c>
      <c r="F510" s="82">
        <f t="shared" ca="1" si="7"/>
        <v>13</v>
      </c>
      <c r="G510" s="83"/>
      <c r="H510" s="84">
        <v>60070</v>
      </c>
      <c r="I510" s="85">
        <v>3</v>
      </c>
    </row>
    <row r="511" spans="1:13" x14ac:dyDescent="0.25">
      <c r="A511" s="73" t="s">
        <v>443</v>
      </c>
      <c r="B511" s="80" t="s">
        <v>2</v>
      </c>
      <c r="C511" s="73" t="s">
        <v>815</v>
      </c>
      <c r="D511" s="73" t="s">
        <v>5</v>
      </c>
      <c r="E511" s="96">
        <v>39217</v>
      </c>
      <c r="F511" s="82">
        <f t="shared" ca="1" si="7"/>
        <v>8</v>
      </c>
      <c r="G511" s="83" t="s">
        <v>26</v>
      </c>
      <c r="H511" s="84">
        <v>73830</v>
      </c>
      <c r="I511" s="85">
        <v>2</v>
      </c>
    </row>
    <row r="512" spans="1:13" x14ac:dyDescent="0.25">
      <c r="A512" s="73" t="s">
        <v>434</v>
      </c>
      <c r="B512" s="80" t="s">
        <v>16</v>
      </c>
      <c r="C512" s="73" t="s">
        <v>815</v>
      </c>
      <c r="D512" s="73" t="s">
        <v>11</v>
      </c>
      <c r="E512" s="96">
        <v>40707</v>
      </c>
      <c r="F512" s="82">
        <f t="shared" ca="1" si="7"/>
        <v>4</v>
      </c>
      <c r="G512" s="83"/>
      <c r="H512" s="84">
        <v>79380</v>
      </c>
      <c r="I512" s="85">
        <v>1</v>
      </c>
    </row>
    <row r="513" spans="1:9" x14ac:dyDescent="0.25">
      <c r="A513" s="73" t="s">
        <v>424</v>
      </c>
      <c r="B513" s="80" t="s">
        <v>12</v>
      </c>
      <c r="C513" s="73" t="s">
        <v>815</v>
      </c>
      <c r="D513" s="73" t="s">
        <v>5</v>
      </c>
      <c r="E513" s="96">
        <v>39262</v>
      </c>
      <c r="F513" s="82">
        <f t="shared" ca="1" si="7"/>
        <v>8</v>
      </c>
      <c r="G513" s="83" t="s">
        <v>8</v>
      </c>
      <c r="H513" s="84">
        <v>63440</v>
      </c>
      <c r="I513" s="85">
        <v>3</v>
      </c>
    </row>
    <row r="514" spans="1:9" x14ac:dyDescent="0.25">
      <c r="A514" s="73" t="s">
        <v>421</v>
      </c>
      <c r="B514" s="80" t="s">
        <v>16</v>
      </c>
      <c r="C514" s="73" t="s">
        <v>815</v>
      </c>
      <c r="D514" s="73" t="s">
        <v>5</v>
      </c>
      <c r="E514" s="96">
        <v>40332</v>
      </c>
      <c r="F514" s="82">
        <f t="shared" ref="F514:F577" ca="1" si="8">DATEDIF(E514,TODAY(),"Y")</f>
        <v>5</v>
      </c>
      <c r="G514" s="83" t="s">
        <v>26</v>
      </c>
      <c r="H514" s="84">
        <v>47340</v>
      </c>
      <c r="I514" s="85">
        <v>2</v>
      </c>
    </row>
    <row r="515" spans="1:9" x14ac:dyDescent="0.25">
      <c r="A515" s="73" t="s">
        <v>416</v>
      </c>
      <c r="B515" s="80" t="s">
        <v>12</v>
      </c>
      <c r="C515" s="73" t="s">
        <v>815</v>
      </c>
      <c r="D515" s="73" t="s">
        <v>5</v>
      </c>
      <c r="E515" s="96">
        <v>35958</v>
      </c>
      <c r="F515" s="82">
        <f t="shared" ca="1" si="8"/>
        <v>17</v>
      </c>
      <c r="G515" s="83" t="s">
        <v>4</v>
      </c>
      <c r="H515" s="84">
        <v>61420</v>
      </c>
      <c r="I515" s="85">
        <v>4</v>
      </c>
    </row>
    <row r="516" spans="1:9" x14ac:dyDescent="0.25">
      <c r="A516" s="73" t="s">
        <v>405</v>
      </c>
      <c r="B516" s="80" t="s">
        <v>12</v>
      </c>
      <c r="C516" s="73" t="s">
        <v>815</v>
      </c>
      <c r="D516" s="73" t="s">
        <v>0</v>
      </c>
      <c r="E516" s="96">
        <v>36340</v>
      </c>
      <c r="F516" s="82">
        <f t="shared" ca="1" si="8"/>
        <v>16</v>
      </c>
      <c r="G516" s="83"/>
      <c r="H516" s="84">
        <v>37016</v>
      </c>
      <c r="I516" s="85">
        <v>4</v>
      </c>
    </row>
    <row r="517" spans="1:9" x14ac:dyDescent="0.25">
      <c r="A517" s="73" t="s">
        <v>360</v>
      </c>
      <c r="B517" s="80" t="s">
        <v>16</v>
      </c>
      <c r="C517" s="73" t="s">
        <v>815</v>
      </c>
      <c r="D517" s="73" t="s">
        <v>5</v>
      </c>
      <c r="E517" s="96">
        <v>39282</v>
      </c>
      <c r="F517" s="82">
        <f t="shared" ca="1" si="8"/>
        <v>8</v>
      </c>
      <c r="G517" s="83" t="s">
        <v>18</v>
      </c>
      <c r="H517" s="84">
        <v>69420</v>
      </c>
      <c r="I517" s="85">
        <v>2</v>
      </c>
    </row>
    <row r="518" spans="1:9" x14ac:dyDescent="0.25">
      <c r="A518" s="73" t="s">
        <v>347</v>
      </c>
      <c r="B518" s="80" t="s">
        <v>12</v>
      </c>
      <c r="C518" s="73" t="s">
        <v>815</v>
      </c>
      <c r="D518" s="73" t="s">
        <v>5</v>
      </c>
      <c r="E518" s="96">
        <v>38903</v>
      </c>
      <c r="F518" s="82">
        <f t="shared" ca="1" si="8"/>
        <v>9</v>
      </c>
      <c r="G518" s="83" t="s">
        <v>4</v>
      </c>
      <c r="H518" s="84">
        <v>34060</v>
      </c>
      <c r="I518" s="85">
        <v>2</v>
      </c>
    </row>
    <row r="519" spans="1:9" x14ac:dyDescent="0.25">
      <c r="A519" s="73" t="s">
        <v>343</v>
      </c>
      <c r="B519" s="80" t="s">
        <v>16</v>
      </c>
      <c r="C519" s="73" t="s">
        <v>815</v>
      </c>
      <c r="D519" s="73" t="s">
        <v>5</v>
      </c>
      <c r="E519" s="96">
        <v>35990</v>
      </c>
      <c r="F519" s="82">
        <f t="shared" ca="1" si="8"/>
        <v>17</v>
      </c>
      <c r="G519" s="83" t="s">
        <v>8</v>
      </c>
      <c r="H519" s="84">
        <v>36890</v>
      </c>
      <c r="I519" s="85">
        <v>1</v>
      </c>
    </row>
    <row r="520" spans="1:9" x14ac:dyDescent="0.25">
      <c r="A520" s="73" t="s">
        <v>320</v>
      </c>
      <c r="B520" s="80" t="s">
        <v>12</v>
      </c>
      <c r="C520" s="73" t="s">
        <v>815</v>
      </c>
      <c r="D520" s="73" t="s">
        <v>14</v>
      </c>
      <c r="E520" s="111">
        <v>38173</v>
      </c>
      <c r="F520" s="82">
        <f t="shared" ca="1" si="8"/>
        <v>11</v>
      </c>
      <c r="G520" s="83" t="s">
        <v>4</v>
      </c>
      <c r="H520" s="84">
        <v>32900</v>
      </c>
      <c r="I520" s="85">
        <v>2</v>
      </c>
    </row>
    <row r="521" spans="1:9" x14ac:dyDescent="0.25">
      <c r="A521" s="73" t="s">
        <v>307</v>
      </c>
      <c r="B521" s="80" t="s">
        <v>16</v>
      </c>
      <c r="C521" s="73" t="s">
        <v>815</v>
      </c>
      <c r="D521" s="73" t="s">
        <v>5</v>
      </c>
      <c r="E521" s="96">
        <v>39673</v>
      </c>
      <c r="F521" s="82">
        <f t="shared" ca="1" si="8"/>
        <v>7</v>
      </c>
      <c r="G521" s="83" t="s">
        <v>26</v>
      </c>
      <c r="H521" s="84">
        <v>48080</v>
      </c>
      <c r="I521" s="85">
        <v>2</v>
      </c>
    </row>
    <row r="522" spans="1:9" x14ac:dyDescent="0.25">
      <c r="A522" s="73" t="s">
        <v>301</v>
      </c>
      <c r="B522" s="80" t="s">
        <v>16</v>
      </c>
      <c r="C522" s="73" t="s">
        <v>815</v>
      </c>
      <c r="D522" s="73" t="s">
        <v>5</v>
      </c>
      <c r="E522" s="96">
        <v>40765</v>
      </c>
      <c r="F522" s="82">
        <f t="shared" ca="1" si="8"/>
        <v>4</v>
      </c>
      <c r="G522" s="83" t="s">
        <v>18</v>
      </c>
      <c r="H522" s="84">
        <v>77740</v>
      </c>
      <c r="I522" s="85">
        <v>1</v>
      </c>
    </row>
    <row r="523" spans="1:9" x14ac:dyDescent="0.25">
      <c r="A523" s="73" t="s">
        <v>291</v>
      </c>
      <c r="B523" s="80" t="s">
        <v>9</v>
      </c>
      <c r="C523" s="73" t="s">
        <v>815</v>
      </c>
      <c r="D523" s="73" t="s">
        <v>11</v>
      </c>
      <c r="E523" s="96">
        <v>39298</v>
      </c>
      <c r="F523" s="82">
        <f t="shared" ca="1" si="8"/>
        <v>8</v>
      </c>
      <c r="G523" s="83"/>
      <c r="H523" s="84">
        <v>76870</v>
      </c>
      <c r="I523" s="85">
        <v>5</v>
      </c>
    </row>
    <row r="524" spans="1:9" x14ac:dyDescent="0.25">
      <c r="A524" s="73" t="s">
        <v>288</v>
      </c>
      <c r="B524" s="80" t="s">
        <v>32</v>
      </c>
      <c r="C524" s="73" t="s">
        <v>815</v>
      </c>
      <c r="D524" s="73" t="s">
        <v>5</v>
      </c>
      <c r="E524" s="96">
        <v>40399</v>
      </c>
      <c r="F524" s="82">
        <f t="shared" ca="1" si="8"/>
        <v>5</v>
      </c>
      <c r="G524" s="83" t="s">
        <v>28</v>
      </c>
      <c r="H524" s="84">
        <v>72700</v>
      </c>
      <c r="I524" s="85">
        <v>5</v>
      </c>
    </row>
    <row r="525" spans="1:9" x14ac:dyDescent="0.25">
      <c r="A525" s="73" t="s">
        <v>286</v>
      </c>
      <c r="B525" s="80" t="s">
        <v>12</v>
      </c>
      <c r="C525" s="73" t="s">
        <v>815</v>
      </c>
      <c r="D525" s="73" t="s">
        <v>11</v>
      </c>
      <c r="E525" s="96">
        <v>40414</v>
      </c>
      <c r="F525" s="82">
        <f t="shared" ca="1" si="8"/>
        <v>5</v>
      </c>
      <c r="G525" s="83"/>
      <c r="H525" s="84">
        <v>60070</v>
      </c>
      <c r="I525" s="85">
        <v>2</v>
      </c>
    </row>
    <row r="526" spans="1:9" x14ac:dyDescent="0.25">
      <c r="A526" s="73" t="s">
        <v>278</v>
      </c>
      <c r="B526" s="80" t="s">
        <v>12</v>
      </c>
      <c r="C526" s="73" t="s">
        <v>815</v>
      </c>
      <c r="D526" s="73" t="s">
        <v>0</v>
      </c>
      <c r="E526" s="96">
        <v>36028</v>
      </c>
      <c r="F526" s="82">
        <f t="shared" ca="1" si="8"/>
        <v>17</v>
      </c>
      <c r="G526" s="83"/>
      <c r="H526" s="84">
        <v>16688</v>
      </c>
      <c r="I526" s="85">
        <v>3</v>
      </c>
    </row>
    <row r="527" spans="1:9" x14ac:dyDescent="0.25">
      <c r="A527" s="73" t="s">
        <v>276</v>
      </c>
      <c r="B527" s="80" t="s">
        <v>2</v>
      </c>
      <c r="C527" s="73" t="s">
        <v>815</v>
      </c>
      <c r="D527" s="73" t="s">
        <v>11</v>
      </c>
      <c r="E527" s="96">
        <v>36375</v>
      </c>
      <c r="F527" s="82">
        <f t="shared" ca="1" si="8"/>
        <v>16</v>
      </c>
      <c r="G527" s="83"/>
      <c r="H527" s="84">
        <v>71300</v>
      </c>
      <c r="I527" s="85">
        <v>5</v>
      </c>
    </row>
    <row r="528" spans="1:9" x14ac:dyDescent="0.25">
      <c r="A528" s="73" t="s">
        <v>275</v>
      </c>
      <c r="B528" s="80" t="s">
        <v>16</v>
      </c>
      <c r="C528" s="73" t="s">
        <v>815</v>
      </c>
      <c r="D528" s="73" t="s">
        <v>0</v>
      </c>
      <c r="E528" s="96">
        <v>36380</v>
      </c>
      <c r="F528" s="82">
        <f t="shared" ca="1" si="8"/>
        <v>16</v>
      </c>
      <c r="G528" s="83"/>
      <c r="H528" s="84">
        <v>36052</v>
      </c>
      <c r="I528" s="85">
        <v>5</v>
      </c>
    </row>
    <row r="529" spans="1:9" x14ac:dyDescent="0.25">
      <c r="A529" s="73" t="s">
        <v>273</v>
      </c>
      <c r="B529" s="80" t="s">
        <v>16</v>
      </c>
      <c r="C529" s="73" t="s">
        <v>815</v>
      </c>
      <c r="D529" s="73" t="s">
        <v>5</v>
      </c>
      <c r="E529" s="96">
        <v>36393</v>
      </c>
      <c r="F529" s="82">
        <f t="shared" ca="1" si="8"/>
        <v>16</v>
      </c>
      <c r="G529" s="83" t="s">
        <v>4</v>
      </c>
      <c r="H529" s="84">
        <v>65910</v>
      </c>
      <c r="I529" s="85">
        <v>5</v>
      </c>
    </row>
    <row r="530" spans="1:9" x14ac:dyDescent="0.25">
      <c r="A530" s="73" t="s">
        <v>267</v>
      </c>
      <c r="B530" s="80" t="s">
        <v>9</v>
      </c>
      <c r="C530" s="73" t="s">
        <v>815</v>
      </c>
      <c r="D530" s="73" t="s">
        <v>5</v>
      </c>
      <c r="E530" s="96">
        <v>37848</v>
      </c>
      <c r="F530" s="82">
        <f t="shared" ca="1" si="8"/>
        <v>12</v>
      </c>
      <c r="G530" s="83" t="s">
        <v>28</v>
      </c>
      <c r="H530" s="84">
        <v>76910</v>
      </c>
      <c r="I530" s="85">
        <v>2</v>
      </c>
    </row>
    <row r="531" spans="1:9" x14ac:dyDescent="0.25">
      <c r="A531" s="73" t="s">
        <v>255</v>
      </c>
      <c r="B531" s="80" t="s">
        <v>16</v>
      </c>
      <c r="C531" s="73" t="s">
        <v>815</v>
      </c>
      <c r="D531" s="73" t="s">
        <v>11</v>
      </c>
      <c r="E531" s="107">
        <v>40404</v>
      </c>
      <c r="F531" s="82">
        <f t="shared" ca="1" si="8"/>
        <v>5</v>
      </c>
      <c r="G531" s="83"/>
      <c r="H531" s="84">
        <v>39550</v>
      </c>
      <c r="I531" s="85">
        <v>5</v>
      </c>
    </row>
    <row r="532" spans="1:9" x14ac:dyDescent="0.25">
      <c r="A532" s="73" t="s">
        <v>254</v>
      </c>
      <c r="B532" s="80" t="s">
        <v>32</v>
      </c>
      <c r="C532" s="73" t="s">
        <v>815</v>
      </c>
      <c r="D532" s="73" t="s">
        <v>11</v>
      </c>
      <c r="E532" s="107">
        <v>40410</v>
      </c>
      <c r="F532" s="82">
        <f t="shared" ca="1" si="8"/>
        <v>5</v>
      </c>
      <c r="G532" s="83"/>
      <c r="H532" s="84">
        <v>57680</v>
      </c>
      <c r="I532" s="85">
        <v>4</v>
      </c>
    </row>
    <row r="533" spans="1:9" x14ac:dyDescent="0.25">
      <c r="A533" s="73" t="s">
        <v>253</v>
      </c>
      <c r="B533" s="80" t="s">
        <v>32</v>
      </c>
      <c r="C533" s="73" t="s">
        <v>815</v>
      </c>
      <c r="D533" s="73" t="s">
        <v>14</v>
      </c>
      <c r="E533" s="107">
        <v>40421</v>
      </c>
      <c r="F533" s="82">
        <f t="shared" ca="1" si="8"/>
        <v>5</v>
      </c>
      <c r="G533" s="83" t="s">
        <v>28</v>
      </c>
      <c r="H533" s="84">
        <v>49355</v>
      </c>
      <c r="I533" s="85">
        <v>5</v>
      </c>
    </row>
    <row r="534" spans="1:9" x14ac:dyDescent="0.25">
      <c r="A534" s="73" t="s">
        <v>251</v>
      </c>
      <c r="B534" s="80" t="s">
        <v>12</v>
      </c>
      <c r="C534" s="73" t="s">
        <v>815</v>
      </c>
      <c r="D534" s="73" t="s">
        <v>5</v>
      </c>
      <c r="E534" s="96">
        <v>39703</v>
      </c>
      <c r="F534" s="82">
        <f t="shared" ca="1" si="8"/>
        <v>7</v>
      </c>
      <c r="G534" s="83" t="s">
        <v>18</v>
      </c>
      <c r="H534" s="84">
        <v>46110</v>
      </c>
      <c r="I534" s="85">
        <v>4</v>
      </c>
    </row>
    <row r="535" spans="1:9" x14ac:dyDescent="0.25">
      <c r="A535" s="73" t="s">
        <v>245</v>
      </c>
      <c r="B535" s="80" t="s">
        <v>16</v>
      </c>
      <c r="C535" s="73" t="s">
        <v>815</v>
      </c>
      <c r="D535" s="73" t="s">
        <v>5</v>
      </c>
      <c r="E535" s="96">
        <v>40815</v>
      </c>
      <c r="F535" s="82">
        <f t="shared" ca="1" si="8"/>
        <v>4</v>
      </c>
      <c r="G535" s="83" t="s">
        <v>28</v>
      </c>
      <c r="H535" s="84">
        <v>54500</v>
      </c>
      <c r="I535" s="85">
        <v>5</v>
      </c>
    </row>
    <row r="536" spans="1:9" x14ac:dyDescent="0.25">
      <c r="A536" s="73" t="s">
        <v>241</v>
      </c>
      <c r="B536" s="80" t="s">
        <v>16</v>
      </c>
      <c r="C536" s="73" t="s">
        <v>815</v>
      </c>
      <c r="D536" s="73" t="s">
        <v>5</v>
      </c>
      <c r="E536" s="96">
        <v>39335</v>
      </c>
      <c r="F536" s="82">
        <f t="shared" ca="1" si="8"/>
        <v>8</v>
      </c>
      <c r="G536" s="83" t="s">
        <v>26</v>
      </c>
      <c r="H536" s="84">
        <v>62688</v>
      </c>
      <c r="I536" s="85">
        <v>2</v>
      </c>
    </row>
    <row r="537" spans="1:9" x14ac:dyDescent="0.25">
      <c r="A537" s="73" t="s">
        <v>230</v>
      </c>
      <c r="B537" s="80" t="s">
        <v>12</v>
      </c>
      <c r="C537" s="73" t="s">
        <v>815</v>
      </c>
      <c r="D537" s="73" t="s">
        <v>5</v>
      </c>
      <c r="E537" s="96">
        <v>38980</v>
      </c>
      <c r="F537" s="82">
        <f t="shared" ca="1" si="8"/>
        <v>9</v>
      </c>
      <c r="G537" s="83" t="s">
        <v>28</v>
      </c>
      <c r="H537" s="84">
        <v>24340</v>
      </c>
      <c r="I537" s="85">
        <v>4</v>
      </c>
    </row>
    <row r="538" spans="1:9" x14ac:dyDescent="0.25">
      <c r="A538" s="73" t="s">
        <v>228</v>
      </c>
      <c r="B538" s="80" t="s">
        <v>48</v>
      </c>
      <c r="C538" s="73" t="s">
        <v>815</v>
      </c>
      <c r="D538" s="73" t="s">
        <v>11</v>
      </c>
      <c r="E538" s="96">
        <v>38986</v>
      </c>
      <c r="F538" s="82">
        <f t="shared" ca="1" si="8"/>
        <v>9</v>
      </c>
      <c r="G538" s="83"/>
      <c r="H538" s="84">
        <v>36230</v>
      </c>
      <c r="I538" s="85">
        <v>2</v>
      </c>
    </row>
    <row r="539" spans="1:9" x14ac:dyDescent="0.25">
      <c r="A539" s="73" t="s">
        <v>214</v>
      </c>
      <c r="B539" s="80" t="s">
        <v>12</v>
      </c>
      <c r="C539" s="73" t="s">
        <v>815</v>
      </c>
      <c r="D539" s="73" t="s">
        <v>11</v>
      </c>
      <c r="E539" s="96">
        <v>36787</v>
      </c>
      <c r="F539" s="82">
        <f t="shared" ca="1" si="8"/>
        <v>15</v>
      </c>
      <c r="G539" s="83"/>
      <c r="H539" s="84">
        <v>89640</v>
      </c>
      <c r="I539" s="85">
        <v>4</v>
      </c>
    </row>
    <row r="540" spans="1:9" x14ac:dyDescent="0.25">
      <c r="A540" s="73" t="s">
        <v>212</v>
      </c>
      <c r="B540" s="80" t="s">
        <v>16</v>
      </c>
      <c r="C540" s="73" t="s">
        <v>815</v>
      </c>
      <c r="D540" s="73" t="s">
        <v>5</v>
      </c>
      <c r="E540" s="96">
        <v>37138</v>
      </c>
      <c r="F540" s="82">
        <f t="shared" ca="1" si="8"/>
        <v>14</v>
      </c>
      <c r="G540" s="83" t="s">
        <v>26</v>
      </c>
      <c r="H540" s="84">
        <v>29130</v>
      </c>
      <c r="I540" s="85">
        <v>1</v>
      </c>
    </row>
    <row r="541" spans="1:9" x14ac:dyDescent="0.25">
      <c r="A541" s="73" t="s">
        <v>207</v>
      </c>
      <c r="B541" s="80" t="s">
        <v>12</v>
      </c>
      <c r="C541" s="73" t="s">
        <v>815</v>
      </c>
      <c r="D541" s="73" t="s">
        <v>11</v>
      </c>
      <c r="E541" s="96">
        <v>37526</v>
      </c>
      <c r="F541" s="82">
        <f t="shared" ca="1" si="8"/>
        <v>13</v>
      </c>
      <c r="G541" s="83"/>
      <c r="H541" s="84">
        <v>61580</v>
      </c>
      <c r="I541" s="85">
        <v>3</v>
      </c>
    </row>
    <row r="542" spans="1:9" x14ac:dyDescent="0.25">
      <c r="A542" s="73" t="s">
        <v>195</v>
      </c>
      <c r="B542" s="80" t="s">
        <v>12</v>
      </c>
      <c r="C542" s="73" t="s">
        <v>815</v>
      </c>
      <c r="D542" s="73" t="s">
        <v>5</v>
      </c>
      <c r="E542" s="96">
        <v>40438</v>
      </c>
      <c r="F542" s="82">
        <f t="shared" ca="1" si="8"/>
        <v>5</v>
      </c>
      <c r="G542" s="83" t="s">
        <v>18</v>
      </c>
      <c r="H542" s="84">
        <v>59150</v>
      </c>
      <c r="I542" s="85">
        <v>4</v>
      </c>
    </row>
    <row r="543" spans="1:9" x14ac:dyDescent="0.25">
      <c r="A543" s="73" t="s">
        <v>190</v>
      </c>
      <c r="B543" s="80" t="s">
        <v>32</v>
      </c>
      <c r="C543" s="73" t="s">
        <v>815</v>
      </c>
      <c r="D543" s="73" t="s">
        <v>11</v>
      </c>
      <c r="E543" s="96">
        <v>39742</v>
      </c>
      <c r="F543" s="82">
        <f t="shared" ca="1" si="8"/>
        <v>7</v>
      </c>
      <c r="G543" s="83"/>
      <c r="H543" s="84">
        <v>23020</v>
      </c>
      <c r="I543" s="85">
        <v>4</v>
      </c>
    </row>
    <row r="544" spans="1:9" x14ac:dyDescent="0.25">
      <c r="A544" s="73" t="s">
        <v>188</v>
      </c>
      <c r="B544" s="80" t="s">
        <v>16</v>
      </c>
      <c r="C544" s="73" t="s">
        <v>815</v>
      </c>
      <c r="D544" s="73" t="s">
        <v>11</v>
      </c>
      <c r="E544" s="96">
        <v>40820</v>
      </c>
      <c r="F544" s="82">
        <f t="shared" ca="1" si="8"/>
        <v>4</v>
      </c>
      <c r="G544" s="83"/>
      <c r="H544" s="84">
        <v>52750</v>
      </c>
      <c r="I544" s="85">
        <v>1</v>
      </c>
    </row>
    <row r="545" spans="1:13" x14ac:dyDescent="0.25">
      <c r="A545" s="73" t="s">
        <v>187</v>
      </c>
      <c r="B545" s="80" t="s">
        <v>16</v>
      </c>
      <c r="C545" s="73" t="s">
        <v>815</v>
      </c>
      <c r="D545" s="73" t="s">
        <v>5</v>
      </c>
      <c r="E545" s="96">
        <v>40831</v>
      </c>
      <c r="F545" s="82">
        <f t="shared" ca="1" si="8"/>
        <v>4</v>
      </c>
      <c r="G545" s="83" t="s">
        <v>18</v>
      </c>
      <c r="H545" s="84">
        <v>79400</v>
      </c>
      <c r="I545" s="85">
        <v>4</v>
      </c>
    </row>
    <row r="546" spans="1:13" x14ac:dyDescent="0.25">
      <c r="A546" s="73" t="s">
        <v>177</v>
      </c>
      <c r="B546" s="80" t="s">
        <v>32</v>
      </c>
      <c r="C546" s="73" t="s">
        <v>815</v>
      </c>
      <c r="D546" s="73" t="s">
        <v>5</v>
      </c>
      <c r="E546" s="96">
        <v>39372</v>
      </c>
      <c r="F546" s="82">
        <f t="shared" ca="1" si="8"/>
        <v>8</v>
      </c>
      <c r="G546" s="83" t="s">
        <v>26</v>
      </c>
      <c r="H546" s="84">
        <v>50570</v>
      </c>
      <c r="I546" s="85">
        <v>4</v>
      </c>
    </row>
    <row r="547" spans="1:13" x14ac:dyDescent="0.25">
      <c r="A547" s="73" t="s">
        <v>156</v>
      </c>
      <c r="B547" s="80" t="s">
        <v>12</v>
      </c>
      <c r="C547" s="73" t="s">
        <v>815</v>
      </c>
      <c r="D547" s="73" t="s">
        <v>14</v>
      </c>
      <c r="E547" s="96">
        <v>36084</v>
      </c>
      <c r="F547" s="82">
        <f t="shared" ca="1" si="8"/>
        <v>17</v>
      </c>
      <c r="G547" s="83" t="s">
        <v>28</v>
      </c>
      <c r="H547" s="84">
        <v>45750</v>
      </c>
      <c r="I547" s="85">
        <v>5</v>
      </c>
    </row>
    <row r="548" spans="1:13" x14ac:dyDescent="0.25">
      <c r="A548" s="73" t="s">
        <v>155</v>
      </c>
      <c r="B548" s="80" t="s">
        <v>32</v>
      </c>
      <c r="C548" s="73" t="s">
        <v>815</v>
      </c>
      <c r="D548" s="73" t="s">
        <v>11</v>
      </c>
      <c r="E548" s="96">
        <v>36086</v>
      </c>
      <c r="F548" s="82">
        <f t="shared" ca="1" si="8"/>
        <v>17</v>
      </c>
      <c r="G548" s="83"/>
      <c r="H548" s="84">
        <v>47520</v>
      </c>
      <c r="I548" s="85">
        <v>1</v>
      </c>
    </row>
    <row r="549" spans="1:13" x14ac:dyDescent="0.25">
      <c r="A549" s="73" t="s">
        <v>153</v>
      </c>
      <c r="B549" s="80" t="s">
        <v>16</v>
      </c>
      <c r="C549" s="73" t="s">
        <v>815</v>
      </c>
      <c r="D549" s="73" t="s">
        <v>5</v>
      </c>
      <c r="E549" s="96">
        <v>36088</v>
      </c>
      <c r="F549" s="82">
        <f t="shared" ca="1" si="8"/>
        <v>17</v>
      </c>
      <c r="G549" s="83" t="s">
        <v>18</v>
      </c>
      <c r="H549" s="84">
        <v>54580</v>
      </c>
      <c r="I549" s="85">
        <v>4</v>
      </c>
    </row>
    <row r="550" spans="1:13" x14ac:dyDescent="0.25">
      <c r="A550" s="73" t="s">
        <v>139</v>
      </c>
      <c r="B550" s="80" t="s">
        <v>12</v>
      </c>
      <c r="C550" s="73" t="s">
        <v>815</v>
      </c>
      <c r="D550" s="73" t="s">
        <v>5</v>
      </c>
      <c r="E550" s="96">
        <v>39362</v>
      </c>
      <c r="F550" s="82">
        <f t="shared" ca="1" si="8"/>
        <v>8</v>
      </c>
      <c r="G550" s="83" t="s">
        <v>28</v>
      </c>
      <c r="H550" s="84">
        <v>42020</v>
      </c>
      <c r="I550" s="85">
        <v>5</v>
      </c>
    </row>
    <row r="551" spans="1:13" x14ac:dyDescent="0.25">
      <c r="A551" s="73" t="s">
        <v>138</v>
      </c>
      <c r="B551" s="80" t="s">
        <v>9</v>
      </c>
      <c r="C551" s="73" t="s">
        <v>815</v>
      </c>
      <c r="D551" s="73" t="s">
        <v>14</v>
      </c>
      <c r="E551" s="96">
        <v>39728</v>
      </c>
      <c r="F551" s="82">
        <f t="shared" ca="1" si="8"/>
        <v>7</v>
      </c>
      <c r="G551" s="83" t="s">
        <v>26</v>
      </c>
      <c r="H551" s="84">
        <v>45565</v>
      </c>
      <c r="I551" s="85">
        <v>1</v>
      </c>
    </row>
    <row r="552" spans="1:13" x14ac:dyDescent="0.25">
      <c r="A552" s="73" t="s">
        <v>128</v>
      </c>
      <c r="B552" s="80" t="s">
        <v>12</v>
      </c>
      <c r="C552" s="73" t="s">
        <v>815</v>
      </c>
      <c r="D552" s="73" t="s">
        <v>5</v>
      </c>
      <c r="E552" s="96">
        <v>40477</v>
      </c>
      <c r="F552" s="82">
        <f t="shared" ca="1" si="8"/>
        <v>5</v>
      </c>
      <c r="G552" s="83" t="s">
        <v>18</v>
      </c>
      <c r="H552" s="84">
        <v>63206</v>
      </c>
      <c r="I552" s="85">
        <v>1</v>
      </c>
    </row>
    <row r="553" spans="1:13" x14ac:dyDescent="0.25">
      <c r="A553" s="73" t="s">
        <v>112</v>
      </c>
      <c r="B553" s="80" t="s">
        <v>12</v>
      </c>
      <c r="C553" s="73" t="s">
        <v>815</v>
      </c>
      <c r="D553" s="73" t="s">
        <v>11</v>
      </c>
      <c r="E553" s="96">
        <v>39772</v>
      </c>
      <c r="F553" s="82">
        <f t="shared" ca="1" si="8"/>
        <v>7</v>
      </c>
      <c r="G553" s="83"/>
      <c r="H553" s="84">
        <v>85980</v>
      </c>
      <c r="I553" s="85">
        <v>2</v>
      </c>
    </row>
    <row r="554" spans="1:13" x14ac:dyDescent="0.25">
      <c r="A554" s="73" t="s">
        <v>93</v>
      </c>
      <c r="B554" s="80" t="s">
        <v>12</v>
      </c>
      <c r="C554" s="73" t="s">
        <v>815</v>
      </c>
      <c r="D554" s="73" t="s">
        <v>5</v>
      </c>
      <c r="E554" s="96">
        <v>37568</v>
      </c>
      <c r="F554" s="82">
        <f t="shared" ca="1" si="8"/>
        <v>13</v>
      </c>
      <c r="G554" s="83" t="s">
        <v>28</v>
      </c>
      <c r="H554" s="84">
        <v>45100</v>
      </c>
      <c r="I554" s="85">
        <v>2</v>
      </c>
    </row>
    <row r="555" spans="1:13" x14ac:dyDescent="0.25">
      <c r="A555" s="73" t="s">
        <v>82</v>
      </c>
      <c r="B555" s="80" t="s">
        <v>16</v>
      </c>
      <c r="C555" s="73" t="s">
        <v>815</v>
      </c>
      <c r="D555" s="73" t="s">
        <v>5</v>
      </c>
      <c r="E555" s="96">
        <v>39047</v>
      </c>
      <c r="F555" s="82">
        <f t="shared" ca="1" si="8"/>
        <v>9</v>
      </c>
      <c r="G555" s="83" t="s">
        <v>4</v>
      </c>
      <c r="H555" s="84">
        <v>65880</v>
      </c>
      <c r="I555" s="85">
        <v>5</v>
      </c>
      <c r="M555" s="106"/>
    </row>
    <row r="556" spans="1:13" x14ac:dyDescent="0.25">
      <c r="A556" s="73" t="s">
        <v>76</v>
      </c>
      <c r="B556" s="80" t="s">
        <v>16</v>
      </c>
      <c r="C556" s="73" t="s">
        <v>815</v>
      </c>
      <c r="D556" s="73" t="s">
        <v>5</v>
      </c>
      <c r="E556" s="96">
        <v>40137</v>
      </c>
      <c r="F556" s="82">
        <f t="shared" ca="1" si="8"/>
        <v>6</v>
      </c>
      <c r="G556" s="83" t="s">
        <v>26</v>
      </c>
      <c r="H556" s="84">
        <v>54190</v>
      </c>
      <c r="I556" s="85">
        <v>4</v>
      </c>
    </row>
    <row r="557" spans="1:13" x14ac:dyDescent="0.25">
      <c r="A557" s="73" t="s">
        <v>70</v>
      </c>
      <c r="B557" s="80" t="s">
        <v>16</v>
      </c>
      <c r="C557" s="73" t="s">
        <v>815</v>
      </c>
      <c r="D557" s="73" t="s">
        <v>11</v>
      </c>
      <c r="E557" s="96">
        <v>39809</v>
      </c>
      <c r="F557" s="82">
        <f t="shared" ca="1" si="8"/>
        <v>7</v>
      </c>
      <c r="G557" s="83"/>
      <c r="H557" s="84">
        <v>58650</v>
      </c>
      <c r="I557" s="85">
        <v>4</v>
      </c>
    </row>
    <row r="558" spans="1:13" x14ac:dyDescent="0.25">
      <c r="A558" s="73" t="s">
        <v>69</v>
      </c>
      <c r="B558" s="80" t="s">
        <v>12</v>
      </c>
      <c r="C558" s="73" t="s">
        <v>815</v>
      </c>
      <c r="D558" s="73" t="s">
        <v>5</v>
      </c>
      <c r="E558" s="96">
        <v>40878</v>
      </c>
      <c r="F558" s="82">
        <f t="shared" ca="1" si="8"/>
        <v>4</v>
      </c>
      <c r="G558" s="83" t="s">
        <v>8</v>
      </c>
      <c r="H558" s="84">
        <v>71680</v>
      </c>
      <c r="I558" s="85">
        <v>4</v>
      </c>
      <c r="M558" s="106"/>
    </row>
    <row r="559" spans="1:13" x14ac:dyDescent="0.25">
      <c r="A559" s="73" t="s">
        <v>66</v>
      </c>
      <c r="B559" s="80" t="s">
        <v>32</v>
      </c>
      <c r="C559" s="73" t="s">
        <v>815</v>
      </c>
      <c r="D559" s="73" t="s">
        <v>11</v>
      </c>
      <c r="E559" s="96">
        <v>40883</v>
      </c>
      <c r="F559" s="82">
        <f t="shared" ca="1" si="8"/>
        <v>4</v>
      </c>
      <c r="G559" s="83"/>
      <c r="H559" s="84">
        <v>50840</v>
      </c>
      <c r="I559" s="85">
        <v>4</v>
      </c>
    </row>
    <row r="560" spans="1:13" x14ac:dyDescent="0.25">
      <c r="A560" s="73" t="s">
        <v>62</v>
      </c>
      <c r="B560" s="80" t="s">
        <v>16</v>
      </c>
      <c r="C560" s="73" t="s">
        <v>815</v>
      </c>
      <c r="D560" s="73" t="s">
        <v>11</v>
      </c>
      <c r="E560" s="96">
        <v>41254</v>
      </c>
      <c r="F560" s="82">
        <f t="shared" ca="1" si="8"/>
        <v>3</v>
      </c>
      <c r="G560" s="83"/>
      <c r="H560" s="84">
        <v>44720</v>
      </c>
      <c r="I560" s="85">
        <v>2</v>
      </c>
      <c r="M560" s="106"/>
    </row>
    <row r="561" spans="1:13" x14ac:dyDescent="0.25">
      <c r="A561" s="73" t="s">
        <v>58</v>
      </c>
      <c r="B561" s="80" t="s">
        <v>9</v>
      </c>
      <c r="C561" s="73" t="s">
        <v>815</v>
      </c>
      <c r="D561" s="73" t="s">
        <v>5</v>
      </c>
      <c r="E561" s="96">
        <v>39807</v>
      </c>
      <c r="F561" s="82">
        <f t="shared" ca="1" si="8"/>
        <v>7</v>
      </c>
      <c r="G561" s="83" t="s">
        <v>28</v>
      </c>
      <c r="H561" s="84">
        <v>88820</v>
      </c>
      <c r="I561" s="85">
        <v>2</v>
      </c>
    </row>
    <row r="562" spans="1:13" x14ac:dyDescent="0.25">
      <c r="A562" s="73" t="s">
        <v>50</v>
      </c>
      <c r="B562" s="80" t="s">
        <v>48</v>
      </c>
      <c r="C562" s="73" t="s">
        <v>815</v>
      </c>
      <c r="D562" s="73" t="s">
        <v>5</v>
      </c>
      <c r="E562" s="96">
        <v>36136</v>
      </c>
      <c r="F562" s="82">
        <f t="shared" ca="1" si="8"/>
        <v>17</v>
      </c>
      <c r="G562" s="83" t="s">
        <v>4</v>
      </c>
      <c r="H562" s="84">
        <v>45000</v>
      </c>
      <c r="I562" s="85">
        <v>4</v>
      </c>
    </row>
    <row r="563" spans="1:13" x14ac:dyDescent="0.25">
      <c r="A563" s="73" t="s">
        <v>38</v>
      </c>
      <c r="B563" s="80" t="s">
        <v>16</v>
      </c>
      <c r="C563" s="73" t="s">
        <v>815</v>
      </c>
      <c r="D563" s="73" t="s">
        <v>14</v>
      </c>
      <c r="E563" s="96">
        <v>37249</v>
      </c>
      <c r="F563" s="82">
        <f t="shared" ca="1" si="8"/>
        <v>14</v>
      </c>
      <c r="G563" s="83" t="s">
        <v>8</v>
      </c>
      <c r="H563" s="84">
        <v>12545</v>
      </c>
      <c r="I563" s="85">
        <v>4</v>
      </c>
    </row>
    <row r="564" spans="1:13" x14ac:dyDescent="0.25">
      <c r="A564" s="73" t="s">
        <v>27</v>
      </c>
      <c r="B564" s="80" t="s">
        <v>12</v>
      </c>
      <c r="C564" s="73" t="s">
        <v>815</v>
      </c>
      <c r="D564" s="73" t="s">
        <v>5</v>
      </c>
      <c r="E564" s="96">
        <v>39446</v>
      </c>
      <c r="F564" s="82">
        <f t="shared" ca="1" si="8"/>
        <v>8</v>
      </c>
      <c r="G564" s="83" t="s">
        <v>26</v>
      </c>
      <c r="H564" s="84">
        <v>44650</v>
      </c>
      <c r="I564" s="85">
        <v>1</v>
      </c>
    </row>
    <row r="565" spans="1:13" x14ac:dyDescent="0.25">
      <c r="A565" s="73" t="s">
        <v>876</v>
      </c>
      <c r="B565" s="80" t="s">
        <v>16</v>
      </c>
      <c r="C565" s="73" t="s">
        <v>815</v>
      </c>
      <c r="D565" s="73" t="s">
        <v>14</v>
      </c>
      <c r="E565" s="96">
        <v>40166</v>
      </c>
      <c r="F565" s="82">
        <f t="shared" ca="1" si="8"/>
        <v>6</v>
      </c>
      <c r="G565" s="83" t="s">
        <v>8</v>
      </c>
      <c r="H565" s="84">
        <v>25245</v>
      </c>
      <c r="I565" s="85">
        <v>5</v>
      </c>
    </row>
    <row r="566" spans="1:13" x14ac:dyDescent="0.25">
      <c r="A566" s="73" t="s">
        <v>767</v>
      </c>
      <c r="B566" s="80" t="s">
        <v>32</v>
      </c>
      <c r="C566" s="73" t="s">
        <v>44</v>
      </c>
      <c r="D566" s="73" t="s">
        <v>0</v>
      </c>
      <c r="E566" s="96">
        <v>40561</v>
      </c>
      <c r="F566" s="82">
        <f t="shared" ca="1" si="8"/>
        <v>5</v>
      </c>
      <c r="G566" s="83"/>
      <c r="H566" s="84">
        <v>30468</v>
      </c>
      <c r="I566" s="85">
        <v>2</v>
      </c>
    </row>
    <row r="567" spans="1:13" x14ac:dyDescent="0.25">
      <c r="A567" s="73" t="s">
        <v>764</v>
      </c>
      <c r="B567" s="80" t="s">
        <v>12</v>
      </c>
      <c r="C567" s="73" t="s">
        <v>44</v>
      </c>
      <c r="D567" s="73" t="s">
        <v>5</v>
      </c>
      <c r="E567" s="96">
        <v>40574</v>
      </c>
      <c r="F567" s="82">
        <f t="shared" ca="1" si="8"/>
        <v>5</v>
      </c>
      <c r="G567" s="83" t="s">
        <v>4</v>
      </c>
      <c r="H567" s="84">
        <v>24840</v>
      </c>
      <c r="I567" s="85">
        <v>1</v>
      </c>
    </row>
    <row r="568" spans="1:13" x14ac:dyDescent="0.25">
      <c r="A568" s="73" t="s">
        <v>761</v>
      </c>
      <c r="B568" s="80" t="s">
        <v>12</v>
      </c>
      <c r="C568" s="73" t="s">
        <v>44</v>
      </c>
      <c r="D568" s="73" t="s">
        <v>5</v>
      </c>
      <c r="E568" s="96">
        <v>40909</v>
      </c>
      <c r="F568" s="82">
        <f t="shared" ca="1" si="8"/>
        <v>4</v>
      </c>
      <c r="G568" s="83" t="s">
        <v>26</v>
      </c>
      <c r="H568" s="84">
        <v>54830</v>
      </c>
      <c r="I568" s="85">
        <v>1</v>
      </c>
    </row>
    <row r="569" spans="1:13" x14ac:dyDescent="0.25">
      <c r="A569" s="73" t="s">
        <v>743</v>
      </c>
      <c r="B569" s="80" t="s">
        <v>16</v>
      </c>
      <c r="C569" s="73" t="s">
        <v>44</v>
      </c>
      <c r="D569" s="73" t="s">
        <v>0</v>
      </c>
      <c r="E569" s="96">
        <v>39458</v>
      </c>
      <c r="F569" s="82">
        <f t="shared" ca="1" si="8"/>
        <v>8</v>
      </c>
      <c r="G569" s="83"/>
      <c r="H569" s="84">
        <v>36788</v>
      </c>
      <c r="I569" s="85">
        <v>4</v>
      </c>
    </row>
    <row r="570" spans="1:13" x14ac:dyDescent="0.25">
      <c r="A570" s="73" t="s">
        <v>731</v>
      </c>
      <c r="B570" s="80" t="s">
        <v>32</v>
      </c>
      <c r="C570" s="73" t="s">
        <v>44</v>
      </c>
      <c r="D570" s="73" t="s">
        <v>5</v>
      </c>
      <c r="E570" s="96">
        <v>38738</v>
      </c>
      <c r="F570" s="82">
        <f t="shared" ca="1" si="8"/>
        <v>10</v>
      </c>
      <c r="G570" s="83" t="s">
        <v>8</v>
      </c>
      <c r="H570" s="84">
        <v>62965</v>
      </c>
      <c r="I570" s="85">
        <v>1</v>
      </c>
    </row>
    <row r="571" spans="1:13" x14ac:dyDescent="0.25">
      <c r="A571" s="73" t="s">
        <v>728</v>
      </c>
      <c r="B571" s="80" t="s">
        <v>16</v>
      </c>
      <c r="C571" s="73" t="s">
        <v>44</v>
      </c>
      <c r="D571" s="73" t="s">
        <v>11</v>
      </c>
      <c r="E571" s="96">
        <v>35806</v>
      </c>
      <c r="F571" s="82">
        <f t="shared" ca="1" si="8"/>
        <v>18</v>
      </c>
      <c r="G571" s="83"/>
      <c r="H571" s="84">
        <v>86100</v>
      </c>
      <c r="I571" s="85">
        <v>4</v>
      </c>
      <c r="M571" s="106"/>
    </row>
    <row r="572" spans="1:13" x14ac:dyDescent="0.25">
      <c r="A572" s="73" t="s">
        <v>718</v>
      </c>
      <c r="B572" s="80" t="s">
        <v>12</v>
      </c>
      <c r="C572" s="73" t="s">
        <v>44</v>
      </c>
      <c r="D572" s="73" t="s">
        <v>5</v>
      </c>
      <c r="E572" s="96">
        <v>36526</v>
      </c>
      <c r="F572" s="82">
        <f t="shared" ca="1" si="8"/>
        <v>16</v>
      </c>
      <c r="G572" s="83" t="s">
        <v>26</v>
      </c>
      <c r="H572" s="84">
        <v>29260</v>
      </c>
      <c r="I572" s="85">
        <v>4</v>
      </c>
    </row>
    <row r="573" spans="1:13" x14ac:dyDescent="0.25">
      <c r="A573" s="73" t="s">
        <v>717</v>
      </c>
      <c r="B573" s="80" t="s">
        <v>16</v>
      </c>
      <c r="C573" s="73" t="s">
        <v>44</v>
      </c>
      <c r="D573" s="73" t="s">
        <v>14</v>
      </c>
      <c r="E573" s="96">
        <v>36531</v>
      </c>
      <c r="F573" s="82">
        <f t="shared" ca="1" si="8"/>
        <v>16</v>
      </c>
      <c r="G573" s="83" t="s">
        <v>18</v>
      </c>
      <c r="H573" s="84">
        <v>20990</v>
      </c>
      <c r="I573" s="85">
        <v>4</v>
      </c>
    </row>
    <row r="574" spans="1:13" x14ac:dyDescent="0.25">
      <c r="A574" s="73" t="s">
        <v>709</v>
      </c>
      <c r="B574" s="80" t="s">
        <v>2</v>
      </c>
      <c r="C574" s="73" t="s">
        <v>44</v>
      </c>
      <c r="D574" s="73" t="s">
        <v>5</v>
      </c>
      <c r="E574" s="96">
        <v>37625</v>
      </c>
      <c r="F574" s="82">
        <f t="shared" ca="1" si="8"/>
        <v>13</v>
      </c>
      <c r="G574" s="83" t="s">
        <v>4</v>
      </c>
      <c r="H574" s="84">
        <v>82490</v>
      </c>
      <c r="I574" s="85">
        <v>5</v>
      </c>
    </row>
    <row r="575" spans="1:13" x14ac:dyDescent="0.25">
      <c r="A575" s="73" t="s">
        <v>706</v>
      </c>
      <c r="B575" s="80" t="s">
        <v>9</v>
      </c>
      <c r="C575" s="73" t="s">
        <v>44</v>
      </c>
      <c r="D575" s="73" t="s">
        <v>5</v>
      </c>
      <c r="E575" s="96">
        <v>39448</v>
      </c>
      <c r="F575" s="82">
        <f t="shared" ca="1" si="8"/>
        <v>8</v>
      </c>
      <c r="G575" s="83" t="s">
        <v>4</v>
      </c>
      <c r="H575" s="84">
        <v>83710</v>
      </c>
      <c r="I575" s="85">
        <v>3</v>
      </c>
    </row>
    <row r="576" spans="1:13" x14ac:dyDescent="0.25">
      <c r="A576" s="73" t="s">
        <v>697</v>
      </c>
      <c r="B576" s="80" t="s">
        <v>32</v>
      </c>
      <c r="C576" s="73" t="s">
        <v>44</v>
      </c>
      <c r="D576" s="73" t="s">
        <v>5</v>
      </c>
      <c r="E576" s="96">
        <v>39815</v>
      </c>
      <c r="F576" s="82">
        <f t="shared" ca="1" si="8"/>
        <v>7</v>
      </c>
      <c r="G576" s="83" t="s">
        <v>4</v>
      </c>
      <c r="H576" s="84">
        <v>72060</v>
      </c>
      <c r="I576" s="85">
        <v>2</v>
      </c>
    </row>
    <row r="577" spans="1:9" x14ac:dyDescent="0.25">
      <c r="A577" s="73" t="s">
        <v>686</v>
      </c>
      <c r="B577" s="80" t="s">
        <v>48</v>
      </c>
      <c r="C577" s="73" t="s">
        <v>44</v>
      </c>
      <c r="D577" s="73" t="s">
        <v>11</v>
      </c>
      <c r="E577" s="96">
        <v>40587</v>
      </c>
      <c r="F577" s="82">
        <f t="shared" ca="1" si="8"/>
        <v>5</v>
      </c>
      <c r="G577" s="83"/>
      <c r="H577" s="84">
        <v>89450</v>
      </c>
      <c r="I577" s="85">
        <v>2</v>
      </c>
    </row>
    <row r="578" spans="1:9" x14ac:dyDescent="0.25">
      <c r="A578" s="73" t="s">
        <v>676</v>
      </c>
      <c r="B578" s="80" t="s">
        <v>32</v>
      </c>
      <c r="C578" s="73" t="s">
        <v>44</v>
      </c>
      <c r="D578" s="73" t="s">
        <v>5</v>
      </c>
      <c r="E578" s="96">
        <v>39123</v>
      </c>
      <c r="F578" s="82">
        <f t="shared" ref="F578:F641" ca="1" si="9">DATEDIF(E578,TODAY(),"Y")</f>
        <v>9</v>
      </c>
      <c r="G578" s="83" t="s">
        <v>26</v>
      </c>
      <c r="H578" s="84">
        <v>54270</v>
      </c>
      <c r="I578" s="85">
        <v>3</v>
      </c>
    </row>
    <row r="579" spans="1:9" x14ac:dyDescent="0.25">
      <c r="A579" s="73" t="s">
        <v>675</v>
      </c>
      <c r="B579" s="80" t="s">
        <v>48</v>
      </c>
      <c r="C579" s="73" t="s">
        <v>44</v>
      </c>
      <c r="D579" s="73" t="s">
        <v>5</v>
      </c>
      <c r="E579" s="96">
        <v>39134</v>
      </c>
      <c r="F579" s="82">
        <f t="shared" ca="1" si="9"/>
        <v>9</v>
      </c>
      <c r="G579" s="83" t="s">
        <v>4</v>
      </c>
      <c r="H579" s="84">
        <v>45110</v>
      </c>
      <c r="I579" s="85">
        <v>2</v>
      </c>
    </row>
    <row r="580" spans="1:9" x14ac:dyDescent="0.25">
      <c r="A580" s="73" t="s">
        <v>674</v>
      </c>
      <c r="B580" s="80" t="s">
        <v>16</v>
      </c>
      <c r="C580" s="73" t="s">
        <v>44</v>
      </c>
      <c r="D580" s="73" t="s">
        <v>5</v>
      </c>
      <c r="E580" s="96">
        <v>39141</v>
      </c>
      <c r="F580" s="82">
        <f t="shared" ca="1" si="9"/>
        <v>9</v>
      </c>
      <c r="G580" s="83" t="s">
        <v>4</v>
      </c>
      <c r="H580" s="84">
        <v>66824</v>
      </c>
      <c r="I580" s="85">
        <v>2</v>
      </c>
    </row>
    <row r="581" spans="1:9" x14ac:dyDescent="0.25">
      <c r="A581" s="73" t="s">
        <v>671</v>
      </c>
      <c r="B581" s="80" t="s">
        <v>16</v>
      </c>
      <c r="C581" s="73" t="s">
        <v>44</v>
      </c>
      <c r="D581" s="73" t="s">
        <v>5</v>
      </c>
      <c r="E581" s="96">
        <v>39137</v>
      </c>
      <c r="F581" s="82">
        <f t="shared" ca="1" si="9"/>
        <v>9</v>
      </c>
      <c r="G581" s="83" t="s">
        <v>26</v>
      </c>
      <c r="H581" s="84">
        <v>39000</v>
      </c>
      <c r="I581" s="85">
        <v>5</v>
      </c>
    </row>
    <row r="582" spans="1:9" x14ac:dyDescent="0.25">
      <c r="A582" s="73" t="s">
        <v>660</v>
      </c>
      <c r="B582" s="80" t="s">
        <v>9</v>
      </c>
      <c r="C582" s="73" t="s">
        <v>44</v>
      </c>
      <c r="D582" s="73" t="s">
        <v>14</v>
      </c>
      <c r="E582" s="96">
        <v>35842</v>
      </c>
      <c r="F582" s="82">
        <f t="shared" ca="1" si="9"/>
        <v>18</v>
      </c>
      <c r="G582" s="83" t="s">
        <v>18</v>
      </c>
      <c r="H582" s="84">
        <v>39530</v>
      </c>
      <c r="I582" s="85">
        <v>5</v>
      </c>
    </row>
    <row r="583" spans="1:9" x14ac:dyDescent="0.25">
      <c r="A583" s="73" t="s">
        <v>655</v>
      </c>
      <c r="B583" s="80" t="s">
        <v>16</v>
      </c>
      <c r="C583" s="73" t="s">
        <v>44</v>
      </c>
      <c r="D583" s="73" t="s">
        <v>14</v>
      </c>
      <c r="E583" s="96">
        <v>36196</v>
      </c>
      <c r="F583" s="82">
        <f t="shared" ca="1" si="9"/>
        <v>17</v>
      </c>
      <c r="G583" s="83" t="s">
        <v>26</v>
      </c>
      <c r="H583" s="84">
        <v>34980</v>
      </c>
      <c r="I583" s="85">
        <v>2</v>
      </c>
    </row>
    <row r="584" spans="1:9" x14ac:dyDescent="0.25">
      <c r="A584" s="73" t="s">
        <v>651</v>
      </c>
      <c r="B584" s="80" t="s">
        <v>12</v>
      </c>
      <c r="C584" s="73" t="s">
        <v>44</v>
      </c>
      <c r="D584" s="73" t="s">
        <v>11</v>
      </c>
      <c r="E584" s="96">
        <v>36214</v>
      </c>
      <c r="F584" s="82">
        <f t="shared" ca="1" si="9"/>
        <v>17</v>
      </c>
      <c r="G584" s="83"/>
      <c r="H584" s="84">
        <v>53310</v>
      </c>
      <c r="I584" s="85">
        <v>5</v>
      </c>
    </row>
    <row r="585" spans="1:9" x14ac:dyDescent="0.25">
      <c r="A585" s="73" t="s">
        <v>648</v>
      </c>
      <c r="B585" s="80" t="s">
        <v>2</v>
      </c>
      <c r="C585" s="73" t="s">
        <v>44</v>
      </c>
      <c r="D585" s="73" t="s">
        <v>0</v>
      </c>
      <c r="E585" s="96">
        <v>36557</v>
      </c>
      <c r="F585" s="82">
        <f t="shared" ca="1" si="9"/>
        <v>16</v>
      </c>
      <c r="G585" s="83"/>
      <c r="H585" s="84">
        <v>15552</v>
      </c>
      <c r="I585" s="85">
        <v>4</v>
      </c>
    </row>
    <row r="586" spans="1:9" x14ac:dyDescent="0.25">
      <c r="A586" s="73" t="s">
        <v>641</v>
      </c>
      <c r="B586" s="80" t="s">
        <v>48</v>
      </c>
      <c r="C586" s="73" t="s">
        <v>44</v>
      </c>
      <c r="D586" s="73" t="s">
        <v>11</v>
      </c>
      <c r="E586" s="96">
        <v>38027</v>
      </c>
      <c r="F586" s="82">
        <f t="shared" ca="1" si="9"/>
        <v>12</v>
      </c>
      <c r="G586" s="83"/>
      <c r="H586" s="84">
        <v>64590</v>
      </c>
      <c r="I586" s="85">
        <v>1</v>
      </c>
    </row>
    <row r="587" spans="1:9" x14ac:dyDescent="0.25">
      <c r="A587" s="73" t="s">
        <v>630</v>
      </c>
      <c r="B587" s="80" t="s">
        <v>12</v>
      </c>
      <c r="C587" s="73" t="s">
        <v>44</v>
      </c>
      <c r="D587" s="73" t="s">
        <v>5</v>
      </c>
      <c r="E587" s="96">
        <v>40581</v>
      </c>
      <c r="F587" s="82">
        <f t="shared" ca="1" si="9"/>
        <v>5</v>
      </c>
      <c r="G587" s="83" t="s">
        <v>18</v>
      </c>
      <c r="H587" s="84">
        <v>80260</v>
      </c>
      <c r="I587" s="85">
        <v>3</v>
      </c>
    </row>
    <row r="588" spans="1:9" x14ac:dyDescent="0.25">
      <c r="A588" s="73" t="s">
        <v>622</v>
      </c>
      <c r="B588" s="80" t="s">
        <v>12</v>
      </c>
      <c r="C588" s="73" t="s">
        <v>44</v>
      </c>
      <c r="D588" s="73" t="s">
        <v>5</v>
      </c>
      <c r="E588" s="96">
        <v>40990</v>
      </c>
      <c r="F588" s="82">
        <f t="shared" ca="1" si="9"/>
        <v>3</v>
      </c>
      <c r="G588" s="83" t="s">
        <v>26</v>
      </c>
      <c r="H588" s="84">
        <v>65571</v>
      </c>
      <c r="I588" s="85">
        <v>3</v>
      </c>
    </row>
    <row r="589" spans="1:9" x14ac:dyDescent="0.25">
      <c r="A589" s="73" t="s">
        <v>603</v>
      </c>
      <c r="B589" s="80" t="s">
        <v>12</v>
      </c>
      <c r="C589" s="73" t="s">
        <v>44</v>
      </c>
      <c r="D589" s="73" t="s">
        <v>5</v>
      </c>
      <c r="E589" s="96">
        <v>38784</v>
      </c>
      <c r="F589" s="82">
        <f t="shared" ca="1" si="9"/>
        <v>9</v>
      </c>
      <c r="G589" s="83" t="s">
        <v>26</v>
      </c>
      <c r="H589" s="84">
        <v>78710</v>
      </c>
      <c r="I589" s="85">
        <v>4</v>
      </c>
    </row>
    <row r="590" spans="1:9" x14ac:dyDescent="0.25">
      <c r="A590" s="73" t="s">
        <v>592</v>
      </c>
      <c r="B590" s="80" t="s">
        <v>16</v>
      </c>
      <c r="C590" s="73" t="s">
        <v>44</v>
      </c>
      <c r="D590" s="73" t="s">
        <v>0</v>
      </c>
      <c r="E590" s="96">
        <v>35861</v>
      </c>
      <c r="F590" s="82">
        <f t="shared" ca="1" si="9"/>
        <v>17</v>
      </c>
      <c r="G590" s="83"/>
      <c r="H590" s="84">
        <v>12836</v>
      </c>
      <c r="I590" s="85">
        <v>5</v>
      </c>
    </row>
    <row r="591" spans="1:9" x14ac:dyDescent="0.25">
      <c r="A591" s="73" t="s">
        <v>591</v>
      </c>
      <c r="B591" s="80" t="s">
        <v>32</v>
      </c>
      <c r="C591" s="73" t="s">
        <v>44</v>
      </c>
      <c r="D591" s="73" t="s">
        <v>0</v>
      </c>
      <c r="E591" s="96">
        <v>35869</v>
      </c>
      <c r="F591" s="82">
        <f t="shared" ca="1" si="9"/>
        <v>17</v>
      </c>
      <c r="G591" s="83"/>
      <c r="H591" s="84">
        <v>17912</v>
      </c>
      <c r="I591" s="85">
        <v>5</v>
      </c>
    </row>
    <row r="592" spans="1:9" x14ac:dyDescent="0.25">
      <c r="A592" s="73" t="s">
        <v>589</v>
      </c>
      <c r="B592" s="80" t="s">
        <v>12</v>
      </c>
      <c r="C592" s="73" t="s">
        <v>44</v>
      </c>
      <c r="D592" s="73" t="s">
        <v>5</v>
      </c>
      <c r="E592" s="96">
        <v>36245</v>
      </c>
      <c r="F592" s="82">
        <f t="shared" ca="1" si="9"/>
        <v>16</v>
      </c>
      <c r="G592" s="83" t="s">
        <v>26</v>
      </c>
      <c r="H592" s="84">
        <v>58410</v>
      </c>
      <c r="I592" s="85">
        <v>5</v>
      </c>
    </row>
    <row r="593" spans="1:9" x14ac:dyDescent="0.25">
      <c r="A593" s="73" t="s">
        <v>571</v>
      </c>
      <c r="B593" s="80" t="s">
        <v>12</v>
      </c>
      <c r="C593" s="73" t="s">
        <v>44</v>
      </c>
      <c r="D593" s="73" t="s">
        <v>11</v>
      </c>
      <c r="E593" s="96">
        <v>38793</v>
      </c>
      <c r="F593" s="82">
        <f t="shared" ca="1" si="9"/>
        <v>9</v>
      </c>
      <c r="G593" s="83"/>
      <c r="H593" s="84">
        <v>85930</v>
      </c>
      <c r="I593" s="85">
        <v>2</v>
      </c>
    </row>
    <row r="594" spans="1:9" x14ac:dyDescent="0.25">
      <c r="A594" s="73" t="s">
        <v>567</v>
      </c>
      <c r="B594" s="80" t="s">
        <v>32</v>
      </c>
      <c r="C594" s="73" t="s">
        <v>44</v>
      </c>
      <c r="D594" s="73" t="s">
        <v>5</v>
      </c>
      <c r="E594" s="96">
        <v>39153</v>
      </c>
      <c r="F594" s="82">
        <f t="shared" ca="1" si="9"/>
        <v>8</v>
      </c>
      <c r="G594" s="83" t="s">
        <v>4</v>
      </c>
      <c r="H594" s="84">
        <v>43600</v>
      </c>
      <c r="I594" s="85">
        <v>5</v>
      </c>
    </row>
    <row r="595" spans="1:9" x14ac:dyDescent="0.25">
      <c r="A595" s="73" t="s">
        <v>547</v>
      </c>
      <c r="B595" s="80" t="s">
        <v>12</v>
      </c>
      <c r="C595" s="73" t="s">
        <v>44</v>
      </c>
      <c r="D595" s="73" t="s">
        <v>5</v>
      </c>
      <c r="E595" s="96">
        <v>41016</v>
      </c>
      <c r="F595" s="82">
        <f t="shared" ca="1" si="9"/>
        <v>3</v>
      </c>
      <c r="G595" s="83" t="s">
        <v>26</v>
      </c>
      <c r="H595" s="84">
        <v>68470</v>
      </c>
      <c r="I595" s="85">
        <v>4</v>
      </c>
    </row>
    <row r="596" spans="1:9" x14ac:dyDescent="0.25">
      <c r="A596" s="73" t="s">
        <v>535</v>
      </c>
      <c r="B596" s="80" t="s">
        <v>12</v>
      </c>
      <c r="C596" s="73" t="s">
        <v>44</v>
      </c>
      <c r="D596" s="73" t="s">
        <v>5</v>
      </c>
      <c r="E596" s="96">
        <v>39183</v>
      </c>
      <c r="F596" s="82">
        <f t="shared" ca="1" si="9"/>
        <v>8</v>
      </c>
      <c r="G596" s="83" t="s">
        <v>28</v>
      </c>
      <c r="H596" s="84">
        <v>82700</v>
      </c>
      <c r="I596" s="85">
        <v>3</v>
      </c>
    </row>
    <row r="597" spans="1:9" x14ac:dyDescent="0.25">
      <c r="A597" s="73" t="s">
        <v>524</v>
      </c>
      <c r="B597" s="80" t="s">
        <v>12</v>
      </c>
      <c r="C597" s="73" t="s">
        <v>44</v>
      </c>
      <c r="D597" s="73" t="s">
        <v>5</v>
      </c>
      <c r="E597" s="96">
        <v>35896</v>
      </c>
      <c r="F597" s="82">
        <f t="shared" ca="1" si="9"/>
        <v>17</v>
      </c>
      <c r="G597" s="83" t="s">
        <v>4</v>
      </c>
      <c r="H597" s="84">
        <v>70280</v>
      </c>
      <c r="I597" s="85">
        <v>3</v>
      </c>
    </row>
    <row r="598" spans="1:9" x14ac:dyDescent="0.25">
      <c r="A598" s="73" t="s">
        <v>512</v>
      </c>
      <c r="B598" s="80" t="s">
        <v>16</v>
      </c>
      <c r="C598" s="73" t="s">
        <v>44</v>
      </c>
      <c r="D598" s="73" t="s">
        <v>11</v>
      </c>
      <c r="E598" s="96">
        <v>36642</v>
      </c>
      <c r="F598" s="82">
        <f t="shared" ca="1" si="9"/>
        <v>15</v>
      </c>
      <c r="G598" s="83"/>
      <c r="H598" s="84">
        <v>77760</v>
      </c>
      <c r="I598" s="85">
        <v>3</v>
      </c>
    </row>
    <row r="599" spans="1:9" x14ac:dyDescent="0.25">
      <c r="A599" s="73" t="s">
        <v>469</v>
      </c>
      <c r="B599" s="80" t="s">
        <v>12</v>
      </c>
      <c r="C599" s="73" t="s">
        <v>44</v>
      </c>
      <c r="D599" s="73" t="s">
        <v>5</v>
      </c>
      <c r="E599" s="96">
        <v>38856</v>
      </c>
      <c r="F599" s="82">
        <f t="shared" ca="1" si="9"/>
        <v>9</v>
      </c>
      <c r="G599" s="83" t="s">
        <v>4</v>
      </c>
      <c r="H599" s="84">
        <v>37770</v>
      </c>
      <c r="I599" s="85">
        <v>5</v>
      </c>
    </row>
    <row r="600" spans="1:9" x14ac:dyDescent="0.25">
      <c r="A600" s="73" t="s">
        <v>458</v>
      </c>
      <c r="B600" s="80" t="s">
        <v>32</v>
      </c>
      <c r="C600" s="73" t="s">
        <v>44</v>
      </c>
      <c r="D600" s="73" t="s">
        <v>5</v>
      </c>
      <c r="E600" s="96">
        <v>36290</v>
      </c>
      <c r="F600" s="82">
        <f t="shared" ca="1" si="9"/>
        <v>16</v>
      </c>
      <c r="G600" s="83" t="s">
        <v>4</v>
      </c>
      <c r="H600" s="84">
        <v>39000</v>
      </c>
      <c r="I600" s="85">
        <v>3</v>
      </c>
    </row>
    <row r="601" spans="1:9" x14ac:dyDescent="0.25">
      <c r="A601" s="73" t="s">
        <v>410</v>
      </c>
      <c r="B601" s="80" t="s">
        <v>12</v>
      </c>
      <c r="C601" s="73" t="s">
        <v>44</v>
      </c>
      <c r="D601" s="73" t="s">
        <v>5</v>
      </c>
      <c r="E601" s="96">
        <v>36312</v>
      </c>
      <c r="F601" s="82">
        <f t="shared" ca="1" si="9"/>
        <v>16</v>
      </c>
      <c r="G601" s="83" t="s">
        <v>26</v>
      </c>
      <c r="H601" s="84">
        <v>69200</v>
      </c>
      <c r="I601" s="85">
        <v>4</v>
      </c>
    </row>
    <row r="602" spans="1:9" x14ac:dyDescent="0.25">
      <c r="A602" s="73" t="s">
        <v>395</v>
      </c>
      <c r="B602" s="80" t="s">
        <v>32</v>
      </c>
      <c r="C602" s="73" t="s">
        <v>44</v>
      </c>
      <c r="D602" s="73" t="s">
        <v>14</v>
      </c>
      <c r="E602" s="96">
        <v>37775</v>
      </c>
      <c r="F602" s="82">
        <f t="shared" ca="1" si="9"/>
        <v>12</v>
      </c>
      <c r="G602" s="83" t="s">
        <v>28</v>
      </c>
      <c r="H602" s="84">
        <v>28525</v>
      </c>
      <c r="I602" s="85">
        <v>4</v>
      </c>
    </row>
    <row r="603" spans="1:9" x14ac:dyDescent="0.25">
      <c r="A603" s="73" t="s">
        <v>392</v>
      </c>
      <c r="B603" s="80" t="s">
        <v>9</v>
      </c>
      <c r="C603" s="73" t="s">
        <v>44</v>
      </c>
      <c r="D603" s="73" t="s">
        <v>5</v>
      </c>
      <c r="E603" s="96">
        <v>37793</v>
      </c>
      <c r="F603" s="82">
        <f t="shared" ca="1" si="9"/>
        <v>12</v>
      </c>
      <c r="G603" s="83" t="s">
        <v>26</v>
      </c>
      <c r="H603" s="84">
        <v>29210</v>
      </c>
      <c r="I603" s="85">
        <v>5</v>
      </c>
    </row>
    <row r="604" spans="1:9" x14ac:dyDescent="0.25">
      <c r="A604" s="73" t="s">
        <v>381</v>
      </c>
      <c r="B604" s="80" t="s">
        <v>16</v>
      </c>
      <c r="C604" s="73" t="s">
        <v>44</v>
      </c>
      <c r="D604" s="73" t="s">
        <v>11</v>
      </c>
      <c r="E604" s="96">
        <v>40350</v>
      </c>
      <c r="F604" s="82">
        <f t="shared" ca="1" si="9"/>
        <v>5</v>
      </c>
      <c r="G604" s="83"/>
      <c r="H604" s="84">
        <v>21580</v>
      </c>
      <c r="I604" s="85">
        <v>3</v>
      </c>
    </row>
    <row r="605" spans="1:9" x14ac:dyDescent="0.25">
      <c r="A605" s="73" t="s">
        <v>376</v>
      </c>
      <c r="B605" s="80" t="s">
        <v>16</v>
      </c>
      <c r="C605" s="73" t="s">
        <v>44</v>
      </c>
      <c r="D605" s="73" t="s">
        <v>11</v>
      </c>
      <c r="E605" s="96">
        <v>40726</v>
      </c>
      <c r="F605" s="82">
        <f t="shared" ca="1" si="9"/>
        <v>4</v>
      </c>
      <c r="G605" s="83"/>
      <c r="H605" s="84">
        <v>46650</v>
      </c>
      <c r="I605" s="85">
        <v>2</v>
      </c>
    </row>
    <row r="606" spans="1:9" x14ac:dyDescent="0.25">
      <c r="A606" s="73" t="s">
        <v>365</v>
      </c>
      <c r="B606" s="80" t="s">
        <v>12</v>
      </c>
      <c r="C606" s="73" t="s">
        <v>44</v>
      </c>
      <c r="D606" s="73" t="s">
        <v>5</v>
      </c>
      <c r="E606" s="96">
        <v>39273</v>
      </c>
      <c r="F606" s="82">
        <f t="shared" ca="1" si="9"/>
        <v>8</v>
      </c>
      <c r="G606" s="83" t="s">
        <v>26</v>
      </c>
      <c r="H606" s="84">
        <v>54200</v>
      </c>
      <c r="I606" s="85">
        <v>4</v>
      </c>
    </row>
    <row r="607" spans="1:9" x14ac:dyDescent="0.25">
      <c r="A607" s="73" t="s">
        <v>358</v>
      </c>
      <c r="B607" s="80" t="s">
        <v>16</v>
      </c>
      <c r="C607" s="73" t="s">
        <v>44</v>
      </c>
      <c r="D607" s="73" t="s">
        <v>0</v>
      </c>
      <c r="E607" s="96">
        <v>39293</v>
      </c>
      <c r="F607" s="82">
        <f t="shared" ca="1" si="9"/>
        <v>8</v>
      </c>
      <c r="G607" s="83"/>
      <c r="H607" s="84">
        <v>26484</v>
      </c>
      <c r="I607" s="85">
        <v>5</v>
      </c>
    </row>
    <row r="608" spans="1:9" x14ac:dyDescent="0.25">
      <c r="A608" s="73" t="s">
        <v>335</v>
      </c>
      <c r="B608" s="80" t="s">
        <v>32</v>
      </c>
      <c r="C608" s="73" t="s">
        <v>44</v>
      </c>
      <c r="D608" s="73" t="s">
        <v>5</v>
      </c>
      <c r="E608" s="96">
        <v>36360</v>
      </c>
      <c r="F608" s="82">
        <f t="shared" ca="1" si="9"/>
        <v>16</v>
      </c>
      <c r="G608" s="83" t="s">
        <v>4</v>
      </c>
      <c r="H608" s="84">
        <v>67020</v>
      </c>
      <c r="I608" s="85">
        <v>1</v>
      </c>
    </row>
    <row r="609" spans="1:9" x14ac:dyDescent="0.25">
      <c r="A609" s="73" t="s">
        <v>328</v>
      </c>
      <c r="B609" s="80" t="s">
        <v>48</v>
      </c>
      <c r="C609" s="73" t="s">
        <v>44</v>
      </c>
      <c r="D609" s="73" t="s">
        <v>11</v>
      </c>
      <c r="E609" s="96">
        <v>37082</v>
      </c>
      <c r="F609" s="82">
        <f t="shared" ca="1" si="9"/>
        <v>14</v>
      </c>
      <c r="G609" s="83"/>
      <c r="H609" s="84">
        <v>46780</v>
      </c>
      <c r="I609" s="85">
        <v>2</v>
      </c>
    </row>
    <row r="610" spans="1:9" x14ac:dyDescent="0.25">
      <c r="A610" s="73" t="s">
        <v>323</v>
      </c>
      <c r="B610" s="80" t="s">
        <v>9</v>
      </c>
      <c r="C610" s="73" t="s">
        <v>44</v>
      </c>
      <c r="D610" s="73" t="s">
        <v>14</v>
      </c>
      <c r="E610" s="96">
        <v>37815</v>
      </c>
      <c r="F610" s="82">
        <f t="shared" ca="1" si="9"/>
        <v>12</v>
      </c>
      <c r="G610" s="83" t="s">
        <v>26</v>
      </c>
      <c r="H610" s="84">
        <v>48740</v>
      </c>
      <c r="I610" s="85">
        <v>1</v>
      </c>
    </row>
    <row r="611" spans="1:9" x14ac:dyDescent="0.25">
      <c r="A611" s="73" t="s">
        <v>318</v>
      </c>
      <c r="B611" s="80" t="s">
        <v>12</v>
      </c>
      <c r="C611" s="73" t="s">
        <v>44</v>
      </c>
      <c r="D611" s="73" t="s">
        <v>5</v>
      </c>
      <c r="E611" s="96">
        <v>38902</v>
      </c>
      <c r="F611" s="82">
        <f t="shared" ca="1" si="9"/>
        <v>9</v>
      </c>
      <c r="G611" s="83" t="s">
        <v>26</v>
      </c>
      <c r="H611" s="84">
        <v>73560</v>
      </c>
      <c r="I611" s="85">
        <v>3</v>
      </c>
    </row>
    <row r="612" spans="1:9" x14ac:dyDescent="0.25">
      <c r="A612" s="73" t="s">
        <v>304</v>
      </c>
      <c r="B612" s="80" t="s">
        <v>48</v>
      </c>
      <c r="C612" s="73" t="s">
        <v>44</v>
      </c>
      <c r="D612" s="73" t="s">
        <v>5</v>
      </c>
      <c r="E612" s="96">
        <v>40759</v>
      </c>
      <c r="F612" s="82">
        <f t="shared" ca="1" si="9"/>
        <v>4</v>
      </c>
      <c r="G612" s="83" t="s">
        <v>26</v>
      </c>
      <c r="H612" s="84">
        <v>67920</v>
      </c>
      <c r="I612" s="85">
        <v>4</v>
      </c>
    </row>
    <row r="613" spans="1:9" x14ac:dyDescent="0.25">
      <c r="A613" s="73" t="s">
        <v>280</v>
      </c>
      <c r="B613" s="80" t="s">
        <v>16</v>
      </c>
      <c r="C613" s="73" t="s">
        <v>44</v>
      </c>
      <c r="D613" s="73" t="s">
        <v>5</v>
      </c>
      <c r="E613" s="96">
        <v>36012</v>
      </c>
      <c r="F613" s="82">
        <f t="shared" ca="1" si="9"/>
        <v>17</v>
      </c>
      <c r="G613" s="83" t="s">
        <v>28</v>
      </c>
      <c r="H613" s="84">
        <v>78950</v>
      </c>
      <c r="I613" s="85">
        <v>1</v>
      </c>
    </row>
    <row r="614" spans="1:9" x14ac:dyDescent="0.25">
      <c r="A614" s="73" t="s">
        <v>244</v>
      </c>
      <c r="B614" s="80" t="s">
        <v>16</v>
      </c>
      <c r="C614" s="73" t="s">
        <v>44</v>
      </c>
      <c r="D614" s="73" t="s">
        <v>5</v>
      </c>
      <c r="E614" s="96">
        <v>41157</v>
      </c>
      <c r="F614" s="82">
        <f t="shared" ca="1" si="9"/>
        <v>3</v>
      </c>
      <c r="G614" s="83" t="s">
        <v>8</v>
      </c>
      <c r="H614" s="84">
        <v>86240</v>
      </c>
      <c r="I614" s="85">
        <v>1</v>
      </c>
    </row>
    <row r="615" spans="1:9" x14ac:dyDescent="0.25">
      <c r="A615" s="73" t="s">
        <v>231</v>
      </c>
      <c r="B615" s="80" t="s">
        <v>16</v>
      </c>
      <c r="C615" s="73" t="s">
        <v>44</v>
      </c>
      <c r="D615" s="73" t="s">
        <v>14</v>
      </c>
      <c r="E615" s="96">
        <v>38975</v>
      </c>
      <c r="F615" s="82">
        <f t="shared" ca="1" si="9"/>
        <v>9</v>
      </c>
      <c r="G615" s="83" t="s">
        <v>4</v>
      </c>
      <c r="H615" s="84">
        <v>42740</v>
      </c>
      <c r="I615" s="85">
        <v>2</v>
      </c>
    </row>
    <row r="616" spans="1:9" x14ac:dyDescent="0.25">
      <c r="A616" s="73" t="s">
        <v>222</v>
      </c>
      <c r="B616" s="80" t="s">
        <v>16</v>
      </c>
      <c r="C616" s="73" t="s">
        <v>44</v>
      </c>
      <c r="D616" s="73" t="s">
        <v>11</v>
      </c>
      <c r="E616" s="96">
        <v>36406</v>
      </c>
      <c r="F616" s="82">
        <f t="shared" ca="1" si="9"/>
        <v>16</v>
      </c>
      <c r="G616" s="83"/>
      <c r="H616" s="84">
        <v>60800</v>
      </c>
      <c r="I616" s="85">
        <v>4</v>
      </c>
    </row>
    <row r="617" spans="1:9" x14ac:dyDescent="0.25">
      <c r="A617" s="73" t="s">
        <v>221</v>
      </c>
      <c r="B617" s="80" t="s">
        <v>12</v>
      </c>
      <c r="C617" s="73" t="s">
        <v>44</v>
      </c>
      <c r="D617" s="73" t="s">
        <v>5</v>
      </c>
      <c r="E617" s="96">
        <v>36407</v>
      </c>
      <c r="F617" s="82">
        <f t="shared" ca="1" si="9"/>
        <v>16</v>
      </c>
      <c r="G617" s="83" t="s">
        <v>28</v>
      </c>
      <c r="H617" s="84">
        <v>45880</v>
      </c>
      <c r="I617" s="85">
        <v>5</v>
      </c>
    </row>
    <row r="618" spans="1:9" x14ac:dyDescent="0.25">
      <c r="A618" s="73" t="s">
        <v>217</v>
      </c>
      <c r="B618" s="80" t="s">
        <v>12</v>
      </c>
      <c r="C618" s="73" t="s">
        <v>44</v>
      </c>
      <c r="D618" s="73" t="s">
        <v>14</v>
      </c>
      <c r="E618" s="96">
        <v>36423</v>
      </c>
      <c r="F618" s="82">
        <f t="shared" ca="1" si="9"/>
        <v>16</v>
      </c>
      <c r="G618" s="83" t="s">
        <v>8</v>
      </c>
      <c r="H618" s="84">
        <v>47350</v>
      </c>
      <c r="I618" s="85">
        <v>1</v>
      </c>
    </row>
    <row r="619" spans="1:9" x14ac:dyDescent="0.25">
      <c r="A619" s="73" t="s">
        <v>204</v>
      </c>
      <c r="B619" s="80" t="s">
        <v>32</v>
      </c>
      <c r="C619" s="73" t="s">
        <v>44</v>
      </c>
      <c r="D619" s="73" t="s">
        <v>5</v>
      </c>
      <c r="E619" s="96">
        <v>38237</v>
      </c>
      <c r="F619" s="82">
        <f t="shared" ca="1" si="9"/>
        <v>11</v>
      </c>
      <c r="G619" s="83" t="s">
        <v>4</v>
      </c>
      <c r="H619" s="84">
        <v>31910</v>
      </c>
      <c r="I619" s="85">
        <v>5</v>
      </c>
    </row>
    <row r="620" spans="1:9" x14ac:dyDescent="0.25">
      <c r="A620" s="73" t="s">
        <v>199</v>
      </c>
      <c r="B620" s="80" t="s">
        <v>12</v>
      </c>
      <c r="C620" s="73" t="s">
        <v>44</v>
      </c>
      <c r="D620" s="73" t="s">
        <v>11</v>
      </c>
      <c r="E620" s="96">
        <v>39720</v>
      </c>
      <c r="F620" s="82">
        <f t="shared" ca="1" si="9"/>
        <v>7</v>
      </c>
      <c r="G620" s="83"/>
      <c r="H620" s="84">
        <v>43320</v>
      </c>
      <c r="I620" s="85">
        <v>5</v>
      </c>
    </row>
    <row r="621" spans="1:9" x14ac:dyDescent="0.25">
      <c r="A621" s="73" t="s">
        <v>198</v>
      </c>
      <c r="B621" s="80" t="s">
        <v>9</v>
      </c>
      <c r="C621" s="73" t="s">
        <v>44</v>
      </c>
      <c r="D621" s="73" t="s">
        <v>5</v>
      </c>
      <c r="E621" s="96">
        <v>40078</v>
      </c>
      <c r="F621" s="82">
        <f t="shared" ca="1" si="9"/>
        <v>6</v>
      </c>
      <c r="G621" s="83" t="s">
        <v>4</v>
      </c>
      <c r="H621" s="84">
        <v>23190</v>
      </c>
      <c r="I621" s="85">
        <v>5</v>
      </c>
    </row>
    <row r="622" spans="1:9" x14ac:dyDescent="0.25">
      <c r="A622" s="73" t="s">
        <v>182</v>
      </c>
      <c r="B622" s="80" t="s">
        <v>2</v>
      </c>
      <c r="C622" s="73" t="s">
        <v>44</v>
      </c>
      <c r="D622" s="73" t="s">
        <v>14</v>
      </c>
      <c r="E622" s="96">
        <v>41195</v>
      </c>
      <c r="F622" s="82">
        <f t="shared" ca="1" si="9"/>
        <v>3</v>
      </c>
      <c r="G622" s="83" t="s">
        <v>4</v>
      </c>
      <c r="H622" s="84">
        <v>25885</v>
      </c>
      <c r="I622" s="85">
        <v>5</v>
      </c>
    </row>
    <row r="623" spans="1:9" x14ac:dyDescent="0.25">
      <c r="A623" s="73" t="s">
        <v>171</v>
      </c>
      <c r="B623" s="80" t="s">
        <v>16</v>
      </c>
      <c r="C623" s="73" t="s">
        <v>44</v>
      </c>
      <c r="D623" s="73" t="s">
        <v>5</v>
      </c>
      <c r="E623" s="96">
        <v>40469</v>
      </c>
      <c r="F623" s="82">
        <f t="shared" ca="1" si="9"/>
        <v>5</v>
      </c>
      <c r="G623" s="83" t="s">
        <v>28</v>
      </c>
      <c r="H623" s="84">
        <v>63030</v>
      </c>
      <c r="I623" s="85">
        <v>1</v>
      </c>
    </row>
    <row r="624" spans="1:9" x14ac:dyDescent="0.25">
      <c r="A624" s="73" t="s">
        <v>166</v>
      </c>
      <c r="B624" s="80" t="s">
        <v>9</v>
      </c>
      <c r="C624" s="73" t="s">
        <v>44</v>
      </c>
      <c r="D624" s="73" t="s">
        <v>5</v>
      </c>
      <c r="E624" s="96">
        <v>39002</v>
      </c>
      <c r="F624" s="82">
        <f t="shared" ca="1" si="9"/>
        <v>9</v>
      </c>
      <c r="G624" s="83" t="s">
        <v>4</v>
      </c>
      <c r="H624" s="84">
        <v>32120</v>
      </c>
      <c r="I624" s="85">
        <v>1</v>
      </c>
    </row>
    <row r="625" spans="1:9" x14ac:dyDescent="0.25">
      <c r="A625" s="73" t="s">
        <v>164</v>
      </c>
      <c r="B625" s="80" t="s">
        <v>32</v>
      </c>
      <c r="C625" s="73" t="s">
        <v>44</v>
      </c>
      <c r="D625" s="73" t="s">
        <v>11</v>
      </c>
      <c r="E625" s="96">
        <v>36070</v>
      </c>
      <c r="F625" s="82">
        <f t="shared" ca="1" si="9"/>
        <v>17</v>
      </c>
      <c r="G625" s="83"/>
      <c r="H625" s="84">
        <v>59050</v>
      </c>
      <c r="I625" s="85">
        <v>4</v>
      </c>
    </row>
    <row r="626" spans="1:9" x14ac:dyDescent="0.25">
      <c r="A626" s="73" t="s">
        <v>162</v>
      </c>
      <c r="B626" s="80" t="s">
        <v>16</v>
      </c>
      <c r="C626" s="73" t="s">
        <v>44</v>
      </c>
      <c r="D626" s="73" t="s">
        <v>5</v>
      </c>
      <c r="E626" s="96">
        <v>36078</v>
      </c>
      <c r="F626" s="82">
        <f t="shared" ca="1" si="9"/>
        <v>17</v>
      </c>
      <c r="G626" s="83" t="s">
        <v>8</v>
      </c>
      <c r="H626" s="84">
        <v>79610</v>
      </c>
      <c r="I626" s="85">
        <v>2</v>
      </c>
    </row>
    <row r="627" spans="1:9" x14ac:dyDescent="0.25">
      <c r="A627" s="73" t="s">
        <v>160</v>
      </c>
      <c r="B627" s="80" t="s">
        <v>32</v>
      </c>
      <c r="C627" s="73" t="s">
        <v>44</v>
      </c>
      <c r="D627" s="73" t="s">
        <v>5</v>
      </c>
      <c r="E627" s="96">
        <v>36081</v>
      </c>
      <c r="F627" s="82">
        <f t="shared" ca="1" si="9"/>
        <v>17</v>
      </c>
      <c r="G627" s="83" t="s">
        <v>4</v>
      </c>
      <c r="H627" s="84">
        <v>67407</v>
      </c>
      <c r="I627" s="85">
        <v>5</v>
      </c>
    </row>
    <row r="628" spans="1:9" x14ac:dyDescent="0.25">
      <c r="A628" s="73" t="s">
        <v>135</v>
      </c>
      <c r="B628" s="80" t="s">
        <v>12</v>
      </c>
      <c r="C628" s="73" t="s">
        <v>44</v>
      </c>
      <c r="D628" s="73" t="s">
        <v>5</v>
      </c>
      <c r="E628" s="96">
        <v>39745</v>
      </c>
      <c r="F628" s="82">
        <f t="shared" ca="1" si="9"/>
        <v>7</v>
      </c>
      <c r="G628" s="83" t="s">
        <v>4</v>
      </c>
      <c r="H628" s="84">
        <v>29330</v>
      </c>
      <c r="I628" s="85">
        <v>5</v>
      </c>
    </row>
    <row r="629" spans="1:9" x14ac:dyDescent="0.25">
      <c r="A629" s="73" t="s">
        <v>123</v>
      </c>
      <c r="B629" s="80" t="s">
        <v>2</v>
      </c>
      <c r="C629" s="73" t="s">
        <v>44</v>
      </c>
      <c r="D629" s="73" t="s">
        <v>5</v>
      </c>
      <c r="E629" s="96">
        <v>40853</v>
      </c>
      <c r="F629" s="82">
        <f t="shared" ca="1" si="9"/>
        <v>4</v>
      </c>
      <c r="G629" s="83" t="s">
        <v>4</v>
      </c>
      <c r="H629" s="84">
        <v>63050</v>
      </c>
      <c r="I629" s="85">
        <v>3</v>
      </c>
    </row>
    <row r="630" spans="1:9" x14ac:dyDescent="0.25">
      <c r="A630" s="73" t="s">
        <v>120</v>
      </c>
      <c r="B630" s="80" t="s">
        <v>12</v>
      </c>
      <c r="C630" s="73" t="s">
        <v>44</v>
      </c>
      <c r="D630" s="73" t="s">
        <v>11</v>
      </c>
      <c r="E630" s="96">
        <v>41219</v>
      </c>
      <c r="F630" s="82">
        <f t="shared" ca="1" si="9"/>
        <v>3</v>
      </c>
      <c r="G630" s="83"/>
      <c r="H630" s="84">
        <v>55690</v>
      </c>
      <c r="I630" s="85">
        <v>2</v>
      </c>
    </row>
    <row r="631" spans="1:9" x14ac:dyDescent="0.25">
      <c r="A631" s="73" t="s">
        <v>116</v>
      </c>
      <c r="B631" s="80" t="s">
        <v>16</v>
      </c>
      <c r="C631" s="73" t="s">
        <v>44</v>
      </c>
      <c r="D631" s="73" t="s">
        <v>5</v>
      </c>
      <c r="E631" s="96">
        <v>39398</v>
      </c>
      <c r="F631" s="82">
        <f t="shared" ca="1" si="9"/>
        <v>8</v>
      </c>
      <c r="G631" s="83" t="s">
        <v>18</v>
      </c>
      <c r="H631" s="84">
        <v>48490</v>
      </c>
      <c r="I631" s="85">
        <v>2</v>
      </c>
    </row>
    <row r="632" spans="1:9" x14ac:dyDescent="0.25">
      <c r="A632" s="73" t="s">
        <v>109</v>
      </c>
      <c r="B632" s="80" t="s">
        <v>16</v>
      </c>
      <c r="C632" s="73" t="s">
        <v>44</v>
      </c>
      <c r="D632" s="73" t="s">
        <v>5</v>
      </c>
      <c r="E632" s="96">
        <v>40486</v>
      </c>
      <c r="F632" s="82">
        <f t="shared" ca="1" si="9"/>
        <v>5</v>
      </c>
      <c r="G632" s="83" t="s">
        <v>4</v>
      </c>
      <c r="H632" s="84">
        <v>66440</v>
      </c>
      <c r="I632" s="85">
        <v>3</v>
      </c>
    </row>
    <row r="633" spans="1:9" x14ac:dyDescent="0.25">
      <c r="A633" s="73" t="s">
        <v>96</v>
      </c>
      <c r="B633" s="80" t="s">
        <v>12</v>
      </c>
      <c r="C633" s="73" t="s">
        <v>44</v>
      </c>
      <c r="D633" s="73" t="s">
        <v>11</v>
      </c>
      <c r="E633" s="96">
        <v>36479</v>
      </c>
      <c r="F633" s="82">
        <f t="shared" ca="1" si="9"/>
        <v>16</v>
      </c>
      <c r="G633" s="83"/>
      <c r="H633" s="84">
        <v>54840</v>
      </c>
      <c r="I633" s="85">
        <v>4</v>
      </c>
    </row>
    <row r="634" spans="1:9" x14ac:dyDescent="0.25">
      <c r="A634" s="73" t="s">
        <v>73</v>
      </c>
      <c r="B634" s="80" t="s">
        <v>12</v>
      </c>
      <c r="C634" s="73" t="s">
        <v>44</v>
      </c>
      <c r="D634" s="73" t="s">
        <v>5</v>
      </c>
      <c r="E634" s="96">
        <v>39797</v>
      </c>
      <c r="F634" s="82">
        <f t="shared" ca="1" si="9"/>
        <v>7</v>
      </c>
      <c r="G634" s="83" t="s">
        <v>26</v>
      </c>
      <c r="H634" s="84">
        <v>53900</v>
      </c>
      <c r="I634" s="85">
        <v>5</v>
      </c>
    </row>
    <row r="635" spans="1:9" x14ac:dyDescent="0.25">
      <c r="A635" s="73" t="s">
        <v>57</v>
      </c>
      <c r="B635" s="80" t="s">
        <v>2</v>
      </c>
      <c r="C635" s="73" t="s">
        <v>44</v>
      </c>
      <c r="D635" s="73" t="s">
        <v>0</v>
      </c>
      <c r="E635" s="96">
        <v>39417</v>
      </c>
      <c r="F635" s="82">
        <f t="shared" ca="1" si="9"/>
        <v>8</v>
      </c>
      <c r="G635" s="83"/>
      <c r="H635" s="84">
        <v>23692</v>
      </c>
      <c r="I635" s="85">
        <v>4</v>
      </c>
    </row>
    <row r="636" spans="1:9" x14ac:dyDescent="0.25">
      <c r="A636" s="73" t="s">
        <v>55</v>
      </c>
      <c r="B636" s="80" t="s">
        <v>16</v>
      </c>
      <c r="C636" s="73" t="s">
        <v>44</v>
      </c>
      <c r="D636" s="73" t="s">
        <v>0</v>
      </c>
      <c r="E636" s="96">
        <v>40515</v>
      </c>
      <c r="F636" s="82">
        <f t="shared" ca="1" si="9"/>
        <v>5</v>
      </c>
      <c r="G636" s="83"/>
      <c r="H636" s="84">
        <v>33508</v>
      </c>
      <c r="I636" s="85">
        <v>4</v>
      </c>
    </row>
    <row r="637" spans="1:9" x14ac:dyDescent="0.25">
      <c r="A637" s="73" t="s">
        <v>54</v>
      </c>
      <c r="B637" s="80" t="s">
        <v>12</v>
      </c>
      <c r="C637" s="73" t="s">
        <v>44</v>
      </c>
      <c r="D637" s="73" t="s">
        <v>5</v>
      </c>
      <c r="E637" s="96">
        <v>40521</v>
      </c>
      <c r="F637" s="82">
        <f t="shared" ca="1" si="9"/>
        <v>5</v>
      </c>
      <c r="G637" s="83" t="s">
        <v>4</v>
      </c>
      <c r="H637" s="84">
        <v>34330</v>
      </c>
      <c r="I637" s="85">
        <v>3</v>
      </c>
    </row>
    <row r="638" spans="1:9" x14ac:dyDescent="0.25">
      <c r="A638" s="73" t="s">
        <v>45</v>
      </c>
      <c r="B638" s="80" t="s">
        <v>2</v>
      </c>
      <c r="C638" s="73" t="s">
        <v>44</v>
      </c>
      <c r="D638" s="73" t="s">
        <v>5</v>
      </c>
      <c r="E638" s="96">
        <v>36514</v>
      </c>
      <c r="F638" s="82">
        <f t="shared" ca="1" si="9"/>
        <v>16</v>
      </c>
      <c r="G638" s="83" t="s">
        <v>4</v>
      </c>
      <c r="H638" s="84">
        <v>48250</v>
      </c>
      <c r="I638" s="85">
        <v>3</v>
      </c>
    </row>
    <row r="639" spans="1:9" x14ac:dyDescent="0.25">
      <c r="A639" s="73" t="s">
        <v>750</v>
      </c>
      <c r="B639" s="80" t="s">
        <v>12</v>
      </c>
      <c r="C639" s="73" t="s">
        <v>6</v>
      </c>
      <c r="D639" s="73" t="s">
        <v>11</v>
      </c>
      <c r="E639" s="96">
        <v>39087</v>
      </c>
      <c r="F639" s="82">
        <f t="shared" ca="1" si="9"/>
        <v>9</v>
      </c>
      <c r="G639" s="83"/>
      <c r="H639" s="84">
        <v>70150</v>
      </c>
      <c r="I639" s="85">
        <v>2</v>
      </c>
    </row>
    <row r="640" spans="1:9" x14ac:dyDescent="0.25">
      <c r="A640" s="73" t="s">
        <v>749</v>
      </c>
      <c r="B640" s="80" t="s">
        <v>16</v>
      </c>
      <c r="C640" s="73" t="s">
        <v>6</v>
      </c>
      <c r="D640" s="73" t="s">
        <v>11</v>
      </c>
      <c r="E640" s="96">
        <v>39090</v>
      </c>
      <c r="F640" s="82">
        <f t="shared" ca="1" si="9"/>
        <v>9</v>
      </c>
      <c r="G640" s="83"/>
      <c r="H640" s="84">
        <v>63290</v>
      </c>
      <c r="I640" s="85">
        <v>5</v>
      </c>
    </row>
    <row r="641" spans="1:9" x14ac:dyDescent="0.25">
      <c r="A641" s="73" t="s">
        <v>748</v>
      </c>
      <c r="B641" s="80" t="s">
        <v>9</v>
      </c>
      <c r="C641" s="73" t="s">
        <v>6</v>
      </c>
      <c r="D641" s="73" t="s">
        <v>5</v>
      </c>
      <c r="E641" s="96">
        <v>39091</v>
      </c>
      <c r="F641" s="82">
        <f t="shared" ca="1" si="9"/>
        <v>9</v>
      </c>
      <c r="G641" s="83" t="s">
        <v>4</v>
      </c>
      <c r="H641" s="84">
        <v>46410</v>
      </c>
      <c r="I641" s="85">
        <v>2</v>
      </c>
    </row>
    <row r="642" spans="1:9" x14ac:dyDescent="0.25">
      <c r="A642" s="73" t="s">
        <v>741</v>
      </c>
      <c r="B642" s="80" t="s">
        <v>16</v>
      </c>
      <c r="C642" s="73" t="s">
        <v>6</v>
      </c>
      <c r="D642" s="73" t="s">
        <v>11</v>
      </c>
      <c r="E642" s="96">
        <v>39106</v>
      </c>
      <c r="F642" s="82">
        <f t="shared" ref="F642:F705" ca="1" si="10">DATEDIF(E642,TODAY(),"Y")</f>
        <v>9</v>
      </c>
      <c r="G642" s="83"/>
      <c r="H642" s="84">
        <v>64263</v>
      </c>
      <c r="I642" s="85">
        <v>3</v>
      </c>
    </row>
    <row r="643" spans="1:9" x14ac:dyDescent="0.25">
      <c r="A643" s="73" t="s">
        <v>724</v>
      </c>
      <c r="B643" s="80" t="s">
        <v>12</v>
      </c>
      <c r="C643" s="73" t="s">
        <v>6</v>
      </c>
      <c r="D643" s="73" t="s">
        <v>11</v>
      </c>
      <c r="E643" s="96">
        <v>35826</v>
      </c>
      <c r="F643" s="82">
        <f t="shared" ca="1" si="10"/>
        <v>18</v>
      </c>
      <c r="G643" s="83"/>
      <c r="H643" s="84">
        <v>45030</v>
      </c>
      <c r="I643" s="85">
        <v>3</v>
      </c>
    </row>
    <row r="644" spans="1:9" x14ac:dyDescent="0.25">
      <c r="A644" s="73" t="s">
        <v>714</v>
      </c>
      <c r="B644" s="80" t="s">
        <v>12</v>
      </c>
      <c r="C644" s="73" t="s">
        <v>6</v>
      </c>
      <c r="D644" s="73" t="s">
        <v>5</v>
      </c>
      <c r="E644" s="96">
        <v>36549</v>
      </c>
      <c r="F644" s="82">
        <f t="shared" ca="1" si="10"/>
        <v>16</v>
      </c>
      <c r="G644" s="83" t="s">
        <v>4</v>
      </c>
      <c r="H644" s="84">
        <v>35460</v>
      </c>
      <c r="I644" s="85">
        <v>1</v>
      </c>
    </row>
    <row r="645" spans="1:9" x14ac:dyDescent="0.25">
      <c r="A645" s="73" t="s">
        <v>710</v>
      </c>
      <c r="B645" s="80" t="s">
        <v>12</v>
      </c>
      <c r="C645" s="73" t="s">
        <v>6</v>
      </c>
      <c r="D645" s="73" t="s">
        <v>14</v>
      </c>
      <c r="E645" s="96">
        <v>36918</v>
      </c>
      <c r="F645" s="82">
        <f t="shared" ca="1" si="10"/>
        <v>15</v>
      </c>
      <c r="G645" s="83" t="s">
        <v>26</v>
      </c>
      <c r="H645" s="84">
        <v>17205</v>
      </c>
      <c r="I645" s="85">
        <v>5</v>
      </c>
    </row>
    <row r="646" spans="1:9" x14ac:dyDescent="0.25">
      <c r="A646" s="73" t="s">
        <v>692</v>
      </c>
      <c r="B646" s="80" t="s">
        <v>12</v>
      </c>
      <c r="C646" s="73" t="s">
        <v>6</v>
      </c>
      <c r="D646" s="73" t="s">
        <v>11</v>
      </c>
      <c r="E646" s="107">
        <v>40563</v>
      </c>
      <c r="F646" s="82">
        <f t="shared" ca="1" si="10"/>
        <v>5</v>
      </c>
      <c r="G646" s="83"/>
      <c r="H646" s="84">
        <v>55510</v>
      </c>
      <c r="I646" s="85">
        <v>3</v>
      </c>
    </row>
    <row r="647" spans="1:9" x14ac:dyDescent="0.25">
      <c r="A647" s="73" t="s">
        <v>691</v>
      </c>
      <c r="B647" s="80" t="s">
        <v>12</v>
      </c>
      <c r="C647" s="73" t="s">
        <v>6</v>
      </c>
      <c r="D647" s="73" t="s">
        <v>5</v>
      </c>
      <c r="E647" s="96">
        <v>40568</v>
      </c>
      <c r="F647" s="82">
        <f t="shared" ca="1" si="10"/>
        <v>5</v>
      </c>
      <c r="G647" s="83" t="s">
        <v>26</v>
      </c>
      <c r="H647" s="84">
        <v>46390</v>
      </c>
      <c r="I647" s="85">
        <v>5</v>
      </c>
    </row>
    <row r="648" spans="1:9" x14ac:dyDescent="0.25">
      <c r="A648" s="73" t="s">
        <v>688</v>
      </c>
      <c r="B648" s="80" t="s">
        <v>16</v>
      </c>
      <c r="C648" s="73" t="s">
        <v>6</v>
      </c>
      <c r="D648" s="73" t="s">
        <v>5</v>
      </c>
      <c r="E648" s="96">
        <v>40584</v>
      </c>
      <c r="F648" s="82">
        <f t="shared" ca="1" si="10"/>
        <v>5</v>
      </c>
      <c r="G648" s="83" t="s">
        <v>26</v>
      </c>
      <c r="H648" s="84">
        <v>24200</v>
      </c>
      <c r="I648" s="85">
        <v>5</v>
      </c>
    </row>
    <row r="649" spans="1:9" x14ac:dyDescent="0.25">
      <c r="A649" s="73" t="s">
        <v>677</v>
      </c>
      <c r="B649" s="80" t="s">
        <v>12</v>
      </c>
      <c r="C649" s="73" t="s">
        <v>6</v>
      </c>
      <c r="D649" s="73" t="s">
        <v>14</v>
      </c>
      <c r="E649" s="96">
        <v>39118</v>
      </c>
      <c r="F649" s="82">
        <f t="shared" ca="1" si="10"/>
        <v>9</v>
      </c>
      <c r="G649" s="83" t="s">
        <v>26</v>
      </c>
      <c r="H649" s="84">
        <v>20075</v>
      </c>
      <c r="I649" s="85">
        <v>1</v>
      </c>
    </row>
    <row r="650" spans="1:9" x14ac:dyDescent="0.25">
      <c r="A650" s="73" t="s">
        <v>666</v>
      </c>
      <c r="B650" s="80" t="s">
        <v>12</v>
      </c>
      <c r="C650" s="73" t="s">
        <v>6</v>
      </c>
      <c r="D650" s="73" t="s">
        <v>14</v>
      </c>
      <c r="E650" s="96">
        <v>38753</v>
      </c>
      <c r="F650" s="82">
        <f t="shared" ca="1" si="10"/>
        <v>10</v>
      </c>
      <c r="G650" s="83" t="s">
        <v>28</v>
      </c>
      <c r="H650" s="84">
        <v>37660</v>
      </c>
      <c r="I650" s="85">
        <v>4</v>
      </c>
    </row>
    <row r="651" spans="1:9" x14ac:dyDescent="0.25">
      <c r="A651" s="73" t="s">
        <v>657</v>
      </c>
      <c r="B651" s="80" t="s">
        <v>32</v>
      </c>
      <c r="C651" s="73" t="s">
        <v>6</v>
      </c>
      <c r="D651" s="73" t="s">
        <v>11</v>
      </c>
      <c r="E651" s="96">
        <v>36193</v>
      </c>
      <c r="F651" s="82">
        <f t="shared" ca="1" si="10"/>
        <v>17</v>
      </c>
      <c r="G651" s="83"/>
      <c r="H651" s="84">
        <v>58250</v>
      </c>
      <c r="I651" s="85">
        <v>2</v>
      </c>
    </row>
    <row r="652" spans="1:9" x14ac:dyDescent="0.25">
      <c r="A652" s="73" t="s">
        <v>634</v>
      </c>
      <c r="B652" s="80" t="s">
        <v>12</v>
      </c>
      <c r="C652" s="73" t="s">
        <v>6</v>
      </c>
      <c r="D652" s="73" t="s">
        <v>11</v>
      </c>
      <c r="E652" s="96">
        <v>40235</v>
      </c>
      <c r="F652" s="82">
        <f t="shared" ca="1" si="10"/>
        <v>6</v>
      </c>
      <c r="G652" s="83"/>
      <c r="H652" s="84">
        <v>80729</v>
      </c>
      <c r="I652" s="85">
        <v>3</v>
      </c>
    </row>
    <row r="653" spans="1:9" x14ac:dyDescent="0.25">
      <c r="A653" s="73" t="s">
        <v>623</v>
      </c>
      <c r="B653" s="80" t="s">
        <v>12</v>
      </c>
      <c r="C653" s="73" t="s">
        <v>6</v>
      </c>
      <c r="D653" s="73" t="s">
        <v>5</v>
      </c>
      <c r="E653" s="96">
        <v>40986</v>
      </c>
      <c r="F653" s="82">
        <f t="shared" ca="1" si="10"/>
        <v>3</v>
      </c>
      <c r="G653" s="83" t="s">
        <v>28</v>
      </c>
      <c r="H653" s="84">
        <v>46550</v>
      </c>
      <c r="I653" s="85">
        <v>4</v>
      </c>
    </row>
    <row r="654" spans="1:9" x14ac:dyDescent="0.25">
      <c r="A654" s="73" t="s">
        <v>619</v>
      </c>
      <c r="B654" s="80" t="s">
        <v>16</v>
      </c>
      <c r="C654" s="73" t="s">
        <v>6</v>
      </c>
      <c r="D654" s="73" t="s">
        <v>14</v>
      </c>
      <c r="E654" s="96">
        <v>39155</v>
      </c>
      <c r="F654" s="82">
        <f t="shared" ca="1" si="10"/>
        <v>8</v>
      </c>
      <c r="G654" s="83" t="s">
        <v>18</v>
      </c>
      <c r="H654" s="84">
        <v>27710</v>
      </c>
      <c r="I654" s="85">
        <v>3</v>
      </c>
    </row>
    <row r="655" spans="1:9" x14ac:dyDescent="0.25">
      <c r="A655" s="73" t="s">
        <v>609</v>
      </c>
      <c r="B655" s="80" t="s">
        <v>12</v>
      </c>
      <c r="C655" s="73" t="s">
        <v>6</v>
      </c>
      <c r="D655" s="73" t="s">
        <v>5</v>
      </c>
      <c r="E655" s="96">
        <v>40250</v>
      </c>
      <c r="F655" s="82">
        <f t="shared" ca="1" si="10"/>
        <v>5</v>
      </c>
      <c r="G655" s="83" t="s">
        <v>4</v>
      </c>
      <c r="H655" s="84">
        <v>33590</v>
      </c>
      <c r="I655" s="85">
        <v>5</v>
      </c>
    </row>
    <row r="656" spans="1:9" x14ac:dyDescent="0.25">
      <c r="A656" s="73" t="s">
        <v>596</v>
      </c>
      <c r="B656" s="80" t="s">
        <v>32</v>
      </c>
      <c r="C656" s="73" t="s">
        <v>6</v>
      </c>
      <c r="D656" s="73" t="s">
        <v>14</v>
      </c>
      <c r="E656" s="96">
        <v>38805</v>
      </c>
      <c r="F656" s="82">
        <f t="shared" ca="1" si="10"/>
        <v>9</v>
      </c>
      <c r="G656" s="83" t="s">
        <v>28</v>
      </c>
      <c r="H656" s="84">
        <v>13690</v>
      </c>
      <c r="I656" s="85">
        <v>5</v>
      </c>
    </row>
    <row r="657" spans="1:9" x14ac:dyDescent="0.25">
      <c r="A657" s="73" t="s">
        <v>590</v>
      </c>
      <c r="B657" s="80" t="s">
        <v>9</v>
      </c>
      <c r="C657" s="73" t="s">
        <v>6</v>
      </c>
      <c r="D657" s="73" t="s">
        <v>5</v>
      </c>
      <c r="E657" s="96">
        <v>36243</v>
      </c>
      <c r="F657" s="82">
        <f t="shared" ca="1" si="10"/>
        <v>16</v>
      </c>
      <c r="G657" s="83" t="s">
        <v>8</v>
      </c>
      <c r="H657" s="84">
        <v>77680</v>
      </c>
      <c r="I657" s="85">
        <v>3</v>
      </c>
    </row>
    <row r="658" spans="1:9" x14ac:dyDescent="0.25">
      <c r="A658" s="73" t="s">
        <v>584</v>
      </c>
      <c r="B658" s="80" t="s">
        <v>12</v>
      </c>
      <c r="C658" s="73" t="s">
        <v>6</v>
      </c>
      <c r="D658" s="73" t="s">
        <v>5</v>
      </c>
      <c r="E658" s="96">
        <v>36956</v>
      </c>
      <c r="F658" s="82">
        <f t="shared" ca="1" si="10"/>
        <v>14</v>
      </c>
      <c r="G658" s="83" t="s">
        <v>8</v>
      </c>
      <c r="H658" s="84">
        <v>49930</v>
      </c>
      <c r="I658" s="85">
        <v>1</v>
      </c>
    </row>
    <row r="659" spans="1:9" x14ac:dyDescent="0.25">
      <c r="A659" s="73" t="s">
        <v>583</v>
      </c>
      <c r="B659" s="80" t="s">
        <v>12</v>
      </c>
      <c r="C659" s="73" t="s">
        <v>6</v>
      </c>
      <c r="D659" s="73" t="s">
        <v>5</v>
      </c>
      <c r="E659" s="96">
        <v>36967</v>
      </c>
      <c r="F659" s="82">
        <f t="shared" ca="1" si="10"/>
        <v>14</v>
      </c>
      <c r="G659" s="83" t="s">
        <v>26</v>
      </c>
      <c r="H659" s="84">
        <v>63060</v>
      </c>
      <c r="I659" s="85">
        <v>4</v>
      </c>
    </row>
    <row r="660" spans="1:9" x14ac:dyDescent="0.25">
      <c r="A660" s="73" t="s">
        <v>573</v>
      </c>
      <c r="B660" s="80" t="s">
        <v>9</v>
      </c>
      <c r="C660" s="73" t="s">
        <v>6</v>
      </c>
      <c r="D660" s="73" t="s">
        <v>11</v>
      </c>
      <c r="E660" s="96">
        <v>39534</v>
      </c>
      <c r="F660" s="82">
        <f t="shared" ca="1" si="10"/>
        <v>7</v>
      </c>
      <c r="G660" s="83"/>
      <c r="H660" s="84">
        <v>32880</v>
      </c>
      <c r="I660" s="85">
        <v>3</v>
      </c>
    </row>
    <row r="661" spans="1:9" x14ac:dyDescent="0.25">
      <c r="A661" s="73" t="s">
        <v>565</v>
      </c>
      <c r="B661" s="80" t="s">
        <v>9</v>
      </c>
      <c r="C661" s="73" t="s">
        <v>6</v>
      </c>
      <c r="D661" s="73" t="s">
        <v>5</v>
      </c>
      <c r="E661" s="96">
        <v>39171</v>
      </c>
      <c r="F661" s="82">
        <f t="shared" ca="1" si="10"/>
        <v>8</v>
      </c>
      <c r="G661" s="83" t="s">
        <v>18</v>
      </c>
      <c r="H661" s="84">
        <v>25690</v>
      </c>
      <c r="I661" s="85">
        <v>2</v>
      </c>
    </row>
    <row r="662" spans="1:9" x14ac:dyDescent="0.25">
      <c r="A662" s="73" t="s">
        <v>563</v>
      </c>
      <c r="B662" s="80" t="s">
        <v>9</v>
      </c>
      <c r="C662" s="73" t="s">
        <v>6</v>
      </c>
      <c r="D662" s="73" t="s">
        <v>14</v>
      </c>
      <c r="E662" s="96">
        <v>39535</v>
      </c>
      <c r="F662" s="82">
        <f t="shared" ca="1" si="10"/>
        <v>7</v>
      </c>
      <c r="G662" s="83" t="s">
        <v>8</v>
      </c>
      <c r="H662" s="84">
        <v>49080</v>
      </c>
      <c r="I662" s="85">
        <v>5</v>
      </c>
    </row>
    <row r="663" spans="1:9" x14ac:dyDescent="0.25">
      <c r="A663" s="73" t="s">
        <v>537</v>
      </c>
      <c r="B663" s="80" t="s">
        <v>16</v>
      </c>
      <c r="C663" s="73" t="s">
        <v>6</v>
      </c>
      <c r="D663" s="73" t="s">
        <v>5</v>
      </c>
      <c r="E663" s="96">
        <v>39539</v>
      </c>
      <c r="F663" s="82">
        <f t="shared" ca="1" si="10"/>
        <v>7</v>
      </c>
      <c r="G663" s="83" t="s">
        <v>4</v>
      </c>
      <c r="H663" s="84">
        <v>73850</v>
      </c>
      <c r="I663" s="85">
        <v>2</v>
      </c>
    </row>
    <row r="664" spans="1:9" x14ac:dyDescent="0.25">
      <c r="A664" s="73" t="s">
        <v>515</v>
      </c>
      <c r="B664" s="80" t="s">
        <v>12</v>
      </c>
      <c r="C664" s="73" t="s">
        <v>6</v>
      </c>
      <c r="D664" s="73" t="s">
        <v>5</v>
      </c>
      <c r="E664" s="96">
        <v>36619</v>
      </c>
      <c r="F664" s="82">
        <f t="shared" ca="1" si="10"/>
        <v>15</v>
      </c>
      <c r="G664" s="83" t="s">
        <v>28</v>
      </c>
      <c r="H664" s="84">
        <v>71970</v>
      </c>
      <c r="I664" s="85">
        <v>4</v>
      </c>
    </row>
    <row r="665" spans="1:9" x14ac:dyDescent="0.25">
      <c r="A665" s="73" t="s">
        <v>508</v>
      </c>
      <c r="B665" s="80" t="s">
        <v>48</v>
      </c>
      <c r="C665" s="73" t="s">
        <v>6</v>
      </c>
      <c r="D665" s="73" t="s">
        <v>5</v>
      </c>
      <c r="E665" s="96">
        <v>37009</v>
      </c>
      <c r="F665" s="82">
        <f t="shared" ca="1" si="10"/>
        <v>14</v>
      </c>
      <c r="G665" s="83" t="s">
        <v>4</v>
      </c>
      <c r="H665" s="84">
        <v>78710</v>
      </c>
      <c r="I665" s="85">
        <v>2</v>
      </c>
    </row>
    <row r="666" spans="1:9" x14ac:dyDescent="0.25">
      <c r="A666" s="73" t="s">
        <v>492</v>
      </c>
      <c r="B666" s="80" t="s">
        <v>16</v>
      </c>
      <c r="C666" s="73" t="s">
        <v>6</v>
      </c>
      <c r="D666" s="73" t="s">
        <v>5</v>
      </c>
      <c r="E666" s="96">
        <v>40637</v>
      </c>
      <c r="F666" s="82">
        <f t="shared" ca="1" si="10"/>
        <v>4</v>
      </c>
      <c r="G666" s="83" t="s">
        <v>26</v>
      </c>
      <c r="H666" s="84">
        <v>86640</v>
      </c>
      <c r="I666" s="85">
        <v>3</v>
      </c>
    </row>
    <row r="667" spans="1:9" x14ac:dyDescent="0.25">
      <c r="A667" s="73" t="s">
        <v>491</v>
      </c>
      <c r="B667" s="80" t="s">
        <v>48</v>
      </c>
      <c r="C667" s="73" t="s">
        <v>6</v>
      </c>
      <c r="D667" s="73" t="s">
        <v>11</v>
      </c>
      <c r="E667" s="107">
        <v>40638</v>
      </c>
      <c r="F667" s="82">
        <f t="shared" ca="1" si="10"/>
        <v>4</v>
      </c>
      <c r="G667" s="83"/>
      <c r="H667" s="84">
        <v>42990</v>
      </c>
      <c r="I667" s="85">
        <v>4</v>
      </c>
    </row>
    <row r="668" spans="1:9" x14ac:dyDescent="0.25">
      <c r="A668" s="73" t="s">
        <v>480</v>
      </c>
      <c r="B668" s="80" t="s">
        <v>12</v>
      </c>
      <c r="C668" s="73" t="s">
        <v>6</v>
      </c>
      <c r="D668" s="73" t="s">
        <v>0</v>
      </c>
      <c r="E668" s="96">
        <v>39208</v>
      </c>
      <c r="F668" s="82">
        <f t="shared" ca="1" si="10"/>
        <v>8</v>
      </c>
      <c r="G668" s="83"/>
      <c r="H668" s="84">
        <v>26944</v>
      </c>
      <c r="I668" s="85">
        <v>4</v>
      </c>
    </row>
    <row r="669" spans="1:9" x14ac:dyDescent="0.25">
      <c r="A669" s="73" t="s">
        <v>468</v>
      </c>
      <c r="B669" s="80" t="s">
        <v>12</v>
      </c>
      <c r="C669" s="73" t="s">
        <v>6</v>
      </c>
      <c r="D669" s="73" t="s">
        <v>0</v>
      </c>
      <c r="E669" s="96">
        <v>38863</v>
      </c>
      <c r="F669" s="82">
        <f t="shared" ca="1" si="10"/>
        <v>9</v>
      </c>
      <c r="G669" s="83"/>
      <c r="H669" s="84">
        <v>28768</v>
      </c>
      <c r="I669" s="85">
        <v>3</v>
      </c>
    </row>
    <row r="670" spans="1:9" x14ac:dyDescent="0.25">
      <c r="A670" s="73" t="s">
        <v>453</v>
      </c>
      <c r="B670" s="80" t="s">
        <v>12</v>
      </c>
      <c r="C670" s="73" t="s">
        <v>6</v>
      </c>
      <c r="D670" s="73" t="s">
        <v>5</v>
      </c>
      <c r="E670" s="96">
        <v>36672</v>
      </c>
      <c r="F670" s="82">
        <f t="shared" ca="1" si="10"/>
        <v>15</v>
      </c>
      <c r="G670" s="83" t="s">
        <v>28</v>
      </c>
      <c r="H670" s="84">
        <v>65320</v>
      </c>
      <c r="I670" s="85">
        <v>5</v>
      </c>
    </row>
    <row r="671" spans="1:9" x14ac:dyDescent="0.25">
      <c r="A671" s="73" t="s">
        <v>438</v>
      </c>
      <c r="B671" s="80" t="s">
        <v>16</v>
      </c>
      <c r="C671" s="73" t="s">
        <v>6</v>
      </c>
      <c r="D671" s="73" t="s">
        <v>5</v>
      </c>
      <c r="E671" s="107">
        <v>40680</v>
      </c>
      <c r="F671" s="82">
        <f t="shared" ca="1" si="10"/>
        <v>4</v>
      </c>
      <c r="G671" s="83" t="s">
        <v>26</v>
      </c>
      <c r="H671" s="84">
        <v>23030</v>
      </c>
      <c r="I671" s="85">
        <v>4</v>
      </c>
    </row>
    <row r="672" spans="1:9" x14ac:dyDescent="0.25">
      <c r="A672" s="73" t="s">
        <v>437</v>
      </c>
      <c r="B672" s="80" t="s">
        <v>16</v>
      </c>
      <c r="C672" s="73" t="s">
        <v>6</v>
      </c>
      <c r="D672" s="73" t="s">
        <v>5</v>
      </c>
      <c r="E672" s="107">
        <v>40680</v>
      </c>
      <c r="F672" s="82">
        <f t="shared" ca="1" si="10"/>
        <v>4</v>
      </c>
      <c r="G672" s="83" t="s">
        <v>8</v>
      </c>
      <c r="H672" s="84">
        <v>40260</v>
      </c>
      <c r="I672" s="85">
        <v>5</v>
      </c>
    </row>
    <row r="673" spans="1:9" x14ac:dyDescent="0.25">
      <c r="A673" s="73" t="s">
        <v>436</v>
      </c>
      <c r="B673" s="80" t="s">
        <v>12</v>
      </c>
      <c r="C673" s="73" t="s">
        <v>6</v>
      </c>
      <c r="D673" s="73" t="s">
        <v>14</v>
      </c>
      <c r="E673" s="96">
        <v>40696</v>
      </c>
      <c r="F673" s="82">
        <f t="shared" ca="1" si="10"/>
        <v>4</v>
      </c>
      <c r="G673" s="83" t="s">
        <v>4</v>
      </c>
      <c r="H673" s="84">
        <v>13455</v>
      </c>
      <c r="I673" s="85">
        <v>2</v>
      </c>
    </row>
    <row r="674" spans="1:9" x14ac:dyDescent="0.25">
      <c r="A674" s="73" t="s">
        <v>435</v>
      </c>
      <c r="B674" s="80" t="s">
        <v>32</v>
      </c>
      <c r="C674" s="73" t="s">
        <v>6</v>
      </c>
      <c r="D674" s="73" t="s">
        <v>11</v>
      </c>
      <c r="E674" s="96">
        <v>40706</v>
      </c>
      <c r="F674" s="82">
        <f t="shared" ca="1" si="10"/>
        <v>4</v>
      </c>
      <c r="G674" s="83"/>
      <c r="H674" s="84">
        <v>34680</v>
      </c>
      <c r="I674" s="85">
        <v>5</v>
      </c>
    </row>
    <row r="675" spans="1:9" x14ac:dyDescent="0.25">
      <c r="A675" s="73" t="s">
        <v>431</v>
      </c>
      <c r="B675" s="80" t="s">
        <v>9</v>
      </c>
      <c r="C675" s="73" t="s">
        <v>6</v>
      </c>
      <c r="D675" s="73" t="s">
        <v>11</v>
      </c>
      <c r="E675" s="96">
        <v>40718</v>
      </c>
      <c r="F675" s="82">
        <f t="shared" ca="1" si="10"/>
        <v>4</v>
      </c>
      <c r="G675" s="83"/>
      <c r="H675" s="84">
        <v>26020</v>
      </c>
      <c r="I675" s="85">
        <v>5</v>
      </c>
    </row>
    <row r="676" spans="1:9" x14ac:dyDescent="0.25">
      <c r="A676" s="73" t="s">
        <v>428</v>
      </c>
      <c r="B676" s="80" t="s">
        <v>12</v>
      </c>
      <c r="C676" s="73" t="s">
        <v>6</v>
      </c>
      <c r="D676" s="73" t="s">
        <v>11</v>
      </c>
      <c r="E676" s="96">
        <v>39239</v>
      </c>
      <c r="F676" s="82">
        <f t="shared" ca="1" si="10"/>
        <v>8</v>
      </c>
      <c r="G676" s="83"/>
      <c r="H676" s="84">
        <v>75550</v>
      </c>
      <c r="I676" s="85">
        <v>3</v>
      </c>
    </row>
    <row r="677" spans="1:9" x14ac:dyDescent="0.25">
      <c r="A677" s="73" t="s">
        <v>427</v>
      </c>
      <c r="B677" s="80" t="s">
        <v>9</v>
      </c>
      <c r="C677" s="73" t="s">
        <v>6</v>
      </c>
      <c r="D677" s="73" t="s">
        <v>11</v>
      </c>
      <c r="E677" s="96">
        <v>39248</v>
      </c>
      <c r="F677" s="82">
        <f t="shared" ca="1" si="10"/>
        <v>8</v>
      </c>
      <c r="G677" s="83"/>
      <c r="H677" s="84">
        <v>78590</v>
      </c>
      <c r="I677" s="85">
        <v>1</v>
      </c>
    </row>
    <row r="678" spans="1:9" x14ac:dyDescent="0.25">
      <c r="A678" s="73" t="s">
        <v>426</v>
      </c>
      <c r="B678" s="80" t="s">
        <v>12</v>
      </c>
      <c r="C678" s="73" t="s">
        <v>6</v>
      </c>
      <c r="D678" s="73" t="s">
        <v>14</v>
      </c>
      <c r="E678" s="96">
        <v>39253</v>
      </c>
      <c r="F678" s="82">
        <f t="shared" ca="1" si="10"/>
        <v>8</v>
      </c>
      <c r="G678" s="83" t="s">
        <v>8</v>
      </c>
      <c r="H678" s="84">
        <v>11230</v>
      </c>
      <c r="I678" s="85">
        <v>4</v>
      </c>
    </row>
    <row r="679" spans="1:9" x14ac:dyDescent="0.25">
      <c r="A679" s="73" t="s">
        <v>407</v>
      </c>
      <c r="B679" s="80" t="s">
        <v>16</v>
      </c>
      <c r="C679" s="73" t="s">
        <v>6</v>
      </c>
      <c r="D679" s="73" t="s">
        <v>5</v>
      </c>
      <c r="E679" s="96">
        <v>36330</v>
      </c>
      <c r="F679" s="82">
        <f t="shared" ca="1" si="10"/>
        <v>16</v>
      </c>
      <c r="G679" s="83" t="s">
        <v>8</v>
      </c>
      <c r="H679" s="84">
        <v>61850</v>
      </c>
      <c r="I679" s="85">
        <v>2</v>
      </c>
    </row>
    <row r="680" spans="1:9" x14ac:dyDescent="0.25">
      <c r="A680" s="73" t="s">
        <v>398</v>
      </c>
      <c r="B680" s="80" t="s">
        <v>2</v>
      </c>
      <c r="C680" s="73" t="s">
        <v>6</v>
      </c>
      <c r="D680" s="73" t="s">
        <v>11</v>
      </c>
      <c r="E680" s="96">
        <v>37065</v>
      </c>
      <c r="F680" s="82">
        <f t="shared" ca="1" si="10"/>
        <v>14</v>
      </c>
      <c r="G680" s="83"/>
      <c r="H680" s="84">
        <v>77136</v>
      </c>
      <c r="I680" s="85">
        <v>5</v>
      </c>
    </row>
    <row r="681" spans="1:9" x14ac:dyDescent="0.25">
      <c r="A681" s="73" t="s">
        <v>385</v>
      </c>
      <c r="B681" s="80" t="s">
        <v>32</v>
      </c>
      <c r="C681" s="73" t="s">
        <v>6</v>
      </c>
      <c r="D681" s="73" t="s">
        <v>5</v>
      </c>
      <c r="E681" s="96">
        <v>39602</v>
      </c>
      <c r="F681" s="82">
        <f t="shared" ca="1" si="10"/>
        <v>7</v>
      </c>
      <c r="G681" s="83" t="s">
        <v>26</v>
      </c>
      <c r="H681" s="84">
        <v>79380</v>
      </c>
      <c r="I681" s="85">
        <v>5</v>
      </c>
    </row>
    <row r="682" spans="1:9" x14ac:dyDescent="0.25">
      <c r="A682" s="73" t="s">
        <v>382</v>
      </c>
      <c r="B682" s="80" t="s">
        <v>2</v>
      </c>
      <c r="C682" s="73" t="s">
        <v>6</v>
      </c>
      <c r="D682" s="73" t="s">
        <v>11</v>
      </c>
      <c r="E682" s="110">
        <v>40334</v>
      </c>
      <c r="F682" s="82">
        <f t="shared" ca="1" si="10"/>
        <v>5</v>
      </c>
      <c r="G682" s="83"/>
      <c r="H682" s="84">
        <v>47280</v>
      </c>
      <c r="I682" s="85">
        <v>1</v>
      </c>
    </row>
    <row r="683" spans="1:9" x14ac:dyDescent="0.25">
      <c r="A683" s="73" t="s">
        <v>371</v>
      </c>
      <c r="B683" s="80" t="s">
        <v>32</v>
      </c>
      <c r="C683" s="73" t="s">
        <v>6</v>
      </c>
      <c r="D683" s="73" t="s">
        <v>11</v>
      </c>
      <c r="E683" s="96">
        <v>41094</v>
      </c>
      <c r="F683" s="82">
        <f t="shared" ca="1" si="10"/>
        <v>3</v>
      </c>
      <c r="G683" s="83"/>
      <c r="H683" s="84">
        <v>59128</v>
      </c>
      <c r="I683" s="85">
        <v>4</v>
      </c>
    </row>
    <row r="684" spans="1:9" x14ac:dyDescent="0.25">
      <c r="A684" s="73" t="s">
        <v>370</v>
      </c>
      <c r="B684" s="80" t="s">
        <v>16</v>
      </c>
      <c r="C684" s="73" t="s">
        <v>6</v>
      </c>
      <c r="D684" s="73" t="s">
        <v>5</v>
      </c>
      <c r="E684" s="96">
        <v>41111</v>
      </c>
      <c r="F684" s="82">
        <f t="shared" ca="1" si="10"/>
        <v>3</v>
      </c>
      <c r="G684" s="83" t="s">
        <v>28</v>
      </c>
      <c r="H684" s="84">
        <v>62780</v>
      </c>
      <c r="I684" s="85">
        <v>3</v>
      </c>
    </row>
    <row r="685" spans="1:9" x14ac:dyDescent="0.25">
      <c r="A685" s="73" t="s">
        <v>367</v>
      </c>
      <c r="B685" s="80" t="s">
        <v>16</v>
      </c>
      <c r="C685" s="73" t="s">
        <v>6</v>
      </c>
      <c r="D685" s="73" t="s">
        <v>14</v>
      </c>
      <c r="E685" s="96">
        <v>39267</v>
      </c>
      <c r="F685" s="82">
        <f t="shared" ca="1" si="10"/>
        <v>8</v>
      </c>
      <c r="G685" s="83" t="s">
        <v>26</v>
      </c>
      <c r="H685" s="84">
        <v>49545</v>
      </c>
      <c r="I685" s="85">
        <v>2</v>
      </c>
    </row>
    <row r="686" spans="1:9" x14ac:dyDescent="0.25">
      <c r="A686" s="73" t="s">
        <v>366</v>
      </c>
      <c r="B686" s="80" t="s">
        <v>9</v>
      </c>
      <c r="C686" s="73" t="s">
        <v>6</v>
      </c>
      <c r="D686" s="73" t="s">
        <v>11</v>
      </c>
      <c r="E686" s="96">
        <v>39272</v>
      </c>
      <c r="F686" s="82">
        <f t="shared" ca="1" si="10"/>
        <v>8</v>
      </c>
      <c r="G686" s="83"/>
      <c r="H686" s="84">
        <v>35240</v>
      </c>
      <c r="I686" s="85">
        <v>3</v>
      </c>
    </row>
    <row r="687" spans="1:9" x14ac:dyDescent="0.25">
      <c r="A687" s="73" t="s">
        <v>356</v>
      </c>
      <c r="B687" s="80" t="s">
        <v>12</v>
      </c>
      <c r="C687" s="73" t="s">
        <v>6</v>
      </c>
      <c r="D687" s="73" t="s">
        <v>11</v>
      </c>
      <c r="E687" s="96">
        <v>39648</v>
      </c>
      <c r="F687" s="82">
        <f t="shared" ca="1" si="10"/>
        <v>7</v>
      </c>
      <c r="G687" s="83"/>
      <c r="H687" s="84">
        <v>45105</v>
      </c>
      <c r="I687" s="85">
        <v>1</v>
      </c>
    </row>
    <row r="688" spans="1:9" x14ac:dyDescent="0.25">
      <c r="A688" s="73" t="s">
        <v>352</v>
      </c>
      <c r="B688" s="80" t="s">
        <v>12</v>
      </c>
      <c r="C688" s="73" t="s">
        <v>6</v>
      </c>
      <c r="D688" s="73" t="s">
        <v>0</v>
      </c>
      <c r="E688" s="96">
        <v>40360</v>
      </c>
      <c r="F688" s="82">
        <f t="shared" ca="1" si="10"/>
        <v>5</v>
      </c>
      <c r="G688" s="83"/>
      <c r="H688" s="84">
        <v>33752</v>
      </c>
      <c r="I688" s="85">
        <v>3</v>
      </c>
    </row>
    <row r="689" spans="1:9" x14ac:dyDescent="0.25">
      <c r="A689" s="73" t="s">
        <v>348</v>
      </c>
      <c r="B689" s="80" t="s">
        <v>12</v>
      </c>
      <c r="C689" s="73" t="s">
        <v>6</v>
      </c>
      <c r="D689" s="73" t="s">
        <v>5</v>
      </c>
      <c r="E689" s="96">
        <v>40389</v>
      </c>
      <c r="F689" s="82">
        <f t="shared" ca="1" si="10"/>
        <v>5</v>
      </c>
      <c r="G689" s="83" t="s">
        <v>26</v>
      </c>
      <c r="H689" s="84">
        <v>58370</v>
      </c>
      <c r="I689" s="85">
        <v>5</v>
      </c>
    </row>
    <row r="690" spans="1:9" x14ac:dyDescent="0.25">
      <c r="A690" s="73" t="s">
        <v>346</v>
      </c>
      <c r="B690" s="80" t="s">
        <v>12</v>
      </c>
      <c r="C690" s="73" t="s">
        <v>6</v>
      </c>
      <c r="D690" s="73" t="s">
        <v>5</v>
      </c>
      <c r="E690" s="96">
        <v>38914</v>
      </c>
      <c r="F690" s="82">
        <f t="shared" ca="1" si="10"/>
        <v>9</v>
      </c>
      <c r="G690" s="83" t="s">
        <v>4</v>
      </c>
      <c r="H690" s="84">
        <v>41380</v>
      </c>
      <c r="I690" s="85">
        <v>2</v>
      </c>
    </row>
    <row r="691" spans="1:9" x14ac:dyDescent="0.25">
      <c r="A691" s="73" t="s">
        <v>334</v>
      </c>
      <c r="B691" s="80" t="s">
        <v>48</v>
      </c>
      <c r="C691" s="73" t="s">
        <v>6</v>
      </c>
      <c r="D691" s="73" t="s">
        <v>14</v>
      </c>
      <c r="E691" s="96">
        <v>36365</v>
      </c>
      <c r="F691" s="82">
        <f t="shared" ca="1" si="10"/>
        <v>16</v>
      </c>
      <c r="G691" s="83" t="s">
        <v>18</v>
      </c>
      <c r="H691" s="84">
        <v>19825</v>
      </c>
      <c r="I691" s="85">
        <v>2</v>
      </c>
    </row>
    <row r="692" spans="1:9" x14ac:dyDescent="0.25">
      <c r="A692" s="73" t="s">
        <v>327</v>
      </c>
      <c r="B692" s="80" t="s">
        <v>16</v>
      </c>
      <c r="C692" s="73" t="s">
        <v>6</v>
      </c>
      <c r="D692" s="73" t="s">
        <v>11</v>
      </c>
      <c r="E692" s="111">
        <v>37099</v>
      </c>
      <c r="F692" s="82">
        <f t="shared" ca="1" si="10"/>
        <v>14</v>
      </c>
      <c r="G692" s="83"/>
      <c r="H692" s="84">
        <v>28270</v>
      </c>
      <c r="I692" s="85">
        <v>5</v>
      </c>
    </row>
    <row r="693" spans="1:9" x14ac:dyDescent="0.25">
      <c r="A693" s="73" t="s">
        <v>326</v>
      </c>
      <c r="B693" s="80" t="s">
        <v>2</v>
      </c>
      <c r="C693" s="73" t="s">
        <v>6</v>
      </c>
      <c r="D693" s="73" t="s">
        <v>11</v>
      </c>
      <c r="E693" s="96">
        <v>37453</v>
      </c>
      <c r="F693" s="82">
        <f t="shared" ca="1" si="10"/>
        <v>13</v>
      </c>
      <c r="G693" s="83"/>
      <c r="H693" s="84">
        <v>49090</v>
      </c>
      <c r="I693" s="85">
        <v>4</v>
      </c>
    </row>
    <row r="694" spans="1:9" x14ac:dyDescent="0.25">
      <c r="A694" s="73" t="s">
        <v>324</v>
      </c>
      <c r="B694" s="80" t="s">
        <v>12</v>
      </c>
      <c r="C694" s="73" t="s">
        <v>6</v>
      </c>
      <c r="D694" s="73" t="s">
        <v>5</v>
      </c>
      <c r="E694" s="96">
        <v>37810</v>
      </c>
      <c r="F694" s="82">
        <f t="shared" ca="1" si="10"/>
        <v>12</v>
      </c>
      <c r="G694" s="83" t="s">
        <v>4</v>
      </c>
      <c r="H694" s="84">
        <v>48010</v>
      </c>
      <c r="I694" s="85">
        <v>3</v>
      </c>
    </row>
    <row r="695" spans="1:9" x14ac:dyDescent="0.25">
      <c r="A695" s="73" t="s">
        <v>314</v>
      </c>
      <c r="B695" s="80" t="s">
        <v>12</v>
      </c>
      <c r="C695" s="73" t="s">
        <v>6</v>
      </c>
      <c r="D695" s="73" t="s">
        <v>5</v>
      </c>
      <c r="E695" s="96">
        <v>39283</v>
      </c>
      <c r="F695" s="82">
        <f t="shared" ca="1" si="10"/>
        <v>8</v>
      </c>
      <c r="G695" s="83" t="s">
        <v>26</v>
      </c>
      <c r="H695" s="84">
        <v>24980</v>
      </c>
      <c r="I695" s="85">
        <v>3</v>
      </c>
    </row>
    <row r="696" spans="1:9" x14ac:dyDescent="0.25">
      <c r="A696" s="73" t="s">
        <v>312</v>
      </c>
      <c r="B696" s="80" t="s">
        <v>16</v>
      </c>
      <c r="C696" s="73" t="s">
        <v>6</v>
      </c>
      <c r="D696" s="73" t="s">
        <v>5</v>
      </c>
      <c r="E696" s="96">
        <v>40018</v>
      </c>
      <c r="F696" s="82">
        <f t="shared" ca="1" si="10"/>
        <v>6</v>
      </c>
      <c r="G696" s="83" t="s">
        <v>4</v>
      </c>
      <c r="H696" s="84">
        <v>34990</v>
      </c>
      <c r="I696" s="85">
        <v>3</v>
      </c>
    </row>
    <row r="697" spans="1:9" x14ac:dyDescent="0.25">
      <c r="A697" s="73" t="s">
        <v>298</v>
      </c>
      <c r="B697" s="80" t="s">
        <v>32</v>
      </c>
      <c r="C697" s="73" t="s">
        <v>6</v>
      </c>
      <c r="D697" s="73" t="s">
        <v>11</v>
      </c>
      <c r="E697" s="96">
        <v>41125</v>
      </c>
      <c r="F697" s="82">
        <f t="shared" ca="1" si="10"/>
        <v>3</v>
      </c>
      <c r="G697" s="83"/>
      <c r="H697" s="84">
        <v>70300</v>
      </c>
      <c r="I697" s="85">
        <v>3</v>
      </c>
    </row>
    <row r="698" spans="1:9" x14ac:dyDescent="0.25">
      <c r="A698" s="73" t="s">
        <v>290</v>
      </c>
      <c r="B698" s="80" t="s">
        <v>9</v>
      </c>
      <c r="C698" s="73" t="s">
        <v>6</v>
      </c>
      <c r="D698" s="73" t="s">
        <v>11</v>
      </c>
      <c r="E698" s="96">
        <v>40393</v>
      </c>
      <c r="F698" s="82">
        <f t="shared" ca="1" si="10"/>
        <v>5</v>
      </c>
      <c r="G698" s="83"/>
      <c r="H698" s="84">
        <v>41770</v>
      </c>
      <c r="I698" s="85">
        <v>5</v>
      </c>
    </row>
    <row r="699" spans="1:9" x14ac:dyDescent="0.25">
      <c r="A699" s="73" t="s">
        <v>287</v>
      </c>
      <c r="B699" s="80" t="s">
        <v>2</v>
      </c>
      <c r="C699" s="73" t="s">
        <v>6</v>
      </c>
      <c r="D699" s="73" t="s">
        <v>14</v>
      </c>
      <c r="E699" s="96">
        <v>40410</v>
      </c>
      <c r="F699" s="82">
        <f t="shared" ca="1" si="10"/>
        <v>5</v>
      </c>
      <c r="G699" s="83" t="s">
        <v>4</v>
      </c>
      <c r="H699" s="84">
        <v>38105</v>
      </c>
      <c r="I699" s="85">
        <v>2</v>
      </c>
    </row>
    <row r="700" spans="1:9" x14ac:dyDescent="0.25">
      <c r="A700" s="73" t="s">
        <v>285</v>
      </c>
      <c r="B700" s="80" t="s">
        <v>48</v>
      </c>
      <c r="C700" s="73" t="s">
        <v>6</v>
      </c>
      <c r="D700" s="73" t="s">
        <v>5</v>
      </c>
      <c r="E700" s="96">
        <v>40420</v>
      </c>
      <c r="F700" s="82">
        <f t="shared" ca="1" si="10"/>
        <v>5</v>
      </c>
      <c r="G700" s="83" t="s">
        <v>26</v>
      </c>
      <c r="H700" s="84">
        <v>31690</v>
      </c>
      <c r="I700" s="85">
        <v>4</v>
      </c>
    </row>
    <row r="701" spans="1:9" x14ac:dyDescent="0.25">
      <c r="A701" s="73" t="s">
        <v>279</v>
      </c>
      <c r="B701" s="80" t="s">
        <v>12</v>
      </c>
      <c r="C701" s="73" t="s">
        <v>6</v>
      </c>
      <c r="D701" s="73" t="s">
        <v>5</v>
      </c>
      <c r="E701" s="96">
        <v>36025</v>
      </c>
      <c r="F701" s="82">
        <f t="shared" ca="1" si="10"/>
        <v>17</v>
      </c>
      <c r="G701" s="83" t="s">
        <v>28</v>
      </c>
      <c r="H701" s="84">
        <v>64470</v>
      </c>
      <c r="I701" s="85">
        <v>5</v>
      </c>
    </row>
    <row r="702" spans="1:9" x14ac:dyDescent="0.25">
      <c r="A702" s="73" t="s">
        <v>268</v>
      </c>
      <c r="B702" s="80" t="s">
        <v>48</v>
      </c>
      <c r="C702" s="73" t="s">
        <v>6</v>
      </c>
      <c r="D702" s="73" t="s">
        <v>5</v>
      </c>
      <c r="E702" s="96">
        <v>37495</v>
      </c>
      <c r="F702" s="82">
        <f t="shared" ca="1" si="10"/>
        <v>13</v>
      </c>
      <c r="G702" s="83" t="s">
        <v>8</v>
      </c>
      <c r="H702" s="84">
        <v>60300</v>
      </c>
      <c r="I702" s="85">
        <v>2</v>
      </c>
    </row>
    <row r="703" spans="1:9" x14ac:dyDescent="0.25">
      <c r="A703" s="73" t="s">
        <v>261</v>
      </c>
      <c r="B703" s="80" t="s">
        <v>9</v>
      </c>
      <c r="C703" s="73" t="s">
        <v>6</v>
      </c>
      <c r="D703" s="73" t="s">
        <v>5</v>
      </c>
      <c r="E703" s="96">
        <v>39679</v>
      </c>
      <c r="F703" s="82">
        <f t="shared" ca="1" si="10"/>
        <v>7</v>
      </c>
      <c r="G703" s="83" t="s">
        <v>26</v>
      </c>
      <c r="H703" s="84">
        <v>22820</v>
      </c>
      <c r="I703" s="85">
        <v>5</v>
      </c>
    </row>
    <row r="704" spans="1:9" x14ac:dyDescent="0.25">
      <c r="A704" s="73" t="s">
        <v>250</v>
      </c>
      <c r="B704" s="80" t="s">
        <v>12</v>
      </c>
      <c r="C704" s="73" t="s">
        <v>6</v>
      </c>
      <c r="D704" s="73" t="s">
        <v>11</v>
      </c>
      <c r="E704" s="96">
        <v>39719</v>
      </c>
      <c r="F704" s="82">
        <f t="shared" ca="1" si="10"/>
        <v>7</v>
      </c>
      <c r="G704" s="83"/>
      <c r="H704" s="84">
        <v>23340</v>
      </c>
      <c r="I704" s="85">
        <v>4</v>
      </c>
    </row>
    <row r="705" spans="1:9" x14ac:dyDescent="0.25">
      <c r="A705" s="73" t="s">
        <v>248</v>
      </c>
      <c r="B705" s="80" t="s">
        <v>12</v>
      </c>
      <c r="C705" s="73" t="s">
        <v>6</v>
      </c>
      <c r="D705" s="73" t="s">
        <v>11</v>
      </c>
      <c r="E705" s="96">
        <v>40800</v>
      </c>
      <c r="F705" s="82">
        <f t="shared" ca="1" si="10"/>
        <v>4</v>
      </c>
      <c r="G705" s="83"/>
      <c r="H705" s="84">
        <v>62480</v>
      </c>
      <c r="I705" s="85">
        <v>5</v>
      </c>
    </row>
    <row r="706" spans="1:9" x14ac:dyDescent="0.25">
      <c r="A706" s="73" t="s">
        <v>246</v>
      </c>
      <c r="B706" s="80" t="s">
        <v>16</v>
      </c>
      <c r="C706" s="73" t="s">
        <v>6</v>
      </c>
      <c r="D706" s="73" t="s">
        <v>11</v>
      </c>
      <c r="E706" s="96">
        <v>40811</v>
      </c>
      <c r="F706" s="82">
        <f t="shared" ref="F706:F742" ca="1" si="11">DATEDIF(E706,TODAY(),"Y")</f>
        <v>4</v>
      </c>
      <c r="G706" s="83"/>
      <c r="H706" s="84">
        <v>61134</v>
      </c>
      <c r="I706" s="85">
        <v>4</v>
      </c>
    </row>
    <row r="707" spans="1:9" x14ac:dyDescent="0.25">
      <c r="A707" s="73" t="s">
        <v>238</v>
      </c>
      <c r="B707" s="80" t="s">
        <v>32</v>
      </c>
      <c r="C707" s="73" t="s">
        <v>6</v>
      </c>
      <c r="D707" s="73" t="s">
        <v>14</v>
      </c>
      <c r="E707" s="96">
        <v>39343</v>
      </c>
      <c r="F707" s="82">
        <f t="shared" ca="1" si="11"/>
        <v>8</v>
      </c>
      <c r="G707" s="83" t="s">
        <v>8</v>
      </c>
      <c r="H707" s="84">
        <v>23000</v>
      </c>
      <c r="I707" s="85">
        <v>4</v>
      </c>
    </row>
    <row r="708" spans="1:9" x14ac:dyDescent="0.25">
      <c r="A708" s="73" t="s">
        <v>234</v>
      </c>
      <c r="B708" s="80" t="s">
        <v>9</v>
      </c>
      <c r="C708" s="73" t="s">
        <v>6</v>
      </c>
      <c r="D708" s="73" t="s">
        <v>11</v>
      </c>
      <c r="E708" s="96">
        <v>40451</v>
      </c>
      <c r="F708" s="82">
        <f t="shared" ca="1" si="11"/>
        <v>5</v>
      </c>
      <c r="G708" s="83"/>
      <c r="H708" s="84">
        <v>87830</v>
      </c>
      <c r="I708" s="85">
        <v>2</v>
      </c>
    </row>
    <row r="709" spans="1:9" x14ac:dyDescent="0.25">
      <c r="A709" s="73" t="s">
        <v>225</v>
      </c>
      <c r="B709" s="80" t="s">
        <v>9</v>
      </c>
      <c r="C709" s="73" t="s">
        <v>6</v>
      </c>
      <c r="D709" s="73" t="s">
        <v>14</v>
      </c>
      <c r="E709" s="96">
        <v>36053</v>
      </c>
      <c r="F709" s="82">
        <f t="shared" ca="1" si="11"/>
        <v>17</v>
      </c>
      <c r="G709" s="83" t="s">
        <v>8</v>
      </c>
      <c r="H709" s="84">
        <v>46105</v>
      </c>
      <c r="I709" s="85">
        <v>5</v>
      </c>
    </row>
    <row r="710" spans="1:9" x14ac:dyDescent="0.25">
      <c r="A710" s="73" t="s">
        <v>210</v>
      </c>
      <c r="B710" s="80" t="s">
        <v>2</v>
      </c>
      <c r="C710" s="73" t="s">
        <v>6</v>
      </c>
      <c r="D710" s="73" t="s">
        <v>11</v>
      </c>
      <c r="E710" s="96">
        <v>37141</v>
      </c>
      <c r="F710" s="82">
        <f t="shared" ca="1" si="11"/>
        <v>14</v>
      </c>
      <c r="G710" s="83"/>
      <c r="H710" s="84">
        <v>25530</v>
      </c>
      <c r="I710" s="85">
        <v>3</v>
      </c>
    </row>
    <row r="711" spans="1:9" x14ac:dyDescent="0.25">
      <c r="A711" s="73" t="s">
        <v>168</v>
      </c>
      <c r="B711" s="80" t="s">
        <v>16</v>
      </c>
      <c r="C711" s="73" t="s">
        <v>6</v>
      </c>
      <c r="D711" s="73" t="s">
        <v>5</v>
      </c>
      <c r="E711" s="96">
        <v>40477</v>
      </c>
      <c r="F711" s="82">
        <f t="shared" ca="1" si="11"/>
        <v>5</v>
      </c>
      <c r="G711" s="83" t="s">
        <v>26</v>
      </c>
      <c r="H711" s="84">
        <v>27130</v>
      </c>
      <c r="I711" s="85">
        <v>5</v>
      </c>
    </row>
    <row r="712" spans="1:9" x14ac:dyDescent="0.25">
      <c r="A712" s="73" t="s">
        <v>161</v>
      </c>
      <c r="B712" s="80" t="s">
        <v>48</v>
      </c>
      <c r="C712" s="73" t="s">
        <v>6</v>
      </c>
      <c r="D712" s="73" t="s">
        <v>5</v>
      </c>
      <c r="E712" s="96">
        <v>36080</v>
      </c>
      <c r="F712" s="82">
        <f t="shared" ca="1" si="11"/>
        <v>17</v>
      </c>
      <c r="G712" s="83" t="s">
        <v>4</v>
      </c>
      <c r="H712" s="84">
        <v>48410</v>
      </c>
      <c r="I712" s="85">
        <v>5</v>
      </c>
    </row>
    <row r="713" spans="1:9" x14ac:dyDescent="0.25">
      <c r="A713" s="73" t="s">
        <v>148</v>
      </c>
      <c r="B713" s="80" t="s">
        <v>2</v>
      </c>
      <c r="C713" s="73" t="s">
        <v>6</v>
      </c>
      <c r="D713" s="73" t="s">
        <v>0</v>
      </c>
      <c r="E713" s="96">
        <v>36458</v>
      </c>
      <c r="F713" s="82">
        <f t="shared" ca="1" si="11"/>
        <v>16</v>
      </c>
      <c r="G713" s="83"/>
      <c r="H713" s="84">
        <v>32536</v>
      </c>
      <c r="I713" s="85">
        <v>2</v>
      </c>
    </row>
    <row r="714" spans="1:9" x14ac:dyDescent="0.25">
      <c r="A714" s="73" t="s">
        <v>147</v>
      </c>
      <c r="B714" s="80" t="s">
        <v>12</v>
      </c>
      <c r="C714" s="73" t="s">
        <v>6</v>
      </c>
      <c r="D714" s="73" t="s">
        <v>14</v>
      </c>
      <c r="E714" s="96">
        <v>36462</v>
      </c>
      <c r="F714" s="82">
        <f t="shared" ca="1" si="11"/>
        <v>16</v>
      </c>
      <c r="G714" s="83" t="s">
        <v>4</v>
      </c>
      <c r="H714" s="84">
        <v>26185</v>
      </c>
      <c r="I714" s="85">
        <v>5</v>
      </c>
    </row>
    <row r="715" spans="1:9" x14ac:dyDescent="0.25">
      <c r="A715" s="73" t="s">
        <v>141</v>
      </c>
      <c r="B715" s="80" t="s">
        <v>48</v>
      </c>
      <c r="C715" s="73" t="s">
        <v>6</v>
      </c>
      <c r="D715" s="73" t="s">
        <v>5</v>
      </c>
      <c r="E715" s="96">
        <v>39722</v>
      </c>
      <c r="F715" s="82">
        <f t="shared" ca="1" si="11"/>
        <v>7</v>
      </c>
      <c r="G715" s="83" t="s">
        <v>26</v>
      </c>
      <c r="H715" s="84">
        <v>44530</v>
      </c>
      <c r="I715" s="85">
        <v>2</v>
      </c>
    </row>
    <row r="716" spans="1:9" x14ac:dyDescent="0.25">
      <c r="A716" s="73" t="s">
        <v>140</v>
      </c>
      <c r="B716" s="80" t="s">
        <v>32</v>
      </c>
      <c r="C716" s="73" t="s">
        <v>6</v>
      </c>
      <c r="D716" s="73" t="s">
        <v>0</v>
      </c>
      <c r="E716" s="96">
        <v>39742</v>
      </c>
      <c r="F716" s="82">
        <f t="shared" ca="1" si="11"/>
        <v>7</v>
      </c>
      <c r="G716" s="83"/>
      <c r="H716" s="84">
        <v>37344</v>
      </c>
      <c r="I716" s="85">
        <v>2</v>
      </c>
    </row>
    <row r="717" spans="1:9" x14ac:dyDescent="0.25">
      <c r="A717" s="73" t="s">
        <v>137</v>
      </c>
      <c r="B717" s="80" t="s">
        <v>12</v>
      </c>
      <c r="C717" s="73" t="s">
        <v>6</v>
      </c>
      <c r="D717" s="73" t="s">
        <v>5</v>
      </c>
      <c r="E717" s="96">
        <v>39728</v>
      </c>
      <c r="F717" s="82">
        <f t="shared" ca="1" si="11"/>
        <v>7</v>
      </c>
      <c r="G717" s="83" t="s">
        <v>26</v>
      </c>
      <c r="H717" s="84">
        <v>82370</v>
      </c>
      <c r="I717" s="85">
        <v>5</v>
      </c>
    </row>
    <row r="718" spans="1:9" x14ac:dyDescent="0.25">
      <c r="A718" s="73" t="s">
        <v>136</v>
      </c>
      <c r="B718" s="80" t="s">
        <v>32</v>
      </c>
      <c r="C718" s="73" t="s">
        <v>6</v>
      </c>
      <c r="D718" s="73" t="s">
        <v>11</v>
      </c>
      <c r="E718" s="96">
        <v>39728</v>
      </c>
      <c r="F718" s="82">
        <f t="shared" ca="1" si="11"/>
        <v>7</v>
      </c>
      <c r="G718" s="83"/>
      <c r="H718" s="84">
        <v>86040</v>
      </c>
      <c r="I718" s="85">
        <v>5</v>
      </c>
    </row>
    <row r="719" spans="1:9" x14ac:dyDescent="0.25">
      <c r="A719" s="73" t="s">
        <v>124</v>
      </c>
      <c r="B719" s="80" t="s">
        <v>16</v>
      </c>
      <c r="C719" s="73" t="s">
        <v>6</v>
      </c>
      <c r="D719" s="73" t="s">
        <v>11</v>
      </c>
      <c r="E719" s="96">
        <v>39768</v>
      </c>
      <c r="F719" s="82">
        <f t="shared" ca="1" si="11"/>
        <v>7</v>
      </c>
      <c r="G719" s="83"/>
      <c r="H719" s="84">
        <v>63610</v>
      </c>
      <c r="I719" s="85">
        <v>5</v>
      </c>
    </row>
    <row r="720" spans="1:9" x14ac:dyDescent="0.25">
      <c r="A720" s="73" t="s">
        <v>121</v>
      </c>
      <c r="B720" s="80" t="s">
        <v>12</v>
      </c>
      <c r="C720" s="73" t="s">
        <v>6</v>
      </c>
      <c r="D720" s="73" t="s">
        <v>11</v>
      </c>
      <c r="E720" s="96">
        <v>40867</v>
      </c>
      <c r="F720" s="82">
        <f t="shared" ca="1" si="11"/>
        <v>4</v>
      </c>
      <c r="G720" s="83"/>
      <c r="H720" s="84">
        <v>57500</v>
      </c>
      <c r="I720" s="85">
        <v>1</v>
      </c>
    </row>
    <row r="721" spans="1:9" x14ac:dyDescent="0.25">
      <c r="A721" s="73" t="s">
        <v>119</v>
      </c>
      <c r="B721" s="80" t="s">
        <v>2</v>
      </c>
      <c r="C721" s="73" t="s">
        <v>6</v>
      </c>
      <c r="D721" s="73" t="s">
        <v>5</v>
      </c>
      <c r="E721" s="96">
        <v>41226</v>
      </c>
      <c r="F721" s="82">
        <f t="shared" ca="1" si="11"/>
        <v>3</v>
      </c>
      <c r="G721" s="83" t="s">
        <v>18</v>
      </c>
      <c r="H721" s="84">
        <v>32160</v>
      </c>
      <c r="I721" s="85">
        <v>3</v>
      </c>
    </row>
    <row r="722" spans="1:9" x14ac:dyDescent="0.25">
      <c r="A722" s="73" t="s">
        <v>115</v>
      </c>
      <c r="B722" s="80" t="s">
        <v>12</v>
      </c>
      <c r="C722" s="73" t="s">
        <v>6</v>
      </c>
      <c r="D722" s="73" t="s">
        <v>5</v>
      </c>
      <c r="E722" s="96">
        <v>39399</v>
      </c>
      <c r="F722" s="82">
        <f t="shared" ca="1" si="11"/>
        <v>8</v>
      </c>
      <c r="G722" s="83" t="s">
        <v>4</v>
      </c>
      <c r="H722" s="84">
        <v>87220</v>
      </c>
      <c r="I722" s="85">
        <v>1</v>
      </c>
    </row>
    <row r="723" spans="1:9" x14ac:dyDescent="0.25">
      <c r="A723" s="73" t="s">
        <v>94</v>
      </c>
      <c r="B723" s="80" t="s">
        <v>48</v>
      </c>
      <c r="C723" s="73" t="s">
        <v>6</v>
      </c>
      <c r="D723" s="73" t="s">
        <v>5</v>
      </c>
      <c r="E723" s="96">
        <v>36843</v>
      </c>
      <c r="F723" s="82">
        <f t="shared" ca="1" si="11"/>
        <v>15</v>
      </c>
      <c r="G723" s="83" t="s">
        <v>4</v>
      </c>
      <c r="H723" s="84">
        <v>47630</v>
      </c>
      <c r="I723" s="85">
        <v>3</v>
      </c>
    </row>
    <row r="724" spans="1:9" x14ac:dyDescent="0.25">
      <c r="A724" s="73" t="s">
        <v>61</v>
      </c>
      <c r="B724" s="80" t="s">
        <v>16</v>
      </c>
      <c r="C724" s="73" t="s">
        <v>6</v>
      </c>
      <c r="D724" s="73" t="s">
        <v>5</v>
      </c>
      <c r="E724" s="96">
        <v>41262</v>
      </c>
      <c r="F724" s="82">
        <f t="shared" ca="1" si="11"/>
        <v>3</v>
      </c>
      <c r="G724" s="83" t="s">
        <v>28</v>
      </c>
      <c r="H724" s="84">
        <v>59490</v>
      </c>
      <c r="I724" s="85">
        <v>3</v>
      </c>
    </row>
    <row r="725" spans="1:9" x14ac:dyDescent="0.25">
      <c r="A725" s="73" t="s">
        <v>60</v>
      </c>
      <c r="B725" s="80" t="s">
        <v>16</v>
      </c>
      <c r="C725" s="73" t="s">
        <v>6</v>
      </c>
      <c r="D725" s="73" t="s">
        <v>5</v>
      </c>
      <c r="E725" s="96">
        <v>39784</v>
      </c>
      <c r="F725" s="82">
        <f t="shared" ca="1" si="11"/>
        <v>7</v>
      </c>
      <c r="G725" s="83" t="s">
        <v>26</v>
      </c>
      <c r="H725" s="84">
        <v>69510</v>
      </c>
      <c r="I725" s="85">
        <v>5</v>
      </c>
    </row>
    <row r="726" spans="1:9" x14ac:dyDescent="0.25">
      <c r="A726" s="73" t="s">
        <v>56</v>
      </c>
      <c r="B726" s="80" t="s">
        <v>12</v>
      </c>
      <c r="C726" s="73" t="s">
        <v>6</v>
      </c>
      <c r="D726" s="73" t="s">
        <v>5</v>
      </c>
      <c r="E726" s="96">
        <v>39435</v>
      </c>
      <c r="F726" s="82">
        <f t="shared" ca="1" si="11"/>
        <v>8</v>
      </c>
      <c r="G726" s="83" t="s">
        <v>18</v>
      </c>
      <c r="H726" s="84">
        <v>64780</v>
      </c>
      <c r="I726" s="85">
        <v>5</v>
      </c>
    </row>
    <row r="727" spans="1:9" x14ac:dyDescent="0.25">
      <c r="A727" s="73" t="s">
        <v>51</v>
      </c>
      <c r="B727" s="80" t="s">
        <v>2</v>
      </c>
      <c r="C727" s="73" t="s">
        <v>6</v>
      </c>
      <c r="D727" s="73" t="s">
        <v>5</v>
      </c>
      <c r="E727" s="96">
        <v>39063</v>
      </c>
      <c r="F727" s="82">
        <f t="shared" ca="1" si="11"/>
        <v>9</v>
      </c>
      <c r="G727" s="83" t="s">
        <v>26</v>
      </c>
      <c r="H727" s="84">
        <v>86320</v>
      </c>
      <c r="I727" s="85">
        <v>4</v>
      </c>
    </row>
    <row r="728" spans="1:9" x14ac:dyDescent="0.25">
      <c r="A728" s="73" t="s">
        <v>34</v>
      </c>
      <c r="B728" s="80" t="s">
        <v>12</v>
      </c>
      <c r="C728" s="73" t="s">
        <v>6</v>
      </c>
      <c r="D728" s="73" t="s">
        <v>5</v>
      </c>
      <c r="E728" s="96">
        <v>38328</v>
      </c>
      <c r="F728" s="82">
        <f t="shared" ca="1" si="11"/>
        <v>11</v>
      </c>
      <c r="G728" s="83" t="s">
        <v>28</v>
      </c>
      <c r="H728" s="84">
        <v>48280</v>
      </c>
      <c r="I728" s="85">
        <v>4</v>
      </c>
    </row>
    <row r="729" spans="1:9" x14ac:dyDescent="0.25">
      <c r="A729" s="73" t="s">
        <v>33</v>
      </c>
      <c r="B729" s="80" t="s">
        <v>32</v>
      </c>
      <c r="C729" s="73" t="s">
        <v>6</v>
      </c>
      <c r="D729" s="73" t="s">
        <v>5</v>
      </c>
      <c r="E729" s="96">
        <v>38347</v>
      </c>
      <c r="F729" s="82">
        <f t="shared" ca="1" si="11"/>
        <v>11</v>
      </c>
      <c r="G729" s="83" t="s">
        <v>4</v>
      </c>
      <c r="H729" s="84">
        <v>81340</v>
      </c>
      <c r="I729" s="85">
        <v>2</v>
      </c>
    </row>
    <row r="730" spans="1:9" x14ac:dyDescent="0.25">
      <c r="A730" s="73" t="s">
        <v>29</v>
      </c>
      <c r="B730" s="80" t="s">
        <v>9</v>
      </c>
      <c r="C730" s="73" t="s">
        <v>6</v>
      </c>
      <c r="D730" s="73" t="s">
        <v>5</v>
      </c>
      <c r="E730" s="96">
        <v>39441</v>
      </c>
      <c r="F730" s="82">
        <f t="shared" ca="1" si="11"/>
        <v>8</v>
      </c>
      <c r="G730" s="83" t="s">
        <v>28</v>
      </c>
      <c r="H730" s="84">
        <v>68860</v>
      </c>
      <c r="I730" s="85">
        <v>2</v>
      </c>
    </row>
    <row r="731" spans="1:9" x14ac:dyDescent="0.25">
      <c r="A731" s="73" t="s">
        <v>13</v>
      </c>
      <c r="B731" s="80" t="s">
        <v>12</v>
      </c>
      <c r="C731" s="73" t="s">
        <v>6</v>
      </c>
      <c r="D731" s="73" t="s">
        <v>11</v>
      </c>
      <c r="E731" s="96">
        <v>40523</v>
      </c>
      <c r="F731" s="82">
        <f t="shared" ca="1" si="11"/>
        <v>5</v>
      </c>
      <c r="G731" s="83"/>
      <c r="H731" s="84">
        <v>46570</v>
      </c>
      <c r="I731" s="85">
        <v>4</v>
      </c>
    </row>
    <row r="732" spans="1:9" x14ac:dyDescent="0.25">
      <c r="A732" s="73" t="s">
        <v>7</v>
      </c>
      <c r="B732" s="80" t="s">
        <v>2</v>
      </c>
      <c r="C732" s="73" t="s">
        <v>6</v>
      </c>
      <c r="D732" s="73" t="s">
        <v>5</v>
      </c>
      <c r="E732" s="107">
        <v>40536</v>
      </c>
      <c r="F732" s="82">
        <f t="shared" ca="1" si="11"/>
        <v>5</v>
      </c>
      <c r="G732" s="83" t="s">
        <v>4</v>
      </c>
      <c r="H732" s="84">
        <v>70730</v>
      </c>
      <c r="I732" s="85">
        <v>1</v>
      </c>
    </row>
    <row r="733" spans="1:9" x14ac:dyDescent="0.25">
      <c r="A733" s="73" t="s">
        <v>579</v>
      </c>
      <c r="B733" s="80" t="s">
        <v>2</v>
      </c>
      <c r="C733" s="73" t="s">
        <v>329</v>
      </c>
      <c r="D733" s="73" t="s">
        <v>5</v>
      </c>
      <c r="E733" s="96">
        <v>37684</v>
      </c>
      <c r="F733" s="82">
        <f t="shared" ca="1" si="11"/>
        <v>12</v>
      </c>
      <c r="G733" s="83" t="s">
        <v>4</v>
      </c>
      <c r="H733" s="84">
        <v>42800</v>
      </c>
      <c r="I733" s="85">
        <v>5</v>
      </c>
    </row>
    <row r="734" spans="1:9" x14ac:dyDescent="0.25">
      <c r="A734" s="73" t="s">
        <v>510</v>
      </c>
      <c r="B734" s="80" t="s">
        <v>16</v>
      </c>
      <c r="C734" s="73" t="s">
        <v>329</v>
      </c>
      <c r="D734" s="73" t="s">
        <v>5</v>
      </c>
      <c r="E734" s="96">
        <v>36991</v>
      </c>
      <c r="F734" s="82">
        <f t="shared" ca="1" si="11"/>
        <v>14</v>
      </c>
      <c r="G734" s="83" t="s">
        <v>26</v>
      </c>
      <c r="H734" s="84">
        <v>63670</v>
      </c>
      <c r="I734" s="85">
        <v>5</v>
      </c>
    </row>
    <row r="735" spans="1:9" x14ac:dyDescent="0.25">
      <c r="A735" s="73" t="s">
        <v>488</v>
      </c>
      <c r="B735" s="80" t="s">
        <v>32</v>
      </c>
      <c r="C735" s="73" t="s">
        <v>329</v>
      </c>
      <c r="D735" s="73" t="s">
        <v>11</v>
      </c>
      <c r="E735" s="96">
        <v>40692</v>
      </c>
      <c r="F735" s="82">
        <f t="shared" ca="1" si="11"/>
        <v>4</v>
      </c>
      <c r="G735" s="83"/>
      <c r="H735" s="84">
        <v>85510</v>
      </c>
      <c r="I735" s="85">
        <v>4</v>
      </c>
    </row>
    <row r="736" spans="1:9" x14ac:dyDescent="0.25">
      <c r="A736" s="73" t="s">
        <v>379</v>
      </c>
      <c r="B736" s="80" t="s">
        <v>16</v>
      </c>
      <c r="C736" s="73" t="s">
        <v>329</v>
      </c>
      <c r="D736" s="73" t="s">
        <v>11</v>
      </c>
      <c r="E736" s="96">
        <v>40719</v>
      </c>
      <c r="F736" s="82">
        <f t="shared" ca="1" si="11"/>
        <v>4</v>
      </c>
      <c r="G736" s="83"/>
      <c r="H736" s="84">
        <v>66132</v>
      </c>
      <c r="I736" s="85">
        <v>4</v>
      </c>
    </row>
    <row r="737" spans="1:12" x14ac:dyDescent="0.25">
      <c r="A737" s="73" t="s">
        <v>330</v>
      </c>
      <c r="B737" s="80" t="s">
        <v>32</v>
      </c>
      <c r="C737" s="73" t="s">
        <v>329</v>
      </c>
      <c r="D737" s="73" t="s">
        <v>5</v>
      </c>
      <c r="E737" s="96">
        <v>37073</v>
      </c>
      <c r="F737" s="82">
        <f t="shared" ca="1" si="11"/>
        <v>14</v>
      </c>
      <c r="G737" s="83" t="s">
        <v>8</v>
      </c>
      <c r="H737" s="84">
        <v>40680</v>
      </c>
      <c r="I737" s="85">
        <v>5</v>
      </c>
    </row>
    <row r="738" spans="1:12" x14ac:dyDescent="0.25">
      <c r="A738" s="73" t="s">
        <v>678</v>
      </c>
      <c r="B738" s="80" t="s">
        <v>12</v>
      </c>
      <c r="C738" s="73" t="s">
        <v>1</v>
      </c>
      <c r="D738" s="73" t="s">
        <v>11</v>
      </c>
      <c r="E738" s="96">
        <v>39116</v>
      </c>
      <c r="F738" s="82">
        <f t="shared" ca="1" si="11"/>
        <v>9</v>
      </c>
      <c r="G738" s="83"/>
      <c r="H738" s="84">
        <v>60760</v>
      </c>
      <c r="I738" s="85">
        <v>2</v>
      </c>
      <c r="L738" s="106"/>
    </row>
    <row r="739" spans="1:12" x14ac:dyDescent="0.25">
      <c r="A739" s="73" t="s">
        <v>647</v>
      </c>
      <c r="B739" s="80" t="s">
        <v>2</v>
      </c>
      <c r="C739" s="73" t="s">
        <v>1</v>
      </c>
      <c r="D739" s="73" t="s">
        <v>14</v>
      </c>
      <c r="E739" s="96">
        <v>36557</v>
      </c>
      <c r="F739" s="82">
        <f t="shared" ca="1" si="11"/>
        <v>16</v>
      </c>
      <c r="G739" s="83" t="s">
        <v>26</v>
      </c>
      <c r="H739" s="84">
        <v>31250</v>
      </c>
      <c r="I739" s="85">
        <v>2</v>
      </c>
    </row>
    <row r="740" spans="1:12" x14ac:dyDescent="0.25">
      <c r="A740" s="73" t="s">
        <v>357</v>
      </c>
      <c r="B740" s="80" t="s">
        <v>12</v>
      </c>
      <c r="C740" s="73" t="s">
        <v>1</v>
      </c>
      <c r="D740" s="73" t="s">
        <v>11</v>
      </c>
      <c r="E740" s="96">
        <v>39639</v>
      </c>
      <c r="F740" s="82">
        <f t="shared" ca="1" si="11"/>
        <v>7</v>
      </c>
      <c r="G740" s="83"/>
      <c r="H740" s="84">
        <v>64720</v>
      </c>
      <c r="I740" s="85">
        <v>5</v>
      </c>
    </row>
    <row r="741" spans="1:12" x14ac:dyDescent="0.25">
      <c r="A741" s="73" t="s">
        <v>308</v>
      </c>
      <c r="B741" s="80" t="s">
        <v>48</v>
      </c>
      <c r="C741" s="73" t="s">
        <v>1</v>
      </c>
      <c r="D741" s="73" t="s">
        <v>5</v>
      </c>
      <c r="E741" s="96">
        <v>40384</v>
      </c>
      <c r="F741" s="82">
        <f t="shared" ca="1" si="11"/>
        <v>5</v>
      </c>
      <c r="G741" s="83" t="s">
        <v>26</v>
      </c>
      <c r="H741" s="84">
        <v>46680</v>
      </c>
      <c r="I741" s="85">
        <v>1</v>
      </c>
    </row>
    <row r="742" spans="1:12" x14ac:dyDescent="0.25">
      <c r="A742" s="73" t="s">
        <v>3</v>
      </c>
      <c r="B742" s="80" t="s">
        <v>2</v>
      </c>
      <c r="C742" s="73" t="s">
        <v>1</v>
      </c>
      <c r="D742" s="73" t="s">
        <v>0</v>
      </c>
      <c r="E742" s="96">
        <v>40543</v>
      </c>
      <c r="F742" s="82">
        <f t="shared" ca="1" si="11"/>
        <v>5</v>
      </c>
      <c r="G742" s="83"/>
      <c r="H742" s="84">
        <v>19044</v>
      </c>
      <c r="I742" s="85">
        <v>1</v>
      </c>
      <c r="L742" s="106"/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  <pageSetUpPr autoPageBreaks="0"/>
  </sheetPr>
  <dimension ref="A1:AD742"/>
  <sheetViews>
    <sheetView zoomScale="115" zoomScaleNormal="115" zoomScaleSheetLayoutView="100" zoomScalePageLayoutView="115" workbookViewId="0">
      <selection activeCell="C8" sqref="C8"/>
    </sheetView>
  </sheetViews>
  <sheetFormatPr defaultColWidth="19.85546875" defaultRowHeight="15" x14ac:dyDescent="0.25"/>
  <cols>
    <col min="1" max="1" width="19.28515625" style="5" bestFit="1" customWidth="1"/>
    <col min="2" max="2" width="9.85546875" style="11" customWidth="1"/>
    <col min="3" max="3" width="26.85546875" style="5" bestFit="1" customWidth="1"/>
    <col min="4" max="4" width="9.7109375" style="5" bestFit="1" customWidth="1"/>
    <col min="5" max="5" width="11.140625" style="9" customWidth="1"/>
    <col min="6" max="6" width="10.7109375" style="9" customWidth="1"/>
    <col min="7" max="7" width="10" style="5" customWidth="1"/>
    <col min="8" max="8" width="9.42578125" style="8" customWidth="1"/>
    <col min="9" max="9" width="11.85546875" style="5" customWidth="1"/>
    <col min="10" max="10" width="13.42578125" style="7" customWidth="1"/>
    <col min="11" max="11" width="10.28515625" style="6" customWidth="1"/>
    <col min="12" max="13" width="7.28515625" style="5" customWidth="1"/>
    <col min="14" max="14" width="9.85546875" style="5" customWidth="1"/>
    <col min="15" max="15" width="8.85546875" style="5" bestFit="1" customWidth="1"/>
    <col min="16" max="16" width="4.42578125" style="5" bestFit="1" customWidth="1"/>
    <col min="17" max="17" width="9.28515625" style="5" customWidth="1"/>
    <col min="18" max="18" width="5.42578125" style="5" bestFit="1" customWidth="1"/>
    <col min="19" max="23" width="4.42578125" style="5" bestFit="1" customWidth="1"/>
    <col min="24" max="24" width="5.42578125" style="5" customWidth="1"/>
    <col min="25" max="25" width="6" style="5" bestFit="1" customWidth="1"/>
    <col min="26" max="30" width="4.42578125" style="5" bestFit="1" customWidth="1"/>
    <col min="31" max="31" width="4.140625" style="5" bestFit="1" customWidth="1"/>
    <col min="32" max="16384" width="19.85546875" style="5"/>
  </cols>
  <sheetData>
    <row r="1" spans="1:30" x14ac:dyDescent="0.25">
      <c r="A1" s="52" t="s">
        <v>793</v>
      </c>
      <c r="B1" s="47" t="s">
        <v>792</v>
      </c>
      <c r="C1" s="49" t="s">
        <v>791</v>
      </c>
      <c r="D1" s="49" t="s">
        <v>790</v>
      </c>
      <c r="E1" s="51" t="s">
        <v>789</v>
      </c>
      <c r="F1" s="50" t="s">
        <v>788</v>
      </c>
      <c r="G1" s="49" t="s">
        <v>787</v>
      </c>
      <c r="H1" s="48" t="s">
        <v>786</v>
      </c>
      <c r="I1" s="47" t="s">
        <v>785</v>
      </c>
      <c r="J1" s="46" t="s">
        <v>784</v>
      </c>
      <c r="K1" s="45" t="s">
        <v>783</v>
      </c>
      <c r="L1" s="44"/>
      <c r="M1" s="44">
        <v>2.9100000000000001E-2</v>
      </c>
      <c r="N1" s="44"/>
      <c r="O1" s="43" t="s">
        <v>782</v>
      </c>
      <c r="P1" s="43"/>
      <c r="R1" s="36"/>
      <c r="S1" s="42" t="s">
        <v>781</v>
      </c>
      <c r="T1" s="42" t="s">
        <v>780</v>
      </c>
      <c r="U1" s="42" t="s">
        <v>779</v>
      </c>
      <c r="V1" s="42" t="s">
        <v>778</v>
      </c>
      <c r="W1" s="42" t="s">
        <v>777</v>
      </c>
      <c r="X1" s="41"/>
      <c r="Y1" s="40"/>
      <c r="Z1" s="39" t="s">
        <v>781</v>
      </c>
      <c r="AA1" s="39" t="s">
        <v>780</v>
      </c>
      <c r="AB1" s="39" t="s">
        <v>779</v>
      </c>
      <c r="AC1" s="39" t="s">
        <v>778</v>
      </c>
      <c r="AD1" s="39" t="s">
        <v>777</v>
      </c>
    </row>
    <row r="2" spans="1:30" x14ac:dyDescent="0.25">
      <c r="A2" s="18" t="s">
        <v>723</v>
      </c>
      <c r="B2" s="16" t="s">
        <v>32</v>
      </c>
      <c r="C2" s="18" t="s">
        <v>24</v>
      </c>
      <c r="D2" s="18" t="s">
        <v>5</v>
      </c>
      <c r="E2" s="15">
        <v>36171</v>
      </c>
      <c r="F2" s="14">
        <f t="shared" ref="F2:F65" ca="1" si="0">DATEDIF(E2,TODAY(),"y")</f>
        <v>17</v>
      </c>
      <c r="G2" s="13" t="s">
        <v>26</v>
      </c>
      <c r="H2" s="12">
        <v>54550</v>
      </c>
      <c r="I2" s="11">
        <v>1</v>
      </c>
      <c r="J2" s="22"/>
      <c r="K2" s="19"/>
      <c r="N2" s="24"/>
      <c r="O2" s="38">
        <v>0</v>
      </c>
      <c r="P2" s="37">
        <v>0</v>
      </c>
      <c r="R2" s="36" t="s">
        <v>775</v>
      </c>
      <c r="S2" s="34">
        <v>33</v>
      </c>
      <c r="T2" s="34">
        <v>40</v>
      </c>
      <c r="U2" s="34">
        <v>37</v>
      </c>
      <c r="V2" s="34">
        <v>48</v>
      </c>
      <c r="W2" s="34">
        <v>48</v>
      </c>
      <c r="X2" s="34"/>
      <c r="Y2" s="35" t="s">
        <v>774</v>
      </c>
      <c r="Z2" s="34">
        <v>45</v>
      </c>
      <c r="AA2" s="34">
        <v>47</v>
      </c>
      <c r="AB2" s="34">
        <v>35</v>
      </c>
      <c r="AC2" s="34">
        <v>49</v>
      </c>
      <c r="AD2" s="34">
        <v>37</v>
      </c>
    </row>
    <row r="3" spans="1:30" x14ac:dyDescent="0.25">
      <c r="A3" s="18" t="s">
        <v>684</v>
      </c>
      <c r="B3" s="16" t="s">
        <v>32</v>
      </c>
      <c r="C3" s="18" t="s">
        <v>24</v>
      </c>
      <c r="D3" s="18" t="s">
        <v>14</v>
      </c>
      <c r="E3" s="15">
        <v>40595</v>
      </c>
      <c r="F3" s="14">
        <f t="shared" ca="1" si="0"/>
        <v>5</v>
      </c>
      <c r="G3" s="13" t="s">
        <v>28</v>
      </c>
      <c r="H3" s="12">
        <v>26795</v>
      </c>
      <c r="I3" s="11">
        <v>4</v>
      </c>
      <c r="K3" s="19"/>
      <c r="O3" s="29">
        <v>5000</v>
      </c>
      <c r="P3" s="28">
        <v>0.01</v>
      </c>
      <c r="R3" s="36" t="s">
        <v>772</v>
      </c>
      <c r="S3" s="34">
        <v>35</v>
      </c>
      <c r="T3" s="34">
        <v>38</v>
      </c>
      <c r="U3" s="34">
        <v>36</v>
      </c>
      <c r="V3" s="34">
        <v>48</v>
      </c>
      <c r="W3" s="34">
        <v>41</v>
      </c>
      <c r="X3" s="34"/>
      <c r="Y3" s="35" t="s">
        <v>771</v>
      </c>
      <c r="Z3" s="34">
        <v>39</v>
      </c>
      <c r="AA3" s="34">
        <v>35</v>
      </c>
      <c r="AB3" s="34">
        <v>45</v>
      </c>
      <c r="AC3" s="34">
        <v>34</v>
      </c>
      <c r="AD3" s="34">
        <v>37</v>
      </c>
    </row>
    <row r="4" spans="1:30" x14ac:dyDescent="0.25">
      <c r="A4" s="18" t="s">
        <v>569</v>
      </c>
      <c r="B4" s="16" t="s">
        <v>32</v>
      </c>
      <c r="C4" s="18" t="s">
        <v>24</v>
      </c>
      <c r="D4" s="18" t="s">
        <v>11</v>
      </c>
      <c r="E4" s="15">
        <v>39147</v>
      </c>
      <c r="F4" s="14">
        <f t="shared" ca="1" si="0"/>
        <v>8</v>
      </c>
      <c r="G4" s="13"/>
      <c r="H4" s="12">
        <v>42540</v>
      </c>
      <c r="I4" s="11">
        <v>5</v>
      </c>
      <c r="O4" s="29">
        <v>25000</v>
      </c>
      <c r="P4" s="28">
        <v>0.05</v>
      </c>
      <c r="R4" s="36" t="s">
        <v>769</v>
      </c>
      <c r="S4" s="34">
        <v>49</v>
      </c>
      <c r="T4" s="34">
        <v>36</v>
      </c>
      <c r="U4" s="34">
        <v>40</v>
      </c>
      <c r="V4" s="34">
        <v>35</v>
      </c>
      <c r="W4" s="34">
        <v>44</v>
      </c>
      <c r="X4" s="34"/>
      <c r="Y4" s="35" t="s">
        <v>768</v>
      </c>
      <c r="Z4" s="34">
        <v>30</v>
      </c>
      <c r="AA4" s="34">
        <v>45</v>
      </c>
      <c r="AB4" s="34">
        <v>43</v>
      </c>
      <c r="AC4" s="34">
        <v>46</v>
      </c>
      <c r="AD4" s="34">
        <v>30</v>
      </c>
    </row>
    <row r="5" spans="1:30" x14ac:dyDescent="0.25">
      <c r="A5" s="18" t="s">
        <v>294</v>
      </c>
      <c r="B5" s="16" t="s">
        <v>48</v>
      </c>
      <c r="C5" s="18" t="s">
        <v>24</v>
      </c>
      <c r="D5" s="18" t="s">
        <v>0</v>
      </c>
      <c r="E5" s="15">
        <v>41151</v>
      </c>
      <c r="F5" s="14">
        <f t="shared" ca="1" si="0"/>
        <v>3</v>
      </c>
      <c r="G5" s="13"/>
      <c r="H5" s="12">
        <v>35680</v>
      </c>
      <c r="I5" s="11">
        <v>2</v>
      </c>
      <c r="J5" s="22"/>
      <c r="O5" s="29">
        <v>35000</v>
      </c>
      <c r="P5" s="28">
        <v>0.06</v>
      </c>
      <c r="R5" s="36" t="s">
        <v>766</v>
      </c>
      <c r="S5" s="34">
        <v>35</v>
      </c>
      <c r="T5" s="34">
        <v>46</v>
      </c>
      <c r="U5" s="34">
        <v>44</v>
      </c>
      <c r="V5" s="34">
        <v>48</v>
      </c>
      <c r="W5" s="34">
        <v>47</v>
      </c>
      <c r="X5" s="34"/>
      <c r="Y5" s="35" t="s">
        <v>765</v>
      </c>
      <c r="Z5" s="34">
        <v>46</v>
      </c>
      <c r="AA5" s="34">
        <v>40</v>
      </c>
      <c r="AB5" s="34">
        <v>45</v>
      </c>
      <c r="AC5" s="34">
        <v>45</v>
      </c>
      <c r="AD5" s="34">
        <v>37</v>
      </c>
    </row>
    <row r="6" spans="1:30" x14ac:dyDescent="0.25">
      <c r="A6" s="18" t="s">
        <v>25</v>
      </c>
      <c r="B6" s="16" t="s">
        <v>2</v>
      </c>
      <c r="C6" s="18" t="s">
        <v>24</v>
      </c>
      <c r="D6" s="18" t="s">
        <v>5</v>
      </c>
      <c r="E6" s="15">
        <v>39447</v>
      </c>
      <c r="F6" s="14">
        <f t="shared" ca="1" si="0"/>
        <v>8</v>
      </c>
      <c r="G6" s="13" t="s">
        <v>18</v>
      </c>
      <c r="H6" s="12">
        <v>72830</v>
      </c>
      <c r="I6" s="11">
        <v>2</v>
      </c>
      <c r="O6" s="29">
        <v>45000</v>
      </c>
      <c r="P6" s="28">
        <v>7.0000000000000007E-2</v>
      </c>
      <c r="R6" s="36" t="s">
        <v>763</v>
      </c>
      <c r="S6" s="34">
        <v>31</v>
      </c>
      <c r="T6" s="34">
        <v>49</v>
      </c>
      <c r="U6" s="34">
        <v>43</v>
      </c>
      <c r="V6" s="34">
        <v>42</v>
      </c>
      <c r="W6" s="34">
        <v>34</v>
      </c>
      <c r="X6" s="34"/>
      <c r="Y6" s="35" t="s">
        <v>762</v>
      </c>
      <c r="Z6" s="34">
        <v>38</v>
      </c>
      <c r="AA6" s="34">
        <v>39</v>
      </c>
      <c r="AB6" s="34">
        <v>42</v>
      </c>
      <c r="AC6" s="34">
        <v>40</v>
      </c>
      <c r="AD6" s="34">
        <v>43</v>
      </c>
    </row>
    <row r="7" spans="1:30" x14ac:dyDescent="0.25">
      <c r="A7" s="5" t="s">
        <v>667</v>
      </c>
      <c r="B7" s="16" t="s">
        <v>12</v>
      </c>
      <c r="C7" s="5" t="s">
        <v>805</v>
      </c>
      <c r="D7" s="5" t="s">
        <v>5</v>
      </c>
      <c r="E7" s="9">
        <v>38751</v>
      </c>
      <c r="F7" s="14">
        <f t="shared" ca="1" si="0"/>
        <v>10</v>
      </c>
      <c r="G7" s="13" t="s">
        <v>26</v>
      </c>
      <c r="H7" s="12">
        <v>60830</v>
      </c>
      <c r="I7" s="11">
        <v>2</v>
      </c>
      <c r="O7" s="29">
        <v>55000</v>
      </c>
      <c r="P7" s="28">
        <v>0.08</v>
      </c>
      <c r="R7" s="36" t="s">
        <v>760</v>
      </c>
      <c r="S7" s="34">
        <v>43</v>
      </c>
      <c r="T7" s="34">
        <v>38</v>
      </c>
      <c r="U7" s="34">
        <v>44</v>
      </c>
      <c r="V7" s="34">
        <v>44</v>
      </c>
      <c r="W7" s="34">
        <v>39</v>
      </c>
      <c r="X7" s="34"/>
      <c r="Y7" s="35" t="s">
        <v>759</v>
      </c>
      <c r="Z7" s="34">
        <v>30</v>
      </c>
      <c r="AA7" s="34">
        <v>47</v>
      </c>
      <c r="AB7" s="34">
        <v>46</v>
      </c>
      <c r="AC7" s="34">
        <v>42</v>
      </c>
      <c r="AD7" s="34">
        <v>34</v>
      </c>
    </row>
    <row r="8" spans="1:30" x14ac:dyDescent="0.25">
      <c r="A8" s="18" t="s">
        <v>863</v>
      </c>
      <c r="B8" s="16" t="s">
        <v>48</v>
      </c>
      <c r="C8" s="18" t="s">
        <v>805</v>
      </c>
      <c r="D8" s="18" t="s">
        <v>14</v>
      </c>
      <c r="E8" s="15">
        <v>36217</v>
      </c>
      <c r="F8" s="14">
        <f t="shared" ca="1" si="0"/>
        <v>17</v>
      </c>
      <c r="G8" s="13" t="s">
        <v>26</v>
      </c>
      <c r="H8" s="12">
        <v>15240</v>
      </c>
      <c r="I8" s="11">
        <v>1</v>
      </c>
      <c r="O8" s="29">
        <v>65000</v>
      </c>
      <c r="P8" s="28">
        <v>0.1</v>
      </c>
    </row>
    <row r="9" spans="1:30" x14ac:dyDescent="0.25">
      <c r="A9" s="5" t="s">
        <v>540</v>
      </c>
      <c r="B9" s="16" t="s">
        <v>16</v>
      </c>
      <c r="C9" s="5" t="s">
        <v>805</v>
      </c>
      <c r="D9" s="5" t="s">
        <v>11</v>
      </c>
      <c r="E9" s="9">
        <v>39189</v>
      </c>
      <c r="F9" s="14">
        <f t="shared" ca="1" si="0"/>
        <v>8</v>
      </c>
      <c r="G9" s="13"/>
      <c r="H9" s="12">
        <v>66580</v>
      </c>
      <c r="I9" s="11">
        <v>5</v>
      </c>
      <c r="K9" s="19"/>
      <c r="O9" s="29">
        <v>75000</v>
      </c>
      <c r="P9" s="28">
        <v>0.11</v>
      </c>
      <c r="R9" s="26"/>
      <c r="S9" s="33"/>
      <c r="T9" s="33"/>
      <c r="U9" s="33"/>
      <c r="V9" s="33"/>
      <c r="W9" s="33"/>
      <c r="Y9" s="32"/>
      <c r="Z9" s="31"/>
      <c r="AA9" s="31"/>
      <c r="AB9" s="31"/>
      <c r="AC9" s="31"/>
    </row>
    <row r="10" spans="1:30" x14ac:dyDescent="0.25">
      <c r="A10" s="5" t="s">
        <v>521</v>
      </c>
      <c r="B10" s="16" t="s">
        <v>12</v>
      </c>
      <c r="C10" s="5" t="s">
        <v>805</v>
      </c>
      <c r="D10" s="5" t="s">
        <v>5</v>
      </c>
      <c r="E10" s="9">
        <v>36260</v>
      </c>
      <c r="F10" s="14">
        <f t="shared" ca="1" si="0"/>
        <v>16</v>
      </c>
      <c r="G10" s="13" t="s">
        <v>26</v>
      </c>
      <c r="H10" s="12">
        <v>75150</v>
      </c>
      <c r="I10" s="11">
        <v>1</v>
      </c>
      <c r="O10" s="29">
        <v>85000</v>
      </c>
      <c r="P10" s="28">
        <v>0.12</v>
      </c>
      <c r="R10" s="26"/>
      <c r="S10" s="25"/>
      <c r="T10" s="25"/>
      <c r="U10" s="25"/>
      <c r="V10" s="25"/>
      <c r="W10" s="25"/>
      <c r="X10" s="30"/>
      <c r="Y10" s="8"/>
      <c r="Z10" s="13"/>
      <c r="AA10" s="13"/>
      <c r="AB10" s="13"/>
      <c r="AC10" s="13"/>
    </row>
    <row r="11" spans="1:30" x14ac:dyDescent="0.25">
      <c r="A11" s="5" t="s">
        <v>448</v>
      </c>
      <c r="B11" s="16" t="s">
        <v>48</v>
      </c>
      <c r="C11" s="5" t="s">
        <v>805</v>
      </c>
      <c r="D11" s="5" t="s">
        <v>5</v>
      </c>
      <c r="E11" s="9">
        <v>37404</v>
      </c>
      <c r="F11" s="14">
        <f t="shared" ca="1" si="0"/>
        <v>13</v>
      </c>
      <c r="G11" s="13" t="s">
        <v>26</v>
      </c>
      <c r="H11" s="12">
        <v>30780</v>
      </c>
      <c r="I11" s="11">
        <v>4</v>
      </c>
      <c r="O11" s="29">
        <v>95000</v>
      </c>
      <c r="P11" s="28">
        <v>0.13</v>
      </c>
      <c r="R11" s="26"/>
      <c r="S11" s="25"/>
      <c r="T11" s="25"/>
      <c r="U11" s="25"/>
      <c r="V11" s="25"/>
      <c r="W11" s="25"/>
      <c r="X11" s="13"/>
      <c r="Y11" s="8"/>
      <c r="Z11" s="13"/>
      <c r="AA11" s="13"/>
      <c r="AB11" s="13"/>
      <c r="AC11" s="13"/>
    </row>
    <row r="12" spans="1:30" x14ac:dyDescent="0.25">
      <c r="A12" s="5" t="s">
        <v>394</v>
      </c>
      <c r="B12" s="16" t="s">
        <v>16</v>
      </c>
      <c r="C12" s="5" t="s">
        <v>805</v>
      </c>
      <c r="D12" s="5" t="s">
        <v>14</v>
      </c>
      <c r="E12" s="9">
        <v>37782</v>
      </c>
      <c r="F12" s="14">
        <f t="shared" ca="1" si="0"/>
        <v>12</v>
      </c>
      <c r="G12" s="13" t="s">
        <v>8</v>
      </c>
      <c r="H12" s="12">
        <v>17735</v>
      </c>
      <c r="I12" s="11">
        <v>3</v>
      </c>
      <c r="O12" s="27"/>
      <c r="R12" s="26"/>
      <c r="S12" s="25"/>
      <c r="T12" s="25"/>
      <c r="U12" s="25"/>
      <c r="V12" s="25"/>
      <c r="W12" s="25"/>
      <c r="X12" s="13"/>
      <c r="Y12" s="8"/>
      <c r="Z12" s="13"/>
      <c r="AA12" s="13"/>
      <c r="AB12" s="13"/>
      <c r="AC12" s="13"/>
    </row>
    <row r="13" spans="1:30" x14ac:dyDescent="0.25">
      <c r="A13" s="18" t="s">
        <v>391</v>
      </c>
      <c r="B13" s="16" t="s">
        <v>16</v>
      </c>
      <c r="C13" s="18" t="s">
        <v>805</v>
      </c>
      <c r="D13" s="18" t="s">
        <v>5</v>
      </c>
      <c r="E13" s="15">
        <v>38142</v>
      </c>
      <c r="F13" s="14">
        <f t="shared" ca="1" si="0"/>
        <v>11</v>
      </c>
      <c r="G13" s="13" t="s">
        <v>26</v>
      </c>
      <c r="H13" s="12">
        <v>49350</v>
      </c>
      <c r="I13" s="11">
        <v>4</v>
      </c>
      <c r="O13" s="27"/>
      <c r="R13" s="26"/>
      <c r="S13" s="25"/>
      <c r="T13" s="25"/>
      <c r="U13" s="25"/>
      <c r="V13" s="25"/>
      <c r="W13" s="25"/>
      <c r="X13" s="13"/>
      <c r="Y13" s="8"/>
      <c r="Z13" s="13"/>
      <c r="AA13" s="13"/>
      <c r="AB13" s="13"/>
      <c r="AC13" s="13"/>
    </row>
    <row r="14" spans="1:30" x14ac:dyDescent="0.25">
      <c r="A14" s="18" t="s">
        <v>944</v>
      </c>
      <c r="B14" s="16" t="s">
        <v>16</v>
      </c>
      <c r="C14" s="18" t="s">
        <v>805</v>
      </c>
      <c r="D14" s="18" t="s">
        <v>14</v>
      </c>
      <c r="E14" s="15">
        <v>40779</v>
      </c>
      <c r="F14" s="14">
        <f t="shared" ca="1" si="0"/>
        <v>4</v>
      </c>
      <c r="G14" s="13" t="s">
        <v>28</v>
      </c>
      <c r="H14" s="12">
        <v>30445</v>
      </c>
      <c r="I14" s="11">
        <v>1</v>
      </c>
      <c r="R14" s="26"/>
      <c r="S14" s="25"/>
      <c r="T14" s="25"/>
      <c r="U14" s="25"/>
      <c r="V14" s="25"/>
      <c r="W14" s="25"/>
      <c r="X14" s="13"/>
      <c r="Y14" s="8"/>
      <c r="Z14" s="13"/>
      <c r="AA14" s="13"/>
      <c r="AB14" s="13"/>
      <c r="AC14" s="13"/>
    </row>
    <row r="15" spans="1:30" x14ac:dyDescent="0.25">
      <c r="A15" s="5" t="s">
        <v>296</v>
      </c>
      <c r="B15" s="16" t="s">
        <v>12</v>
      </c>
      <c r="C15" s="5" t="s">
        <v>805</v>
      </c>
      <c r="D15" s="5" t="s">
        <v>5</v>
      </c>
      <c r="E15" s="9">
        <v>41136</v>
      </c>
      <c r="F15" s="14">
        <f t="shared" ca="1" si="0"/>
        <v>3</v>
      </c>
      <c r="G15" s="13" t="s">
        <v>26</v>
      </c>
      <c r="H15" s="12">
        <v>79760</v>
      </c>
      <c r="I15" s="11">
        <v>5</v>
      </c>
      <c r="R15" s="26"/>
      <c r="S15" s="25"/>
      <c r="T15" s="25"/>
      <c r="U15" s="25"/>
      <c r="V15" s="25"/>
      <c r="W15" s="25"/>
      <c r="X15" s="13"/>
      <c r="Y15" s="8"/>
      <c r="Z15" s="13"/>
      <c r="AA15" s="13"/>
      <c r="AB15" s="13"/>
      <c r="AC15" s="13"/>
    </row>
    <row r="16" spans="1:30" x14ac:dyDescent="0.25">
      <c r="A16" s="5" t="s">
        <v>272</v>
      </c>
      <c r="B16" s="16" t="s">
        <v>2</v>
      </c>
      <c r="C16" s="5" t="s">
        <v>805</v>
      </c>
      <c r="D16" s="5" t="s">
        <v>5</v>
      </c>
      <c r="E16" s="9">
        <v>36764</v>
      </c>
      <c r="F16" s="14">
        <f t="shared" ca="1" si="0"/>
        <v>15</v>
      </c>
      <c r="G16" s="13" t="s">
        <v>8</v>
      </c>
      <c r="H16" s="12">
        <v>74840</v>
      </c>
      <c r="I16" s="11">
        <v>4</v>
      </c>
      <c r="S16" s="24"/>
      <c r="T16" s="24"/>
      <c r="U16" s="24"/>
      <c r="V16" s="24"/>
      <c r="W16" s="13"/>
      <c r="X16" s="13"/>
      <c r="Y16" s="13"/>
      <c r="Z16" s="13"/>
      <c r="AA16" s="13"/>
      <c r="AB16" s="13"/>
      <c r="AC16" s="13"/>
    </row>
    <row r="17" spans="1:11" x14ac:dyDescent="0.25">
      <c r="A17" s="18" t="s">
        <v>249</v>
      </c>
      <c r="B17" s="16" t="s">
        <v>9</v>
      </c>
      <c r="C17" s="18" t="s">
        <v>805</v>
      </c>
      <c r="D17" s="18" t="s">
        <v>0</v>
      </c>
      <c r="E17" s="15">
        <v>40787</v>
      </c>
      <c r="F17" s="14">
        <f t="shared" ca="1" si="0"/>
        <v>4</v>
      </c>
      <c r="G17" s="13" t="s">
        <v>26</v>
      </c>
      <c r="H17" s="12">
        <v>29070</v>
      </c>
      <c r="I17" s="11">
        <v>3</v>
      </c>
    </row>
    <row r="18" spans="1:11" x14ac:dyDescent="0.25">
      <c r="A18" s="5" t="s">
        <v>215</v>
      </c>
      <c r="B18" s="16" t="s">
        <v>32</v>
      </c>
      <c r="C18" s="5" t="s">
        <v>805</v>
      </c>
      <c r="D18" s="5" t="s">
        <v>11</v>
      </c>
      <c r="E18" s="9">
        <v>36777</v>
      </c>
      <c r="F18" s="14">
        <f t="shared" ca="1" si="0"/>
        <v>15</v>
      </c>
      <c r="G18" s="13"/>
      <c r="H18" s="12">
        <v>76690</v>
      </c>
      <c r="I18" s="11">
        <v>3</v>
      </c>
    </row>
    <row r="19" spans="1:11" x14ac:dyDescent="0.25">
      <c r="A19" s="18" t="s">
        <v>200</v>
      </c>
      <c r="B19" s="16" t="s">
        <v>32</v>
      </c>
      <c r="C19" s="18" t="s">
        <v>805</v>
      </c>
      <c r="D19" s="18" t="s">
        <v>5</v>
      </c>
      <c r="E19" s="15">
        <v>39704</v>
      </c>
      <c r="F19" s="14">
        <f t="shared" ca="1" si="0"/>
        <v>7</v>
      </c>
      <c r="G19" s="13" t="s">
        <v>8</v>
      </c>
      <c r="H19" s="12">
        <v>58290</v>
      </c>
      <c r="I19" s="11">
        <v>5</v>
      </c>
    </row>
    <row r="20" spans="1:11" x14ac:dyDescent="0.25">
      <c r="A20" s="18" t="s">
        <v>103</v>
      </c>
      <c r="B20" s="16" t="s">
        <v>9</v>
      </c>
      <c r="C20" s="18" t="s">
        <v>805</v>
      </c>
      <c r="D20" s="18" t="s">
        <v>5</v>
      </c>
      <c r="E20" s="15">
        <v>39029</v>
      </c>
      <c r="F20" s="14">
        <f t="shared" ca="1" si="0"/>
        <v>9</v>
      </c>
      <c r="G20" s="13" t="s">
        <v>4</v>
      </c>
      <c r="H20" s="12">
        <v>85300</v>
      </c>
      <c r="I20" s="11">
        <v>2</v>
      </c>
    </row>
    <row r="21" spans="1:11" x14ac:dyDescent="0.25">
      <c r="A21" s="18" t="s">
        <v>77</v>
      </c>
      <c r="B21" s="16" t="s">
        <v>32</v>
      </c>
      <c r="C21" s="18" t="s">
        <v>805</v>
      </c>
      <c r="D21" s="18" t="s">
        <v>0</v>
      </c>
      <c r="E21" s="15">
        <v>40126</v>
      </c>
      <c r="F21" s="14">
        <f t="shared" ca="1" si="0"/>
        <v>6</v>
      </c>
      <c r="G21" s="13"/>
      <c r="H21" s="12">
        <v>10636</v>
      </c>
      <c r="I21" s="11">
        <v>4</v>
      </c>
    </row>
    <row r="22" spans="1:11" x14ac:dyDescent="0.25">
      <c r="A22" s="5" t="s">
        <v>49</v>
      </c>
      <c r="B22" s="16" t="s">
        <v>48</v>
      </c>
      <c r="C22" s="5" t="s">
        <v>805</v>
      </c>
      <c r="D22" s="5" t="s">
        <v>5</v>
      </c>
      <c r="E22" s="9">
        <v>36143</v>
      </c>
      <c r="F22" s="14">
        <f t="shared" ca="1" si="0"/>
        <v>17</v>
      </c>
      <c r="G22" s="13" t="s">
        <v>4</v>
      </c>
      <c r="H22" s="12">
        <v>72090</v>
      </c>
      <c r="I22" s="11">
        <v>5</v>
      </c>
    </row>
    <row r="23" spans="1:11" x14ac:dyDescent="0.25">
      <c r="A23" s="5" t="s">
        <v>31</v>
      </c>
      <c r="B23" s="16" t="s">
        <v>2</v>
      </c>
      <c r="C23" s="5" t="s">
        <v>805</v>
      </c>
      <c r="D23" s="5" t="s">
        <v>5</v>
      </c>
      <c r="E23" s="9">
        <v>39069</v>
      </c>
      <c r="F23" s="14">
        <f t="shared" ca="1" si="0"/>
        <v>9</v>
      </c>
      <c r="G23" s="13" t="s">
        <v>18</v>
      </c>
      <c r="H23" s="12">
        <v>37670</v>
      </c>
      <c r="I23" s="11">
        <v>3</v>
      </c>
    </row>
    <row r="24" spans="1:11" x14ac:dyDescent="0.25">
      <c r="A24" s="5" t="s">
        <v>730</v>
      </c>
      <c r="B24" s="16" t="s">
        <v>16</v>
      </c>
      <c r="C24" s="5" t="s">
        <v>806</v>
      </c>
      <c r="D24" s="5" t="s">
        <v>5</v>
      </c>
      <c r="E24" s="9">
        <v>38746</v>
      </c>
      <c r="F24" s="14">
        <f t="shared" ca="1" si="0"/>
        <v>10</v>
      </c>
      <c r="G24" s="13" t="s">
        <v>4</v>
      </c>
      <c r="H24" s="12">
        <v>49360</v>
      </c>
      <c r="I24" s="11">
        <v>2</v>
      </c>
    </row>
    <row r="25" spans="1:11" x14ac:dyDescent="0.25">
      <c r="A25" s="5" t="s">
        <v>713</v>
      </c>
      <c r="B25" s="16" t="s">
        <v>32</v>
      </c>
      <c r="C25" s="5" t="s">
        <v>806</v>
      </c>
      <c r="D25" s="5" t="s">
        <v>5</v>
      </c>
      <c r="E25" s="9">
        <v>36893</v>
      </c>
      <c r="F25" s="14">
        <f t="shared" ca="1" si="0"/>
        <v>15</v>
      </c>
      <c r="G25" s="13" t="s">
        <v>4</v>
      </c>
      <c r="H25" s="12">
        <v>33640</v>
      </c>
      <c r="I25" s="11">
        <v>3</v>
      </c>
    </row>
    <row r="26" spans="1:11" x14ac:dyDescent="0.25">
      <c r="A26" s="5" t="s">
        <v>652</v>
      </c>
      <c r="B26" s="16" t="s">
        <v>12</v>
      </c>
      <c r="C26" s="5" t="s">
        <v>806</v>
      </c>
      <c r="D26" s="5" t="s">
        <v>5</v>
      </c>
      <c r="E26" s="9">
        <v>36214</v>
      </c>
      <c r="F26" s="14">
        <f t="shared" ca="1" si="0"/>
        <v>17</v>
      </c>
      <c r="G26" s="13" t="s">
        <v>8</v>
      </c>
      <c r="H26" s="12">
        <v>47850</v>
      </c>
      <c r="I26" s="11">
        <v>1</v>
      </c>
    </row>
    <row r="27" spans="1:11" x14ac:dyDescent="0.25">
      <c r="A27" s="5" t="s">
        <v>576</v>
      </c>
      <c r="B27" s="16" t="s">
        <v>48</v>
      </c>
      <c r="C27" s="5" t="s">
        <v>806</v>
      </c>
      <c r="D27" s="5" t="s">
        <v>5</v>
      </c>
      <c r="E27" s="9">
        <v>38051</v>
      </c>
      <c r="F27" s="14">
        <f t="shared" ca="1" si="0"/>
        <v>11</v>
      </c>
      <c r="G27" s="13" t="s">
        <v>26</v>
      </c>
      <c r="H27" s="12">
        <v>30350</v>
      </c>
      <c r="I27" s="11">
        <v>1</v>
      </c>
    </row>
    <row r="28" spans="1:11" x14ac:dyDescent="0.25">
      <c r="A28" s="5" t="s">
        <v>516</v>
      </c>
      <c r="B28" s="16" t="s">
        <v>32</v>
      </c>
      <c r="C28" s="5" t="s">
        <v>806</v>
      </c>
      <c r="D28" s="5" t="s">
        <v>5</v>
      </c>
      <c r="E28" s="9">
        <v>36619</v>
      </c>
      <c r="F28" s="14">
        <f t="shared" ca="1" si="0"/>
        <v>15</v>
      </c>
      <c r="G28" s="13" t="s">
        <v>18</v>
      </c>
      <c r="H28" s="12">
        <v>56440</v>
      </c>
      <c r="I28" s="11">
        <v>1</v>
      </c>
    </row>
    <row r="29" spans="1:11" x14ac:dyDescent="0.25">
      <c r="A29" s="5" t="s">
        <v>472</v>
      </c>
      <c r="B29" s="16" t="s">
        <v>32</v>
      </c>
      <c r="C29" s="5" t="s">
        <v>806</v>
      </c>
      <c r="D29" s="5" t="s">
        <v>14</v>
      </c>
      <c r="E29" s="9">
        <v>38851</v>
      </c>
      <c r="F29" s="14">
        <f t="shared" ca="1" si="0"/>
        <v>9</v>
      </c>
      <c r="G29" s="13" t="s">
        <v>26</v>
      </c>
      <c r="H29" s="12">
        <v>11025</v>
      </c>
      <c r="I29" s="11">
        <v>1</v>
      </c>
    </row>
    <row r="30" spans="1:11" x14ac:dyDescent="0.25">
      <c r="A30" s="5" t="s">
        <v>233</v>
      </c>
      <c r="B30" s="16" t="s">
        <v>16</v>
      </c>
      <c r="C30" s="5" t="s">
        <v>806</v>
      </c>
      <c r="D30" s="5" t="s">
        <v>0</v>
      </c>
      <c r="E30" s="9">
        <v>38961</v>
      </c>
      <c r="F30" s="14">
        <f t="shared" ca="1" si="0"/>
        <v>9</v>
      </c>
      <c r="G30" s="13"/>
      <c r="H30" s="12">
        <v>20028</v>
      </c>
      <c r="I30" s="11">
        <v>4</v>
      </c>
    </row>
    <row r="31" spans="1:11" x14ac:dyDescent="0.25">
      <c r="A31" s="5" t="s">
        <v>133</v>
      </c>
      <c r="B31" s="16" t="s">
        <v>32</v>
      </c>
      <c r="C31" s="5" t="s">
        <v>806</v>
      </c>
      <c r="D31" s="5" t="s">
        <v>5</v>
      </c>
      <c r="E31" s="9">
        <v>40106</v>
      </c>
      <c r="F31" s="14">
        <f t="shared" ca="1" si="0"/>
        <v>6</v>
      </c>
      <c r="G31" s="13" t="s">
        <v>28</v>
      </c>
      <c r="H31" s="12">
        <v>51180</v>
      </c>
      <c r="I31" s="11">
        <v>3</v>
      </c>
      <c r="K31" s="19"/>
    </row>
    <row r="32" spans="1:11" x14ac:dyDescent="0.25">
      <c r="A32" s="5" t="s">
        <v>122</v>
      </c>
      <c r="B32" s="16" t="s">
        <v>32</v>
      </c>
      <c r="C32" s="5" t="s">
        <v>806</v>
      </c>
      <c r="D32" s="5" t="s">
        <v>5</v>
      </c>
      <c r="E32" s="9">
        <v>40856</v>
      </c>
      <c r="F32" s="14">
        <f t="shared" ca="1" si="0"/>
        <v>4</v>
      </c>
      <c r="G32" s="13" t="s">
        <v>28</v>
      </c>
      <c r="H32" s="12">
        <v>41350</v>
      </c>
      <c r="I32" s="11">
        <v>2</v>
      </c>
    </row>
    <row r="33" spans="1:14" x14ac:dyDescent="0.25">
      <c r="A33" s="5" t="s">
        <v>114</v>
      </c>
      <c r="B33" s="16" t="s">
        <v>12</v>
      </c>
      <c r="C33" s="5" t="s">
        <v>806</v>
      </c>
      <c r="D33" s="5" t="s">
        <v>5</v>
      </c>
      <c r="E33" s="9">
        <v>39414</v>
      </c>
      <c r="F33" s="14">
        <f t="shared" ca="1" si="0"/>
        <v>8</v>
      </c>
      <c r="G33" s="13" t="s">
        <v>26</v>
      </c>
      <c r="H33" s="12">
        <v>73440</v>
      </c>
      <c r="I33" s="11">
        <v>1</v>
      </c>
    </row>
    <row r="34" spans="1:14" x14ac:dyDescent="0.25">
      <c r="A34" s="5" t="s">
        <v>546</v>
      </c>
      <c r="B34" s="16" t="s">
        <v>12</v>
      </c>
      <c r="C34" s="5" t="s">
        <v>806</v>
      </c>
      <c r="D34" s="5" t="s">
        <v>5</v>
      </c>
      <c r="E34" s="9">
        <v>41018</v>
      </c>
      <c r="F34" s="14">
        <f t="shared" ca="1" si="0"/>
        <v>3</v>
      </c>
      <c r="G34" s="13" t="s">
        <v>26</v>
      </c>
      <c r="H34" s="12">
        <v>46220</v>
      </c>
      <c r="I34" s="11">
        <v>3</v>
      </c>
      <c r="K34" s="19"/>
    </row>
    <row r="35" spans="1:14" x14ac:dyDescent="0.25">
      <c r="A35" s="5" t="s">
        <v>105</v>
      </c>
      <c r="B35" s="16" t="s">
        <v>9</v>
      </c>
      <c r="C35" s="5" t="s">
        <v>806</v>
      </c>
      <c r="D35" s="5" t="s">
        <v>11</v>
      </c>
      <c r="E35" s="9">
        <v>40508</v>
      </c>
      <c r="F35" s="14">
        <f t="shared" ca="1" si="0"/>
        <v>5</v>
      </c>
      <c r="G35" s="13"/>
      <c r="H35" s="12">
        <v>58130</v>
      </c>
      <c r="I35" s="11">
        <v>2</v>
      </c>
    </row>
    <row r="36" spans="1:14" x14ac:dyDescent="0.25">
      <c r="A36" s="5" t="s">
        <v>30</v>
      </c>
      <c r="B36" s="16" t="s">
        <v>12</v>
      </c>
      <c r="C36" s="5" t="s">
        <v>806</v>
      </c>
      <c r="D36" s="5" t="s">
        <v>14</v>
      </c>
      <c r="E36" s="9">
        <v>39417</v>
      </c>
      <c r="F36" s="14">
        <f t="shared" ca="1" si="0"/>
        <v>8</v>
      </c>
      <c r="G36" s="13" t="s">
        <v>18</v>
      </c>
      <c r="H36" s="12">
        <v>46095</v>
      </c>
      <c r="I36" s="11">
        <v>3</v>
      </c>
    </row>
    <row r="37" spans="1:14" x14ac:dyDescent="0.25">
      <c r="A37" s="5" t="s">
        <v>21</v>
      </c>
      <c r="B37" s="16" t="s">
        <v>16</v>
      </c>
      <c r="C37" s="5" t="s">
        <v>806</v>
      </c>
      <c r="D37" s="5" t="s">
        <v>14</v>
      </c>
      <c r="E37" s="9">
        <v>40152</v>
      </c>
      <c r="F37" s="14">
        <f t="shared" ca="1" si="0"/>
        <v>6</v>
      </c>
      <c r="G37" s="13" t="s">
        <v>4</v>
      </c>
      <c r="H37" s="12">
        <v>28680</v>
      </c>
      <c r="I37" s="11">
        <v>1</v>
      </c>
      <c r="L37" s="10"/>
      <c r="M37" s="10"/>
      <c r="N37" s="10"/>
    </row>
    <row r="38" spans="1:14" x14ac:dyDescent="0.25">
      <c r="A38" s="5" t="s">
        <v>753</v>
      </c>
      <c r="B38" s="16" t="s">
        <v>12</v>
      </c>
      <c r="C38" s="5" t="s">
        <v>807</v>
      </c>
      <c r="D38" s="5" t="s">
        <v>0</v>
      </c>
      <c r="E38" s="9">
        <v>40925</v>
      </c>
      <c r="F38" s="14">
        <f t="shared" ca="1" si="0"/>
        <v>4</v>
      </c>
      <c r="G38" s="13"/>
      <c r="H38" s="12">
        <v>14568</v>
      </c>
      <c r="I38" s="11">
        <v>3</v>
      </c>
    </row>
    <row r="39" spans="1:14" x14ac:dyDescent="0.25">
      <c r="A39" s="5" t="s">
        <v>746</v>
      </c>
      <c r="B39" s="16" t="s">
        <v>32</v>
      </c>
      <c r="C39" s="5" t="s">
        <v>807</v>
      </c>
      <c r="D39" s="5" t="s">
        <v>11</v>
      </c>
      <c r="E39" s="9">
        <v>39094</v>
      </c>
      <c r="F39" s="14">
        <f t="shared" ca="1" si="0"/>
        <v>9</v>
      </c>
      <c r="G39" s="13"/>
      <c r="H39" s="12">
        <v>83020</v>
      </c>
      <c r="I39" s="11">
        <v>4</v>
      </c>
    </row>
    <row r="40" spans="1:14" x14ac:dyDescent="0.25">
      <c r="A40" s="5" t="s">
        <v>737</v>
      </c>
      <c r="B40" s="16" t="s">
        <v>16</v>
      </c>
      <c r="C40" s="5" t="s">
        <v>807</v>
      </c>
      <c r="D40" s="5" t="s">
        <v>5</v>
      </c>
      <c r="E40" s="9">
        <v>40200</v>
      </c>
      <c r="F40" s="14">
        <f t="shared" ca="1" si="0"/>
        <v>6</v>
      </c>
      <c r="G40" s="13" t="s">
        <v>18</v>
      </c>
      <c r="H40" s="12">
        <v>77350</v>
      </c>
      <c r="I40" s="11">
        <v>5</v>
      </c>
      <c r="K40" s="19"/>
    </row>
    <row r="41" spans="1:14" x14ac:dyDescent="0.25">
      <c r="A41" s="5" t="s">
        <v>712</v>
      </c>
      <c r="B41" s="16" t="s">
        <v>2</v>
      </c>
      <c r="C41" s="5" t="s">
        <v>807</v>
      </c>
      <c r="D41" s="5" t="s">
        <v>14</v>
      </c>
      <c r="E41" s="9">
        <v>36896</v>
      </c>
      <c r="F41" s="14">
        <f t="shared" ca="1" si="0"/>
        <v>15</v>
      </c>
      <c r="G41" s="13" t="s">
        <v>26</v>
      </c>
      <c r="H41" s="12">
        <v>35280</v>
      </c>
      <c r="I41" s="11">
        <v>3</v>
      </c>
    </row>
    <row r="42" spans="1:14" x14ac:dyDescent="0.25">
      <c r="A42" s="5" t="s">
        <v>669</v>
      </c>
      <c r="B42" s="16" t="s">
        <v>9</v>
      </c>
      <c r="C42" s="5" t="s">
        <v>807</v>
      </c>
      <c r="D42" s="5" t="s">
        <v>11</v>
      </c>
      <c r="E42" s="9">
        <v>40233</v>
      </c>
      <c r="F42" s="14">
        <f t="shared" ca="1" si="0"/>
        <v>6</v>
      </c>
      <c r="G42" s="13"/>
      <c r="H42" s="12">
        <v>64390</v>
      </c>
      <c r="I42" s="11">
        <v>2</v>
      </c>
    </row>
    <row r="43" spans="1:14" x14ac:dyDescent="0.25">
      <c r="A43" s="5" t="s">
        <v>664</v>
      </c>
      <c r="B43" s="16" t="s">
        <v>12</v>
      </c>
      <c r="C43" s="5" t="s">
        <v>807</v>
      </c>
      <c r="D43" s="5" t="s">
        <v>5</v>
      </c>
      <c r="E43" s="9">
        <v>35829</v>
      </c>
      <c r="F43" s="14">
        <f t="shared" ca="1" si="0"/>
        <v>18</v>
      </c>
      <c r="G43" s="13" t="s">
        <v>26</v>
      </c>
      <c r="H43" s="12">
        <v>61030</v>
      </c>
      <c r="I43" s="11">
        <v>3</v>
      </c>
      <c r="K43" s="19"/>
    </row>
    <row r="44" spans="1:14" x14ac:dyDescent="0.25">
      <c r="A44" s="5" t="s">
        <v>661</v>
      </c>
      <c r="B44" s="16" t="s">
        <v>16</v>
      </c>
      <c r="C44" s="5" t="s">
        <v>807</v>
      </c>
      <c r="D44" s="5" t="s">
        <v>14</v>
      </c>
      <c r="E44" s="9">
        <v>35842</v>
      </c>
      <c r="F44" s="14">
        <f t="shared" ca="1" si="0"/>
        <v>18</v>
      </c>
      <c r="G44" s="13" t="s">
        <v>8</v>
      </c>
      <c r="H44" s="12">
        <v>23380</v>
      </c>
      <c r="I44" s="11">
        <v>4</v>
      </c>
    </row>
    <row r="45" spans="1:14" x14ac:dyDescent="0.25">
      <c r="A45" s="5" t="s">
        <v>659</v>
      </c>
      <c r="B45" s="16" t="s">
        <v>16</v>
      </c>
      <c r="C45" s="5" t="s">
        <v>807</v>
      </c>
      <c r="D45" s="5" t="s">
        <v>11</v>
      </c>
      <c r="E45" s="9">
        <v>35848</v>
      </c>
      <c r="F45" s="14">
        <f t="shared" ca="1" si="0"/>
        <v>18</v>
      </c>
      <c r="G45" s="13"/>
      <c r="H45" s="12">
        <v>85480</v>
      </c>
      <c r="I45" s="11">
        <v>5</v>
      </c>
    </row>
    <row r="46" spans="1:14" x14ac:dyDescent="0.25">
      <c r="A46" s="5" t="s">
        <v>632</v>
      </c>
      <c r="B46" s="16" t="s">
        <v>48</v>
      </c>
      <c r="C46" s="5" t="s">
        <v>807</v>
      </c>
      <c r="D46" s="5" t="s">
        <v>5</v>
      </c>
      <c r="E46" s="9">
        <v>40575</v>
      </c>
      <c r="F46" s="14">
        <f t="shared" ca="1" si="0"/>
        <v>5</v>
      </c>
      <c r="G46" s="13" t="s">
        <v>8</v>
      </c>
      <c r="H46" s="12">
        <v>74710</v>
      </c>
      <c r="I46" s="11">
        <v>2</v>
      </c>
    </row>
    <row r="47" spans="1:14" x14ac:dyDescent="0.25">
      <c r="A47" s="5" t="s">
        <v>629</v>
      </c>
      <c r="B47" s="16" t="s">
        <v>12</v>
      </c>
      <c r="C47" s="5" t="s">
        <v>807</v>
      </c>
      <c r="D47" s="5" t="s">
        <v>5</v>
      </c>
      <c r="E47" s="9">
        <v>40596</v>
      </c>
      <c r="F47" s="14">
        <f t="shared" ca="1" si="0"/>
        <v>5</v>
      </c>
      <c r="G47" s="13" t="s">
        <v>18</v>
      </c>
      <c r="H47" s="12">
        <v>68910</v>
      </c>
      <c r="I47" s="11">
        <v>5</v>
      </c>
    </row>
    <row r="48" spans="1:14" x14ac:dyDescent="0.25">
      <c r="A48" s="5" t="s">
        <v>624</v>
      </c>
      <c r="B48" s="16" t="s">
        <v>48</v>
      </c>
      <c r="C48" s="5" t="s">
        <v>807</v>
      </c>
      <c r="D48" s="5" t="s">
        <v>11</v>
      </c>
      <c r="E48" s="9">
        <v>40983</v>
      </c>
      <c r="F48" s="14">
        <f t="shared" ca="1" si="0"/>
        <v>3</v>
      </c>
      <c r="G48" s="13"/>
      <c r="H48" s="12">
        <v>64460</v>
      </c>
      <c r="I48" s="11">
        <v>1</v>
      </c>
    </row>
    <row r="49" spans="1:14" x14ac:dyDescent="0.25">
      <c r="A49" s="5" t="s">
        <v>601</v>
      </c>
      <c r="B49" s="16" t="s">
        <v>16</v>
      </c>
      <c r="C49" s="5" t="s">
        <v>807</v>
      </c>
      <c r="D49" s="5" t="s">
        <v>11</v>
      </c>
      <c r="E49" s="9">
        <v>38792</v>
      </c>
      <c r="F49" s="14">
        <f t="shared" ca="1" si="0"/>
        <v>9</v>
      </c>
      <c r="G49" s="13"/>
      <c r="H49" s="12">
        <v>74740</v>
      </c>
      <c r="I49" s="11">
        <v>5</v>
      </c>
    </row>
    <row r="50" spans="1:14" x14ac:dyDescent="0.25">
      <c r="A50" s="5" t="s">
        <v>598</v>
      </c>
      <c r="B50" s="16" t="s">
        <v>32</v>
      </c>
      <c r="C50" s="5" t="s">
        <v>807</v>
      </c>
      <c r="D50" s="5" t="s">
        <v>14</v>
      </c>
      <c r="E50" s="9">
        <v>38804</v>
      </c>
      <c r="F50" s="14">
        <f t="shared" ca="1" si="0"/>
        <v>9</v>
      </c>
      <c r="G50" s="13" t="s">
        <v>18</v>
      </c>
      <c r="H50" s="12">
        <v>48415</v>
      </c>
      <c r="I50" s="11">
        <v>4</v>
      </c>
    </row>
    <row r="51" spans="1:14" x14ac:dyDescent="0.25">
      <c r="A51" s="5" t="s">
        <v>586</v>
      </c>
      <c r="B51" s="16" t="s">
        <v>12</v>
      </c>
      <c r="C51" s="5" t="s">
        <v>807</v>
      </c>
      <c r="D51" s="5" t="s">
        <v>0</v>
      </c>
      <c r="E51" s="9">
        <v>36602</v>
      </c>
      <c r="F51" s="14">
        <f t="shared" ca="1" si="0"/>
        <v>15</v>
      </c>
      <c r="G51" s="13"/>
      <c r="H51" s="12">
        <v>30080</v>
      </c>
      <c r="I51" s="11">
        <v>3</v>
      </c>
    </row>
    <row r="52" spans="1:14" x14ac:dyDescent="0.25">
      <c r="A52" s="5" t="s">
        <v>552</v>
      </c>
      <c r="B52" s="16" t="s">
        <v>32</v>
      </c>
      <c r="C52" s="5" t="s">
        <v>807</v>
      </c>
      <c r="D52" s="5" t="s">
        <v>5</v>
      </c>
      <c r="E52" s="9">
        <v>40653</v>
      </c>
      <c r="F52" s="14">
        <f t="shared" ca="1" si="0"/>
        <v>4</v>
      </c>
      <c r="G52" s="13" t="s">
        <v>8</v>
      </c>
      <c r="H52" s="12">
        <v>49810</v>
      </c>
      <c r="I52" s="11">
        <v>2</v>
      </c>
      <c r="L52" s="10"/>
      <c r="M52" s="10"/>
      <c r="N52" s="10"/>
    </row>
    <row r="53" spans="1:14" x14ac:dyDescent="0.25">
      <c r="A53" s="5" t="s">
        <v>532</v>
      </c>
      <c r="B53" s="16" t="s">
        <v>32</v>
      </c>
      <c r="C53" s="5" t="s">
        <v>807</v>
      </c>
      <c r="D53" s="5" t="s">
        <v>11</v>
      </c>
      <c r="E53" s="9">
        <v>40273</v>
      </c>
      <c r="F53" s="14">
        <f t="shared" ca="1" si="0"/>
        <v>5</v>
      </c>
      <c r="G53" s="13"/>
      <c r="H53" s="12">
        <v>50550</v>
      </c>
      <c r="I53" s="11">
        <v>2</v>
      </c>
    </row>
    <row r="54" spans="1:14" x14ac:dyDescent="0.25">
      <c r="A54" s="5" t="s">
        <v>523</v>
      </c>
      <c r="B54" s="16" t="s">
        <v>16</v>
      </c>
      <c r="C54" s="5" t="s">
        <v>807</v>
      </c>
      <c r="D54" s="5" t="s">
        <v>11</v>
      </c>
      <c r="E54" s="9">
        <v>35902</v>
      </c>
      <c r="F54" s="14">
        <f t="shared" ca="1" si="0"/>
        <v>17</v>
      </c>
      <c r="G54" s="13"/>
      <c r="H54" s="12">
        <v>63340</v>
      </c>
      <c r="I54" s="11">
        <v>3</v>
      </c>
    </row>
    <row r="55" spans="1:14" x14ac:dyDescent="0.25">
      <c r="A55" s="5" t="s">
        <v>509</v>
      </c>
      <c r="B55" s="16" t="s">
        <v>12</v>
      </c>
      <c r="C55" s="5" t="s">
        <v>807</v>
      </c>
      <c r="D55" s="5" t="s">
        <v>5</v>
      </c>
      <c r="E55" s="9">
        <v>37008</v>
      </c>
      <c r="F55" s="14">
        <f t="shared" ca="1" si="0"/>
        <v>14</v>
      </c>
      <c r="G55" s="13" t="s">
        <v>26</v>
      </c>
      <c r="H55" s="12">
        <v>27180</v>
      </c>
      <c r="I55" s="11">
        <v>4</v>
      </c>
    </row>
    <row r="56" spans="1:14" x14ac:dyDescent="0.25">
      <c r="A56" s="5" t="s">
        <v>507</v>
      </c>
      <c r="B56" s="16" t="s">
        <v>12</v>
      </c>
      <c r="C56" s="5" t="s">
        <v>807</v>
      </c>
      <c r="D56" s="5" t="s">
        <v>5</v>
      </c>
      <c r="E56" s="9">
        <v>37348</v>
      </c>
      <c r="F56" s="14">
        <f t="shared" ca="1" si="0"/>
        <v>13</v>
      </c>
      <c r="G56" s="13" t="s">
        <v>28</v>
      </c>
      <c r="H56" s="12">
        <v>85880</v>
      </c>
      <c r="I56" s="11">
        <v>3</v>
      </c>
    </row>
    <row r="57" spans="1:14" x14ac:dyDescent="0.25">
      <c r="A57" s="5" t="s">
        <v>500</v>
      </c>
      <c r="B57" s="16" t="s">
        <v>9</v>
      </c>
      <c r="C57" s="5" t="s">
        <v>807</v>
      </c>
      <c r="D57" s="5" t="s">
        <v>11</v>
      </c>
      <c r="E57" s="9">
        <v>39922</v>
      </c>
      <c r="F57" s="14">
        <f t="shared" ca="1" si="0"/>
        <v>6</v>
      </c>
      <c r="G57" s="13"/>
      <c r="H57" s="12">
        <v>25790</v>
      </c>
      <c r="I57" s="11">
        <v>3</v>
      </c>
      <c r="L57" s="10"/>
      <c r="M57" s="10"/>
      <c r="N57" s="10"/>
    </row>
    <row r="58" spans="1:14" x14ac:dyDescent="0.25">
      <c r="A58" s="5" t="s">
        <v>497</v>
      </c>
      <c r="B58" s="16" t="s">
        <v>16</v>
      </c>
      <c r="C58" s="5" t="s">
        <v>807</v>
      </c>
      <c r="D58" s="5" t="s">
        <v>5</v>
      </c>
      <c r="E58" s="9">
        <v>40274</v>
      </c>
      <c r="F58" s="14">
        <f t="shared" ca="1" si="0"/>
        <v>5</v>
      </c>
      <c r="G58" s="13" t="s">
        <v>28</v>
      </c>
      <c r="H58" s="12">
        <v>38730</v>
      </c>
      <c r="I58" s="11">
        <v>1</v>
      </c>
    </row>
    <row r="59" spans="1:14" x14ac:dyDescent="0.25">
      <c r="A59" s="5" t="s">
        <v>496</v>
      </c>
      <c r="B59" s="16" t="s">
        <v>32</v>
      </c>
      <c r="C59" s="5" t="s">
        <v>807</v>
      </c>
      <c r="D59" s="5" t="s">
        <v>5</v>
      </c>
      <c r="E59" s="17">
        <v>40292</v>
      </c>
      <c r="F59" s="14">
        <f t="shared" ca="1" si="0"/>
        <v>5</v>
      </c>
      <c r="G59" s="13" t="s">
        <v>26</v>
      </c>
      <c r="H59" s="12">
        <v>23280</v>
      </c>
      <c r="I59" s="11">
        <v>1</v>
      </c>
      <c r="L59" s="10"/>
      <c r="M59" s="10"/>
      <c r="N59" s="10"/>
    </row>
    <row r="60" spans="1:14" x14ac:dyDescent="0.25">
      <c r="A60" s="5" t="s">
        <v>486</v>
      </c>
      <c r="B60" s="16" t="s">
        <v>12</v>
      </c>
      <c r="C60" s="5" t="s">
        <v>807</v>
      </c>
      <c r="D60" s="5" t="s">
        <v>5</v>
      </c>
      <c r="E60" s="9">
        <v>41051</v>
      </c>
      <c r="F60" s="14">
        <f t="shared" ca="1" si="0"/>
        <v>3</v>
      </c>
      <c r="G60" s="13" t="s">
        <v>28</v>
      </c>
      <c r="H60" s="12">
        <v>31830</v>
      </c>
      <c r="I60" s="11">
        <v>3</v>
      </c>
    </row>
    <row r="61" spans="1:14" x14ac:dyDescent="0.25">
      <c r="A61" s="5" t="s">
        <v>483</v>
      </c>
      <c r="B61" s="16" t="s">
        <v>12</v>
      </c>
      <c r="C61" s="5" t="s">
        <v>807</v>
      </c>
      <c r="D61" s="5" t="s">
        <v>5</v>
      </c>
      <c r="E61" s="9">
        <v>39588</v>
      </c>
      <c r="F61" s="14">
        <f t="shared" ca="1" si="0"/>
        <v>7</v>
      </c>
      <c r="G61" s="13" t="s">
        <v>28</v>
      </c>
      <c r="H61" s="12">
        <v>74670</v>
      </c>
      <c r="I61" s="11">
        <v>5</v>
      </c>
    </row>
    <row r="62" spans="1:14" x14ac:dyDescent="0.25">
      <c r="A62" s="5" t="s">
        <v>479</v>
      </c>
      <c r="B62" s="16" t="s">
        <v>16</v>
      </c>
      <c r="C62" s="5" t="s">
        <v>807</v>
      </c>
      <c r="D62" s="5" t="s">
        <v>5</v>
      </c>
      <c r="E62" s="9">
        <v>39215</v>
      </c>
      <c r="F62" s="14">
        <f t="shared" ca="1" si="0"/>
        <v>8</v>
      </c>
      <c r="G62" s="13" t="s">
        <v>26</v>
      </c>
      <c r="H62" s="12">
        <v>31910</v>
      </c>
      <c r="I62" s="11">
        <v>5</v>
      </c>
    </row>
    <row r="63" spans="1:14" x14ac:dyDescent="0.25">
      <c r="A63" s="5" t="s">
        <v>475</v>
      </c>
      <c r="B63" s="16" t="s">
        <v>48</v>
      </c>
      <c r="C63" s="5" t="s">
        <v>807</v>
      </c>
      <c r="D63" s="5" t="s">
        <v>5</v>
      </c>
      <c r="E63" s="9">
        <v>40310</v>
      </c>
      <c r="F63" s="14">
        <f t="shared" ca="1" si="0"/>
        <v>5</v>
      </c>
      <c r="G63" s="13" t="s">
        <v>8</v>
      </c>
      <c r="H63" s="12">
        <v>82120</v>
      </c>
      <c r="I63" s="11">
        <v>5</v>
      </c>
    </row>
    <row r="64" spans="1:14" x14ac:dyDescent="0.25">
      <c r="A64" s="5" t="s">
        <v>473</v>
      </c>
      <c r="B64" s="16" t="s">
        <v>12</v>
      </c>
      <c r="C64" s="5" t="s">
        <v>807</v>
      </c>
      <c r="D64" s="5" t="s">
        <v>5</v>
      </c>
      <c r="E64" s="9">
        <v>40320</v>
      </c>
      <c r="F64" s="14">
        <f t="shared" ca="1" si="0"/>
        <v>5</v>
      </c>
      <c r="G64" s="13" t="s">
        <v>18</v>
      </c>
      <c r="H64" s="12">
        <v>77580</v>
      </c>
      <c r="I64" s="11">
        <v>3</v>
      </c>
    </row>
    <row r="65" spans="1:11" x14ac:dyDescent="0.25">
      <c r="A65" s="5" t="s">
        <v>470</v>
      </c>
      <c r="B65" s="16" t="s">
        <v>12</v>
      </c>
      <c r="C65" s="5" t="s">
        <v>807</v>
      </c>
      <c r="D65" s="5" t="s">
        <v>11</v>
      </c>
      <c r="E65" s="9">
        <v>38856</v>
      </c>
      <c r="F65" s="14">
        <f t="shared" ca="1" si="0"/>
        <v>9</v>
      </c>
      <c r="G65" s="13"/>
      <c r="H65" s="12">
        <v>84200</v>
      </c>
      <c r="I65" s="11">
        <v>2</v>
      </c>
      <c r="K65" s="19"/>
    </row>
    <row r="66" spans="1:11" x14ac:dyDescent="0.25">
      <c r="A66" s="5" t="s">
        <v>461</v>
      </c>
      <c r="B66" s="16" t="s">
        <v>2</v>
      </c>
      <c r="C66" s="5" t="s">
        <v>807</v>
      </c>
      <c r="D66" s="5" t="s">
        <v>11</v>
      </c>
      <c r="E66" s="9">
        <v>35940</v>
      </c>
      <c r="F66" s="14">
        <f t="shared" ref="F66:F129" ca="1" si="1">DATEDIF(E66,TODAY(),"y")</f>
        <v>17</v>
      </c>
      <c r="G66" s="13"/>
      <c r="H66" s="12">
        <v>88000</v>
      </c>
      <c r="I66" s="11">
        <v>5</v>
      </c>
    </row>
    <row r="67" spans="1:11" x14ac:dyDescent="0.25">
      <c r="A67" s="5" t="s">
        <v>450</v>
      </c>
      <c r="B67" s="16" t="s">
        <v>12</v>
      </c>
      <c r="C67" s="5" t="s">
        <v>807</v>
      </c>
      <c r="D67" s="5" t="s">
        <v>5</v>
      </c>
      <c r="E67" s="9">
        <v>37018</v>
      </c>
      <c r="F67" s="14">
        <f t="shared" ca="1" si="1"/>
        <v>14</v>
      </c>
      <c r="G67" s="13" t="s">
        <v>4</v>
      </c>
      <c r="H67" s="12">
        <v>28650</v>
      </c>
      <c r="I67" s="11">
        <v>4</v>
      </c>
    </row>
    <row r="68" spans="1:11" x14ac:dyDescent="0.25">
      <c r="A68" s="5" t="s">
        <v>442</v>
      </c>
      <c r="B68" s="16" t="s">
        <v>12</v>
      </c>
      <c r="C68" s="5" t="s">
        <v>807</v>
      </c>
      <c r="D68" s="5" t="s">
        <v>11</v>
      </c>
      <c r="E68" s="9">
        <v>39959</v>
      </c>
      <c r="F68" s="14">
        <f t="shared" ca="1" si="1"/>
        <v>6</v>
      </c>
      <c r="G68" s="13"/>
      <c r="H68" s="12">
        <v>79460</v>
      </c>
      <c r="I68" s="11">
        <v>5</v>
      </c>
    </row>
    <row r="69" spans="1:11" x14ac:dyDescent="0.25">
      <c r="A69" s="5" t="s">
        <v>413</v>
      </c>
      <c r="B69" s="16" t="s">
        <v>32</v>
      </c>
      <c r="C69" s="5" t="s">
        <v>807</v>
      </c>
      <c r="D69" s="5" t="s">
        <v>5</v>
      </c>
      <c r="E69" s="9">
        <v>35965</v>
      </c>
      <c r="F69" s="14">
        <f t="shared" ca="1" si="1"/>
        <v>17</v>
      </c>
      <c r="G69" s="23" t="s">
        <v>18</v>
      </c>
      <c r="H69" s="12">
        <v>34780</v>
      </c>
      <c r="I69" s="11">
        <v>4</v>
      </c>
    </row>
    <row r="70" spans="1:11" x14ac:dyDescent="0.25">
      <c r="A70" s="5" t="s">
        <v>393</v>
      </c>
      <c r="B70" s="16" t="s">
        <v>12</v>
      </c>
      <c r="C70" s="5" t="s">
        <v>807</v>
      </c>
      <c r="D70" s="5" t="s">
        <v>5</v>
      </c>
      <c r="E70" s="9">
        <v>37785</v>
      </c>
      <c r="F70" s="14">
        <f t="shared" ca="1" si="1"/>
        <v>12</v>
      </c>
      <c r="G70" s="13" t="s">
        <v>4</v>
      </c>
      <c r="H70" s="12">
        <v>87280</v>
      </c>
      <c r="I70" s="11">
        <v>4</v>
      </c>
    </row>
    <row r="71" spans="1:11" x14ac:dyDescent="0.25">
      <c r="A71" s="5" t="s">
        <v>372</v>
      </c>
      <c r="B71" s="16" t="s">
        <v>32</v>
      </c>
      <c r="C71" s="5" t="s">
        <v>807</v>
      </c>
      <c r="D71" s="5" t="s">
        <v>5</v>
      </c>
      <c r="E71" s="9">
        <v>41091</v>
      </c>
      <c r="F71" s="14">
        <f t="shared" ca="1" si="1"/>
        <v>3</v>
      </c>
      <c r="G71" s="13" t="s">
        <v>26</v>
      </c>
      <c r="H71" s="12">
        <v>71150</v>
      </c>
      <c r="I71" s="11">
        <v>2</v>
      </c>
    </row>
    <row r="72" spans="1:11" x14ac:dyDescent="0.25">
      <c r="A72" s="5" t="s">
        <v>361</v>
      </c>
      <c r="B72" s="16" t="s">
        <v>16</v>
      </c>
      <c r="C72" s="5" t="s">
        <v>807</v>
      </c>
      <c r="D72" s="5" t="s">
        <v>14</v>
      </c>
      <c r="E72" s="9">
        <v>39279</v>
      </c>
      <c r="F72" s="14">
        <f t="shared" ca="1" si="1"/>
        <v>8</v>
      </c>
      <c r="G72" s="13" t="s">
        <v>26</v>
      </c>
      <c r="H72" s="12">
        <v>26890</v>
      </c>
      <c r="I72" s="11">
        <v>3</v>
      </c>
    </row>
    <row r="73" spans="1:11" x14ac:dyDescent="0.25">
      <c r="A73" s="5" t="s">
        <v>349</v>
      </c>
      <c r="B73" s="16" t="s">
        <v>12</v>
      </c>
      <c r="C73" s="5" t="s">
        <v>807</v>
      </c>
      <c r="D73" s="5" t="s">
        <v>11</v>
      </c>
      <c r="E73" s="9">
        <v>40368</v>
      </c>
      <c r="F73" s="14">
        <f t="shared" ca="1" si="1"/>
        <v>5</v>
      </c>
      <c r="G73" s="13"/>
      <c r="H73" s="12">
        <v>89310</v>
      </c>
      <c r="I73" s="11">
        <v>5</v>
      </c>
    </row>
    <row r="74" spans="1:11" x14ac:dyDescent="0.25">
      <c r="A74" s="5" t="s">
        <v>300</v>
      </c>
      <c r="B74" s="16" t="s">
        <v>12</v>
      </c>
      <c r="C74" s="5" t="s">
        <v>807</v>
      </c>
      <c r="D74" s="5" t="s">
        <v>14</v>
      </c>
      <c r="E74" s="9">
        <v>40777</v>
      </c>
      <c r="F74" s="14">
        <f t="shared" ca="1" si="1"/>
        <v>4</v>
      </c>
      <c r="G74" s="13" t="s">
        <v>28</v>
      </c>
      <c r="H74" s="12">
        <v>13800</v>
      </c>
      <c r="I74" s="11">
        <v>3</v>
      </c>
    </row>
    <row r="75" spans="1:11" x14ac:dyDescent="0.25">
      <c r="A75" s="5" t="s">
        <v>293</v>
      </c>
      <c r="B75" s="16" t="s">
        <v>12</v>
      </c>
      <c r="C75" s="5" t="s">
        <v>807</v>
      </c>
      <c r="D75" s="5" t="s">
        <v>14</v>
      </c>
      <c r="E75" s="9">
        <v>39662</v>
      </c>
      <c r="F75" s="14">
        <f t="shared" ca="1" si="1"/>
        <v>7</v>
      </c>
      <c r="G75" s="13" t="s">
        <v>8</v>
      </c>
      <c r="H75" s="12">
        <v>38920</v>
      </c>
      <c r="I75" s="11">
        <v>4</v>
      </c>
    </row>
    <row r="76" spans="1:11" x14ac:dyDescent="0.25">
      <c r="A76" s="5" t="s">
        <v>284</v>
      </c>
      <c r="B76" s="16" t="s">
        <v>32</v>
      </c>
      <c r="C76" s="5" t="s">
        <v>807</v>
      </c>
      <c r="D76" s="5" t="s">
        <v>5</v>
      </c>
      <c r="E76" s="9">
        <v>38954</v>
      </c>
      <c r="F76" s="14">
        <f t="shared" ca="1" si="1"/>
        <v>9</v>
      </c>
      <c r="G76" s="13" t="s">
        <v>26</v>
      </c>
      <c r="H76" s="12">
        <v>40920</v>
      </c>
      <c r="I76" s="11">
        <v>4</v>
      </c>
    </row>
    <row r="77" spans="1:11" x14ac:dyDescent="0.25">
      <c r="A77" s="5" t="s">
        <v>277</v>
      </c>
      <c r="B77" s="16" t="s">
        <v>9</v>
      </c>
      <c r="C77" s="5" t="s">
        <v>807</v>
      </c>
      <c r="D77" s="5" t="s">
        <v>11</v>
      </c>
      <c r="E77" s="9">
        <v>36038</v>
      </c>
      <c r="F77" s="14">
        <f t="shared" ca="1" si="1"/>
        <v>17</v>
      </c>
      <c r="G77" s="13"/>
      <c r="H77" s="12">
        <v>30340</v>
      </c>
      <c r="I77" s="11">
        <v>3</v>
      </c>
    </row>
    <row r="78" spans="1:11" x14ac:dyDescent="0.25">
      <c r="A78" s="5" t="s">
        <v>224</v>
      </c>
      <c r="B78" s="16" t="s">
        <v>32</v>
      </c>
      <c r="C78" s="5" t="s">
        <v>807</v>
      </c>
      <c r="D78" s="5" t="s">
        <v>0</v>
      </c>
      <c r="E78" s="9">
        <v>36059</v>
      </c>
      <c r="F78" s="14">
        <f t="shared" ca="1" si="1"/>
        <v>17</v>
      </c>
      <c r="G78" s="13"/>
      <c r="H78" s="12">
        <v>18500</v>
      </c>
      <c r="I78" s="11">
        <v>5</v>
      </c>
    </row>
    <row r="79" spans="1:11" x14ac:dyDescent="0.25">
      <c r="A79" s="5" t="s">
        <v>203</v>
      </c>
      <c r="B79" s="16" t="s">
        <v>32</v>
      </c>
      <c r="C79" s="5" t="s">
        <v>807</v>
      </c>
      <c r="D79" s="5" t="s">
        <v>11</v>
      </c>
      <c r="E79" s="9">
        <v>38970</v>
      </c>
      <c r="F79" s="14">
        <f t="shared" ca="1" si="1"/>
        <v>9</v>
      </c>
      <c r="G79" s="13"/>
      <c r="H79" s="12">
        <v>83070</v>
      </c>
      <c r="I79" s="11">
        <v>3</v>
      </c>
    </row>
    <row r="80" spans="1:11" x14ac:dyDescent="0.25">
      <c r="A80" s="5" t="s">
        <v>196</v>
      </c>
      <c r="B80" s="16" t="s">
        <v>16</v>
      </c>
      <c r="C80" s="5" t="s">
        <v>807</v>
      </c>
      <c r="D80" s="5" t="s">
        <v>5</v>
      </c>
      <c r="E80" s="9">
        <v>40085</v>
      </c>
      <c r="F80" s="14">
        <f t="shared" ca="1" si="1"/>
        <v>6</v>
      </c>
      <c r="G80" s="13" t="s">
        <v>26</v>
      </c>
      <c r="H80" s="12">
        <v>41490</v>
      </c>
      <c r="I80" s="11">
        <v>5</v>
      </c>
    </row>
    <row r="81" spans="1:9" x14ac:dyDescent="0.25">
      <c r="A81" s="5" t="s">
        <v>186</v>
      </c>
      <c r="B81" s="16" t="s">
        <v>16</v>
      </c>
      <c r="C81" s="5" t="s">
        <v>807</v>
      </c>
      <c r="D81" s="5" t="s">
        <v>5</v>
      </c>
      <c r="E81" s="9">
        <v>40832</v>
      </c>
      <c r="F81" s="14">
        <f t="shared" ca="1" si="1"/>
        <v>4</v>
      </c>
      <c r="G81" s="13" t="s">
        <v>4</v>
      </c>
      <c r="H81" s="12">
        <v>85920</v>
      </c>
      <c r="I81" s="11">
        <v>4</v>
      </c>
    </row>
    <row r="82" spans="1:9" x14ac:dyDescent="0.25">
      <c r="A82" s="5" t="s">
        <v>181</v>
      </c>
      <c r="B82" s="16" t="s">
        <v>12</v>
      </c>
      <c r="C82" s="5" t="s">
        <v>807</v>
      </c>
      <c r="D82" s="5" t="s">
        <v>5</v>
      </c>
      <c r="E82" s="9">
        <v>41200</v>
      </c>
      <c r="F82" s="14">
        <f t="shared" ca="1" si="1"/>
        <v>3</v>
      </c>
      <c r="G82" s="13" t="s">
        <v>4</v>
      </c>
      <c r="H82" s="12">
        <v>71670</v>
      </c>
      <c r="I82" s="11">
        <v>4</v>
      </c>
    </row>
    <row r="83" spans="1:9" x14ac:dyDescent="0.25">
      <c r="A83" s="5" t="s">
        <v>176</v>
      </c>
      <c r="B83" s="16" t="s">
        <v>2</v>
      </c>
      <c r="C83" s="5" t="s">
        <v>807</v>
      </c>
      <c r="D83" s="5" t="s">
        <v>5</v>
      </c>
      <c r="E83" s="9">
        <v>39379</v>
      </c>
      <c r="F83" s="14">
        <f t="shared" ca="1" si="1"/>
        <v>8</v>
      </c>
      <c r="G83" s="13" t="s">
        <v>26</v>
      </c>
      <c r="H83" s="12">
        <v>67890</v>
      </c>
      <c r="I83" s="11">
        <v>5</v>
      </c>
    </row>
    <row r="84" spans="1:9" x14ac:dyDescent="0.25">
      <c r="A84" s="5" t="s">
        <v>154</v>
      </c>
      <c r="B84" s="16" t="s">
        <v>32</v>
      </c>
      <c r="C84" s="5" t="s">
        <v>807</v>
      </c>
      <c r="D84" s="5" t="s">
        <v>11</v>
      </c>
      <c r="E84" s="9">
        <v>36087</v>
      </c>
      <c r="F84" s="14">
        <f t="shared" ca="1" si="1"/>
        <v>17</v>
      </c>
      <c r="G84" s="13"/>
      <c r="H84" s="12">
        <v>76930</v>
      </c>
      <c r="I84" s="11">
        <v>1</v>
      </c>
    </row>
    <row r="85" spans="1:9" x14ac:dyDescent="0.25">
      <c r="A85" s="5" t="s">
        <v>144</v>
      </c>
      <c r="B85" s="16" t="s">
        <v>16</v>
      </c>
      <c r="C85" s="5" t="s">
        <v>807</v>
      </c>
      <c r="D85" s="5" t="s">
        <v>5</v>
      </c>
      <c r="E85" s="9">
        <v>37176</v>
      </c>
      <c r="F85" s="14">
        <f t="shared" ca="1" si="1"/>
        <v>14</v>
      </c>
      <c r="G85" s="13" t="s">
        <v>18</v>
      </c>
      <c r="H85" s="12">
        <v>62790</v>
      </c>
      <c r="I85" s="11">
        <v>2</v>
      </c>
    </row>
    <row r="86" spans="1:9" x14ac:dyDescent="0.25">
      <c r="A86" s="5" t="s">
        <v>113</v>
      </c>
      <c r="B86" s="16" t="s">
        <v>12</v>
      </c>
      <c r="C86" s="5" t="s">
        <v>807</v>
      </c>
      <c r="D86" s="5" t="s">
        <v>11</v>
      </c>
      <c r="E86" s="9">
        <v>39765</v>
      </c>
      <c r="F86" s="14">
        <f t="shared" ca="1" si="1"/>
        <v>7</v>
      </c>
      <c r="G86" s="13"/>
      <c r="H86" s="12">
        <v>46670</v>
      </c>
      <c r="I86" s="11">
        <v>3</v>
      </c>
    </row>
    <row r="87" spans="1:9" x14ac:dyDescent="0.25">
      <c r="A87" s="5" t="s">
        <v>97</v>
      </c>
      <c r="B87" s="16" t="s">
        <v>32</v>
      </c>
      <c r="C87" s="5" t="s">
        <v>807</v>
      </c>
      <c r="D87" s="5" t="s">
        <v>11</v>
      </c>
      <c r="E87" s="9">
        <v>36470</v>
      </c>
      <c r="F87" s="14">
        <f t="shared" ca="1" si="1"/>
        <v>16</v>
      </c>
      <c r="G87" s="13"/>
      <c r="H87" s="12">
        <v>23560</v>
      </c>
      <c r="I87" s="11">
        <v>3</v>
      </c>
    </row>
    <row r="88" spans="1:9" x14ac:dyDescent="0.25">
      <c r="A88" s="5" t="s">
        <v>95</v>
      </c>
      <c r="B88" s="16" t="s">
        <v>32</v>
      </c>
      <c r="C88" s="5" t="s">
        <v>807</v>
      </c>
      <c r="D88" s="5" t="s">
        <v>0</v>
      </c>
      <c r="E88" s="9">
        <v>36487</v>
      </c>
      <c r="F88" s="14">
        <f t="shared" ca="1" si="1"/>
        <v>16</v>
      </c>
      <c r="G88" s="13"/>
      <c r="H88" s="12">
        <v>33056</v>
      </c>
      <c r="I88" s="11">
        <v>5</v>
      </c>
    </row>
    <row r="89" spans="1:9" x14ac:dyDescent="0.25">
      <c r="A89" s="5" t="s">
        <v>83</v>
      </c>
      <c r="B89" s="16" t="s">
        <v>32</v>
      </c>
      <c r="C89" s="5" t="s">
        <v>807</v>
      </c>
      <c r="D89" s="5" t="s">
        <v>11</v>
      </c>
      <c r="E89" s="9">
        <v>39040</v>
      </c>
      <c r="F89" s="14">
        <f t="shared" ca="1" si="1"/>
        <v>9</v>
      </c>
      <c r="G89" s="13"/>
      <c r="H89" s="12">
        <v>62150</v>
      </c>
      <c r="I89" s="11">
        <v>4</v>
      </c>
    </row>
    <row r="90" spans="1:9" x14ac:dyDescent="0.25">
      <c r="A90" s="5" t="s">
        <v>75</v>
      </c>
      <c r="B90" s="16" t="s">
        <v>16</v>
      </c>
      <c r="C90" s="5" t="s">
        <v>807</v>
      </c>
      <c r="D90" s="5" t="s">
        <v>5</v>
      </c>
      <c r="E90" s="9">
        <v>40501</v>
      </c>
      <c r="F90" s="14">
        <f t="shared" ca="1" si="1"/>
        <v>5</v>
      </c>
      <c r="G90" s="13" t="s">
        <v>18</v>
      </c>
      <c r="H90" s="12">
        <v>77820</v>
      </c>
      <c r="I90" s="11">
        <v>3</v>
      </c>
    </row>
    <row r="91" spans="1:9" x14ac:dyDescent="0.25">
      <c r="A91" s="5" t="s">
        <v>71</v>
      </c>
      <c r="B91" s="16" t="s">
        <v>16</v>
      </c>
      <c r="C91" s="5" t="s">
        <v>807</v>
      </c>
      <c r="D91" s="5" t="s">
        <v>11</v>
      </c>
      <c r="E91" s="9">
        <v>39803</v>
      </c>
      <c r="F91" s="14">
        <f t="shared" ca="1" si="1"/>
        <v>7</v>
      </c>
      <c r="G91" s="13"/>
      <c r="H91" s="12">
        <v>42940</v>
      </c>
      <c r="I91" s="11">
        <v>1</v>
      </c>
    </row>
    <row r="92" spans="1:9" x14ac:dyDescent="0.25">
      <c r="A92" s="5" t="s">
        <v>68</v>
      </c>
      <c r="B92" s="16" t="s">
        <v>16</v>
      </c>
      <c r="C92" s="5" t="s">
        <v>807</v>
      </c>
      <c r="D92" s="5" t="s">
        <v>5</v>
      </c>
      <c r="E92" s="9">
        <v>40880</v>
      </c>
      <c r="F92" s="14">
        <f t="shared" ca="1" si="1"/>
        <v>4</v>
      </c>
      <c r="G92" s="13" t="s">
        <v>28</v>
      </c>
      <c r="H92" s="12">
        <v>61400</v>
      </c>
      <c r="I92" s="11">
        <v>5</v>
      </c>
    </row>
    <row r="93" spans="1:9" x14ac:dyDescent="0.25">
      <c r="A93" s="5" t="s">
        <v>46</v>
      </c>
      <c r="B93" s="16" t="s">
        <v>12</v>
      </c>
      <c r="C93" s="5" t="s">
        <v>807</v>
      </c>
      <c r="D93" s="5" t="s">
        <v>5</v>
      </c>
      <c r="E93" s="9">
        <v>36506</v>
      </c>
      <c r="F93" s="14">
        <f t="shared" ca="1" si="1"/>
        <v>16</v>
      </c>
      <c r="G93" s="13" t="s">
        <v>4</v>
      </c>
      <c r="H93" s="12">
        <v>32100</v>
      </c>
      <c r="I93" s="11">
        <v>1</v>
      </c>
    </row>
    <row r="94" spans="1:9" x14ac:dyDescent="0.25">
      <c r="A94" s="5" t="s">
        <v>39</v>
      </c>
      <c r="B94" s="16" t="s">
        <v>16</v>
      </c>
      <c r="C94" s="5" t="s">
        <v>807</v>
      </c>
      <c r="D94" s="5" t="s">
        <v>5</v>
      </c>
      <c r="E94" s="9">
        <v>37241</v>
      </c>
      <c r="F94" s="14">
        <f t="shared" ca="1" si="1"/>
        <v>14</v>
      </c>
      <c r="G94" s="13" t="s">
        <v>26</v>
      </c>
      <c r="H94" s="12">
        <v>71950</v>
      </c>
      <c r="I94" s="11">
        <v>5</v>
      </c>
    </row>
    <row r="95" spans="1:9" x14ac:dyDescent="0.25">
      <c r="A95" s="5" t="s">
        <v>35</v>
      </c>
      <c r="B95" s="16" t="s">
        <v>32</v>
      </c>
      <c r="C95" s="5" t="s">
        <v>807</v>
      </c>
      <c r="D95" s="5" t="s">
        <v>5</v>
      </c>
      <c r="E95" s="9">
        <v>37960</v>
      </c>
      <c r="F95" s="14">
        <f t="shared" ca="1" si="1"/>
        <v>12</v>
      </c>
      <c r="G95" s="13" t="s">
        <v>26</v>
      </c>
      <c r="H95" s="12">
        <v>66890</v>
      </c>
      <c r="I95" s="11">
        <v>5</v>
      </c>
    </row>
    <row r="96" spans="1:9" x14ac:dyDescent="0.25">
      <c r="A96" s="5" t="s">
        <v>22</v>
      </c>
      <c r="B96" s="16" t="s">
        <v>2</v>
      </c>
      <c r="C96" s="5" t="s">
        <v>807</v>
      </c>
      <c r="D96" s="5" t="s">
        <v>14</v>
      </c>
      <c r="E96" s="9">
        <v>39802</v>
      </c>
      <c r="F96" s="14">
        <f t="shared" ca="1" si="1"/>
        <v>7</v>
      </c>
      <c r="G96" s="13" t="s">
        <v>8</v>
      </c>
      <c r="H96" s="12">
        <v>22535</v>
      </c>
      <c r="I96" s="11">
        <v>3</v>
      </c>
    </row>
    <row r="97" spans="1:9" x14ac:dyDescent="0.25">
      <c r="A97" s="5" t="s">
        <v>639</v>
      </c>
      <c r="B97" s="16" t="s">
        <v>16</v>
      </c>
      <c r="C97" s="5" t="s">
        <v>808</v>
      </c>
      <c r="D97" s="5" t="s">
        <v>5</v>
      </c>
      <c r="E97" s="9">
        <v>39492</v>
      </c>
      <c r="F97" s="14">
        <f t="shared" ca="1" si="1"/>
        <v>8</v>
      </c>
      <c r="G97" s="13" t="s">
        <v>26</v>
      </c>
      <c r="H97" s="12">
        <v>36630</v>
      </c>
      <c r="I97" s="11">
        <v>4</v>
      </c>
    </row>
    <row r="98" spans="1:9" x14ac:dyDescent="0.25">
      <c r="A98" s="5" t="s">
        <v>637</v>
      </c>
      <c r="B98" s="16" t="s">
        <v>12</v>
      </c>
      <c r="C98" s="5" t="s">
        <v>808</v>
      </c>
      <c r="D98" s="5" t="s">
        <v>11</v>
      </c>
      <c r="E98" s="9">
        <v>38755</v>
      </c>
      <c r="F98" s="14">
        <f t="shared" ca="1" si="1"/>
        <v>10</v>
      </c>
      <c r="G98" s="13"/>
      <c r="H98" s="12">
        <v>78860</v>
      </c>
      <c r="I98" s="11">
        <v>2</v>
      </c>
    </row>
    <row r="99" spans="1:9" x14ac:dyDescent="0.25">
      <c r="A99" s="5" t="s">
        <v>564</v>
      </c>
      <c r="B99" s="16" t="s">
        <v>16</v>
      </c>
      <c r="C99" s="5" t="s">
        <v>808</v>
      </c>
      <c r="D99" s="5" t="s">
        <v>11</v>
      </c>
      <c r="E99" s="9">
        <v>39529</v>
      </c>
      <c r="F99" s="14">
        <f t="shared" ca="1" si="1"/>
        <v>7</v>
      </c>
      <c r="G99" s="13"/>
      <c r="H99" s="12">
        <v>35620</v>
      </c>
      <c r="I99" s="11">
        <v>4</v>
      </c>
    </row>
    <row r="100" spans="1:9" x14ac:dyDescent="0.25">
      <c r="A100" s="5" t="s">
        <v>559</v>
      </c>
      <c r="B100" s="16" t="s">
        <v>12</v>
      </c>
      <c r="C100" s="5" t="s">
        <v>808</v>
      </c>
      <c r="D100" s="5" t="s">
        <v>11</v>
      </c>
      <c r="E100" s="17">
        <v>40253</v>
      </c>
      <c r="F100" s="14">
        <f t="shared" ca="1" si="1"/>
        <v>5</v>
      </c>
      <c r="G100" s="13"/>
      <c r="H100" s="12">
        <v>59350</v>
      </c>
      <c r="I100" s="11">
        <v>5</v>
      </c>
    </row>
    <row r="101" spans="1:9" x14ac:dyDescent="0.25">
      <c r="A101" s="5" t="s">
        <v>499</v>
      </c>
      <c r="B101" s="16" t="s">
        <v>12</v>
      </c>
      <c r="C101" s="5" t="s">
        <v>808</v>
      </c>
      <c r="D101" s="5" t="s">
        <v>5</v>
      </c>
      <c r="E101" s="9">
        <v>39923</v>
      </c>
      <c r="F101" s="14">
        <f t="shared" ca="1" si="1"/>
        <v>6</v>
      </c>
      <c r="G101" s="13" t="s">
        <v>26</v>
      </c>
      <c r="H101" s="12">
        <v>76440</v>
      </c>
      <c r="I101" s="11">
        <v>3</v>
      </c>
    </row>
    <row r="102" spans="1:9" x14ac:dyDescent="0.25">
      <c r="A102" s="5" t="s">
        <v>205</v>
      </c>
      <c r="B102" s="16" t="s">
        <v>12</v>
      </c>
      <c r="C102" s="5" t="s">
        <v>808</v>
      </c>
      <c r="D102" s="5" t="s">
        <v>5</v>
      </c>
      <c r="E102" s="9">
        <v>37883</v>
      </c>
      <c r="F102" s="14">
        <f t="shared" ca="1" si="1"/>
        <v>12</v>
      </c>
      <c r="G102" s="13" t="s">
        <v>26</v>
      </c>
      <c r="H102" s="12">
        <v>86530</v>
      </c>
      <c r="I102" s="11">
        <v>1</v>
      </c>
    </row>
    <row r="103" spans="1:9" x14ac:dyDescent="0.25">
      <c r="A103" s="5" t="s">
        <v>81</v>
      </c>
      <c r="B103" s="16" t="s">
        <v>9</v>
      </c>
      <c r="C103" s="5" t="s">
        <v>808</v>
      </c>
      <c r="D103" s="5" t="s">
        <v>5</v>
      </c>
      <c r="E103" s="9">
        <v>39388</v>
      </c>
      <c r="F103" s="14">
        <f t="shared" ca="1" si="1"/>
        <v>8</v>
      </c>
      <c r="G103" s="13" t="s">
        <v>26</v>
      </c>
      <c r="H103" s="12">
        <v>71120</v>
      </c>
      <c r="I103" s="11">
        <v>4</v>
      </c>
    </row>
    <row r="104" spans="1:9" x14ac:dyDescent="0.25">
      <c r="A104" s="5" t="s">
        <v>74</v>
      </c>
      <c r="B104" s="16" t="s">
        <v>48</v>
      </c>
      <c r="C104" s="5" t="s">
        <v>808</v>
      </c>
      <c r="D104" s="5" t="s">
        <v>14</v>
      </c>
      <c r="E104" s="17">
        <v>40505</v>
      </c>
      <c r="F104" s="14">
        <f t="shared" ca="1" si="1"/>
        <v>5</v>
      </c>
      <c r="G104" s="13" t="s">
        <v>4</v>
      </c>
      <c r="H104" s="12">
        <v>46230</v>
      </c>
      <c r="I104" s="11">
        <v>2</v>
      </c>
    </row>
    <row r="105" spans="1:9" x14ac:dyDescent="0.25">
      <c r="A105" s="5" t="s">
        <v>734</v>
      </c>
      <c r="B105" s="16" t="s">
        <v>16</v>
      </c>
      <c r="C105" s="5" t="s">
        <v>15</v>
      </c>
      <c r="D105" s="5" t="s">
        <v>5</v>
      </c>
      <c r="E105" s="9">
        <v>38736</v>
      </c>
      <c r="F105" s="14">
        <f t="shared" ca="1" si="1"/>
        <v>10</v>
      </c>
      <c r="G105" s="13" t="s">
        <v>4</v>
      </c>
      <c r="H105" s="12">
        <v>22920</v>
      </c>
      <c r="I105" s="11">
        <v>3</v>
      </c>
    </row>
    <row r="106" spans="1:9" x14ac:dyDescent="0.25">
      <c r="A106" s="5" t="s">
        <v>719</v>
      </c>
      <c r="B106" s="16" t="s">
        <v>9</v>
      </c>
      <c r="C106" s="5" t="s">
        <v>15</v>
      </c>
      <c r="D106" s="5" t="s">
        <v>5</v>
      </c>
      <c r="E106" s="9">
        <v>36182</v>
      </c>
      <c r="F106" s="14">
        <f t="shared" ca="1" si="1"/>
        <v>17</v>
      </c>
      <c r="G106" s="13" t="s">
        <v>4</v>
      </c>
      <c r="H106" s="12">
        <v>68300</v>
      </c>
      <c r="I106" s="11">
        <v>5</v>
      </c>
    </row>
    <row r="107" spans="1:9" x14ac:dyDescent="0.25">
      <c r="A107" s="5" t="s">
        <v>690</v>
      </c>
      <c r="B107" s="16" t="s">
        <v>12</v>
      </c>
      <c r="C107" s="5" t="s">
        <v>15</v>
      </c>
      <c r="D107" s="5" t="s">
        <v>14</v>
      </c>
      <c r="E107" s="9">
        <v>40572</v>
      </c>
      <c r="F107" s="14">
        <f t="shared" ca="1" si="1"/>
        <v>5</v>
      </c>
      <c r="G107" s="13" t="s">
        <v>4</v>
      </c>
      <c r="H107" s="12">
        <v>10520</v>
      </c>
      <c r="I107" s="11">
        <v>4</v>
      </c>
    </row>
    <row r="108" spans="1:9" x14ac:dyDescent="0.25">
      <c r="A108" s="5" t="s">
        <v>599</v>
      </c>
      <c r="B108" s="16" t="s">
        <v>2</v>
      </c>
      <c r="C108" s="5" t="s">
        <v>15</v>
      </c>
      <c r="D108" s="5" t="s">
        <v>5</v>
      </c>
      <c r="E108" s="9">
        <v>38801</v>
      </c>
      <c r="F108" s="14">
        <f t="shared" ca="1" si="1"/>
        <v>9</v>
      </c>
      <c r="G108" s="13" t="s">
        <v>18</v>
      </c>
      <c r="H108" s="12">
        <v>26510</v>
      </c>
      <c r="I108" s="11">
        <v>1</v>
      </c>
    </row>
    <row r="109" spans="1:9" x14ac:dyDescent="0.25">
      <c r="A109" s="5" t="s">
        <v>588</v>
      </c>
      <c r="B109" s="16" t="s">
        <v>16</v>
      </c>
      <c r="C109" s="5" t="s">
        <v>15</v>
      </c>
      <c r="D109" s="5" t="s">
        <v>5</v>
      </c>
      <c r="E109" s="9">
        <v>36249</v>
      </c>
      <c r="F109" s="14">
        <f t="shared" ca="1" si="1"/>
        <v>16</v>
      </c>
      <c r="G109" s="13" t="s">
        <v>26</v>
      </c>
      <c r="H109" s="12">
        <v>49860</v>
      </c>
      <c r="I109" s="11">
        <v>2</v>
      </c>
    </row>
    <row r="110" spans="1:9" x14ac:dyDescent="0.25">
      <c r="A110" s="5" t="s">
        <v>568</v>
      </c>
      <c r="B110" s="16" t="s">
        <v>12</v>
      </c>
      <c r="C110" s="5" t="s">
        <v>15</v>
      </c>
      <c r="D110" s="5" t="s">
        <v>5</v>
      </c>
      <c r="E110" s="9">
        <v>39147</v>
      </c>
      <c r="F110" s="14">
        <f t="shared" ca="1" si="1"/>
        <v>8</v>
      </c>
      <c r="G110" s="13" t="s">
        <v>4</v>
      </c>
      <c r="H110" s="12">
        <v>43680</v>
      </c>
      <c r="I110" s="11">
        <v>5</v>
      </c>
    </row>
    <row r="111" spans="1:9" x14ac:dyDescent="0.25">
      <c r="A111" s="5" t="s">
        <v>441</v>
      </c>
      <c r="B111" s="16" t="s">
        <v>16</v>
      </c>
      <c r="C111" s="5" t="s">
        <v>15</v>
      </c>
      <c r="D111" s="5" t="s">
        <v>0</v>
      </c>
      <c r="E111" s="17">
        <v>40313</v>
      </c>
      <c r="F111" s="14">
        <f t="shared" ca="1" si="1"/>
        <v>5</v>
      </c>
      <c r="G111" s="13"/>
      <c r="H111" s="12">
        <v>27484</v>
      </c>
      <c r="I111" s="11">
        <v>4</v>
      </c>
    </row>
    <row r="112" spans="1:9" x14ac:dyDescent="0.25">
      <c r="A112" s="5" t="s">
        <v>378</v>
      </c>
      <c r="B112" s="16" t="s">
        <v>12</v>
      </c>
      <c r="C112" s="5" t="s">
        <v>15</v>
      </c>
      <c r="D112" s="5" t="s">
        <v>5</v>
      </c>
      <c r="E112" s="9">
        <v>39646</v>
      </c>
      <c r="F112" s="14">
        <f t="shared" ca="1" si="1"/>
        <v>7</v>
      </c>
      <c r="G112" s="13" t="s">
        <v>4</v>
      </c>
      <c r="H112" s="12">
        <v>69060</v>
      </c>
      <c r="I112" s="11">
        <v>1</v>
      </c>
    </row>
    <row r="113" spans="1:11" x14ac:dyDescent="0.25">
      <c r="A113" s="5" t="s">
        <v>17</v>
      </c>
      <c r="B113" s="16" t="s">
        <v>16</v>
      </c>
      <c r="C113" s="5" t="s">
        <v>15</v>
      </c>
      <c r="D113" s="5" t="s">
        <v>14</v>
      </c>
      <c r="E113" s="17">
        <v>40516</v>
      </c>
      <c r="F113" s="14">
        <f t="shared" ca="1" si="1"/>
        <v>5</v>
      </c>
      <c r="G113" s="13" t="s">
        <v>4</v>
      </c>
      <c r="H113" s="12">
        <v>28625</v>
      </c>
      <c r="I113" s="11">
        <v>1</v>
      </c>
    </row>
    <row r="114" spans="1:11" x14ac:dyDescent="0.25">
      <c r="A114" s="5" t="s">
        <v>776</v>
      </c>
      <c r="B114" s="16" t="s">
        <v>48</v>
      </c>
      <c r="C114" s="5" t="s">
        <v>809</v>
      </c>
      <c r="D114" s="5" t="s">
        <v>11</v>
      </c>
      <c r="E114" s="9">
        <v>40550</v>
      </c>
      <c r="F114" s="14">
        <f t="shared" ca="1" si="1"/>
        <v>5</v>
      </c>
      <c r="G114" s="13"/>
      <c r="H114" s="12">
        <v>80050</v>
      </c>
      <c r="I114" s="11">
        <v>2</v>
      </c>
    </row>
    <row r="115" spans="1:11" x14ac:dyDescent="0.25">
      <c r="A115" s="5" t="s">
        <v>757</v>
      </c>
      <c r="B115" s="16" t="s">
        <v>16</v>
      </c>
      <c r="C115" s="5" t="s">
        <v>809</v>
      </c>
      <c r="D115" s="5" t="s">
        <v>5</v>
      </c>
      <c r="E115" s="9">
        <v>40918</v>
      </c>
      <c r="F115" s="14">
        <f t="shared" ca="1" si="1"/>
        <v>4</v>
      </c>
      <c r="G115" s="13" t="s">
        <v>18</v>
      </c>
      <c r="H115" s="12">
        <v>82500</v>
      </c>
      <c r="I115" s="11">
        <v>5</v>
      </c>
    </row>
    <row r="116" spans="1:11" x14ac:dyDescent="0.25">
      <c r="A116" s="5" t="s">
        <v>744</v>
      </c>
      <c r="B116" s="16" t="s">
        <v>12</v>
      </c>
      <c r="C116" s="5" t="s">
        <v>809</v>
      </c>
      <c r="D116" s="5" t="s">
        <v>14</v>
      </c>
      <c r="E116" s="9">
        <v>39107</v>
      </c>
      <c r="F116" s="14">
        <f t="shared" ca="1" si="1"/>
        <v>9</v>
      </c>
      <c r="G116" s="13" t="s">
        <v>8</v>
      </c>
      <c r="H116" s="12">
        <v>18655</v>
      </c>
      <c r="I116" s="11">
        <v>4</v>
      </c>
    </row>
    <row r="117" spans="1:11" x14ac:dyDescent="0.25">
      <c r="A117" s="5" t="s">
        <v>721</v>
      </c>
      <c r="B117" s="16" t="s">
        <v>48</v>
      </c>
      <c r="C117" s="5" t="s">
        <v>809</v>
      </c>
      <c r="D117" s="5" t="s">
        <v>11</v>
      </c>
      <c r="E117" s="9">
        <v>36176</v>
      </c>
      <c r="F117" s="14">
        <f t="shared" ca="1" si="1"/>
        <v>17</v>
      </c>
      <c r="G117" s="13"/>
      <c r="H117" s="12">
        <v>32940</v>
      </c>
      <c r="I117" s="11">
        <v>5</v>
      </c>
    </row>
    <row r="118" spans="1:11" x14ac:dyDescent="0.25">
      <c r="A118" s="5" t="s">
        <v>665</v>
      </c>
      <c r="B118" s="16" t="s">
        <v>2</v>
      </c>
      <c r="C118" s="5" t="s">
        <v>809</v>
      </c>
      <c r="D118" s="5" t="s">
        <v>5</v>
      </c>
      <c r="E118" s="9">
        <v>38774</v>
      </c>
      <c r="F118" s="14">
        <f t="shared" ca="1" si="1"/>
        <v>10</v>
      </c>
      <c r="G118" s="13" t="s">
        <v>26</v>
      </c>
      <c r="H118" s="12">
        <v>80120</v>
      </c>
      <c r="I118" s="11">
        <v>4</v>
      </c>
    </row>
    <row r="119" spans="1:11" x14ac:dyDescent="0.25">
      <c r="A119" s="5" t="s">
        <v>642</v>
      </c>
      <c r="B119" s="16" t="s">
        <v>9</v>
      </c>
      <c r="C119" s="5" t="s">
        <v>809</v>
      </c>
      <c r="D119" s="5" t="s">
        <v>11</v>
      </c>
      <c r="E119" s="9">
        <v>37667</v>
      </c>
      <c r="F119" s="14">
        <f t="shared" ca="1" si="1"/>
        <v>13</v>
      </c>
      <c r="G119" s="13"/>
      <c r="H119" s="12">
        <v>73390</v>
      </c>
      <c r="I119" s="11">
        <v>2</v>
      </c>
    </row>
    <row r="120" spans="1:11" x14ac:dyDescent="0.25">
      <c r="A120" s="5" t="s">
        <v>607</v>
      </c>
      <c r="B120" s="16" t="s">
        <v>32</v>
      </c>
      <c r="C120" s="5" t="s">
        <v>809</v>
      </c>
      <c r="D120" s="5" t="s">
        <v>11</v>
      </c>
      <c r="E120" s="9">
        <v>40263</v>
      </c>
      <c r="F120" s="14">
        <f t="shared" ca="1" si="1"/>
        <v>5</v>
      </c>
      <c r="G120" s="13"/>
      <c r="H120" s="12">
        <v>35260</v>
      </c>
      <c r="I120" s="11">
        <v>2</v>
      </c>
    </row>
    <row r="121" spans="1:11" x14ac:dyDescent="0.25">
      <c r="A121" s="5" t="s">
        <v>519</v>
      </c>
      <c r="B121" s="16" t="s">
        <v>12</v>
      </c>
      <c r="C121" s="5" t="s">
        <v>809</v>
      </c>
      <c r="D121" s="5" t="s">
        <v>5</v>
      </c>
      <c r="E121" s="9">
        <v>36269</v>
      </c>
      <c r="F121" s="14">
        <f t="shared" ca="1" si="1"/>
        <v>16</v>
      </c>
      <c r="G121" s="13" t="s">
        <v>4</v>
      </c>
      <c r="H121" s="12">
        <v>61330</v>
      </c>
      <c r="I121" s="11">
        <v>1</v>
      </c>
    </row>
    <row r="122" spans="1:11" x14ac:dyDescent="0.25">
      <c r="A122" s="5" t="s">
        <v>415</v>
      </c>
      <c r="B122" s="16" t="s">
        <v>16</v>
      </c>
      <c r="C122" s="5" t="s">
        <v>809</v>
      </c>
      <c r="D122" s="5" t="s">
        <v>11</v>
      </c>
      <c r="E122" s="9">
        <v>35959</v>
      </c>
      <c r="F122" s="14">
        <f t="shared" ca="1" si="1"/>
        <v>17</v>
      </c>
      <c r="G122" s="13"/>
      <c r="H122" s="12">
        <v>64470</v>
      </c>
      <c r="I122" s="11">
        <v>3</v>
      </c>
    </row>
    <row r="123" spans="1:11" x14ac:dyDescent="0.25">
      <c r="A123" s="5" t="s">
        <v>373</v>
      </c>
      <c r="B123" s="16" t="s">
        <v>32</v>
      </c>
      <c r="C123" s="5" t="s">
        <v>809</v>
      </c>
      <c r="D123" s="5" t="s">
        <v>5</v>
      </c>
      <c r="E123" s="9">
        <v>40752</v>
      </c>
      <c r="F123" s="14">
        <f t="shared" ca="1" si="1"/>
        <v>4</v>
      </c>
      <c r="G123" s="13" t="s">
        <v>4</v>
      </c>
      <c r="H123" s="12">
        <v>37620</v>
      </c>
      <c r="I123" s="11">
        <v>5</v>
      </c>
      <c r="K123" s="19"/>
    </row>
    <row r="124" spans="1:11" x14ac:dyDescent="0.25">
      <c r="A124" s="5" t="s">
        <v>339</v>
      </c>
      <c r="B124" s="16" t="s">
        <v>2</v>
      </c>
      <c r="C124" s="5" t="s">
        <v>809</v>
      </c>
      <c r="D124" s="5" t="s">
        <v>11</v>
      </c>
      <c r="E124" s="9">
        <v>36342</v>
      </c>
      <c r="F124" s="14">
        <f t="shared" ca="1" si="1"/>
        <v>16</v>
      </c>
      <c r="G124" s="13"/>
      <c r="H124" s="12">
        <v>86970</v>
      </c>
      <c r="I124" s="11">
        <v>4</v>
      </c>
    </row>
    <row r="125" spans="1:11" x14ac:dyDescent="0.25">
      <c r="A125" s="5" t="s">
        <v>337</v>
      </c>
      <c r="B125" s="16" t="s">
        <v>16</v>
      </c>
      <c r="C125" s="5" t="s">
        <v>809</v>
      </c>
      <c r="D125" s="5" t="s">
        <v>14</v>
      </c>
      <c r="E125" s="9">
        <v>36357</v>
      </c>
      <c r="F125" s="14">
        <f t="shared" ca="1" si="1"/>
        <v>16</v>
      </c>
      <c r="G125" s="13" t="s">
        <v>8</v>
      </c>
      <c r="H125" s="12">
        <v>42905</v>
      </c>
      <c r="I125" s="11">
        <v>1</v>
      </c>
    </row>
    <row r="126" spans="1:11" x14ac:dyDescent="0.25">
      <c r="A126" s="5" t="s">
        <v>297</v>
      </c>
      <c r="B126" s="16" t="s">
        <v>12</v>
      </c>
      <c r="C126" s="5" t="s">
        <v>809</v>
      </c>
      <c r="D126" s="5" t="s">
        <v>5</v>
      </c>
      <c r="E126" s="9">
        <v>41128</v>
      </c>
      <c r="F126" s="14">
        <f t="shared" ca="1" si="1"/>
        <v>3</v>
      </c>
      <c r="G126" s="13" t="s">
        <v>4</v>
      </c>
      <c r="H126" s="12">
        <v>82760</v>
      </c>
      <c r="I126" s="11">
        <v>4</v>
      </c>
    </row>
    <row r="127" spans="1:11" x14ac:dyDescent="0.25">
      <c r="A127" s="5" t="s">
        <v>283</v>
      </c>
      <c r="B127" s="16" t="s">
        <v>12</v>
      </c>
      <c r="C127" s="5" t="s">
        <v>809</v>
      </c>
      <c r="D127" s="5" t="s">
        <v>0</v>
      </c>
      <c r="E127" s="9">
        <v>38960</v>
      </c>
      <c r="F127" s="14">
        <f t="shared" ca="1" si="1"/>
        <v>9</v>
      </c>
      <c r="G127" s="13"/>
      <c r="H127" s="12">
        <v>12676</v>
      </c>
      <c r="I127" s="11">
        <v>2</v>
      </c>
    </row>
    <row r="128" spans="1:11" x14ac:dyDescent="0.25">
      <c r="A128" s="5" t="s">
        <v>270</v>
      </c>
      <c r="B128" s="16" t="s">
        <v>16</v>
      </c>
      <c r="C128" s="5" t="s">
        <v>809</v>
      </c>
      <c r="D128" s="5" t="s">
        <v>5</v>
      </c>
      <c r="E128" s="9">
        <v>37113</v>
      </c>
      <c r="F128" s="14">
        <f t="shared" ca="1" si="1"/>
        <v>14</v>
      </c>
      <c r="G128" s="13" t="s">
        <v>18</v>
      </c>
      <c r="H128" s="12">
        <v>61150</v>
      </c>
      <c r="I128" s="11">
        <v>4</v>
      </c>
    </row>
    <row r="129" spans="1:11" x14ac:dyDescent="0.25">
      <c r="A129" s="5" t="s">
        <v>163</v>
      </c>
      <c r="B129" s="16" t="s">
        <v>16</v>
      </c>
      <c r="C129" s="5" t="s">
        <v>809</v>
      </c>
      <c r="D129" s="5" t="s">
        <v>5</v>
      </c>
      <c r="E129" s="9">
        <v>36077</v>
      </c>
      <c r="F129" s="14">
        <f t="shared" ca="1" si="1"/>
        <v>17</v>
      </c>
      <c r="G129" s="13" t="s">
        <v>4</v>
      </c>
      <c r="H129" s="12">
        <v>50110</v>
      </c>
      <c r="I129" s="11">
        <v>1</v>
      </c>
    </row>
    <row r="130" spans="1:11" x14ac:dyDescent="0.25">
      <c r="A130" s="5" t="s">
        <v>126</v>
      </c>
      <c r="B130" s="16" t="s">
        <v>12</v>
      </c>
      <c r="C130" s="5" t="s">
        <v>809</v>
      </c>
      <c r="D130" s="5" t="s">
        <v>0</v>
      </c>
      <c r="E130" s="9">
        <v>39758</v>
      </c>
      <c r="F130" s="14">
        <f t="shared" ref="F130:F193" ca="1" si="2">DATEDIF(E130,TODAY(),"y")</f>
        <v>7</v>
      </c>
      <c r="G130" s="13"/>
      <c r="H130" s="12">
        <v>14712</v>
      </c>
      <c r="I130" s="11">
        <v>5</v>
      </c>
    </row>
    <row r="131" spans="1:11" x14ac:dyDescent="0.25">
      <c r="A131" s="5" t="s">
        <v>104</v>
      </c>
      <c r="B131" s="16" t="s">
        <v>16</v>
      </c>
      <c r="C131" s="5" t="s">
        <v>809</v>
      </c>
      <c r="D131" s="5" t="s">
        <v>11</v>
      </c>
      <c r="E131" s="9">
        <v>39024</v>
      </c>
      <c r="F131" s="14">
        <f t="shared" ca="1" si="2"/>
        <v>9</v>
      </c>
      <c r="G131" s="13"/>
      <c r="H131" s="12">
        <v>76020</v>
      </c>
      <c r="I131" s="11">
        <v>1</v>
      </c>
    </row>
    <row r="132" spans="1:11" x14ac:dyDescent="0.25">
      <c r="A132" s="5" t="s">
        <v>37</v>
      </c>
      <c r="B132" s="16" t="s">
        <v>2</v>
      </c>
      <c r="C132" s="5" t="s">
        <v>809</v>
      </c>
      <c r="D132" s="5" t="s">
        <v>5</v>
      </c>
      <c r="E132" s="9">
        <v>37612</v>
      </c>
      <c r="F132" s="14">
        <f t="shared" ca="1" si="2"/>
        <v>13</v>
      </c>
      <c r="G132" s="13" t="s">
        <v>18</v>
      </c>
      <c r="H132" s="12">
        <v>39740</v>
      </c>
      <c r="I132" s="11">
        <v>1</v>
      </c>
    </row>
    <row r="133" spans="1:11" x14ac:dyDescent="0.25">
      <c r="A133" s="5" t="s">
        <v>645</v>
      </c>
      <c r="B133" s="16" t="s">
        <v>32</v>
      </c>
      <c r="C133" s="5" t="s">
        <v>811</v>
      </c>
      <c r="D133" s="5" t="s">
        <v>5</v>
      </c>
      <c r="E133" s="9">
        <v>36569</v>
      </c>
      <c r="F133" s="14">
        <f t="shared" ca="1" si="2"/>
        <v>16</v>
      </c>
      <c r="G133" s="13" t="s">
        <v>4</v>
      </c>
      <c r="H133" s="12">
        <v>75060</v>
      </c>
      <c r="I133" s="11">
        <v>5</v>
      </c>
    </row>
    <row r="134" spans="1:11" x14ac:dyDescent="0.25">
      <c r="A134" s="5" t="s">
        <v>387</v>
      </c>
      <c r="B134" s="16" t="s">
        <v>12</v>
      </c>
      <c r="C134" s="5" t="s">
        <v>811</v>
      </c>
      <c r="D134" s="5" t="s">
        <v>11</v>
      </c>
      <c r="E134" s="9">
        <v>39623</v>
      </c>
      <c r="F134" s="14">
        <f t="shared" ca="1" si="2"/>
        <v>7</v>
      </c>
      <c r="G134" s="13"/>
      <c r="H134" s="12">
        <v>60060</v>
      </c>
      <c r="I134" s="11">
        <v>2</v>
      </c>
    </row>
    <row r="135" spans="1:11" x14ac:dyDescent="0.25">
      <c r="A135" s="5" t="s">
        <v>265</v>
      </c>
      <c r="B135" s="16" t="s">
        <v>12</v>
      </c>
      <c r="C135" s="5" t="s">
        <v>811</v>
      </c>
      <c r="D135" s="5" t="s">
        <v>5</v>
      </c>
      <c r="E135" s="9">
        <v>39683</v>
      </c>
      <c r="F135" s="14">
        <f t="shared" ca="1" si="2"/>
        <v>7</v>
      </c>
      <c r="G135" s="13" t="s">
        <v>26</v>
      </c>
      <c r="H135" s="12">
        <v>47350</v>
      </c>
      <c r="I135" s="11">
        <v>5</v>
      </c>
    </row>
    <row r="136" spans="1:11" x14ac:dyDescent="0.25">
      <c r="A136" s="5" t="s">
        <v>257</v>
      </c>
      <c r="B136" s="16" t="s">
        <v>32</v>
      </c>
      <c r="C136" s="5" t="s">
        <v>811</v>
      </c>
      <c r="D136" s="5" t="s">
        <v>5</v>
      </c>
      <c r="E136" s="17">
        <v>40400</v>
      </c>
      <c r="F136" s="14">
        <f t="shared" ca="1" si="2"/>
        <v>5</v>
      </c>
      <c r="G136" s="13" t="s">
        <v>4</v>
      </c>
      <c r="H136" s="12">
        <v>79150</v>
      </c>
      <c r="I136" s="11">
        <v>2</v>
      </c>
    </row>
    <row r="137" spans="1:11" x14ac:dyDescent="0.25">
      <c r="A137" s="5" t="s">
        <v>235</v>
      </c>
      <c r="B137" s="16" t="s">
        <v>16</v>
      </c>
      <c r="C137" s="5" t="s">
        <v>811</v>
      </c>
      <c r="D137" s="5" t="s">
        <v>5</v>
      </c>
      <c r="E137" s="9">
        <v>40442</v>
      </c>
      <c r="F137" s="14">
        <f t="shared" ca="1" si="2"/>
        <v>5</v>
      </c>
      <c r="G137" s="13" t="s">
        <v>26</v>
      </c>
      <c r="H137" s="12">
        <v>66740</v>
      </c>
      <c r="I137" s="11">
        <v>2</v>
      </c>
    </row>
    <row r="138" spans="1:11" x14ac:dyDescent="0.25">
      <c r="A138" s="5" t="s">
        <v>739</v>
      </c>
      <c r="B138" s="16" t="s">
        <v>12</v>
      </c>
      <c r="C138" s="5" t="s">
        <v>810</v>
      </c>
      <c r="D138" s="5" t="s">
        <v>14</v>
      </c>
      <c r="E138" s="9">
        <v>40184</v>
      </c>
      <c r="F138" s="14">
        <f t="shared" ca="1" si="2"/>
        <v>6</v>
      </c>
      <c r="G138" s="13" t="s">
        <v>8</v>
      </c>
      <c r="H138" s="12">
        <v>21220</v>
      </c>
      <c r="I138" s="11">
        <v>3</v>
      </c>
    </row>
    <row r="139" spans="1:11" x14ac:dyDescent="0.25">
      <c r="A139" s="5" t="s">
        <v>738</v>
      </c>
      <c r="B139" s="16" t="s">
        <v>16</v>
      </c>
      <c r="C139" s="5" t="s">
        <v>810</v>
      </c>
      <c r="D139" s="5" t="s">
        <v>5</v>
      </c>
      <c r="E139" s="9">
        <v>40198</v>
      </c>
      <c r="F139" s="14">
        <f t="shared" ca="1" si="2"/>
        <v>6</v>
      </c>
      <c r="G139" s="13" t="s">
        <v>8</v>
      </c>
      <c r="H139" s="12">
        <v>49260</v>
      </c>
      <c r="I139" s="11">
        <v>3</v>
      </c>
    </row>
    <row r="140" spans="1:11" x14ac:dyDescent="0.25">
      <c r="A140" s="5" t="s">
        <v>707</v>
      </c>
      <c r="B140" s="16" t="s">
        <v>12</v>
      </c>
      <c r="C140" s="5" t="s">
        <v>810</v>
      </c>
      <c r="D140" s="5" t="s">
        <v>11</v>
      </c>
      <c r="E140" s="9">
        <v>37641</v>
      </c>
      <c r="F140" s="14">
        <f t="shared" ca="1" si="2"/>
        <v>13</v>
      </c>
      <c r="G140" s="13"/>
      <c r="H140" s="12">
        <v>31970</v>
      </c>
      <c r="I140" s="11">
        <v>5</v>
      </c>
    </row>
    <row r="141" spans="1:11" x14ac:dyDescent="0.25">
      <c r="A141" s="5" t="s">
        <v>670</v>
      </c>
      <c r="B141" s="16" t="s">
        <v>12</v>
      </c>
      <c r="C141" s="5" t="s">
        <v>810</v>
      </c>
      <c r="D141" s="5" t="s">
        <v>14</v>
      </c>
      <c r="E141" s="9">
        <v>39138</v>
      </c>
      <c r="F141" s="14">
        <f t="shared" ca="1" si="2"/>
        <v>9</v>
      </c>
      <c r="G141" s="13" t="s">
        <v>18</v>
      </c>
      <c r="H141" s="12">
        <v>15005</v>
      </c>
      <c r="I141" s="11">
        <v>4</v>
      </c>
      <c r="K141" s="19"/>
    </row>
    <row r="142" spans="1:11" x14ac:dyDescent="0.25">
      <c r="A142" s="5" t="s">
        <v>643</v>
      </c>
      <c r="B142" s="16" t="s">
        <v>16</v>
      </c>
      <c r="C142" s="5" t="s">
        <v>810</v>
      </c>
      <c r="D142" s="5" t="s">
        <v>5</v>
      </c>
      <c r="E142" s="9">
        <v>37288</v>
      </c>
      <c r="F142" s="14">
        <f t="shared" ca="1" si="2"/>
        <v>14</v>
      </c>
      <c r="G142" s="13" t="s">
        <v>26</v>
      </c>
      <c r="H142" s="12">
        <v>42480</v>
      </c>
      <c r="I142" s="11">
        <v>3</v>
      </c>
    </row>
    <row r="143" spans="1:11" x14ac:dyDescent="0.25">
      <c r="A143" s="5" t="s">
        <v>638</v>
      </c>
      <c r="B143" s="16" t="s">
        <v>12</v>
      </c>
      <c r="C143" s="5" t="s">
        <v>810</v>
      </c>
      <c r="D143" s="5" t="s">
        <v>5</v>
      </c>
      <c r="E143" s="9">
        <v>38753</v>
      </c>
      <c r="F143" s="14">
        <f t="shared" ca="1" si="2"/>
        <v>10</v>
      </c>
      <c r="G143" s="13" t="s">
        <v>26</v>
      </c>
      <c r="H143" s="12">
        <v>22410</v>
      </c>
      <c r="I143" s="11">
        <v>4</v>
      </c>
    </row>
    <row r="144" spans="1:11" x14ac:dyDescent="0.25">
      <c r="A144" s="5" t="s">
        <v>633</v>
      </c>
      <c r="B144" s="16" t="s">
        <v>16</v>
      </c>
      <c r="C144" s="5" t="s">
        <v>810</v>
      </c>
      <c r="D144" s="5" t="s">
        <v>11</v>
      </c>
      <c r="E144" s="17">
        <v>40236</v>
      </c>
      <c r="F144" s="14">
        <f t="shared" ca="1" si="2"/>
        <v>6</v>
      </c>
      <c r="G144" s="13"/>
      <c r="H144" s="12">
        <v>45830</v>
      </c>
      <c r="I144" s="11">
        <v>4</v>
      </c>
    </row>
    <row r="145" spans="1:11" x14ac:dyDescent="0.25">
      <c r="A145" s="5" t="s">
        <v>613</v>
      </c>
      <c r="B145" s="16" t="s">
        <v>32</v>
      </c>
      <c r="C145" s="5" t="s">
        <v>810</v>
      </c>
      <c r="D145" s="5" t="s">
        <v>11</v>
      </c>
      <c r="E145" s="9">
        <v>39144</v>
      </c>
      <c r="F145" s="14">
        <f t="shared" ca="1" si="2"/>
        <v>8</v>
      </c>
      <c r="G145" s="13"/>
      <c r="H145" s="12">
        <v>45040</v>
      </c>
      <c r="I145" s="11">
        <v>5</v>
      </c>
    </row>
    <row r="146" spans="1:11" x14ac:dyDescent="0.25">
      <c r="A146" s="5" t="s">
        <v>612</v>
      </c>
      <c r="B146" s="16" t="s">
        <v>16</v>
      </c>
      <c r="C146" s="5" t="s">
        <v>810</v>
      </c>
      <c r="D146" s="5" t="s">
        <v>11</v>
      </c>
      <c r="E146" s="9">
        <v>39154</v>
      </c>
      <c r="F146" s="14">
        <f t="shared" ca="1" si="2"/>
        <v>8</v>
      </c>
      <c r="G146" s="13"/>
      <c r="H146" s="12">
        <v>26360</v>
      </c>
      <c r="I146" s="11">
        <v>4</v>
      </c>
    </row>
    <row r="147" spans="1:11" x14ac:dyDescent="0.25">
      <c r="A147" s="5" t="s">
        <v>602</v>
      </c>
      <c r="B147" s="16" t="s">
        <v>12</v>
      </c>
      <c r="C147" s="5" t="s">
        <v>810</v>
      </c>
      <c r="D147" s="5" t="s">
        <v>5</v>
      </c>
      <c r="E147" s="9">
        <v>38788</v>
      </c>
      <c r="F147" s="14">
        <f t="shared" ca="1" si="2"/>
        <v>9</v>
      </c>
      <c r="G147" s="13" t="s">
        <v>4</v>
      </c>
      <c r="H147" s="12">
        <v>37750</v>
      </c>
      <c r="I147" s="11">
        <v>5</v>
      </c>
    </row>
    <row r="148" spans="1:11" x14ac:dyDescent="0.25">
      <c r="A148" s="5" t="s">
        <v>561</v>
      </c>
      <c r="B148" s="16" t="s">
        <v>16</v>
      </c>
      <c r="C148" s="5" t="s">
        <v>810</v>
      </c>
      <c r="D148" s="5" t="s">
        <v>0</v>
      </c>
      <c r="E148" s="9">
        <v>39893</v>
      </c>
      <c r="F148" s="14">
        <f t="shared" ca="1" si="2"/>
        <v>6</v>
      </c>
      <c r="G148" s="13"/>
      <c r="H148" s="12">
        <v>15744</v>
      </c>
      <c r="I148" s="11">
        <v>3</v>
      </c>
    </row>
    <row r="149" spans="1:11" x14ac:dyDescent="0.25">
      <c r="A149" s="5" t="s">
        <v>557</v>
      </c>
      <c r="B149" s="16" t="s">
        <v>2</v>
      </c>
      <c r="C149" s="5" t="s">
        <v>810</v>
      </c>
      <c r="D149" s="5" t="s">
        <v>11</v>
      </c>
      <c r="E149" s="9">
        <v>40259</v>
      </c>
      <c r="F149" s="14">
        <f t="shared" ca="1" si="2"/>
        <v>5</v>
      </c>
      <c r="G149" s="13"/>
      <c r="H149" s="12">
        <v>45710</v>
      </c>
      <c r="I149" s="11">
        <v>3</v>
      </c>
    </row>
    <row r="150" spans="1:11" x14ac:dyDescent="0.25">
      <c r="A150" s="5" t="s">
        <v>548</v>
      </c>
      <c r="B150" s="16" t="s">
        <v>32</v>
      </c>
      <c r="C150" s="5" t="s">
        <v>810</v>
      </c>
      <c r="D150" s="5" t="s">
        <v>14</v>
      </c>
      <c r="E150" s="9">
        <v>41014</v>
      </c>
      <c r="F150" s="14">
        <f t="shared" ca="1" si="2"/>
        <v>3</v>
      </c>
      <c r="G150" s="13" t="s">
        <v>26</v>
      </c>
      <c r="H150" s="12">
        <v>34110</v>
      </c>
      <c r="I150" s="11">
        <v>4</v>
      </c>
      <c r="K150" s="19"/>
    </row>
    <row r="151" spans="1:11" x14ac:dyDescent="0.25">
      <c r="A151" s="5" t="s">
        <v>539</v>
      </c>
      <c r="B151" s="16" t="s">
        <v>12</v>
      </c>
      <c r="C151" s="5" t="s">
        <v>810</v>
      </c>
      <c r="D151" s="5" t="s">
        <v>5</v>
      </c>
      <c r="E151" s="9">
        <v>39199</v>
      </c>
      <c r="F151" s="14">
        <f t="shared" ca="1" si="2"/>
        <v>8</v>
      </c>
      <c r="G151" s="13" t="s">
        <v>26</v>
      </c>
      <c r="H151" s="12">
        <v>31840</v>
      </c>
      <c r="I151" s="11">
        <v>1</v>
      </c>
    </row>
    <row r="152" spans="1:11" x14ac:dyDescent="0.25">
      <c r="A152" s="5" t="s">
        <v>520</v>
      </c>
      <c r="B152" s="16" t="s">
        <v>9</v>
      </c>
      <c r="C152" s="5" t="s">
        <v>810</v>
      </c>
      <c r="D152" s="5" t="s">
        <v>0</v>
      </c>
      <c r="E152" s="9">
        <v>36263</v>
      </c>
      <c r="F152" s="14">
        <f t="shared" ca="1" si="2"/>
        <v>16</v>
      </c>
      <c r="G152" s="13"/>
      <c r="H152" s="12">
        <v>38768</v>
      </c>
      <c r="I152" s="11">
        <v>4</v>
      </c>
    </row>
    <row r="153" spans="1:11" x14ac:dyDescent="0.25">
      <c r="A153" s="5" t="s">
        <v>511</v>
      </c>
      <c r="B153" s="16" t="s">
        <v>32</v>
      </c>
      <c r="C153" s="5" t="s">
        <v>810</v>
      </c>
      <c r="D153" s="5" t="s">
        <v>5</v>
      </c>
      <c r="E153" s="9">
        <v>36643</v>
      </c>
      <c r="F153" s="14">
        <f t="shared" ca="1" si="2"/>
        <v>15</v>
      </c>
      <c r="G153" s="13" t="s">
        <v>4</v>
      </c>
      <c r="H153" s="12">
        <v>71380</v>
      </c>
      <c r="I153" s="11">
        <v>2</v>
      </c>
    </row>
    <row r="154" spans="1:11" x14ac:dyDescent="0.25">
      <c r="A154" s="5" t="s">
        <v>478</v>
      </c>
      <c r="B154" s="16" t="s">
        <v>12</v>
      </c>
      <c r="C154" s="5" t="s">
        <v>810</v>
      </c>
      <c r="D154" s="5" t="s">
        <v>14</v>
      </c>
      <c r="E154" s="9">
        <v>40299</v>
      </c>
      <c r="F154" s="14">
        <f t="shared" ca="1" si="2"/>
        <v>5</v>
      </c>
      <c r="G154" s="13" t="s">
        <v>8</v>
      </c>
      <c r="H154" s="12">
        <v>32835</v>
      </c>
      <c r="I154" s="11">
        <v>2</v>
      </c>
    </row>
    <row r="155" spans="1:11" x14ac:dyDescent="0.25">
      <c r="A155" s="5" t="s">
        <v>462</v>
      </c>
      <c r="B155" s="16" t="s">
        <v>16</v>
      </c>
      <c r="C155" s="5" t="s">
        <v>810</v>
      </c>
      <c r="D155" s="5" t="s">
        <v>11</v>
      </c>
      <c r="E155" s="9">
        <v>35939</v>
      </c>
      <c r="F155" s="14">
        <f t="shared" ca="1" si="2"/>
        <v>17</v>
      </c>
      <c r="G155" s="13"/>
      <c r="H155" s="12">
        <v>25120</v>
      </c>
      <c r="I155" s="11">
        <v>5</v>
      </c>
    </row>
    <row r="156" spans="1:11" x14ac:dyDescent="0.25">
      <c r="A156" s="5" t="s">
        <v>445</v>
      </c>
      <c r="B156" s="16" t="s">
        <v>12</v>
      </c>
      <c r="C156" s="5" t="s">
        <v>810</v>
      </c>
      <c r="D156" s="5" t="s">
        <v>5</v>
      </c>
      <c r="E156" s="9">
        <v>38135</v>
      </c>
      <c r="F156" s="14">
        <f t="shared" ca="1" si="2"/>
        <v>11</v>
      </c>
      <c r="G156" s="13" t="s">
        <v>18</v>
      </c>
      <c r="H156" s="12">
        <v>65560</v>
      </c>
      <c r="I156" s="11">
        <v>1</v>
      </c>
    </row>
    <row r="157" spans="1:11" x14ac:dyDescent="0.25">
      <c r="A157" s="5" t="s">
        <v>433</v>
      </c>
      <c r="B157" s="16" t="s">
        <v>16</v>
      </c>
      <c r="C157" s="5" t="s">
        <v>810</v>
      </c>
      <c r="D157" s="5" t="s">
        <v>5</v>
      </c>
      <c r="E157" s="9">
        <v>40710</v>
      </c>
      <c r="F157" s="14">
        <f t="shared" ca="1" si="2"/>
        <v>4</v>
      </c>
      <c r="G157" s="13" t="s">
        <v>4</v>
      </c>
      <c r="H157" s="12">
        <v>32140</v>
      </c>
      <c r="I157" s="11">
        <v>2</v>
      </c>
    </row>
    <row r="158" spans="1:11" x14ac:dyDescent="0.25">
      <c r="A158" s="5" t="s">
        <v>417</v>
      </c>
      <c r="B158" s="16" t="s">
        <v>16</v>
      </c>
      <c r="C158" s="5" t="s">
        <v>810</v>
      </c>
      <c r="D158" s="5" t="s">
        <v>5</v>
      </c>
      <c r="E158" s="9">
        <v>38892</v>
      </c>
      <c r="F158" s="14">
        <f t="shared" ca="1" si="2"/>
        <v>9</v>
      </c>
      <c r="G158" s="13" t="s">
        <v>4</v>
      </c>
      <c r="H158" s="12">
        <v>56870</v>
      </c>
      <c r="I158" s="11">
        <v>1</v>
      </c>
    </row>
    <row r="159" spans="1:11" x14ac:dyDescent="0.25">
      <c r="A159" s="5" t="s">
        <v>377</v>
      </c>
      <c r="B159" s="16" t="s">
        <v>9</v>
      </c>
      <c r="C159" s="5" t="s">
        <v>810</v>
      </c>
      <c r="D159" s="5" t="s">
        <v>5</v>
      </c>
      <c r="E159" s="9">
        <v>39654</v>
      </c>
      <c r="F159" s="14">
        <f t="shared" ca="1" si="2"/>
        <v>7</v>
      </c>
      <c r="G159" s="13" t="s">
        <v>8</v>
      </c>
      <c r="H159" s="12">
        <v>32360</v>
      </c>
      <c r="I159" s="11">
        <v>4</v>
      </c>
    </row>
    <row r="160" spans="1:11" x14ac:dyDescent="0.25">
      <c r="A160" s="5" t="s">
        <v>375</v>
      </c>
      <c r="B160" s="16" t="s">
        <v>12</v>
      </c>
      <c r="C160" s="5" t="s">
        <v>810</v>
      </c>
      <c r="D160" s="5" t="s">
        <v>11</v>
      </c>
      <c r="E160" s="9">
        <v>40729</v>
      </c>
      <c r="F160" s="14">
        <f t="shared" ca="1" si="2"/>
        <v>4</v>
      </c>
      <c r="G160" s="13"/>
      <c r="H160" s="12">
        <v>22320</v>
      </c>
      <c r="I160" s="11">
        <v>2</v>
      </c>
    </row>
    <row r="161" spans="1:9" x14ac:dyDescent="0.25">
      <c r="A161" s="5" t="s">
        <v>364</v>
      </c>
      <c r="B161" s="16" t="s">
        <v>32</v>
      </c>
      <c r="C161" s="5" t="s">
        <v>810</v>
      </c>
      <c r="D161" s="5" t="s">
        <v>11</v>
      </c>
      <c r="E161" s="9">
        <v>39274</v>
      </c>
      <c r="F161" s="14">
        <f t="shared" ca="1" si="2"/>
        <v>8</v>
      </c>
      <c r="G161" s="13"/>
      <c r="H161" s="12">
        <v>64090</v>
      </c>
      <c r="I161" s="11">
        <v>2</v>
      </c>
    </row>
    <row r="162" spans="1:9" x14ac:dyDescent="0.25">
      <c r="A162" s="5" t="s">
        <v>351</v>
      </c>
      <c r="B162" s="16" t="s">
        <v>12</v>
      </c>
      <c r="C162" s="5" t="s">
        <v>810</v>
      </c>
      <c r="D162" s="5" t="s">
        <v>5</v>
      </c>
      <c r="E162" s="9">
        <v>40366</v>
      </c>
      <c r="F162" s="14">
        <f t="shared" ca="1" si="2"/>
        <v>5</v>
      </c>
      <c r="G162" s="13" t="s">
        <v>26</v>
      </c>
      <c r="H162" s="12">
        <v>63780</v>
      </c>
      <c r="I162" s="11">
        <v>5</v>
      </c>
    </row>
    <row r="163" spans="1:9" x14ac:dyDescent="0.25">
      <c r="A163" s="5" t="s">
        <v>344</v>
      </c>
      <c r="B163" s="16" t="s">
        <v>48</v>
      </c>
      <c r="C163" s="5" t="s">
        <v>810</v>
      </c>
      <c r="D163" s="5" t="s">
        <v>5</v>
      </c>
      <c r="E163" s="9">
        <v>35989</v>
      </c>
      <c r="F163" s="14">
        <f t="shared" ca="1" si="2"/>
        <v>17</v>
      </c>
      <c r="G163" s="13" t="s">
        <v>28</v>
      </c>
      <c r="H163" s="12">
        <v>71010</v>
      </c>
      <c r="I163" s="11">
        <v>5</v>
      </c>
    </row>
    <row r="164" spans="1:9" x14ac:dyDescent="0.25">
      <c r="A164" s="5" t="s">
        <v>292</v>
      </c>
      <c r="B164" s="16" t="s">
        <v>12</v>
      </c>
      <c r="C164" s="5" t="s">
        <v>810</v>
      </c>
      <c r="D164" s="5" t="s">
        <v>11</v>
      </c>
      <c r="E164" s="9">
        <v>39295</v>
      </c>
      <c r="F164" s="14">
        <f t="shared" ca="1" si="2"/>
        <v>8</v>
      </c>
      <c r="G164" s="13"/>
      <c r="H164" s="12">
        <v>40560</v>
      </c>
      <c r="I164" s="11">
        <v>5</v>
      </c>
    </row>
    <row r="165" spans="1:9" x14ac:dyDescent="0.25">
      <c r="A165" s="5" t="s">
        <v>260</v>
      </c>
      <c r="B165" s="16" t="s">
        <v>48</v>
      </c>
      <c r="C165" s="5" t="s">
        <v>810</v>
      </c>
      <c r="D165" s="5" t="s">
        <v>11</v>
      </c>
      <c r="E165" s="9">
        <v>40054</v>
      </c>
      <c r="F165" s="14">
        <f t="shared" ca="1" si="2"/>
        <v>6</v>
      </c>
      <c r="G165" s="13"/>
      <c r="H165" s="12">
        <v>56920</v>
      </c>
      <c r="I165" s="11">
        <v>4</v>
      </c>
    </row>
    <row r="166" spans="1:9" x14ac:dyDescent="0.25">
      <c r="A166" s="5" t="s">
        <v>258</v>
      </c>
      <c r="B166" s="16" t="s">
        <v>16</v>
      </c>
      <c r="C166" s="5" t="s">
        <v>810</v>
      </c>
      <c r="D166" s="5" t="s">
        <v>5</v>
      </c>
      <c r="E166" s="9">
        <v>40399</v>
      </c>
      <c r="F166" s="14">
        <f t="shared" ca="1" si="2"/>
        <v>5</v>
      </c>
      <c r="G166" s="13" t="s">
        <v>18</v>
      </c>
      <c r="H166" s="12">
        <v>32640</v>
      </c>
      <c r="I166" s="11">
        <v>4</v>
      </c>
    </row>
    <row r="167" spans="1:9" x14ac:dyDescent="0.25">
      <c r="A167" s="5" t="s">
        <v>252</v>
      </c>
      <c r="B167" s="16" t="s">
        <v>16</v>
      </c>
      <c r="C167" s="5" t="s">
        <v>810</v>
      </c>
      <c r="D167" s="5" t="s">
        <v>5</v>
      </c>
      <c r="E167" s="9">
        <v>39692</v>
      </c>
      <c r="F167" s="14">
        <f t="shared" ca="1" si="2"/>
        <v>7</v>
      </c>
      <c r="G167" s="13" t="s">
        <v>18</v>
      </c>
      <c r="H167" s="12">
        <v>35360</v>
      </c>
      <c r="I167" s="11">
        <v>5</v>
      </c>
    </row>
    <row r="168" spans="1:9" x14ac:dyDescent="0.25">
      <c r="A168" s="5" t="s">
        <v>243</v>
      </c>
      <c r="B168" s="16" t="s">
        <v>9</v>
      </c>
      <c r="C168" s="5" t="s">
        <v>810</v>
      </c>
      <c r="D168" s="5" t="s">
        <v>5</v>
      </c>
      <c r="E168" s="9">
        <v>41177</v>
      </c>
      <c r="F168" s="14">
        <f t="shared" ca="1" si="2"/>
        <v>3</v>
      </c>
      <c r="G168" s="13" t="s">
        <v>26</v>
      </c>
      <c r="H168" s="12">
        <v>64510</v>
      </c>
      <c r="I168" s="11">
        <v>3</v>
      </c>
    </row>
    <row r="169" spans="1:9" x14ac:dyDescent="0.25">
      <c r="A169" s="5" t="s">
        <v>242</v>
      </c>
      <c r="B169" s="16" t="s">
        <v>16</v>
      </c>
      <c r="C169" s="5" t="s">
        <v>810</v>
      </c>
      <c r="D169" s="5" t="s">
        <v>5</v>
      </c>
      <c r="E169" s="9">
        <v>39326</v>
      </c>
      <c r="F169" s="14">
        <f t="shared" ca="1" si="2"/>
        <v>8</v>
      </c>
      <c r="G169" s="13" t="s">
        <v>26</v>
      </c>
      <c r="H169" s="12">
        <v>72900</v>
      </c>
      <c r="I169" s="11">
        <v>3</v>
      </c>
    </row>
    <row r="170" spans="1:9" x14ac:dyDescent="0.25">
      <c r="A170" s="5" t="s">
        <v>219</v>
      </c>
      <c r="B170" s="16" t="s">
        <v>9</v>
      </c>
      <c r="C170" s="5" t="s">
        <v>810</v>
      </c>
      <c r="D170" s="5" t="s">
        <v>5</v>
      </c>
      <c r="E170" s="9">
        <v>36414</v>
      </c>
      <c r="F170" s="14">
        <f t="shared" ca="1" si="2"/>
        <v>16</v>
      </c>
      <c r="G170" s="13" t="s">
        <v>8</v>
      </c>
      <c r="H170" s="12">
        <v>39680</v>
      </c>
      <c r="I170" s="11">
        <v>5</v>
      </c>
    </row>
    <row r="171" spans="1:9" x14ac:dyDescent="0.25">
      <c r="A171" s="5" t="s">
        <v>159</v>
      </c>
      <c r="B171" s="16" t="s">
        <v>48</v>
      </c>
      <c r="C171" s="5" t="s">
        <v>810</v>
      </c>
      <c r="D171" s="5" t="s">
        <v>5</v>
      </c>
      <c r="E171" s="9">
        <v>36082</v>
      </c>
      <c r="F171" s="14">
        <f t="shared" ca="1" si="2"/>
        <v>17</v>
      </c>
      <c r="G171" s="13" t="s">
        <v>4</v>
      </c>
      <c r="H171" s="12">
        <v>82400</v>
      </c>
      <c r="I171" s="11">
        <v>2</v>
      </c>
    </row>
    <row r="172" spans="1:9" x14ac:dyDescent="0.25">
      <c r="A172" s="5" t="s">
        <v>130</v>
      </c>
      <c r="B172" s="16" t="s">
        <v>12</v>
      </c>
      <c r="C172" s="5" t="s">
        <v>810</v>
      </c>
      <c r="D172" s="5" t="s">
        <v>5</v>
      </c>
      <c r="E172" s="9">
        <v>40470</v>
      </c>
      <c r="F172" s="14">
        <f t="shared" ca="1" si="2"/>
        <v>5</v>
      </c>
      <c r="G172" s="13" t="s">
        <v>4</v>
      </c>
      <c r="H172" s="12">
        <v>42620</v>
      </c>
      <c r="I172" s="11">
        <v>3</v>
      </c>
    </row>
    <row r="173" spans="1:9" x14ac:dyDescent="0.25">
      <c r="A173" s="5" t="s">
        <v>118</v>
      </c>
      <c r="B173" s="16" t="s">
        <v>48</v>
      </c>
      <c r="C173" s="5" t="s">
        <v>810</v>
      </c>
      <c r="D173" s="5" t="s">
        <v>5</v>
      </c>
      <c r="E173" s="9">
        <v>41228</v>
      </c>
      <c r="F173" s="14">
        <f t="shared" ca="1" si="2"/>
        <v>3</v>
      </c>
      <c r="G173" s="13" t="s">
        <v>4</v>
      </c>
      <c r="H173" s="12">
        <v>46340</v>
      </c>
      <c r="I173" s="11">
        <v>5</v>
      </c>
    </row>
    <row r="174" spans="1:9" x14ac:dyDescent="0.25">
      <c r="A174" s="5" t="s">
        <v>78</v>
      </c>
      <c r="B174" s="16" t="s">
        <v>16</v>
      </c>
      <c r="C174" s="5" t="s">
        <v>810</v>
      </c>
      <c r="D174" s="5" t="s">
        <v>14</v>
      </c>
      <c r="E174" s="9">
        <v>39768</v>
      </c>
      <c r="F174" s="14">
        <f t="shared" ca="1" si="2"/>
        <v>7</v>
      </c>
      <c r="G174" s="13" t="s">
        <v>26</v>
      </c>
      <c r="H174" s="12">
        <v>39515</v>
      </c>
      <c r="I174" s="11">
        <v>5</v>
      </c>
    </row>
    <row r="175" spans="1:9" x14ac:dyDescent="0.25">
      <c r="A175" s="5" t="s">
        <v>63</v>
      </c>
      <c r="B175" s="16" t="s">
        <v>16</v>
      </c>
      <c r="C175" s="5" t="s">
        <v>810</v>
      </c>
      <c r="D175" s="5" t="s">
        <v>11</v>
      </c>
      <c r="E175" s="9">
        <v>41254</v>
      </c>
      <c r="F175" s="14">
        <f t="shared" ca="1" si="2"/>
        <v>3</v>
      </c>
      <c r="G175" s="13"/>
      <c r="H175" s="12">
        <v>81070</v>
      </c>
      <c r="I175" s="11">
        <v>5</v>
      </c>
    </row>
    <row r="176" spans="1:9" x14ac:dyDescent="0.25">
      <c r="A176" s="5" t="s">
        <v>616</v>
      </c>
      <c r="B176" s="16" t="s">
        <v>16</v>
      </c>
      <c r="C176" s="5" t="s">
        <v>42</v>
      </c>
      <c r="D176" s="5" t="s">
        <v>14</v>
      </c>
      <c r="E176" s="9">
        <v>39515</v>
      </c>
      <c r="F176" s="14">
        <f t="shared" ca="1" si="2"/>
        <v>7</v>
      </c>
      <c r="G176" s="13" t="s">
        <v>18</v>
      </c>
      <c r="H176" s="12">
        <v>89780</v>
      </c>
      <c r="I176" s="11">
        <v>4</v>
      </c>
    </row>
    <row r="177" spans="1:9" x14ac:dyDescent="0.25">
      <c r="A177" s="5" t="s">
        <v>556</v>
      </c>
      <c r="B177" s="16" t="s">
        <v>48</v>
      </c>
      <c r="C177" s="5" t="s">
        <v>42</v>
      </c>
      <c r="D177" s="5" t="s">
        <v>11</v>
      </c>
      <c r="E177" s="9">
        <v>40263</v>
      </c>
      <c r="F177" s="14">
        <f t="shared" ca="1" si="2"/>
        <v>5</v>
      </c>
      <c r="G177" s="13" t="s">
        <v>18</v>
      </c>
      <c r="H177" s="12">
        <v>71190</v>
      </c>
      <c r="I177" s="11">
        <v>4</v>
      </c>
    </row>
    <row r="178" spans="1:9" x14ac:dyDescent="0.25">
      <c r="A178" s="5" t="s">
        <v>489</v>
      </c>
      <c r="B178" s="16" t="s">
        <v>16</v>
      </c>
      <c r="C178" s="5" t="s">
        <v>42</v>
      </c>
      <c r="D178" s="5" t="s">
        <v>5</v>
      </c>
      <c r="E178" s="9">
        <v>40690</v>
      </c>
      <c r="F178" s="14">
        <f t="shared" ca="1" si="2"/>
        <v>4</v>
      </c>
      <c r="G178" s="13" t="s">
        <v>26</v>
      </c>
      <c r="H178" s="12">
        <v>89140</v>
      </c>
      <c r="I178" s="11">
        <v>1</v>
      </c>
    </row>
    <row r="179" spans="1:9" x14ac:dyDescent="0.25">
      <c r="A179" s="5" t="s">
        <v>452</v>
      </c>
      <c r="B179" s="16" t="s">
        <v>9</v>
      </c>
      <c r="C179" s="5" t="s">
        <v>42</v>
      </c>
      <c r="D179" s="5" t="s">
        <v>11</v>
      </c>
      <c r="E179" s="9">
        <v>36673</v>
      </c>
      <c r="F179" s="14">
        <f t="shared" ca="1" si="2"/>
        <v>15</v>
      </c>
      <c r="G179" s="13" t="s">
        <v>4</v>
      </c>
      <c r="H179" s="12">
        <v>69410</v>
      </c>
      <c r="I179" s="11">
        <v>4</v>
      </c>
    </row>
    <row r="180" spans="1:9" x14ac:dyDescent="0.25">
      <c r="A180" s="5" t="s">
        <v>399</v>
      </c>
      <c r="B180" s="16" t="s">
        <v>9</v>
      </c>
      <c r="C180" s="5" t="s">
        <v>42</v>
      </c>
      <c r="D180" s="5" t="s">
        <v>5</v>
      </c>
      <c r="E180" s="9">
        <v>37043</v>
      </c>
      <c r="F180" s="14">
        <f t="shared" ca="1" si="2"/>
        <v>14</v>
      </c>
      <c r="G180" s="13" t="s">
        <v>28</v>
      </c>
      <c r="H180" s="12">
        <v>45150</v>
      </c>
      <c r="I180" s="11">
        <v>1</v>
      </c>
    </row>
    <row r="181" spans="1:9" x14ac:dyDescent="0.25">
      <c r="A181" s="5" t="s">
        <v>209</v>
      </c>
      <c r="B181" s="16" t="s">
        <v>12</v>
      </c>
      <c r="C181" s="5" t="s">
        <v>42</v>
      </c>
      <c r="D181" s="5" t="s">
        <v>14</v>
      </c>
      <c r="E181" s="9">
        <v>37505</v>
      </c>
      <c r="F181" s="14">
        <f t="shared" ca="1" si="2"/>
        <v>13</v>
      </c>
      <c r="G181" s="13" t="s">
        <v>8</v>
      </c>
      <c r="H181" s="12">
        <v>51800</v>
      </c>
      <c r="I181" s="11">
        <v>1</v>
      </c>
    </row>
    <row r="182" spans="1:9" x14ac:dyDescent="0.25">
      <c r="A182" s="5" t="s">
        <v>89</v>
      </c>
      <c r="B182" s="16" t="s">
        <v>12</v>
      </c>
      <c r="C182" s="5" t="s">
        <v>42</v>
      </c>
      <c r="D182" s="5" t="s">
        <v>0</v>
      </c>
      <c r="E182" s="9">
        <v>37946</v>
      </c>
      <c r="F182" s="14">
        <f t="shared" ca="1" si="2"/>
        <v>12</v>
      </c>
      <c r="G182" s="13" t="s">
        <v>26</v>
      </c>
      <c r="H182" s="12">
        <v>85130</v>
      </c>
      <c r="I182" s="11">
        <v>5</v>
      </c>
    </row>
    <row r="183" spans="1:9" x14ac:dyDescent="0.25">
      <c r="A183" s="5" t="s">
        <v>43</v>
      </c>
      <c r="B183" s="16" t="s">
        <v>16</v>
      </c>
      <c r="C183" s="5" t="s">
        <v>42</v>
      </c>
      <c r="D183" s="5" t="s">
        <v>0</v>
      </c>
      <c r="E183" s="9">
        <v>36519</v>
      </c>
      <c r="F183" s="14">
        <f t="shared" ca="1" si="2"/>
        <v>16</v>
      </c>
      <c r="G183" s="13" t="s">
        <v>4</v>
      </c>
      <c r="H183" s="12">
        <v>61860</v>
      </c>
      <c r="I183" s="11">
        <v>5</v>
      </c>
    </row>
    <row r="184" spans="1:9" x14ac:dyDescent="0.25">
      <c r="A184" s="5" t="s">
        <v>756</v>
      </c>
      <c r="B184" s="16" t="s">
        <v>12</v>
      </c>
      <c r="C184" s="5" t="s">
        <v>19</v>
      </c>
      <c r="D184" s="5" t="s">
        <v>5</v>
      </c>
      <c r="E184" s="9">
        <v>40918</v>
      </c>
      <c r="F184" s="14">
        <f t="shared" ca="1" si="2"/>
        <v>4</v>
      </c>
      <c r="G184" s="13" t="s">
        <v>755</v>
      </c>
      <c r="H184" s="12">
        <v>56900</v>
      </c>
      <c r="I184" s="11">
        <v>5</v>
      </c>
    </row>
    <row r="185" spans="1:9" x14ac:dyDescent="0.25">
      <c r="A185" s="5" t="s">
        <v>751</v>
      </c>
      <c r="B185" s="16" t="s">
        <v>16</v>
      </c>
      <c r="C185" s="5" t="s">
        <v>19</v>
      </c>
      <c r="D185" s="5" t="s">
        <v>5</v>
      </c>
      <c r="E185" s="9">
        <v>40936</v>
      </c>
      <c r="F185" s="14">
        <f t="shared" ca="1" si="2"/>
        <v>4</v>
      </c>
      <c r="G185" s="13" t="s">
        <v>26</v>
      </c>
      <c r="H185" s="12">
        <v>52940</v>
      </c>
      <c r="I185" s="11">
        <v>4</v>
      </c>
    </row>
    <row r="186" spans="1:9" x14ac:dyDescent="0.25">
      <c r="A186" s="5" t="s">
        <v>747</v>
      </c>
      <c r="B186" s="16" t="s">
        <v>16</v>
      </c>
      <c r="C186" s="5" t="s">
        <v>19</v>
      </c>
      <c r="D186" s="5" t="s">
        <v>11</v>
      </c>
      <c r="E186" s="9">
        <v>39092</v>
      </c>
      <c r="F186" s="14">
        <f t="shared" ca="1" si="2"/>
        <v>9</v>
      </c>
      <c r="G186" s="13"/>
      <c r="H186" s="12">
        <v>73990</v>
      </c>
      <c r="I186" s="11">
        <v>3</v>
      </c>
    </row>
    <row r="187" spans="1:9" x14ac:dyDescent="0.25">
      <c r="A187" s="5" t="s">
        <v>745</v>
      </c>
      <c r="B187" s="16" t="s">
        <v>16</v>
      </c>
      <c r="C187" s="5" t="s">
        <v>19</v>
      </c>
      <c r="D187" s="5" t="s">
        <v>5</v>
      </c>
      <c r="E187" s="9">
        <v>39106</v>
      </c>
      <c r="F187" s="14">
        <f t="shared" ca="1" si="2"/>
        <v>9</v>
      </c>
      <c r="G187" s="13" t="s">
        <v>4</v>
      </c>
      <c r="H187" s="12">
        <v>45500</v>
      </c>
      <c r="I187" s="11">
        <v>3</v>
      </c>
    </row>
    <row r="188" spans="1:9" x14ac:dyDescent="0.25">
      <c r="A188" s="5" t="s">
        <v>733</v>
      </c>
      <c r="B188" s="16" t="s">
        <v>16</v>
      </c>
      <c r="C188" s="5" t="s">
        <v>19</v>
      </c>
      <c r="D188" s="5" t="s">
        <v>11</v>
      </c>
      <c r="E188" s="9">
        <v>38738</v>
      </c>
      <c r="F188" s="14">
        <f t="shared" ca="1" si="2"/>
        <v>10</v>
      </c>
      <c r="G188" s="13"/>
      <c r="H188" s="12">
        <v>42150</v>
      </c>
      <c r="I188" s="11">
        <v>5</v>
      </c>
    </row>
    <row r="189" spans="1:9" x14ac:dyDescent="0.25">
      <c r="A189" s="5" t="s">
        <v>729</v>
      </c>
      <c r="B189" s="16" t="s">
        <v>48</v>
      </c>
      <c r="C189" s="5" t="s">
        <v>19</v>
      </c>
      <c r="D189" s="5" t="s">
        <v>5</v>
      </c>
      <c r="E189" s="9">
        <v>35801</v>
      </c>
      <c r="F189" s="14">
        <f t="shared" ca="1" si="2"/>
        <v>18</v>
      </c>
      <c r="G189" s="13" t="s">
        <v>26</v>
      </c>
      <c r="H189" s="12">
        <v>78570</v>
      </c>
      <c r="I189" s="11">
        <v>1</v>
      </c>
    </row>
    <row r="190" spans="1:9" x14ac:dyDescent="0.25">
      <c r="A190" s="5" t="s">
        <v>727</v>
      </c>
      <c r="B190" s="16" t="s">
        <v>48</v>
      </c>
      <c r="C190" s="5" t="s">
        <v>19</v>
      </c>
      <c r="D190" s="5" t="s">
        <v>14</v>
      </c>
      <c r="E190" s="9">
        <v>35807</v>
      </c>
      <c r="F190" s="14">
        <f t="shared" ca="1" si="2"/>
        <v>18</v>
      </c>
      <c r="G190" s="13" t="s">
        <v>26</v>
      </c>
      <c r="H190" s="12">
        <v>48835</v>
      </c>
      <c r="I190" s="11">
        <v>5</v>
      </c>
    </row>
    <row r="191" spans="1:9" x14ac:dyDescent="0.25">
      <c r="A191" s="5" t="s">
        <v>720</v>
      </c>
      <c r="B191" s="16" t="s">
        <v>16</v>
      </c>
      <c r="C191" s="5" t="s">
        <v>19</v>
      </c>
      <c r="D191" s="5" t="s">
        <v>14</v>
      </c>
      <c r="E191" s="9">
        <v>36177</v>
      </c>
      <c r="F191" s="14">
        <f t="shared" ca="1" si="2"/>
        <v>17</v>
      </c>
      <c r="G191" s="13" t="s">
        <v>18</v>
      </c>
      <c r="H191" s="12">
        <v>21670</v>
      </c>
      <c r="I191" s="11">
        <v>2</v>
      </c>
    </row>
    <row r="192" spans="1:9" x14ac:dyDescent="0.25">
      <c r="A192" s="5" t="s">
        <v>716</v>
      </c>
      <c r="B192" s="16" t="s">
        <v>16</v>
      </c>
      <c r="C192" s="5" t="s">
        <v>19</v>
      </c>
      <c r="D192" s="5" t="s">
        <v>5</v>
      </c>
      <c r="E192" s="9">
        <v>36535</v>
      </c>
      <c r="F192" s="14">
        <f t="shared" ca="1" si="2"/>
        <v>16</v>
      </c>
      <c r="G192" s="13" t="s">
        <v>26</v>
      </c>
      <c r="H192" s="12">
        <v>76192</v>
      </c>
      <c r="I192" s="11">
        <v>4</v>
      </c>
    </row>
    <row r="193" spans="1:9" x14ac:dyDescent="0.25">
      <c r="A193" s="5" t="s">
        <v>708</v>
      </c>
      <c r="B193" s="16" t="s">
        <v>12</v>
      </c>
      <c r="C193" s="5" t="s">
        <v>19</v>
      </c>
      <c r="D193" s="5" t="s">
        <v>11</v>
      </c>
      <c r="E193" s="9">
        <v>37634</v>
      </c>
      <c r="F193" s="14">
        <f t="shared" ca="1" si="2"/>
        <v>13</v>
      </c>
      <c r="G193" s="13"/>
      <c r="H193" s="12">
        <v>61370</v>
      </c>
      <c r="I193" s="11">
        <v>3</v>
      </c>
    </row>
    <row r="194" spans="1:9" x14ac:dyDescent="0.25">
      <c r="A194" s="5" t="s">
        <v>704</v>
      </c>
      <c r="B194" s="16" t="s">
        <v>9</v>
      </c>
      <c r="C194" s="5" t="s">
        <v>19</v>
      </c>
      <c r="D194" s="5" t="s">
        <v>5</v>
      </c>
      <c r="E194" s="9">
        <v>39472</v>
      </c>
      <c r="F194" s="14">
        <f t="shared" ref="F194:F257" ca="1" si="3">DATEDIF(E194,TODAY(),"y")</f>
        <v>8</v>
      </c>
      <c r="G194" s="13" t="s">
        <v>26</v>
      </c>
      <c r="H194" s="12">
        <v>41060</v>
      </c>
      <c r="I194" s="11">
        <v>3</v>
      </c>
    </row>
    <row r="195" spans="1:9" x14ac:dyDescent="0.25">
      <c r="A195" s="5" t="s">
        <v>703</v>
      </c>
      <c r="B195" s="16" t="s">
        <v>12</v>
      </c>
      <c r="C195" s="5" t="s">
        <v>19</v>
      </c>
      <c r="D195" s="5" t="s">
        <v>5</v>
      </c>
      <c r="E195" s="9">
        <v>39472</v>
      </c>
      <c r="F195" s="14">
        <f t="shared" ca="1" si="3"/>
        <v>8</v>
      </c>
      <c r="G195" s="13" t="s">
        <v>26</v>
      </c>
      <c r="H195" s="12">
        <v>87760</v>
      </c>
      <c r="I195" s="11">
        <v>1</v>
      </c>
    </row>
    <row r="196" spans="1:9" x14ac:dyDescent="0.25">
      <c r="A196" s="5" t="s">
        <v>701</v>
      </c>
      <c r="B196" s="16" t="s">
        <v>32</v>
      </c>
      <c r="C196" s="5" t="s">
        <v>19</v>
      </c>
      <c r="D196" s="5" t="s">
        <v>5</v>
      </c>
      <c r="E196" s="9">
        <v>38733</v>
      </c>
      <c r="F196" s="14">
        <f t="shared" ca="1" si="3"/>
        <v>10</v>
      </c>
      <c r="G196" s="13" t="s">
        <v>8</v>
      </c>
      <c r="H196" s="12">
        <v>68710</v>
      </c>
      <c r="I196" s="11">
        <v>4</v>
      </c>
    </row>
    <row r="197" spans="1:9" x14ac:dyDescent="0.25">
      <c r="A197" s="5" t="s">
        <v>700</v>
      </c>
      <c r="B197" s="16" t="s">
        <v>32</v>
      </c>
      <c r="C197" s="5" t="s">
        <v>19</v>
      </c>
      <c r="D197" s="5" t="s">
        <v>0</v>
      </c>
      <c r="E197" s="9">
        <v>39087</v>
      </c>
      <c r="F197" s="14">
        <f t="shared" ca="1" si="3"/>
        <v>9</v>
      </c>
      <c r="G197" s="13"/>
      <c r="H197" s="12">
        <v>14416</v>
      </c>
      <c r="I197" s="11">
        <v>4</v>
      </c>
    </row>
    <row r="198" spans="1:9" x14ac:dyDescent="0.25">
      <c r="A198" s="5" t="s">
        <v>698</v>
      </c>
      <c r="B198" s="16" t="s">
        <v>2</v>
      </c>
      <c r="C198" s="5" t="s">
        <v>19</v>
      </c>
      <c r="D198" s="5" t="s">
        <v>5</v>
      </c>
      <c r="E198" s="9">
        <v>39455</v>
      </c>
      <c r="F198" s="14">
        <f t="shared" ca="1" si="3"/>
        <v>8</v>
      </c>
      <c r="G198" s="13" t="s">
        <v>4</v>
      </c>
      <c r="H198" s="12">
        <v>59420</v>
      </c>
      <c r="I198" s="11">
        <v>4</v>
      </c>
    </row>
    <row r="199" spans="1:9" x14ac:dyDescent="0.25">
      <c r="A199" s="5" t="s">
        <v>696</v>
      </c>
      <c r="B199" s="16" t="s">
        <v>32</v>
      </c>
      <c r="C199" s="5" t="s">
        <v>19</v>
      </c>
      <c r="D199" s="5" t="s">
        <v>11</v>
      </c>
      <c r="E199" s="9">
        <v>39822</v>
      </c>
      <c r="F199" s="14">
        <f t="shared" ca="1" si="3"/>
        <v>7</v>
      </c>
      <c r="G199" s="13"/>
      <c r="H199" s="12">
        <v>60040</v>
      </c>
      <c r="I199" s="11">
        <v>5</v>
      </c>
    </row>
    <row r="200" spans="1:9" x14ac:dyDescent="0.25">
      <c r="A200" s="5" t="s">
        <v>695</v>
      </c>
      <c r="B200" s="16" t="s">
        <v>32</v>
      </c>
      <c r="C200" s="5" t="s">
        <v>19</v>
      </c>
      <c r="D200" s="5" t="s">
        <v>11</v>
      </c>
      <c r="E200" s="9">
        <v>39830</v>
      </c>
      <c r="F200" s="14">
        <f t="shared" ca="1" si="3"/>
        <v>7</v>
      </c>
      <c r="G200" s="13"/>
      <c r="H200" s="12">
        <v>78520</v>
      </c>
      <c r="I200" s="11">
        <v>4</v>
      </c>
    </row>
    <row r="201" spans="1:9" x14ac:dyDescent="0.25">
      <c r="A201" s="5" t="s">
        <v>694</v>
      </c>
      <c r="B201" s="16" t="s">
        <v>12</v>
      </c>
      <c r="C201" s="5" t="s">
        <v>19</v>
      </c>
      <c r="D201" s="5" t="s">
        <v>5</v>
      </c>
      <c r="E201" s="9">
        <v>40203</v>
      </c>
      <c r="F201" s="14">
        <f t="shared" ca="1" si="3"/>
        <v>6</v>
      </c>
      <c r="G201" s="13" t="s">
        <v>26</v>
      </c>
      <c r="H201" s="12">
        <v>35600</v>
      </c>
      <c r="I201" s="11">
        <v>5</v>
      </c>
    </row>
    <row r="202" spans="1:9" x14ac:dyDescent="0.25">
      <c r="A202" s="5" t="s">
        <v>689</v>
      </c>
      <c r="B202" s="16" t="s">
        <v>16</v>
      </c>
      <c r="C202" s="5" t="s">
        <v>19</v>
      </c>
      <c r="D202" s="5" t="s">
        <v>0</v>
      </c>
      <c r="E202" s="9">
        <v>40574</v>
      </c>
      <c r="F202" s="14">
        <f t="shared" ca="1" si="3"/>
        <v>5</v>
      </c>
      <c r="G202" s="13"/>
      <c r="H202" s="12">
        <v>28424</v>
      </c>
      <c r="I202" s="11">
        <v>4</v>
      </c>
    </row>
    <row r="203" spans="1:9" x14ac:dyDescent="0.25">
      <c r="A203" s="5" t="s">
        <v>680</v>
      </c>
      <c r="B203" s="16" t="s">
        <v>16</v>
      </c>
      <c r="C203" s="5" t="s">
        <v>19</v>
      </c>
      <c r="D203" s="5" t="s">
        <v>5</v>
      </c>
      <c r="E203" s="9">
        <v>40953</v>
      </c>
      <c r="F203" s="14">
        <f t="shared" ca="1" si="3"/>
        <v>4</v>
      </c>
      <c r="G203" s="13" t="s">
        <v>8</v>
      </c>
      <c r="H203" s="12">
        <v>60380</v>
      </c>
      <c r="I203" s="11">
        <v>4</v>
      </c>
    </row>
    <row r="204" spans="1:9" x14ac:dyDescent="0.25">
      <c r="A204" s="5" t="s">
        <v>663</v>
      </c>
      <c r="B204" s="16" t="s">
        <v>32</v>
      </c>
      <c r="C204" s="5" t="s">
        <v>19</v>
      </c>
      <c r="D204" s="5" t="s">
        <v>0</v>
      </c>
      <c r="E204" s="9">
        <v>35829</v>
      </c>
      <c r="F204" s="14">
        <f t="shared" ca="1" si="3"/>
        <v>18</v>
      </c>
      <c r="G204" s="13"/>
      <c r="H204" s="12">
        <v>29176</v>
      </c>
      <c r="I204" s="11">
        <v>3</v>
      </c>
    </row>
    <row r="205" spans="1:9" x14ac:dyDescent="0.25">
      <c r="A205" s="5" t="s">
        <v>662</v>
      </c>
      <c r="B205" s="16" t="s">
        <v>2</v>
      </c>
      <c r="C205" s="5" t="s">
        <v>19</v>
      </c>
      <c r="D205" s="5" t="s">
        <v>5</v>
      </c>
      <c r="E205" s="9">
        <v>35830</v>
      </c>
      <c r="F205" s="14">
        <f t="shared" ca="1" si="3"/>
        <v>18</v>
      </c>
      <c r="G205" s="13" t="s">
        <v>18</v>
      </c>
      <c r="H205" s="12">
        <v>35460</v>
      </c>
      <c r="I205" s="11">
        <v>5</v>
      </c>
    </row>
    <row r="206" spans="1:9" x14ac:dyDescent="0.25">
      <c r="A206" s="5" t="s">
        <v>654</v>
      </c>
      <c r="B206" s="16" t="s">
        <v>48</v>
      </c>
      <c r="C206" s="5" t="s">
        <v>19</v>
      </c>
      <c r="D206" s="5" t="s">
        <v>5</v>
      </c>
      <c r="E206" s="9">
        <v>36198</v>
      </c>
      <c r="F206" s="14">
        <f t="shared" ca="1" si="3"/>
        <v>17</v>
      </c>
      <c r="G206" s="13" t="s">
        <v>8</v>
      </c>
      <c r="H206" s="12">
        <v>81400</v>
      </c>
      <c r="I206" s="11">
        <v>2</v>
      </c>
    </row>
    <row r="207" spans="1:9" x14ac:dyDescent="0.25">
      <c r="A207" s="5" t="s">
        <v>640</v>
      </c>
      <c r="B207" s="16" t="s">
        <v>12</v>
      </c>
      <c r="C207" s="5" t="s">
        <v>19</v>
      </c>
      <c r="D207" s="5" t="s">
        <v>11</v>
      </c>
      <c r="E207" s="9">
        <v>38044</v>
      </c>
      <c r="F207" s="14">
        <f t="shared" ca="1" si="3"/>
        <v>12</v>
      </c>
      <c r="G207" s="13"/>
      <c r="H207" s="12">
        <v>57410</v>
      </c>
      <c r="I207" s="11">
        <v>2</v>
      </c>
    </row>
    <row r="208" spans="1:9" x14ac:dyDescent="0.25">
      <c r="A208" s="5" t="s">
        <v>631</v>
      </c>
      <c r="B208" s="16" t="s">
        <v>32</v>
      </c>
      <c r="C208" s="5" t="s">
        <v>19</v>
      </c>
      <c r="D208" s="5" t="s">
        <v>5</v>
      </c>
      <c r="E208" s="9">
        <v>40578</v>
      </c>
      <c r="F208" s="14">
        <f t="shared" ca="1" si="3"/>
        <v>5</v>
      </c>
      <c r="G208" s="13" t="s">
        <v>26</v>
      </c>
      <c r="H208" s="12">
        <v>43820</v>
      </c>
      <c r="I208" s="11">
        <v>2</v>
      </c>
    </row>
    <row r="209" spans="1:9" x14ac:dyDescent="0.25">
      <c r="A209" s="5" t="s">
        <v>621</v>
      </c>
      <c r="B209" s="16" t="s">
        <v>48</v>
      </c>
      <c r="C209" s="5" t="s">
        <v>19</v>
      </c>
      <c r="D209" s="5" t="s">
        <v>11</v>
      </c>
      <c r="E209" s="9">
        <v>39144</v>
      </c>
      <c r="F209" s="14">
        <f t="shared" ca="1" si="3"/>
        <v>8</v>
      </c>
      <c r="G209" s="13"/>
      <c r="H209" s="12">
        <v>64430</v>
      </c>
      <c r="I209" s="11">
        <v>4</v>
      </c>
    </row>
    <row r="210" spans="1:9" x14ac:dyDescent="0.25">
      <c r="A210" s="5" t="s">
        <v>618</v>
      </c>
      <c r="B210" s="16" t="s">
        <v>32</v>
      </c>
      <c r="C210" s="5" t="s">
        <v>19</v>
      </c>
      <c r="D210" s="5" t="s">
        <v>11</v>
      </c>
      <c r="E210" s="9">
        <v>39166</v>
      </c>
      <c r="F210" s="14">
        <f t="shared" ca="1" si="3"/>
        <v>8</v>
      </c>
      <c r="G210" s="13"/>
      <c r="H210" s="12">
        <v>79220</v>
      </c>
      <c r="I210" s="11">
        <v>4</v>
      </c>
    </row>
    <row r="211" spans="1:9" x14ac:dyDescent="0.25">
      <c r="A211" s="5" t="s">
        <v>615</v>
      </c>
      <c r="B211" s="16" t="s">
        <v>16</v>
      </c>
      <c r="C211" s="5" t="s">
        <v>19</v>
      </c>
      <c r="D211" s="5" t="s">
        <v>5</v>
      </c>
      <c r="E211" s="9">
        <v>39518</v>
      </c>
      <c r="F211" s="14">
        <f t="shared" ca="1" si="3"/>
        <v>7</v>
      </c>
      <c r="G211" s="13" t="s">
        <v>4</v>
      </c>
      <c r="H211" s="12">
        <v>24710</v>
      </c>
      <c r="I211" s="11">
        <v>2</v>
      </c>
    </row>
    <row r="212" spans="1:9" x14ac:dyDescent="0.25">
      <c r="A212" s="5" t="s">
        <v>611</v>
      </c>
      <c r="B212" s="16" t="s">
        <v>48</v>
      </c>
      <c r="C212" s="5" t="s">
        <v>19</v>
      </c>
      <c r="D212" s="5" t="s">
        <v>5</v>
      </c>
      <c r="E212" s="9">
        <v>39168</v>
      </c>
      <c r="F212" s="14">
        <f t="shared" ca="1" si="3"/>
        <v>8</v>
      </c>
      <c r="G212" s="13" t="s">
        <v>26</v>
      </c>
      <c r="H212" s="12">
        <v>24300</v>
      </c>
      <c r="I212" s="11">
        <v>3</v>
      </c>
    </row>
    <row r="213" spans="1:9" x14ac:dyDescent="0.25">
      <c r="A213" s="5" t="s">
        <v>604</v>
      </c>
      <c r="B213" s="16" t="s">
        <v>32</v>
      </c>
      <c r="C213" s="5" t="s">
        <v>19</v>
      </c>
      <c r="D213" s="5" t="s">
        <v>0</v>
      </c>
      <c r="E213" s="9">
        <v>38777</v>
      </c>
      <c r="F213" s="14">
        <f t="shared" ca="1" si="3"/>
        <v>10</v>
      </c>
      <c r="G213" s="13"/>
      <c r="H213" s="12">
        <v>22472</v>
      </c>
      <c r="I213" s="11">
        <v>1</v>
      </c>
    </row>
    <row r="214" spans="1:9" x14ac:dyDescent="0.25">
      <c r="A214" s="5" t="s">
        <v>600</v>
      </c>
      <c r="B214" s="16" t="s">
        <v>32</v>
      </c>
      <c r="C214" s="5" t="s">
        <v>19</v>
      </c>
      <c r="D214" s="5" t="s">
        <v>5</v>
      </c>
      <c r="E214" s="9">
        <v>38798</v>
      </c>
      <c r="F214" s="14">
        <f t="shared" ca="1" si="3"/>
        <v>9</v>
      </c>
      <c r="G214" s="13" t="s">
        <v>4</v>
      </c>
      <c r="H214" s="12">
        <v>73144</v>
      </c>
      <c r="I214" s="11">
        <v>5</v>
      </c>
    </row>
    <row r="215" spans="1:9" x14ac:dyDescent="0.25">
      <c r="A215" s="5" t="s">
        <v>595</v>
      </c>
      <c r="B215" s="16" t="s">
        <v>16</v>
      </c>
      <c r="C215" s="5" t="s">
        <v>19</v>
      </c>
      <c r="D215" s="5" t="s">
        <v>5</v>
      </c>
      <c r="E215" s="9">
        <v>38807</v>
      </c>
      <c r="F215" s="14">
        <f t="shared" ca="1" si="3"/>
        <v>9</v>
      </c>
      <c r="G215" s="13" t="s">
        <v>26</v>
      </c>
      <c r="H215" s="12">
        <v>79730</v>
      </c>
      <c r="I215" s="11">
        <v>2</v>
      </c>
    </row>
    <row r="216" spans="1:9" x14ac:dyDescent="0.25">
      <c r="A216" s="5" t="s">
        <v>587</v>
      </c>
      <c r="B216" s="16" t="s">
        <v>9</v>
      </c>
      <c r="C216" s="5" t="s">
        <v>19</v>
      </c>
      <c r="D216" s="5" t="s">
        <v>11</v>
      </c>
      <c r="E216" s="9">
        <v>36600</v>
      </c>
      <c r="F216" s="14">
        <f t="shared" ca="1" si="3"/>
        <v>15</v>
      </c>
      <c r="G216" s="13"/>
      <c r="H216" s="12">
        <v>41840</v>
      </c>
      <c r="I216" s="11">
        <v>2</v>
      </c>
    </row>
    <row r="217" spans="1:9" x14ac:dyDescent="0.25">
      <c r="A217" s="5" t="s">
        <v>585</v>
      </c>
      <c r="B217" s="16" t="s">
        <v>12</v>
      </c>
      <c r="C217" s="5" t="s">
        <v>19</v>
      </c>
      <c r="D217" s="5" t="s">
        <v>14</v>
      </c>
      <c r="E217" s="9">
        <v>36604</v>
      </c>
      <c r="F217" s="14">
        <f t="shared" ca="1" si="3"/>
        <v>15</v>
      </c>
      <c r="G217" s="13" t="s">
        <v>4</v>
      </c>
      <c r="H217" s="12">
        <v>46710</v>
      </c>
      <c r="I217" s="11">
        <v>3</v>
      </c>
    </row>
    <row r="218" spans="1:9" x14ac:dyDescent="0.25">
      <c r="A218" s="5" t="s">
        <v>582</v>
      </c>
      <c r="B218" s="16" t="s">
        <v>12</v>
      </c>
      <c r="C218" s="5" t="s">
        <v>19</v>
      </c>
      <c r="D218" s="5" t="s">
        <v>11</v>
      </c>
      <c r="E218" s="9">
        <v>36977</v>
      </c>
      <c r="F218" s="14">
        <f t="shared" ca="1" si="3"/>
        <v>14</v>
      </c>
      <c r="G218" s="13"/>
      <c r="H218" s="12">
        <v>68510</v>
      </c>
      <c r="I218" s="11">
        <v>5</v>
      </c>
    </row>
    <row r="219" spans="1:9" x14ac:dyDescent="0.25">
      <c r="A219" s="5" t="s">
        <v>581</v>
      </c>
      <c r="B219" s="16" t="s">
        <v>48</v>
      </c>
      <c r="C219" s="5" t="s">
        <v>19</v>
      </c>
      <c r="D219" s="5" t="s">
        <v>11</v>
      </c>
      <c r="E219" s="9">
        <v>37326</v>
      </c>
      <c r="F219" s="14">
        <f t="shared" ca="1" si="3"/>
        <v>13</v>
      </c>
      <c r="G219" s="13"/>
      <c r="H219" s="12">
        <v>52770</v>
      </c>
      <c r="I219" s="11">
        <v>2</v>
      </c>
    </row>
    <row r="220" spans="1:9" x14ac:dyDescent="0.25">
      <c r="A220" s="5" t="s">
        <v>580</v>
      </c>
      <c r="B220" s="16" t="s">
        <v>16</v>
      </c>
      <c r="C220" s="5" t="s">
        <v>19</v>
      </c>
      <c r="D220" s="5" t="s">
        <v>5</v>
      </c>
      <c r="E220" s="9">
        <v>37331</v>
      </c>
      <c r="F220" s="14">
        <f t="shared" ca="1" si="3"/>
        <v>13</v>
      </c>
      <c r="G220" s="13" t="s">
        <v>4</v>
      </c>
      <c r="H220" s="12">
        <v>62750</v>
      </c>
      <c r="I220" s="11">
        <v>3</v>
      </c>
    </row>
    <row r="221" spans="1:9" x14ac:dyDescent="0.25">
      <c r="A221" s="5" t="s">
        <v>575</v>
      </c>
      <c r="B221" s="16" t="s">
        <v>12</v>
      </c>
      <c r="C221" s="5" t="s">
        <v>19</v>
      </c>
      <c r="D221" s="5" t="s">
        <v>11</v>
      </c>
      <c r="E221" s="9">
        <v>38073</v>
      </c>
      <c r="F221" s="14">
        <f t="shared" ca="1" si="3"/>
        <v>11</v>
      </c>
      <c r="G221" s="13"/>
      <c r="H221" s="12">
        <v>39300</v>
      </c>
      <c r="I221" s="11">
        <v>2</v>
      </c>
    </row>
    <row r="222" spans="1:9" x14ac:dyDescent="0.25">
      <c r="A222" s="5" t="s">
        <v>562</v>
      </c>
      <c r="B222" s="16" t="s">
        <v>32</v>
      </c>
      <c r="C222" s="5" t="s">
        <v>19</v>
      </c>
      <c r="D222" s="5" t="s">
        <v>11</v>
      </c>
      <c r="E222" s="9">
        <v>39538</v>
      </c>
      <c r="F222" s="14">
        <f t="shared" ca="1" si="3"/>
        <v>7</v>
      </c>
      <c r="G222" s="13"/>
      <c r="H222" s="12">
        <v>62780</v>
      </c>
      <c r="I222" s="11">
        <v>4</v>
      </c>
    </row>
    <row r="223" spans="1:9" x14ac:dyDescent="0.25">
      <c r="A223" s="5" t="s">
        <v>555</v>
      </c>
      <c r="B223" s="16" t="s">
        <v>12</v>
      </c>
      <c r="C223" s="5" t="s">
        <v>19</v>
      </c>
      <c r="D223" s="5" t="s">
        <v>5</v>
      </c>
      <c r="E223" s="17">
        <v>40603</v>
      </c>
      <c r="F223" s="14">
        <f t="shared" ca="1" si="3"/>
        <v>5</v>
      </c>
      <c r="G223" s="13" t="s">
        <v>18</v>
      </c>
      <c r="H223" s="12">
        <v>44260</v>
      </c>
      <c r="I223" s="11">
        <v>1</v>
      </c>
    </row>
    <row r="224" spans="1:9" x14ac:dyDescent="0.25">
      <c r="A224" s="5" t="s">
        <v>545</v>
      </c>
      <c r="B224" s="16" t="s">
        <v>32</v>
      </c>
      <c r="C224" s="5" t="s">
        <v>19</v>
      </c>
      <c r="D224" s="5" t="s">
        <v>5</v>
      </c>
      <c r="E224" s="9">
        <v>41025</v>
      </c>
      <c r="F224" s="14">
        <f t="shared" ca="1" si="3"/>
        <v>3</v>
      </c>
      <c r="G224" s="13" t="s">
        <v>4</v>
      </c>
      <c r="H224" s="12">
        <v>58910</v>
      </c>
      <c r="I224" s="11">
        <v>1</v>
      </c>
    </row>
    <row r="225" spans="1:9" x14ac:dyDescent="0.25">
      <c r="A225" s="5" t="s">
        <v>544</v>
      </c>
      <c r="B225" s="16" t="s">
        <v>16</v>
      </c>
      <c r="C225" s="5" t="s">
        <v>19</v>
      </c>
      <c r="D225" s="5" t="s">
        <v>5</v>
      </c>
      <c r="E225" s="9">
        <v>41026</v>
      </c>
      <c r="F225" s="14">
        <f t="shared" ca="1" si="3"/>
        <v>3</v>
      </c>
      <c r="G225" s="13" t="s">
        <v>4</v>
      </c>
      <c r="H225" s="12">
        <v>26190</v>
      </c>
      <c r="I225" s="11">
        <v>5</v>
      </c>
    </row>
    <row r="226" spans="1:9" x14ac:dyDescent="0.25">
      <c r="A226" s="5" t="s">
        <v>541</v>
      </c>
      <c r="B226" s="16" t="s">
        <v>9</v>
      </c>
      <c r="C226" s="5" t="s">
        <v>19</v>
      </c>
      <c r="D226" s="5" t="s">
        <v>5</v>
      </c>
      <c r="E226" s="9">
        <v>39181</v>
      </c>
      <c r="F226" s="14">
        <f t="shared" ca="1" si="3"/>
        <v>8</v>
      </c>
      <c r="G226" s="13" t="s">
        <v>4</v>
      </c>
      <c r="H226" s="12">
        <v>23330</v>
      </c>
      <c r="I226" s="11">
        <v>4</v>
      </c>
    </row>
    <row r="227" spans="1:9" x14ac:dyDescent="0.25">
      <c r="A227" s="5" t="s">
        <v>538</v>
      </c>
      <c r="B227" s="16" t="s">
        <v>16</v>
      </c>
      <c r="C227" s="5" t="s">
        <v>19</v>
      </c>
      <c r="D227" s="5" t="s">
        <v>11</v>
      </c>
      <c r="E227" s="9">
        <v>39539</v>
      </c>
      <c r="F227" s="14">
        <f t="shared" ca="1" si="3"/>
        <v>7</v>
      </c>
      <c r="G227" s="13"/>
      <c r="H227" s="12">
        <v>63310</v>
      </c>
      <c r="I227" s="11">
        <v>3</v>
      </c>
    </row>
    <row r="228" spans="1:9" x14ac:dyDescent="0.25">
      <c r="A228" s="5" t="s">
        <v>533</v>
      </c>
      <c r="B228" s="16" t="s">
        <v>16</v>
      </c>
      <c r="C228" s="5" t="s">
        <v>19</v>
      </c>
      <c r="D228" s="5" t="s">
        <v>5</v>
      </c>
      <c r="E228" s="9">
        <v>40269</v>
      </c>
      <c r="F228" s="14">
        <f t="shared" ca="1" si="3"/>
        <v>5</v>
      </c>
      <c r="G228" s="13" t="s">
        <v>4</v>
      </c>
      <c r="H228" s="12">
        <v>86260</v>
      </c>
      <c r="I228" s="11">
        <v>3</v>
      </c>
    </row>
    <row r="229" spans="1:9" x14ac:dyDescent="0.25">
      <c r="A229" s="5" t="s">
        <v>530</v>
      </c>
      <c r="B229" s="16" t="s">
        <v>12</v>
      </c>
      <c r="C229" s="5" t="s">
        <v>19</v>
      </c>
      <c r="D229" s="5" t="s">
        <v>11</v>
      </c>
      <c r="E229" s="9">
        <v>40298</v>
      </c>
      <c r="F229" s="14">
        <f t="shared" ca="1" si="3"/>
        <v>5</v>
      </c>
      <c r="G229" s="13"/>
      <c r="H229" s="12">
        <v>24410</v>
      </c>
      <c r="I229" s="11">
        <v>3</v>
      </c>
    </row>
    <row r="230" spans="1:9" x14ac:dyDescent="0.25">
      <c r="A230" s="5" t="s">
        <v>529</v>
      </c>
      <c r="B230" s="16" t="s">
        <v>12</v>
      </c>
      <c r="C230" s="5" t="s">
        <v>19</v>
      </c>
      <c r="D230" s="5" t="s">
        <v>5</v>
      </c>
      <c r="E230" s="9">
        <v>38813</v>
      </c>
      <c r="F230" s="14">
        <f t="shared" ca="1" si="3"/>
        <v>9</v>
      </c>
      <c r="G230" s="13" t="s">
        <v>4</v>
      </c>
      <c r="H230" s="12">
        <v>32390</v>
      </c>
      <c r="I230" s="11">
        <v>2</v>
      </c>
    </row>
    <row r="231" spans="1:9" x14ac:dyDescent="0.25">
      <c r="A231" s="5" t="s">
        <v>527</v>
      </c>
      <c r="B231" s="16" t="s">
        <v>9</v>
      </c>
      <c r="C231" s="5" t="s">
        <v>19</v>
      </c>
      <c r="D231" s="5" t="s">
        <v>5</v>
      </c>
      <c r="E231" s="9">
        <v>38816</v>
      </c>
      <c r="F231" s="14">
        <f t="shared" ca="1" si="3"/>
        <v>9</v>
      </c>
      <c r="G231" s="13" t="s">
        <v>18</v>
      </c>
      <c r="H231" s="12">
        <v>44920</v>
      </c>
      <c r="I231" s="11">
        <v>1</v>
      </c>
    </row>
    <row r="232" spans="1:9" x14ac:dyDescent="0.25">
      <c r="A232" s="5" t="s">
        <v>518</v>
      </c>
      <c r="B232" s="16" t="s">
        <v>16</v>
      </c>
      <c r="C232" s="5" t="s">
        <v>19</v>
      </c>
      <c r="D232" s="5" t="s">
        <v>14</v>
      </c>
      <c r="E232" s="9">
        <v>36269</v>
      </c>
      <c r="F232" s="14">
        <f t="shared" ca="1" si="3"/>
        <v>16</v>
      </c>
      <c r="G232" s="13" t="s">
        <v>4</v>
      </c>
      <c r="H232" s="12">
        <v>48190</v>
      </c>
      <c r="I232" s="11">
        <v>1</v>
      </c>
    </row>
    <row r="233" spans="1:9" x14ac:dyDescent="0.25">
      <c r="A233" s="5" t="s">
        <v>517</v>
      </c>
      <c r="B233" s="16" t="s">
        <v>16</v>
      </c>
      <c r="C233" s="5" t="s">
        <v>19</v>
      </c>
      <c r="D233" s="5" t="s">
        <v>5</v>
      </c>
      <c r="E233" s="9">
        <v>36273</v>
      </c>
      <c r="F233" s="14">
        <f t="shared" ca="1" si="3"/>
        <v>16</v>
      </c>
      <c r="G233" s="13" t="s">
        <v>4</v>
      </c>
      <c r="H233" s="12">
        <v>61330</v>
      </c>
      <c r="I233" s="11">
        <v>4</v>
      </c>
    </row>
    <row r="234" spans="1:9" x14ac:dyDescent="0.25">
      <c r="A234" s="5" t="s">
        <v>513</v>
      </c>
      <c r="B234" s="16" t="s">
        <v>16</v>
      </c>
      <c r="C234" s="5" t="s">
        <v>19</v>
      </c>
      <c r="D234" s="5" t="s">
        <v>11</v>
      </c>
      <c r="E234" s="9">
        <v>36637</v>
      </c>
      <c r="F234" s="14">
        <f t="shared" ca="1" si="3"/>
        <v>15</v>
      </c>
      <c r="G234" s="13"/>
      <c r="H234" s="12">
        <v>57600</v>
      </c>
      <c r="I234" s="11">
        <v>3</v>
      </c>
    </row>
    <row r="235" spans="1:9" x14ac:dyDescent="0.25">
      <c r="A235" s="5" t="s">
        <v>506</v>
      </c>
      <c r="B235" s="16" t="s">
        <v>12</v>
      </c>
      <c r="C235" s="5" t="s">
        <v>19</v>
      </c>
      <c r="D235" s="5" t="s">
        <v>0</v>
      </c>
      <c r="E235" s="9">
        <v>37730</v>
      </c>
      <c r="F235" s="14">
        <f t="shared" ca="1" si="3"/>
        <v>12</v>
      </c>
      <c r="G235" s="13"/>
      <c r="H235" s="12">
        <v>8892</v>
      </c>
      <c r="I235" s="11">
        <v>1</v>
      </c>
    </row>
    <row r="236" spans="1:9" x14ac:dyDescent="0.25">
      <c r="A236" s="5" t="s">
        <v>505</v>
      </c>
      <c r="B236" s="16" t="s">
        <v>32</v>
      </c>
      <c r="C236" s="5" t="s">
        <v>19</v>
      </c>
      <c r="D236" s="5" t="s">
        <v>5</v>
      </c>
      <c r="E236" s="9">
        <v>38809</v>
      </c>
      <c r="F236" s="14">
        <f t="shared" ca="1" si="3"/>
        <v>9</v>
      </c>
      <c r="G236" s="13" t="s">
        <v>28</v>
      </c>
      <c r="H236" s="12">
        <v>76584</v>
      </c>
      <c r="I236" s="11">
        <v>1</v>
      </c>
    </row>
    <row r="237" spans="1:9" x14ac:dyDescent="0.25">
      <c r="A237" s="5" t="s">
        <v>504</v>
      </c>
      <c r="B237" s="16" t="s">
        <v>12</v>
      </c>
      <c r="C237" s="5" t="s">
        <v>19</v>
      </c>
      <c r="D237" s="5" t="s">
        <v>5</v>
      </c>
      <c r="E237" s="9">
        <v>38821</v>
      </c>
      <c r="F237" s="14">
        <f t="shared" ca="1" si="3"/>
        <v>9</v>
      </c>
      <c r="G237" s="13" t="s">
        <v>4</v>
      </c>
      <c r="H237" s="12">
        <v>65720</v>
      </c>
      <c r="I237" s="11">
        <v>1</v>
      </c>
    </row>
    <row r="238" spans="1:9" x14ac:dyDescent="0.25">
      <c r="A238" s="5" t="s">
        <v>503</v>
      </c>
      <c r="B238" s="16" t="s">
        <v>12</v>
      </c>
      <c r="C238" s="5" t="s">
        <v>19</v>
      </c>
      <c r="D238" s="5" t="s">
        <v>5</v>
      </c>
      <c r="E238" s="9">
        <v>38832</v>
      </c>
      <c r="F238" s="14">
        <f t="shared" ca="1" si="3"/>
        <v>9</v>
      </c>
      <c r="G238" s="13" t="s">
        <v>8</v>
      </c>
      <c r="H238" s="12">
        <v>29420</v>
      </c>
      <c r="I238" s="11">
        <v>5</v>
      </c>
    </row>
    <row r="239" spans="1:9" x14ac:dyDescent="0.25">
      <c r="A239" s="5" t="s">
        <v>502</v>
      </c>
      <c r="B239" s="16" t="s">
        <v>12</v>
      </c>
      <c r="C239" s="5" t="s">
        <v>19</v>
      </c>
      <c r="D239" s="5" t="s">
        <v>11</v>
      </c>
      <c r="E239" s="9">
        <v>39189</v>
      </c>
      <c r="F239" s="14">
        <f t="shared" ca="1" si="3"/>
        <v>8</v>
      </c>
      <c r="G239" s="13"/>
      <c r="H239" s="12">
        <v>63850</v>
      </c>
      <c r="I239" s="11">
        <v>2</v>
      </c>
    </row>
    <row r="240" spans="1:9" x14ac:dyDescent="0.25">
      <c r="A240" s="5" t="s">
        <v>501</v>
      </c>
      <c r="B240" s="16" t="s">
        <v>16</v>
      </c>
      <c r="C240" s="5" t="s">
        <v>19</v>
      </c>
      <c r="D240" s="5" t="s">
        <v>11</v>
      </c>
      <c r="E240" s="9">
        <v>39545</v>
      </c>
      <c r="F240" s="14">
        <f t="shared" ca="1" si="3"/>
        <v>7</v>
      </c>
      <c r="G240" s="13"/>
      <c r="H240" s="12">
        <v>84170</v>
      </c>
      <c r="I240" s="11">
        <v>2</v>
      </c>
    </row>
    <row r="241" spans="1:9" x14ac:dyDescent="0.25">
      <c r="A241" s="5" t="s">
        <v>498</v>
      </c>
      <c r="B241" s="16" t="s">
        <v>16</v>
      </c>
      <c r="C241" s="5" t="s">
        <v>19</v>
      </c>
      <c r="D241" s="5" t="s">
        <v>5</v>
      </c>
      <c r="E241" s="9">
        <v>40270</v>
      </c>
      <c r="F241" s="14">
        <f t="shared" ca="1" si="3"/>
        <v>5</v>
      </c>
      <c r="G241" s="13" t="s">
        <v>4</v>
      </c>
      <c r="H241" s="12">
        <v>35300</v>
      </c>
      <c r="I241" s="11">
        <v>5</v>
      </c>
    </row>
    <row r="242" spans="1:9" x14ac:dyDescent="0.25">
      <c r="A242" s="5" t="s">
        <v>493</v>
      </c>
      <c r="B242" s="16" t="s">
        <v>16</v>
      </c>
      <c r="C242" s="5" t="s">
        <v>19</v>
      </c>
      <c r="D242" s="5" t="s">
        <v>5</v>
      </c>
      <c r="E242" s="9">
        <v>40634</v>
      </c>
      <c r="F242" s="14">
        <f t="shared" ca="1" si="3"/>
        <v>4</v>
      </c>
      <c r="G242" s="13" t="s">
        <v>26</v>
      </c>
      <c r="H242" s="12">
        <v>47440</v>
      </c>
      <c r="I242" s="11">
        <v>3</v>
      </c>
    </row>
    <row r="243" spans="1:9" x14ac:dyDescent="0.25">
      <c r="A243" s="5" t="s">
        <v>485</v>
      </c>
      <c r="B243" s="16" t="s">
        <v>9</v>
      </c>
      <c r="C243" s="5" t="s">
        <v>19</v>
      </c>
      <c r="D243" s="5" t="s">
        <v>0</v>
      </c>
      <c r="E243" s="9">
        <v>41056</v>
      </c>
      <c r="F243" s="14">
        <f t="shared" ca="1" si="3"/>
        <v>3</v>
      </c>
      <c r="G243" s="13"/>
      <c r="H243" s="12">
        <v>22344</v>
      </c>
      <c r="I243" s="11">
        <v>4</v>
      </c>
    </row>
    <row r="244" spans="1:9" x14ac:dyDescent="0.25">
      <c r="A244" s="5" t="s">
        <v>481</v>
      </c>
      <c r="B244" s="16" t="s">
        <v>48</v>
      </c>
      <c r="C244" s="5" t="s">
        <v>19</v>
      </c>
      <c r="D244" s="5" t="s">
        <v>5</v>
      </c>
      <c r="E244" s="9">
        <v>39597</v>
      </c>
      <c r="F244" s="14">
        <f t="shared" ca="1" si="3"/>
        <v>7</v>
      </c>
      <c r="G244" s="13" t="s">
        <v>26</v>
      </c>
      <c r="H244" s="12">
        <v>81010</v>
      </c>
      <c r="I244" s="11">
        <v>4</v>
      </c>
    </row>
    <row r="245" spans="1:9" x14ac:dyDescent="0.25">
      <c r="A245" s="5" t="s">
        <v>477</v>
      </c>
      <c r="B245" s="16" t="s">
        <v>16</v>
      </c>
      <c r="C245" s="5" t="s">
        <v>19</v>
      </c>
      <c r="D245" s="5" t="s">
        <v>5</v>
      </c>
      <c r="E245" s="9">
        <v>40301</v>
      </c>
      <c r="F245" s="14">
        <f t="shared" ca="1" si="3"/>
        <v>5</v>
      </c>
      <c r="G245" s="13" t="s">
        <v>4</v>
      </c>
      <c r="H245" s="12">
        <v>44270</v>
      </c>
      <c r="I245" s="11">
        <v>2</v>
      </c>
    </row>
    <row r="246" spans="1:9" x14ac:dyDescent="0.25">
      <c r="A246" s="5" t="s">
        <v>476</v>
      </c>
      <c r="B246" s="16" t="s">
        <v>12</v>
      </c>
      <c r="C246" s="5" t="s">
        <v>19</v>
      </c>
      <c r="D246" s="5" t="s">
        <v>14</v>
      </c>
      <c r="E246" s="9">
        <v>40302</v>
      </c>
      <c r="F246" s="14">
        <f t="shared" ca="1" si="3"/>
        <v>5</v>
      </c>
      <c r="G246" s="13" t="s">
        <v>26</v>
      </c>
      <c r="H246" s="12">
        <v>46285</v>
      </c>
      <c r="I246" s="11">
        <v>5</v>
      </c>
    </row>
    <row r="247" spans="1:9" x14ac:dyDescent="0.25">
      <c r="A247" s="5" t="s">
        <v>474</v>
      </c>
      <c r="B247" s="16" t="s">
        <v>12</v>
      </c>
      <c r="C247" s="5" t="s">
        <v>19</v>
      </c>
      <c r="D247" s="5" t="s">
        <v>5</v>
      </c>
      <c r="E247" s="9">
        <v>40312</v>
      </c>
      <c r="F247" s="14">
        <f t="shared" ca="1" si="3"/>
        <v>5</v>
      </c>
      <c r="G247" s="13" t="s">
        <v>26</v>
      </c>
      <c r="H247" s="12">
        <v>73450</v>
      </c>
      <c r="I247" s="11">
        <v>3</v>
      </c>
    </row>
    <row r="248" spans="1:9" x14ac:dyDescent="0.25">
      <c r="A248" s="5" t="s">
        <v>465</v>
      </c>
      <c r="B248" s="16" t="s">
        <v>48</v>
      </c>
      <c r="C248" s="5" t="s">
        <v>19</v>
      </c>
      <c r="D248" s="5" t="s">
        <v>11</v>
      </c>
      <c r="E248" s="9">
        <v>35927</v>
      </c>
      <c r="F248" s="14">
        <f t="shared" ca="1" si="3"/>
        <v>17</v>
      </c>
      <c r="G248" s="13"/>
      <c r="H248" s="12">
        <v>76910</v>
      </c>
      <c r="I248" s="11">
        <v>1</v>
      </c>
    </row>
    <row r="249" spans="1:9" x14ac:dyDescent="0.25">
      <c r="A249" s="5" t="s">
        <v>464</v>
      </c>
      <c r="B249" s="16" t="s">
        <v>12</v>
      </c>
      <c r="C249" s="5" t="s">
        <v>19</v>
      </c>
      <c r="D249" s="5" t="s">
        <v>5</v>
      </c>
      <c r="E249" s="9">
        <v>35932</v>
      </c>
      <c r="F249" s="14">
        <f t="shared" ca="1" si="3"/>
        <v>17</v>
      </c>
      <c r="G249" s="13" t="s">
        <v>4</v>
      </c>
      <c r="H249" s="12">
        <v>89740</v>
      </c>
      <c r="I249" s="11">
        <v>5</v>
      </c>
    </row>
    <row r="250" spans="1:9" x14ac:dyDescent="0.25">
      <c r="A250" s="5" t="s">
        <v>463</v>
      </c>
      <c r="B250" s="16" t="s">
        <v>32</v>
      </c>
      <c r="C250" s="5" t="s">
        <v>19</v>
      </c>
      <c r="D250" s="5" t="s">
        <v>5</v>
      </c>
      <c r="E250" s="9">
        <v>35938</v>
      </c>
      <c r="F250" s="14">
        <f t="shared" ca="1" si="3"/>
        <v>17</v>
      </c>
      <c r="G250" s="13" t="s">
        <v>18</v>
      </c>
      <c r="H250" s="12">
        <v>55450</v>
      </c>
      <c r="I250" s="11">
        <v>5</v>
      </c>
    </row>
    <row r="251" spans="1:9" x14ac:dyDescent="0.25">
      <c r="A251" s="5" t="s">
        <v>459</v>
      </c>
      <c r="B251" s="16" t="s">
        <v>9</v>
      </c>
      <c r="C251" s="5" t="s">
        <v>19</v>
      </c>
      <c r="D251" s="5" t="s">
        <v>11</v>
      </c>
      <c r="E251" s="9">
        <v>36283</v>
      </c>
      <c r="F251" s="14">
        <f t="shared" ca="1" si="3"/>
        <v>16</v>
      </c>
      <c r="G251" s="13"/>
      <c r="H251" s="12">
        <v>25130</v>
      </c>
      <c r="I251" s="11">
        <v>5</v>
      </c>
    </row>
    <row r="252" spans="1:9" x14ac:dyDescent="0.25">
      <c r="A252" s="5" t="s">
        <v>455</v>
      </c>
      <c r="B252" s="16" t="s">
        <v>16</v>
      </c>
      <c r="C252" s="5" t="s">
        <v>19</v>
      </c>
      <c r="D252" s="5" t="s">
        <v>0</v>
      </c>
      <c r="E252" s="9">
        <v>36305</v>
      </c>
      <c r="F252" s="14">
        <f t="shared" ca="1" si="3"/>
        <v>16</v>
      </c>
      <c r="G252" s="13"/>
      <c r="H252" s="12">
        <v>9424</v>
      </c>
      <c r="I252" s="11">
        <v>4</v>
      </c>
    </row>
    <row r="253" spans="1:9" x14ac:dyDescent="0.25">
      <c r="A253" s="5" t="s">
        <v>449</v>
      </c>
      <c r="B253" s="16" t="s">
        <v>12</v>
      </c>
      <c r="C253" s="5" t="s">
        <v>19</v>
      </c>
      <c r="D253" s="5" t="s">
        <v>5</v>
      </c>
      <c r="E253" s="9">
        <v>37394</v>
      </c>
      <c r="F253" s="14">
        <f t="shared" ca="1" si="3"/>
        <v>13</v>
      </c>
      <c r="G253" s="13" t="s">
        <v>26</v>
      </c>
      <c r="H253" s="12">
        <v>28970</v>
      </c>
      <c r="I253" s="11">
        <v>3</v>
      </c>
    </row>
    <row r="254" spans="1:9" x14ac:dyDescent="0.25">
      <c r="A254" s="5" t="s">
        <v>439</v>
      </c>
      <c r="B254" s="16" t="s">
        <v>16</v>
      </c>
      <c r="C254" s="5" t="s">
        <v>19</v>
      </c>
      <c r="D254" s="5" t="s">
        <v>11</v>
      </c>
      <c r="E254" s="17">
        <v>40680</v>
      </c>
      <c r="F254" s="14">
        <f t="shared" ca="1" si="3"/>
        <v>4</v>
      </c>
      <c r="G254" s="13"/>
      <c r="H254" s="12">
        <v>57110</v>
      </c>
      <c r="I254" s="11">
        <v>3</v>
      </c>
    </row>
    <row r="255" spans="1:9" x14ac:dyDescent="0.25">
      <c r="A255" s="5" t="s">
        <v>429</v>
      </c>
      <c r="B255" s="16" t="s">
        <v>12</v>
      </c>
      <c r="C255" s="5" t="s">
        <v>19</v>
      </c>
      <c r="D255" s="5" t="s">
        <v>11</v>
      </c>
      <c r="E255" s="9">
        <v>41079</v>
      </c>
      <c r="F255" s="14">
        <f t="shared" ca="1" si="3"/>
        <v>3</v>
      </c>
      <c r="G255" s="13"/>
      <c r="H255" s="12">
        <v>32190</v>
      </c>
      <c r="I255" s="11">
        <v>3</v>
      </c>
    </row>
    <row r="256" spans="1:9" x14ac:dyDescent="0.25">
      <c r="A256" s="5" t="s">
        <v>425</v>
      </c>
      <c r="B256" s="16" t="s">
        <v>16</v>
      </c>
      <c r="C256" s="5" t="s">
        <v>19</v>
      </c>
      <c r="D256" s="5" t="s">
        <v>11</v>
      </c>
      <c r="E256" s="9">
        <v>39262</v>
      </c>
      <c r="F256" s="14">
        <f t="shared" ca="1" si="3"/>
        <v>8</v>
      </c>
      <c r="G256" s="13"/>
      <c r="H256" s="12">
        <v>45770</v>
      </c>
      <c r="I256" s="11">
        <v>5</v>
      </c>
    </row>
    <row r="257" spans="1:9" x14ac:dyDescent="0.25">
      <c r="A257" s="5" t="s">
        <v>419</v>
      </c>
      <c r="B257" s="16" t="s">
        <v>16</v>
      </c>
      <c r="C257" s="5" t="s">
        <v>19</v>
      </c>
      <c r="D257" s="5" t="s">
        <v>5</v>
      </c>
      <c r="E257" s="9">
        <v>38876</v>
      </c>
      <c r="F257" s="14">
        <f t="shared" ca="1" si="3"/>
        <v>9</v>
      </c>
      <c r="G257" s="13" t="s">
        <v>26</v>
      </c>
      <c r="H257" s="12">
        <v>60280</v>
      </c>
      <c r="I257" s="11">
        <v>1</v>
      </c>
    </row>
    <row r="258" spans="1:9" x14ac:dyDescent="0.25">
      <c r="A258" s="5" t="s">
        <v>418</v>
      </c>
      <c r="B258" s="16" t="s">
        <v>48</v>
      </c>
      <c r="C258" s="5" t="s">
        <v>19</v>
      </c>
      <c r="D258" s="5" t="s">
        <v>5</v>
      </c>
      <c r="E258" s="9">
        <v>38878</v>
      </c>
      <c r="F258" s="14">
        <f t="shared" ref="F258:F321" ca="1" si="4">DATEDIF(E258,TODAY(),"y")</f>
        <v>9</v>
      </c>
      <c r="G258" s="13" t="s">
        <v>4</v>
      </c>
      <c r="H258" s="12">
        <v>61150</v>
      </c>
      <c r="I258" s="11">
        <v>2</v>
      </c>
    </row>
    <row r="259" spans="1:9" x14ac:dyDescent="0.25">
      <c r="A259" s="5" t="s">
        <v>411</v>
      </c>
      <c r="B259" s="16" t="s">
        <v>12</v>
      </c>
      <c r="C259" s="5" t="s">
        <v>19</v>
      </c>
      <c r="D259" s="5" t="s">
        <v>11</v>
      </c>
      <c r="E259" s="9">
        <v>35972</v>
      </c>
      <c r="F259" s="14">
        <f t="shared" ca="1" si="4"/>
        <v>17</v>
      </c>
      <c r="G259" s="13"/>
      <c r="H259" s="12">
        <v>71710</v>
      </c>
      <c r="I259" s="11">
        <v>5</v>
      </c>
    </row>
    <row r="260" spans="1:9" x14ac:dyDescent="0.25">
      <c r="A260" s="5" t="s">
        <v>409</v>
      </c>
      <c r="B260" s="16" t="s">
        <v>12</v>
      </c>
      <c r="C260" s="5" t="s">
        <v>19</v>
      </c>
      <c r="D260" s="5" t="s">
        <v>5</v>
      </c>
      <c r="E260" s="9">
        <v>36318</v>
      </c>
      <c r="F260" s="14">
        <f t="shared" ca="1" si="4"/>
        <v>16</v>
      </c>
      <c r="G260" s="13" t="s">
        <v>4</v>
      </c>
      <c r="H260" s="12">
        <v>68750</v>
      </c>
      <c r="I260" s="11">
        <v>1</v>
      </c>
    </row>
    <row r="261" spans="1:9" x14ac:dyDescent="0.25">
      <c r="A261" s="5" t="s">
        <v>406</v>
      </c>
      <c r="B261" s="16" t="s">
        <v>12</v>
      </c>
      <c r="C261" s="5" t="s">
        <v>19</v>
      </c>
      <c r="D261" s="5" t="s">
        <v>5</v>
      </c>
      <c r="E261" s="9">
        <v>36332</v>
      </c>
      <c r="F261" s="14">
        <f t="shared" ca="1" si="4"/>
        <v>16</v>
      </c>
      <c r="G261" s="13" t="s">
        <v>18</v>
      </c>
      <c r="H261" s="12">
        <v>37760</v>
      </c>
      <c r="I261" s="11">
        <v>2</v>
      </c>
    </row>
    <row r="262" spans="1:9" x14ac:dyDescent="0.25">
      <c r="A262" s="5" t="s">
        <v>403</v>
      </c>
      <c r="B262" s="16" t="s">
        <v>32</v>
      </c>
      <c r="C262" s="5" t="s">
        <v>19</v>
      </c>
      <c r="D262" s="5" t="s">
        <v>5</v>
      </c>
      <c r="E262" s="9">
        <v>36698</v>
      </c>
      <c r="F262" s="14">
        <f t="shared" ca="1" si="4"/>
        <v>15</v>
      </c>
      <c r="G262" s="13" t="s">
        <v>18</v>
      </c>
      <c r="H262" s="12">
        <v>23650</v>
      </c>
      <c r="I262" s="11">
        <v>1</v>
      </c>
    </row>
    <row r="263" spans="1:9" x14ac:dyDescent="0.25">
      <c r="A263" s="5" t="s">
        <v>401</v>
      </c>
      <c r="B263" s="16" t="s">
        <v>9</v>
      </c>
      <c r="C263" s="5" t="s">
        <v>19</v>
      </c>
      <c r="D263" s="5" t="s">
        <v>11</v>
      </c>
      <c r="E263" s="9">
        <v>36704</v>
      </c>
      <c r="F263" s="14">
        <f t="shared" ca="1" si="4"/>
        <v>15</v>
      </c>
      <c r="G263" s="13"/>
      <c r="H263" s="12">
        <v>57760</v>
      </c>
      <c r="I263" s="11">
        <v>3</v>
      </c>
    </row>
    <row r="264" spans="1:9" x14ac:dyDescent="0.25">
      <c r="A264" s="5" t="s">
        <v>400</v>
      </c>
      <c r="B264" s="16" t="s">
        <v>12</v>
      </c>
      <c r="C264" s="5" t="s">
        <v>19</v>
      </c>
      <c r="D264" s="5" t="s">
        <v>5</v>
      </c>
      <c r="E264" s="9">
        <v>36707</v>
      </c>
      <c r="F264" s="14">
        <f t="shared" ca="1" si="4"/>
        <v>15</v>
      </c>
      <c r="G264" s="13" t="s">
        <v>8</v>
      </c>
      <c r="H264" s="12">
        <v>38870</v>
      </c>
      <c r="I264" s="11">
        <v>2</v>
      </c>
    </row>
    <row r="265" spans="1:9" x14ac:dyDescent="0.25">
      <c r="A265" s="5" t="s">
        <v>397</v>
      </c>
      <c r="B265" s="16" t="s">
        <v>12</v>
      </c>
      <c r="C265" s="5" t="s">
        <v>19</v>
      </c>
      <c r="D265" s="5" t="s">
        <v>5</v>
      </c>
      <c r="E265" s="9">
        <v>37068</v>
      </c>
      <c r="F265" s="14">
        <f t="shared" ca="1" si="4"/>
        <v>14</v>
      </c>
      <c r="G265" s="13" t="s">
        <v>28</v>
      </c>
      <c r="H265" s="12">
        <v>66010</v>
      </c>
      <c r="I265" s="11">
        <v>5</v>
      </c>
    </row>
    <row r="266" spans="1:9" x14ac:dyDescent="0.25">
      <c r="A266" s="5" t="s">
        <v>396</v>
      </c>
      <c r="B266" s="16" t="s">
        <v>16</v>
      </c>
      <c r="C266" s="5" t="s">
        <v>19</v>
      </c>
      <c r="D266" s="5" t="s">
        <v>5</v>
      </c>
      <c r="E266" s="9">
        <v>37436</v>
      </c>
      <c r="F266" s="14">
        <f t="shared" ca="1" si="4"/>
        <v>13</v>
      </c>
      <c r="G266" s="13" t="s">
        <v>18</v>
      </c>
      <c r="H266" s="12">
        <v>64130</v>
      </c>
      <c r="I266" s="11">
        <v>1</v>
      </c>
    </row>
    <row r="267" spans="1:9" x14ac:dyDescent="0.25">
      <c r="A267" s="5" t="s">
        <v>389</v>
      </c>
      <c r="B267" s="16" t="s">
        <v>32</v>
      </c>
      <c r="C267" s="5" t="s">
        <v>19</v>
      </c>
      <c r="D267" s="5" t="s">
        <v>5</v>
      </c>
      <c r="E267" s="9">
        <v>38146</v>
      </c>
      <c r="F267" s="14">
        <f t="shared" ca="1" si="4"/>
        <v>11</v>
      </c>
      <c r="G267" s="13" t="s">
        <v>26</v>
      </c>
      <c r="H267" s="12">
        <v>47340</v>
      </c>
      <c r="I267" s="11">
        <v>2</v>
      </c>
    </row>
    <row r="268" spans="1:9" x14ac:dyDescent="0.25">
      <c r="A268" s="5" t="s">
        <v>388</v>
      </c>
      <c r="B268" s="16" t="s">
        <v>12</v>
      </c>
      <c r="C268" s="5" t="s">
        <v>19</v>
      </c>
      <c r="D268" s="5" t="s">
        <v>11</v>
      </c>
      <c r="E268" s="9">
        <v>39603</v>
      </c>
      <c r="F268" s="14">
        <f t="shared" ca="1" si="4"/>
        <v>7</v>
      </c>
      <c r="G268" s="13"/>
      <c r="H268" s="12">
        <v>40940</v>
      </c>
      <c r="I268" s="11">
        <v>2</v>
      </c>
    </row>
    <row r="269" spans="1:9" x14ac:dyDescent="0.25">
      <c r="A269" s="5" t="s">
        <v>386</v>
      </c>
      <c r="B269" s="16" t="s">
        <v>9</v>
      </c>
      <c r="C269" s="5" t="s">
        <v>19</v>
      </c>
      <c r="D269" s="5" t="s">
        <v>11</v>
      </c>
      <c r="E269" s="9">
        <v>38874</v>
      </c>
      <c r="F269" s="14">
        <f t="shared" ca="1" si="4"/>
        <v>9</v>
      </c>
      <c r="G269" s="13"/>
      <c r="H269" s="12">
        <v>59330</v>
      </c>
      <c r="I269" s="11">
        <v>4</v>
      </c>
    </row>
    <row r="270" spans="1:9" x14ac:dyDescent="0.25">
      <c r="A270" s="5" t="s">
        <v>384</v>
      </c>
      <c r="B270" s="16" t="s">
        <v>9</v>
      </c>
      <c r="C270" s="5" t="s">
        <v>19</v>
      </c>
      <c r="D270" s="5" t="s">
        <v>5</v>
      </c>
      <c r="E270" s="9">
        <v>39972</v>
      </c>
      <c r="F270" s="14">
        <f t="shared" ca="1" si="4"/>
        <v>6</v>
      </c>
      <c r="G270" s="13" t="s">
        <v>26</v>
      </c>
      <c r="H270" s="12">
        <v>78170</v>
      </c>
      <c r="I270" s="11">
        <v>5</v>
      </c>
    </row>
    <row r="271" spans="1:9" x14ac:dyDescent="0.25">
      <c r="A271" s="5" t="s">
        <v>368</v>
      </c>
      <c r="B271" s="16" t="s">
        <v>16</v>
      </c>
      <c r="C271" s="5" t="s">
        <v>19</v>
      </c>
      <c r="D271" s="5" t="s">
        <v>5</v>
      </c>
      <c r="E271" s="9">
        <v>39264</v>
      </c>
      <c r="F271" s="14">
        <f t="shared" ca="1" si="4"/>
        <v>8</v>
      </c>
      <c r="G271" s="13" t="s">
        <v>4</v>
      </c>
      <c r="H271" s="12">
        <v>81980</v>
      </c>
      <c r="I271" s="11">
        <v>2</v>
      </c>
    </row>
    <row r="272" spans="1:9" x14ac:dyDescent="0.25">
      <c r="A272" s="5" t="s">
        <v>363</v>
      </c>
      <c r="B272" s="16" t="s">
        <v>32</v>
      </c>
      <c r="C272" s="5" t="s">
        <v>19</v>
      </c>
      <c r="D272" s="5" t="s">
        <v>14</v>
      </c>
      <c r="E272" s="9">
        <v>39276</v>
      </c>
      <c r="F272" s="14">
        <f t="shared" ca="1" si="4"/>
        <v>8</v>
      </c>
      <c r="G272" s="13" t="s">
        <v>28</v>
      </c>
      <c r="H272" s="12">
        <v>18895</v>
      </c>
      <c r="I272" s="11">
        <v>4</v>
      </c>
    </row>
    <row r="273" spans="1:11" x14ac:dyDescent="0.25">
      <c r="A273" s="5" t="s">
        <v>362</v>
      </c>
      <c r="B273" s="16" t="s">
        <v>9</v>
      </c>
      <c r="C273" s="5" t="s">
        <v>19</v>
      </c>
      <c r="D273" s="5" t="s">
        <v>0</v>
      </c>
      <c r="E273" s="9">
        <v>39278</v>
      </c>
      <c r="F273" s="14">
        <f t="shared" ca="1" si="4"/>
        <v>8</v>
      </c>
      <c r="G273" s="13"/>
      <c r="H273" s="12">
        <v>30416</v>
      </c>
      <c r="I273" s="11">
        <v>1</v>
      </c>
    </row>
    <row r="274" spans="1:11" x14ac:dyDescent="0.25">
      <c r="A274" s="5" t="s">
        <v>355</v>
      </c>
      <c r="B274" s="16" t="s">
        <v>32</v>
      </c>
      <c r="C274" s="5" t="s">
        <v>19</v>
      </c>
      <c r="D274" s="5" t="s">
        <v>5</v>
      </c>
      <c r="E274" s="9">
        <v>39655</v>
      </c>
      <c r="F274" s="14">
        <f t="shared" ca="1" si="4"/>
        <v>7</v>
      </c>
      <c r="G274" s="13" t="s">
        <v>8</v>
      </c>
      <c r="H274" s="12">
        <v>34480</v>
      </c>
      <c r="I274" s="11">
        <v>3</v>
      </c>
    </row>
    <row r="275" spans="1:11" x14ac:dyDescent="0.25">
      <c r="A275" s="5" t="s">
        <v>354</v>
      </c>
      <c r="B275" s="16" t="s">
        <v>12</v>
      </c>
      <c r="C275" s="5" t="s">
        <v>19</v>
      </c>
      <c r="D275" s="5" t="s">
        <v>5</v>
      </c>
      <c r="E275" s="9">
        <v>39264</v>
      </c>
      <c r="F275" s="14">
        <f t="shared" ca="1" si="4"/>
        <v>8</v>
      </c>
      <c r="G275" s="13" t="s">
        <v>28</v>
      </c>
      <c r="H275" s="12">
        <v>63070</v>
      </c>
      <c r="I275" s="11">
        <v>1</v>
      </c>
      <c r="K275" s="19"/>
    </row>
    <row r="276" spans="1:11" x14ac:dyDescent="0.25">
      <c r="A276" s="5" t="s">
        <v>345</v>
      </c>
      <c r="B276" s="16" t="s">
        <v>12</v>
      </c>
      <c r="C276" s="5" t="s">
        <v>19</v>
      </c>
      <c r="D276" s="5" t="s">
        <v>0</v>
      </c>
      <c r="E276" s="9">
        <v>35982</v>
      </c>
      <c r="F276" s="14">
        <f t="shared" ca="1" si="4"/>
        <v>17</v>
      </c>
      <c r="G276" s="13"/>
      <c r="H276" s="12">
        <v>8904</v>
      </c>
      <c r="I276" s="11">
        <v>3</v>
      </c>
    </row>
    <row r="277" spans="1:11" x14ac:dyDescent="0.25">
      <c r="A277" s="5" t="s">
        <v>342</v>
      </c>
      <c r="B277" s="16" t="s">
        <v>16</v>
      </c>
      <c r="C277" s="5" t="s">
        <v>19</v>
      </c>
      <c r="D277" s="5" t="s">
        <v>11</v>
      </c>
      <c r="E277" s="9">
        <v>35992</v>
      </c>
      <c r="F277" s="14">
        <f t="shared" ca="1" si="4"/>
        <v>17</v>
      </c>
      <c r="G277" s="13"/>
      <c r="H277" s="12">
        <v>68260</v>
      </c>
      <c r="I277" s="11">
        <v>5</v>
      </c>
    </row>
    <row r="278" spans="1:11" x14ac:dyDescent="0.25">
      <c r="A278" s="5" t="s">
        <v>341</v>
      </c>
      <c r="B278" s="16" t="s">
        <v>16</v>
      </c>
      <c r="C278" s="5" t="s">
        <v>19</v>
      </c>
      <c r="D278" s="5" t="s">
        <v>5</v>
      </c>
      <c r="E278" s="9">
        <v>35996</v>
      </c>
      <c r="F278" s="14">
        <f t="shared" ca="1" si="4"/>
        <v>17</v>
      </c>
      <c r="G278" s="13" t="s">
        <v>26</v>
      </c>
      <c r="H278" s="12">
        <v>40340</v>
      </c>
      <c r="I278" s="11">
        <v>2</v>
      </c>
    </row>
    <row r="279" spans="1:11" x14ac:dyDescent="0.25">
      <c r="A279" s="5" t="s">
        <v>340</v>
      </c>
      <c r="B279" s="16" t="s">
        <v>12</v>
      </c>
      <c r="C279" s="5" t="s">
        <v>19</v>
      </c>
      <c r="D279" s="5" t="s">
        <v>11</v>
      </c>
      <c r="E279" s="9">
        <v>35997</v>
      </c>
      <c r="F279" s="14">
        <f t="shared" ca="1" si="4"/>
        <v>17</v>
      </c>
      <c r="G279" s="13"/>
      <c r="H279" s="12">
        <v>72520</v>
      </c>
      <c r="I279" s="11">
        <v>3</v>
      </c>
    </row>
    <row r="280" spans="1:11" x14ac:dyDescent="0.25">
      <c r="A280" s="5" t="s">
        <v>338</v>
      </c>
      <c r="B280" s="16" t="s">
        <v>2</v>
      </c>
      <c r="C280" s="5" t="s">
        <v>19</v>
      </c>
      <c r="D280" s="5" t="s">
        <v>11</v>
      </c>
      <c r="E280" s="9">
        <v>36350</v>
      </c>
      <c r="F280" s="14">
        <f t="shared" ca="1" si="4"/>
        <v>16</v>
      </c>
      <c r="G280" s="13"/>
      <c r="H280" s="12">
        <v>27380</v>
      </c>
      <c r="I280" s="11">
        <v>3</v>
      </c>
    </row>
    <row r="281" spans="1:11" x14ac:dyDescent="0.25">
      <c r="A281" s="5" t="s">
        <v>336</v>
      </c>
      <c r="B281" s="16" t="s">
        <v>12</v>
      </c>
      <c r="C281" s="5" t="s">
        <v>19</v>
      </c>
      <c r="D281" s="5" t="s">
        <v>14</v>
      </c>
      <c r="E281" s="9">
        <v>36360</v>
      </c>
      <c r="F281" s="14">
        <f t="shared" ca="1" si="4"/>
        <v>16</v>
      </c>
      <c r="G281" s="13" t="s">
        <v>4</v>
      </c>
      <c r="H281" s="12">
        <v>11065</v>
      </c>
      <c r="I281" s="11">
        <v>1</v>
      </c>
    </row>
    <row r="282" spans="1:11" x14ac:dyDescent="0.25">
      <c r="A282" s="5" t="s">
        <v>332</v>
      </c>
      <c r="B282" s="16" t="s">
        <v>12</v>
      </c>
      <c r="C282" s="5" t="s">
        <v>19</v>
      </c>
      <c r="D282" s="5" t="s">
        <v>11</v>
      </c>
      <c r="E282" s="9">
        <v>36718</v>
      </c>
      <c r="F282" s="14">
        <f t="shared" ca="1" si="4"/>
        <v>15</v>
      </c>
      <c r="G282" s="13"/>
      <c r="H282" s="12">
        <v>89520</v>
      </c>
      <c r="I282" s="11">
        <v>5</v>
      </c>
    </row>
    <row r="283" spans="1:11" x14ac:dyDescent="0.25">
      <c r="A283" s="5" t="s">
        <v>331</v>
      </c>
      <c r="B283" s="16" t="s">
        <v>12</v>
      </c>
      <c r="C283" s="5" t="s">
        <v>19</v>
      </c>
      <c r="D283" s="5" t="s">
        <v>11</v>
      </c>
      <c r="E283" s="9">
        <v>36729</v>
      </c>
      <c r="F283" s="14">
        <f t="shared" ca="1" si="4"/>
        <v>15</v>
      </c>
      <c r="G283" s="13"/>
      <c r="H283" s="12">
        <v>45420</v>
      </c>
      <c r="I283" s="11">
        <v>1</v>
      </c>
    </row>
    <row r="284" spans="1:11" x14ac:dyDescent="0.25">
      <c r="A284" s="5" t="s">
        <v>322</v>
      </c>
      <c r="B284" s="16" t="s">
        <v>2</v>
      </c>
      <c r="C284" s="5" t="s">
        <v>19</v>
      </c>
      <c r="D284" s="5" t="s">
        <v>11</v>
      </c>
      <c r="E284" s="9">
        <v>37820</v>
      </c>
      <c r="F284" s="14">
        <f t="shared" ca="1" si="4"/>
        <v>12</v>
      </c>
      <c r="G284" s="13"/>
      <c r="H284" s="12">
        <v>75420</v>
      </c>
      <c r="I284" s="11">
        <v>1</v>
      </c>
    </row>
    <row r="285" spans="1:11" x14ac:dyDescent="0.25">
      <c r="A285" s="5" t="s">
        <v>319</v>
      </c>
      <c r="B285" s="16" t="s">
        <v>32</v>
      </c>
      <c r="C285" s="5" t="s">
        <v>19</v>
      </c>
      <c r="D285" s="5" t="s">
        <v>11</v>
      </c>
      <c r="E285" s="9">
        <v>39633</v>
      </c>
      <c r="F285" s="14">
        <f t="shared" ca="1" si="4"/>
        <v>7</v>
      </c>
      <c r="G285" s="13"/>
      <c r="H285" s="12">
        <v>39680</v>
      </c>
      <c r="I285" s="11">
        <v>1</v>
      </c>
    </row>
    <row r="286" spans="1:11" x14ac:dyDescent="0.25">
      <c r="A286" s="5" t="s">
        <v>317</v>
      </c>
      <c r="B286" s="16" t="s">
        <v>48</v>
      </c>
      <c r="C286" s="5" t="s">
        <v>19</v>
      </c>
      <c r="D286" s="5" t="s">
        <v>11</v>
      </c>
      <c r="E286" s="9">
        <v>38912</v>
      </c>
      <c r="F286" s="14">
        <f t="shared" ca="1" si="4"/>
        <v>9</v>
      </c>
      <c r="G286" s="13"/>
      <c r="H286" s="12">
        <v>80330</v>
      </c>
      <c r="I286" s="11">
        <v>4</v>
      </c>
    </row>
    <row r="287" spans="1:11" x14ac:dyDescent="0.25">
      <c r="A287" s="5" t="s">
        <v>299</v>
      </c>
      <c r="B287" s="16" t="s">
        <v>16</v>
      </c>
      <c r="C287" s="5" t="s">
        <v>19</v>
      </c>
      <c r="D287" s="5" t="s">
        <v>11</v>
      </c>
      <c r="E287" s="9">
        <v>41124</v>
      </c>
      <c r="F287" s="14">
        <f t="shared" ca="1" si="4"/>
        <v>3</v>
      </c>
      <c r="G287" s="13"/>
      <c r="H287" s="12">
        <v>49530</v>
      </c>
      <c r="I287" s="11">
        <v>2</v>
      </c>
    </row>
    <row r="288" spans="1:11" x14ac:dyDescent="0.25">
      <c r="A288" s="5" t="s">
        <v>282</v>
      </c>
      <c r="B288" s="16" t="s">
        <v>16</v>
      </c>
      <c r="C288" s="5" t="s">
        <v>19</v>
      </c>
      <c r="D288" s="5" t="s">
        <v>5</v>
      </c>
      <c r="E288" s="9">
        <v>36009</v>
      </c>
      <c r="F288" s="14">
        <f t="shared" ca="1" si="4"/>
        <v>17</v>
      </c>
      <c r="G288" s="13" t="s">
        <v>26</v>
      </c>
      <c r="H288" s="12">
        <v>75120</v>
      </c>
      <c r="I288" s="11">
        <v>5</v>
      </c>
    </row>
    <row r="289" spans="1:9" x14ac:dyDescent="0.25">
      <c r="A289" s="5" t="s">
        <v>281</v>
      </c>
      <c r="B289" s="16" t="s">
        <v>9</v>
      </c>
      <c r="C289" s="5" t="s">
        <v>19</v>
      </c>
      <c r="D289" s="5" t="s">
        <v>11</v>
      </c>
      <c r="E289" s="9">
        <v>36011</v>
      </c>
      <c r="F289" s="14">
        <f t="shared" ca="1" si="4"/>
        <v>17</v>
      </c>
      <c r="G289" s="13"/>
      <c r="H289" s="12">
        <v>45050</v>
      </c>
      <c r="I289" s="11">
        <v>1</v>
      </c>
    </row>
    <row r="290" spans="1:9" x14ac:dyDescent="0.25">
      <c r="A290" s="5" t="s">
        <v>263</v>
      </c>
      <c r="B290" s="16" t="s">
        <v>2</v>
      </c>
      <c r="C290" s="5" t="s">
        <v>19</v>
      </c>
      <c r="D290" s="5" t="s">
        <v>5</v>
      </c>
      <c r="E290" s="9">
        <v>39312</v>
      </c>
      <c r="F290" s="14">
        <f t="shared" ca="1" si="4"/>
        <v>8</v>
      </c>
      <c r="G290" s="13" t="s">
        <v>28</v>
      </c>
      <c r="H290" s="12">
        <v>71030</v>
      </c>
      <c r="I290" s="11">
        <v>3</v>
      </c>
    </row>
    <row r="291" spans="1:9" x14ac:dyDescent="0.25">
      <c r="A291" s="5" t="s">
        <v>240</v>
      </c>
      <c r="B291" s="16" t="s">
        <v>48</v>
      </c>
      <c r="C291" s="5" t="s">
        <v>19</v>
      </c>
      <c r="D291" s="5" t="s">
        <v>14</v>
      </c>
      <c r="E291" s="9">
        <v>39697</v>
      </c>
      <c r="F291" s="14">
        <f t="shared" ca="1" si="4"/>
        <v>7</v>
      </c>
      <c r="G291" s="13" t="s">
        <v>28</v>
      </c>
      <c r="H291" s="12">
        <v>15260</v>
      </c>
      <c r="I291" s="11">
        <v>2</v>
      </c>
    </row>
    <row r="292" spans="1:9" x14ac:dyDescent="0.25">
      <c r="A292" s="5" t="s">
        <v>237</v>
      </c>
      <c r="B292" s="16" t="s">
        <v>12</v>
      </c>
      <c r="C292" s="5" t="s">
        <v>19</v>
      </c>
      <c r="D292" s="5" t="s">
        <v>5</v>
      </c>
      <c r="E292" s="9">
        <v>39354</v>
      </c>
      <c r="F292" s="14">
        <f t="shared" ca="1" si="4"/>
        <v>8</v>
      </c>
      <c r="G292" s="13" t="s">
        <v>4</v>
      </c>
      <c r="H292" s="12">
        <v>67050</v>
      </c>
      <c r="I292" s="11">
        <v>4</v>
      </c>
    </row>
    <row r="293" spans="1:9" x14ac:dyDescent="0.25">
      <c r="A293" s="5" t="s">
        <v>236</v>
      </c>
      <c r="B293" s="16" t="s">
        <v>48</v>
      </c>
      <c r="C293" s="5" t="s">
        <v>19</v>
      </c>
      <c r="D293" s="5" t="s">
        <v>5</v>
      </c>
      <c r="E293" s="9">
        <v>40424</v>
      </c>
      <c r="F293" s="14">
        <f t="shared" ca="1" si="4"/>
        <v>5</v>
      </c>
      <c r="G293" s="13" t="s">
        <v>18</v>
      </c>
      <c r="H293" s="12">
        <v>39520</v>
      </c>
      <c r="I293" s="11">
        <v>5</v>
      </c>
    </row>
    <row r="294" spans="1:9" x14ac:dyDescent="0.25">
      <c r="A294" s="5" t="s">
        <v>229</v>
      </c>
      <c r="B294" s="16" t="s">
        <v>16</v>
      </c>
      <c r="C294" s="5" t="s">
        <v>19</v>
      </c>
      <c r="D294" s="5" t="s">
        <v>5</v>
      </c>
      <c r="E294" s="9">
        <v>38982</v>
      </c>
      <c r="F294" s="14">
        <f t="shared" ca="1" si="4"/>
        <v>9</v>
      </c>
      <c r="G294" s="13" t="s">
        <v>26</v>
      </c>
      <c r="H294" s="12">
        <v>60100</v>
      </c>
      <c r="I294" s="11">
        <v>1</v>
      </c>
    </row>
    <row r="295" spans="1:9" x14ac:dyDescent="0.25">
      <c r="A295" s="5" t="s">
        <v>227</v>
      </c>
      <c r="B295" s="16" t="s">
        <v>12</v>
      </c>
      <c r="C295" s="5" t="s">
        <v>19</v>
      </c>
      <c r="D295" s="5" t="s">
        <v>5</v>
      </c>
      <c r="E295" s="9">
        <v>38990</v>
      </c>
      <c r="F295" s="14">
        <f t="shared" ca="1" si="4"/>
        <v>9</v>
      </c>
      <c r="G295" s="13" t="s">
        <v>28</v>
      </c>
      <c r="H295" s="12">
        <v>66430</v>
      </c>
      <c r="I295" s="11">
        <v>2</v>
      </c>
    </row>
    <row r="296" spans="1:9" x14ac:dyDescent="0.25">
      <c r="A296" s="5" t="s">
        <v>223</v>
      </c>
      <c r="B296" s="16" t="s">
        <v>9</v>
      </c>
      <c r="C296" s="5" t="s">
        <v>19</v>
      </c>
      <c r="D296" s="5" t="s">
        <v>0</v>
      </c>
      <c r="E296" s="9">
        <v>36067</v>
      </c>
      <c r="F296" s="14">
        <f t="shared" ca="1" si="4"/>
        <v>17</v>
      </c>
      <c r="G296" s="13"/>
      <c r="H296" s="12">
        <v>37612</v>
      </c>
      <c r="I296" s="11">
        <v>4</v>
      </c>
    </row>
    <row r="297" spans="1:9" x14ac:dyDescent="0.25">
      <c r="A297" s="5" t="s">
        <v>220</v>
      </c>
      <c r="B297" s="16" t="s">
        <v>9</v>
      </c>
      <c r="C297" s="5" t="s">
        <v>19</v>
      </c>
      <c r="D297" s="5" t="s">
        <v>5</v>
      </c>
      <c r="E297" s="9">
        <v>36413</v>
      </c>
      <c r="F297" s="14">
        <f t="shared" ca="1" si="4"/>
        <v>16</v>
      </c>
      <c r="G297" s="13" t="s">
        <v>26</v>
      </c>
      <c r="H297" s="12">
        <v>40060</v>
      </c>
      <c r="I297" s="11">
        <v>3</v>
      </c>
    </row>
    <row r="298" spans="1:9" x14ac:dyDescent="0.25">
      <c r="A298" s="5" t="s">
        <v>218</v>
      </c>
      <c r="B298" s="16" t="s">
        <v>12</v>
      </c>
      <c r="C298" s="5" t="s">
        <v>19</v>
      </c>
      <c r="D298" s="5" t="s">
        <v>14</v>
      </c>
      <c r="E298" s="9">
        <v>36422</v>
      </c>
      <c r="F298" s="14">
        <f t="shared" ca="1" si="4"/>
        <v>16</v>
      </c>
      <c r="G298" s="13" t="s">
        <v>4</v>
      </c>
      <c r="H298" s="12">
        <v>17270</v>
      </c>
      <c r="I298" s="11">
        <v>5</v>
      </c>
    </row>
    <row r="299" spans="1:9" x14ac:dyDescent="0.25">
      <c r="A299" s="5" t="s">
        <v>216</v>
      </c>
      <c r="B299" s="16" t="s">
        <v>12</v>
      </c>
      <c r="C299" s="5" t="s">
        <v>19</v>
      </c>
      <c r="D299" s="5" t="s">
        <v>5</v>
      </c>
      <c r="E299" s="9">
        <v>36431</v>
      </c>
      <c r="F299" s="14">
        <f t="shared" ca="1" si="4"/>
        <v>16</v>
      </c>
      <c r="G299" s="13" t="s">
        <v>26</v>
      </c>
      <c r="H299" s="12">
        <v>35820</v>
      </c>
      <c r="I299" s="11">
        <v>2</v>
      </c>
    </row>
    <row r="300" spans="1:9" x14ac:dyDescent="0.25">
      <c r="A300" s="5" t="s">
        <v>208</v>
      </c>
      <c r="B300" s="16" t="s">
        <v>16</v>
      </c>
      <c r="C300" s="5" t="s">
        <v>19</v>
      </c>
      <c r="D300" s="5" t="s">
        <v>5</v>
      </c>
      <c r="E300" s="9">
        <v>37509</v>
      </c>
      <c r="F300" s="14">
        <f t="shared" ca="1" si="4"/>
        <v>13</v>
      </c>
      <c r="G300" s="13" t="s">
        <v>4</v>
      </c>
      <c r="H300" s="12">
        <v>69080</v>
      </c>
      <c r="I300" s="11">
        <v>3</v>
      </c>
    </row>
    <row r="301" spans="1:9" x14ac:dyDescent="0.25">
      <c r="A301" s="5" t="s">
        <v>206</v>
      </c>
      <c r="B301" s="16" t="s">
        <v>12</v>
      </c>
      <c r="C301" s="5" t="s">
        <v>19</v>
      </c>
      <c r="D301" s="5" t="s">
        <v>5</v>
      </c>
      <c r="E301" s="9">
        <v>37866</v>
      </c>
      <c r="F301" s="14">
        <f t="shared" ca="1" si="4"/>
        <v>12</v>
      </c>
      <c r="G301" s="13" t="s">
        <v>28</v>
      </c>
      <c r="H301" s="12">
        <v>54230</v>
      </c>
      <c r="I301" s="11">
        <v>5</v>
      </c>
    </row>
    <row r="302" spans="1:9" x14ac:dyDescent="0.25">
      <c r="A302" s="5" t="s">
        <v>202</v>
      </c>
      <c r="B302" s="16" t="s">
        <v>9</v>
      </c>
      <c r="C302" s="5" t="s">
        <v>19</v>
      </c>
      <c r="D302" s="5" t="s">
        <v>5</v>
      </c>
      <c r="E302" s="9">
        <v>39348</v>
      </c>
      <c r="F302" s="14">
        <f t="shared" ca="1" si="4"/>
        <v>8</v>
      </c>
      <c r="G302" s="13" t="s">
        <v>26</v>
      </c>
      <c r="H302" s="12">
        <v>46220</v>
      </c>
      <c r="I302" s="11">
        <v>2</v>
      </c>
    </row>
    <row r="303" spans="1:9" x14ac:dyDescent="0.25">
      <c r="A303" s="5" t="s">
        <v>201</v>
      </c>
      <c r="B303" s="16" t="s">
        <v>16</v>
      </c>
      <c r="C303" s="5" t="s">
        <v>19</v>
      </c>
      <c r="D303" s="5" t="s">
        <v>5</v>
      </c>
      <c r="E303" s="9">
        <v>39696</v>
      </c>
      <c r="F303" s="14">
        <f t="shared" ca="1" si="4"/>
        <v>7</v>
      </c>
      <c r="G303" s="13" t="s">
        <v>26</v>
      </c>
      <c r="H303" s="12">
        <v>69320</v>
      </c>
      <c r="I303" s="11">
        <v>3</v>
      </c>
    </row>
    <row r="304" spans="1:9" x14ac:dyDescent="0.25">
      <c r="A304" s="5" t="s">
        <v>193</v>
      </c>
      <c r="B304" s="16" t="s">
        <v>12</v>
      </c>
      <c r="C304" s="5" t="s">
        <v>19</v>
      </c>
      <c r="D304" s="5" t="s">
        <v>11</v>
      </c>
      <c r="E304" s="17">
        <v>40449</v>
      </c>
      <c r="F304" s="14">
        <f t="shared" ca="1" si="4"/>
        <v>5</v>
      </c>
      <c r="G304" s="13"/>
      <c r="H304" s="12">
        <v>88840</v>
      </c>
      <c r="I304" s="11">
        <v>5</v>
      </c>
    </row>
    <row r="305" spans="1:9" x14ac:dyDescent="0.25">
      <c r="A305" s="5" t="s">
        <v>179</v>
      </c>
      <c r="B305" s="16" t="s">
        <v>9</v>
      </c>
      <c r="C305" s="5" t="s">
        <v>19</v>
      </c>
      <c r="D305" s="5" t="s">
        <v>11</v>
      </c>
      <c r="E305" s="9">
        <v>39378</v>
      </c>
      <c r="F305" s="14">
        <f t="shared" ca="1" si="4"/>
        <v>8</v>
      </c>
      <c r="G305" s="13"/>
      <c r="H305" s="12">
        <v>35460</v>
      </c>
      <c r="I305" s="11">
        <v>3</v>
      </c>
    </row>
    <row r="306" spans="1:9" x14ac:dyDescent="0.25">
      <c r="A306" s="5" t="s">
        <v>174</v>
      </c>
      <c r="B306" s="16" t="s">
        <v>48</v>
      </c>
      <c r="C306" s="5" t="s">
        <v>19</v>
      </c>
      <c r="D306" s="5" t="s">
        <v>14</v>
      </c>
      <c r="E306" s="9">
        <v>40456</v>
      </c>
      <c r="F306" s="14">
        <f t="shared" ca="1" si="4"/>
        <v>5</v>
      </c>
      <c r="G306" s="13" t="s">
        <v>26</v>
      </c>
      <c r="H306" s="12">
        <v>46645</v>
      </c>
      <c r="I306" s="11">
        <v>5</v>
      </c>
    </row>
    <row r="307" spans="1:9" x14ac:dyDescent="0.25">
      <c r="A307" s="5" t="s">
        <v>173</v>
      </c>
      <c r="B307" s="16" t="s">
        <v>16</v>
      </c>
      <c r="C307" s="5" t="s">
        <v>19</v>
      </c>
      <c r="D307" s="5" t="s">
        <v>11</v>
      </c>
      <c r="E307" s="9">
        <v>40462</v>
      </c>
      <c r="F307" s="14">
        <f t="shared" ca="1" si="4"/>
        <v>5</v>
      </c>
      <c r="G307" s="13"/>
      <c r="H307" s="12">
        <v>52940</v>
      </c>
      <c r="I307" s="11">
        <v>4</v>
      </c>
    </row>
    <row r="308" spans="1:9" x14ac:dyDescent="0.25">
      <c r="A308" s="5" t="s">
        <v>172</v>
      </c>
      <c r="B308" s="16" t="s">
        <v>16</v>
      </c>
      <c r="C308" s="5" t="s">
        <v>19</v>
      </c>
      <c r="D308" s="5" t="s">
        <v>5</v>
      </c>
      <c r="E308" s="9">
        <v>40469</v>
      </c>
      <c r="F308" s="14">
        <f t="shared" ca="1" si="4"/>
        <v>5</v>
      </c>
      <c r="G308" s="13" t="s">
        <v>28</v>
      </c>
      <c r="H308" s="12">
        <v>45480</v>
      </c>
      <c r="I308" s="11">
        <v>4</v>
      </c>
    </row>
    <row r="309" spans="1:9" x14ac:dyDescent="0.25">
      <c r="A309" s="5" t="s">
        <v>170</v>
      </c>
      <c r="B309" s="16" t="s">
        <v>2</v>
      </c>
      <c r="C309" s="5" t="s">
        <v>19</v>
      </c>
      <c r="D309" s="5" t="s">
        <v>11</v>
      </c>
      <c r="E309" s="9">
        <v>40473</v>
      </c>
      <c r="F309" s="14">
        <f t="shared" ca="1" si="4"/>
        <v>5</v>
      </c>
      <c r="G309" s="13"/>
      <c r="H309" s="12">
        <v>28260</v>
      </c>
      <c r="I309" s="11">
        <v>5</v>
      </c>
    </row>
    <row r="310" spans="1:9" x14ac:dyDescent="0.25">
      <c r="A310" s="5" t="s">
        <v>169</v>
      </c>
      <c r="B310" s="16" t="s">
        <v>2</v>
      </c>
      <c r="C310" s="5" t="s">
        <v>19</v>
      </c>
      <c r="D310" s="5" t="s">
        <v>5</v>
      </c>
      <c r="E310" s="9">
        <v>40474</v>
      </c>
      <c r="F310" s="14">
        <f t="shared" ca="1" si="4"/>
        <v>5</v>
      </c>
      <c r="G310" s="13" t="s">
        <v>26</v>
      </c>
      <c r="H310" s="12">
        <v>59320</v>
      </c>
      <c r="I310" s="11">
        <v>4</v>
      </c>
    </row>
    <row r="311" spans="1:9" x14ac:dyDescent="0.25">
      <c r="A311" s="5" t="s">
        <v>167</v>
      </c>
      <c r="B311" s="16" t="s">
        <v>32</v>
      </c>
      <c r="C311" s="5" t="s">
        <v>19</v>
      </c>
      <c r="D311" s="5" t="s">
        <v>5</v>
      </c>
      <c r="E311" s="9">
        <v>39001</v>
      </c>
      <c r="F311" s="14">
        <f t="shared" ca="1" si="4"/>
        <v>9</v>
      </c>
      <c r="G311" s="13" t="s">
        <v>28</v>
      </c>
      <c r="H311" s="12">
        <v>70020</v>
      </c>
      <c r="I311" s="11">
        <v>3</v>
      </c>
    </row>
    <row r="312" spans="1:9" x14ac:dyDescent="0.25">
      <c r="A312" s="5" t="s">
        <v>158</v>
      </c>
      <c r="B312" s="16" t="s">
        <v>9</v>
      </c>
      <c r="C312" s="5" t="s">
        <v>19</v>
      </c>
      <c r="D312" s="5" t="s">
        <v>5</v>
      </c>
      <c r="E312" s="9">
        <v>36084</v>
      </c>
      <c r="F312" s="14">
        <f t="shared" ca="1" si="4"/>
        <v>17</v>
      </c>
      <c r="G312" s="13" t="s">
        <v>26</v>
      </c>
      <c r="H312" s="12">
        <v>33210</v>
      </c>
      <c r="I312" s="11">
        <v>4</v>
      </c>
    </row>
    <row r="313" spans="1:9" x14ac:dyDescent="0.25">
      <c r="A313" s="5" t="s">
        <v>151</v>
      </c>
      <c r="B313" s="16" t="s">
        <v>32</v>
      </c>
      <c r="C313" s="5" t="s">
        <v>19</v>
      </c>
      <c r="D313" s="5" t="s">
        <v>5</v>
      </c>
      <c r="E313" s="9">
        <v>36444</v>
      </c>
      <c r="F313" s="14">
        <f t="shared" ca="1" si="4"/>
        <v>16</v>
      </c>
      <c r="G313" s="13" t="s">
        <v>26</v>
      </c>
      <c r="H313" s="12">
        <v>67280</v>
      </c>
      <c r="I313" s="11">
        <v>3</v>
      </c>
    </row>
    <row r="314" spans="1:9" x14ac:dyDescent="0.25">
      <c r="A314" s="5" t="s">
        <v>150</v>
      </c>
      <c r="B314" s="16" t="s">
        <v>16</v>
      </c>
      <c r="C314" s="5" t="s">
        <v>19</v>
      </c>
      <c r="D314" s="5" t="s">
        <v>11</v>
      </c>
      <c r="E314" s="9">
        <v>36455</v>
      </c>
      <c r="F314" s="14">
        <f t="shared" ca="1" si="4"/>
        <v>16</v>
      </c>
      <c r="G314" s="13"/>
      <c r="H314" s="12">
        <v>23810</v>
      </c>
      <c r="I314" s="11">
        <v>4</v>
      </c>
    </row>
    <row r="315" spans="1:9" x14ac:dyDescent="0.25">
      <c r="A315" s="5" t="s">
        <v>143</v>
      </c>
      <c r="B315" s="16" t="s">
        <v>2</v>
      </c>
      <c r="C315" s="5" t="s">
        <v>19</v>
      </c>
      <c r="D315" s="5" t="s">
        <v>11</v>
      </c>
      <c r="E315" s="9">
        <v>37899</v>
      </c>
      <c r="F315" s="14">
        <f t="shared" ca="1" si="4"/>
        <v>12</v>
      </c>
      <c r="G315" s="13"/>
      <c r="H315" s="12">
        <v>64220</v>
      </c>
      <c r="I315" s="11">
        <v>5</v>
      </c>
    </row>
    <row r="316" spans="1:9" x14ac:dyDescent="0.25">
      <c r="A316" s="5" t="s">
        <v>142</v>
      </c>
      <c r="B316" s="16" t="s">
        <v>32</v>
      </c>
      <c r="C316" s="5" t="s">
        <v>19</v>
      </c>
      <c r="D316" s="5" t="s">
        <v>11</v>
      </c>
      <c r="E316" s="9">
        <v>38289</v>
      </c>
      <c r="F316" s="14">
        <f t="shared" ca="1" si="4"/>
        <v>11</v>
      </c>
      <c r="G316" s="13"/>
      <c r="H316" s="12">
        <v>71830</v>
      </c>
      <c r="I316" s="11">
        <v>3</v>
      </c>
    </row>
    <row r="317" spans="1:9" x14ac:dyDescent="0.25">
      <c r="A317" s="5" t="s">
        <v>134</v>
      </c>
      <c r="B317" s="16" t="s">
        <v>2</v>
      </c>
      <c r="C317" s="5" t="s">
        <v>19</v>
      </c>
      <c r="D317" s="5" t="s">
        <v>0</v>
      </c>
      <c r="E317" s="9">
        <v>39747</v>
      </c>
      <c r="F317" s="14">
        <f t="shared" ca="1" si="4"/>
        <v>7</v>
      </c>
      <c r="G317" s="13"/>
      <c r="H317" s="12">
        <v>10572</v>
      </c>
      <c r="I317" s="11">
        <v>4</v>
      </c>
    </row>
    <row r="318" spans="1:9" x14ac:dyDescent="0.25">
      <c r="A318" s="5" t="s">
        <v>129</v>
      </c>
      <c r="B318" s="16" t="s">
        <v>16</v>
      </c>
      <c r="C318" s="5" t="s">
        <v>19</v>
      </c>
      <c r="D318" s="5" t="s">
        <v>11</v>
      </c>
      <c r="E318" s="9">
        <v>40470</v>
      </c>
      <c r="F318" s="14">
        <f t="shared" ca="1" si="4"/>
        <v>5</v>
      </c>
      <c r="G318" s="13"/>
      <c r="H318" s="12">
        <v>37840</v>
      </c>
      <c r="I318" s="11">
        <v>1</v>
      </c>
    </row>
    <row r="319" spans="1:9" x14ac:dyDescent="0.25">
      <c r="A319" s="5" t="s">
        <v>111</v>
      </c>
      <c r="B319" s="16" t="s">
        <v>32</v>
      </c>
      <c r="C319" s="5" t="s">
        <v>19</v>
      </c>
      <c r="D319" s="5" t="s">
        <v>5</v>
      </c>
      <c r="E319" s="9">
        <v>39403</v>
      </c>
      <c r="F319" s="14">
        <f t="shared" ca="1" si="4"/>
        <v>8</v>
      </c>
      <c r="G319" s="13" t="s">
        <v>28</v>
      </c>
      <c r="H319" s="12">
        <v>38940</v>
      </c>
      <c r="I319" s="11">
        <v>2</v>
      </c>
    </row>
    <row r="320" spans="1:9" x14ac:dyDescent="0.25">
      <c r="A320" s="5" t="s">
        <v>110</v>
      </c>
      <c r="B320" s="16" t="s">
        <v>12</v>
      </c>
      <c r="C320" s="5" t="s">
        <v>19</v>
      </c>
      <c r="D320" s="5" t="s">
        <v>5</v>
      </c>
      <c r="E320" s="9">
        <v>39407</v>
      </c>
      <c r="F320" s="14">
        <f t="shared" ca="1" si="4"/>
        <v>8</v>
      </c>
      <c r="G320" s="13" t="s">
        <v>4</v>
      </c>
      <c r="H320" s="12">
        <v>73072</v>
      </c>
      <c r="I320" s="11">
        <v>5</v>
      </c>
    </row>
    <row r="321" spans="1:9" x14ac:dyDescent="0.25">
      <c r="A321" s="5" t="s">
        <v>108</v>
      </c>
      <c r="B321" s="16" t="s">
        <v>16</v>
      </c>
      <c r="C321" s="5" t="s">
        <v>19</v>
      </c>
      <c r="D321" s="5" t="s">
        <v>11</v>
      </c>
      <c r="E321" s="9">
        <v>40492</v>
      </c>
      <c r="F321" s="14">
        <f t="shared" ca="1" si="4"/>
        <v>5</v>
      </c>
      <c r="G321" s="13"/>
      <c r="H321" s="12">
        <v>66010</v>
      </c>
      <c r="I321" s="11">
        <v>2</v>
      </c>
    </row>
    <row r="322" spans="1:9" x14ac:dyDescent="0.25">
      <c r="A322" s="5" t="s">
        <v>102</v>
      </c>
      <c r="B322" s="16" t="s">
        <v>16</v>
      </c>
      <c r="C322" s="5" t="s">
        <v>19</v>
      </c>
      <c r="D322" s="5" t="s">
        <v>5</v>
      </c>
      <c r="E322" s="9">
        <v>36101</v>
      </c>
      <c r="F322" s="14">
        <f t="shared" ref="F322:F385" ca="1" si="5">DATEDIF(E322,TODAY(),"y")</f>
        <v>17</v>
      </c>
      <c r="G322" s="13" t="s">
        <v>26</v>
      </c>
      <c r="H322" s="12">
        <v>88240</v>
      </c>
      <c r="I322" s="11">
        <v>5</v>
      </c>
    </row>
    <row r="323" spans="1:9" x14ac:dyDescent="0.25">
      <c r="A323" s="5" t="s">
        <v>99</v>
      </c>
      <c r="B323" s="16" t="s">
        <v>32</v>
      </c>
      <c r="C323" s="5" t="s">
        <v>19</v>
      </c>
      <c r="D323" s="5" t="s">
        <v>5</v>
      </c>
      <c r="E323" s="9">
        <v>36122</v>
      </c>
      <c r="F323" s="14">
        <f t="shared" ca="1" si="5"/>
        <v>17</v>
      </c>
      <c r="G323" s="13" t="s">
        <v>28</v>
      </c>
      <c r="H323" s="12">
        <v>22660</v>
      </c>
      <c r="I323" s="11">
        <v>2</v>
      </c>
    </row>
    <row r="324" spans="1:9" x14ac:dyDescent="0.25">
      <c r="A324" s="5" t="s">
        <v>92</v>
      </c>
      <c r="B324" s="16" t="s">
        <v>2</v>
      </c>
      <c r="C324" s="5" t="s">
        <v>19</v>
      </c>
      <c r="D324" s="5" t="s">
        <v>5</v>
      </c>
      <c r="E324" s="9">
        <v>37936</v>
      </c>
      <c r="F324" s="14">
        <f t="shared" ca="1" si="5"/>
        <v>12</v>
      </c>
      <c r="G324" s="13" t="s">
        <v>4</v>
      </c>
      <c r="H324" s="12">
        <v>30920</v>
      </c>
      <c r="I324" s="11">
        <v>5</v>
      </c>
    </row>
    <row r="325" spans="1:9" x14ac:dyDescent="0.25">
      <c r="A325" s="5" t="s">
        <v>90</v>
      </c>
      <c r="B325" s="16" t="s">
        <v>16</v>
      </c>
      <c r="C325" s="5" t="s">
        <v>19</v>
      </c>
      <c r="D325" s="5" t="s">
        <v>5</v>
      </c>
      <c r="E325" s="9">
        <v>37943</v>
      </c>
      <c r="F325" s="14">
        <f t="shared" ca="1" si="5"/>
        <v>12</v>
      </c>
      <c r="G325" s="13" t="s">
        <v>26</v>
      </c>
      <c r="H325" s="12">
        <v>75176</v>
      </c>
      <c r="I325" s="11">
        <v>3</v>
      </c>
    </row>
    <row r="326" spans="1:9" x14ac:dyDescent="0.25">
      <c r="A326" s="5" t="s">
        <v>88</v>
      </c>
      <c r="B326" s="16" t="s">
        <v>12</v>
      </c>
      <c r="C326" s="5" t="s">
        <v>19</v>
      </c>
      <c r="D326" s="5" t="s">
        <v>11</v>
      </c>
      <c r="E326" s="9">
        <v>38321</v>
      </c>
      <c r="F326" s="14">
        <f t="shared" ca="1" si="5"/>
        <v>11</v>
      </c>
      <c r="G326" s="13"/>
      <c r="H326" s="12">
        <v>37980</v>
      </c>
      <c r="I326" s="11">
        <v>4</v>
      </c>
    </row>
    <row r="327" spans="1:9" x14ac:dyDescent="0.25">
      <c r="A327" s="5" t="s">
        <v>87</v>
      </c>
      <c r="B327" s="16" t="s">
        <v>2</v>
      </c>
      <c r="C327" s="5" t="s">
        <v>19</v>
      </c>
      <c r="D327" s="5" t="s">
        <v>5</v>
      </c>
      <c r="E327" s="9">
        <v>38321</v>
      </c>
      <c r="F327" s="14">
        <f t="shared" ca="1" si="5"/>
        <v>11</v>
      </c>
      <c r="G327" s="13" t="s">
        <v>28</v>
      </c>
      <c r="H327" s="12">
        <v>70760</v>
      </c>
      <c r="I327" s="11">
        <v>1</v>
      </c>
    </row>
    <row r="328" spans="1:9" x14ac:dyDescent="0.25">
      <c r="A328" s="5" t="s">
        <v>86</v>
      </c>
      <c r="B328" s="16" t="s">
        <v>12</v>
      </c>
      <c r="C328" s="5" t="s">
        <v>19</v>
      </c>
      <c r="D328" s="5" t="s">
        <v>5</v>
      </c>
      <c r="E328" s="9">
        <v>39760</v>
      </c>
      <c r="F328" s="14">
        <f t="shared" ca="1" si="5"/>
        <v>7</v>
      </c>
      <c r="G328" s="13" t="s">
        <v>26</v>
      </c>
      <c r="H328" s="12">
        <v>61060</v>
      </c>
      <c r="I328" s="11">
        <v>5</v>
      </c>
    </row>
    <row r="329" spans="1:9" x14ac:dyDescent="0.25">
      <c r="A329" s="5" t="s">
        <v>80</v>
      </c>
      <c r="B329" s="16" t="s">
        <v>16</v>
      </c>
      <c r="C329" s="5" t="s">
        <v>19</v>
      </c>
      <c r="D329" s="5" t="s">
        <v>5</v>
      </c>
      <c r="E329" s="9">
        <v>39390</v>
      </c>
      <c r="F329" s="14">
        <f t="shared" ca="1" si="5"/>
        <v>8</v>
      </c>
      <c r="G329" s="13" t="s">
        <v>18</v>
      </c>
      <c r="H329" s="12">
        <v>71490</v>
      </c>
      <c r="I329" s="11">
        <v>5</v>
      </c>
    </row>
    <row r="330" spans="1:9" x14ac:dyDescent="0.25">
      <c r="A330" s="5" t="s">
        <v>59</v>
      </c>
      <c r="B330" s="16" t="s">
        <v>2</v>
      </c>
      <c r="C330" s="5" t="s">
        <v>19</v>
      </c>
      <c r="D330" s="5" t="s">
        <v>11</v>
      </c>
      <c r="E330" s="9">
        <v>39785</v>
      </c>
      <c r="F330" s="14">
        <f t="shared" ca="1" si="5"/>
        <v>7</v>
      </c>
      <c r="G330" s="13"/>
      <c r="H330" s="12">
        <v>80690</v>
      </c>
      <c r="I330" s="11">
        <v>3</v>
      </c>
    </row>
    <row r="331" spans="1:9" x14ac:dyDescent="0.25">
      <c r="A331" s="5" t="s">
        <v>47</v>
      </c>
      <c r="B331" s="16" t="s">
        <v>16</v>
      </c>
      <c r="C331" s="5" t="s">
        <v>19</v>
      </c>
      <c r="D331" s="5" t="s">
        <v>14</v>
      </c>
      <c r="E331" s="9">
        <v>36503</v>
      </c>
      <c r="F331" s="14">
        <f t="shared" ca="1" si="5"/>
        <v>16</v>
      </c>
      <c r="G331" s="13" t="s">
        <v>18</v>
      </c>
      <c r="H331" s="12">
        <v>41615</v>
      </c>
      <c r="I331" s="11">
        <v>1</v>
      </c>
    </row>
    <row r="332" spans="1:9" x14ac:dyDescent="0.25">
      <c r="A332" s="5" t="s">
        <v>41</v>
      </c>
      <c r="B332" s="16" t="s">
        <v>9</v>
      </c>
      <c r="C332" s="5" t="s">
        <v>19</v>
      </c>
      <c r="D332" s="5" t="s">
        <v>5</v>
      </c>
      <c r="E332" s="9">
        <v>37229</v>
      </c>
      <c r="F332" s="14">
        <f t="shared" ca="1" si="5"/>
        <v>14</v>
      </c>
      <c r="G332" s="13" t="s">
        <v>4</v>
      </c>
      <c r="H332" s="12">
        <v>25310</v>
      </c>
      <c r="I332" s="11">
        <v>4</v>
      </c>
    </row>
    <row r="333" spans="1:9" x14ac:dyDescent="0.25">
      <c r="A333" s="5" t="s">
        <v>36</v>
      </c>
      <c r="B333" s="16" t="s">
        <v>32</v>
      </c>
      <c r="C333" s="5" t="s">
        <v>19</v>
      </c>
      <c r="D333" s="5" t="s">
        <v>14</v>
      </c>
      <c r="E333" s="9">
        <v>37620</v>
      </c>
      <c r="F333" s="14">
        <f t="shared" ca="1" si="5"/>
        <v>13</v>
      </c>
      <c r="G333" s="13" t="s">
        <v>26</v>
      </c>
      <c r="H333" s="12">
        <v>24460</v>
      </c>
      <c r="I333" s="11">
        <v>1</v>
      </c>
    </row>
    <row r="334" spans="1:9" x14ac:dyDescent="0.25">
      <c r="A334" s="5" t="s">
        <v>20</v>
      </c>
      <c r="B334" s="16" t="s">
        <v>2</v>
      </c>
      <c r="C334" s="5" t="s">
        <v>19</v>
      </c>
      <c r="D334" s="5" t="s">
        <v>5</v>
      </c>
      <c r="E334" s="9">
        <v>40175</v>
      </c>
      <c r="F334" s="14">
        <f t="shared" ca="1" si="5"/>
        <v>6</v>
      </c>
      <c r="G334" s="13" t="s">
        <v>18</v>
      </c>
      <c r="H334" s="12">
        <v>34690</v>
      </c>
      <c r="I334" s="11">
        <v>2</v>
      </c>
    </row>
    <row r="335" spans="1:9" x14ac:dyDescent="0.25">
      <c r="A335" s="5" t="s">
        <v>495</v>
      </c>
      <c r="B335" s="16" t="s">
        <v>2</v>
      </c>
      <c r="C335" s="5" t="s">
        <v>84</v>
      </c>
      <c r="D335" s="5" t="s">
        <v>11</v>
      </c>
      <c r="E335" s="17">
        <v>40292</v>
      </c>
      <c r="F335" s="14">
        <f t="shared" ca="1" si="5"/>
        <v>5</v>
      </c>
      <c r="G335" s="13"/>
      <c r="H335" s="12">
        <v>61890</v>
      </c>
      <c r="I335" s="11">
        <v>2</v>
      </c>
    </row>
    <row r="336" spans="1:9" x14ac:dyDescent="0.25">
      <c r="A336" s="5" t="s">
        <v>446</v>
      </c>
      <c r="B336" s="16" t="s">
        <v>48</v>
      </c>
      <c r="C336" s="5" t="s">
        <v>84</v>
      </c>
      <c r="D336" s="5" t="s">
        <v>5</v>
      </c>
      <c r="E336" s="9">
        <v>37407</v>
      </c>
      <c r="F336" s="14">
        <f t="shared" ca="1" si="5"/>
        <v>13</v>
      </c>
      <c r="G336" s="13" t="s">
        <v>26</v>
      </c>
      <c r="H336" s="12">
        <v>59140</v>
      </c>
      <c r="I336" s="11">
        <v>5</v>
      </c>
    </row>
    <row r="337" spans="1:9" x14ac:dyDescent="0.25">
      <c r="A337" s="5" t="s">
        <v>440</v>
      </c>
      <c r="B337" s="16" t="s">
        <v>2</v>
      </c>
      <c r="C337" s="5" t="s">
        <v>84</v>
      </c>
      <c r="D337" s="5" t="s">
        <v>5</v>
      </c>
      <c r="E337" s="17">
        <v>40313</v>
      </c>
      <c r="F337" s="14">
        <f t="shared" ca="1" si="5"/>
        <v>5</v>
      </c>
      <c r="G337" s="13" t="s">
        <v>4</v>
      </c>
      <c r="H337" s="12">
        <v>27250</v>
      </c>
      <c r="I337" s="11">
        <v>5</v>
      </c>
    </row>
    <row r="338" spans="1:9" x14ac:dyDescent="0.25">
      <c r="A338" s="5" t="s">
        <v>295</v>
      </c>
      <c r="B338" s="16" t="s">
        <v>9</v>
      </c>
      <c r="C338" s="5" t="s">
        <v>84</v>
      </c>
      <c r="D338" s="5" t="s">
        <v>5</v>
      </c>
      <c r="E338" s="9">
        <v>41137</v>
      </c>
      <c r="F338" s="14">
        <f t="shared" ca="1" si="5"/>
        <v>3</v>
      </c>
      <c r="G338" s="13" t="s">
        <v>26</v>
      </c>
      <c r="H338" s="12">
        <v>39160</v>
      </c>
      <c r="I338" s="11">
        <v>3</v>
      </c>
    </row>
    <row r="339" spans="1:9" x14ac:dyDescent="0.25">
      <c r="A339" s="5" t="s">
        <v>271</v>
      </c>
      <c r="B339" s="16" t="s">
        <v>32</v>
      </c>
      <c r="C339" s="5" t="s">
        <v>84</v>
      </c>
      <c r="D339" s="5" t="s">
        <v>11</v>
      </c>
      <c r="E339" s="9">
        <v>36765</v>
      </c>
      <c r="F339" s="14">
        <f t="shared" ca="1" si="5"/>
        <v>15</v>
      </c>
      <c r="G339" s="13"/>
      <c r="H339" s="12">
        <v>74500</v>
      </c>
      <c r="I339" s="11">
        <v>4</v>
      </c>
    </row>
    <row r="340" spans="1:9" x14ac:dyDescent="0.25">
      <c r="A340" s="5" t="s">
        <v>91</v>
      </c>
      <c r="B340" s="16" t="s">
        <v>12</v>
      </c>
      <c r="C340" s="5" t="s">
        <v>84</v>
      </c>
      <c r="D340" s="5" t="s">
        <v>5</v>
      </c>
      <c r="E340" s="9">
        <v>37936</v>
      </c>
      <c r="F340" s="14">
        <f t="shared" ca="1" si="5"/>
        <v>12</v>
      </c>
      <c r="G340" s="13" t="s">
        <v>4</v>
      </c>
      <c r="H340" s="12">
        <v>53870</v>
      </c>
      <c r="I340" s="11">
        <v>2</v>
      </c>
    </row>
    <row r="341" spans="1:9" x14ac:dyDescent="0.25">
      <c r="A341" s="5" t="s">
        <v>85</v>
      </c>
      <c r="B341" s="16" t="s">
        <v>32</v>
      </c>
      <c r="C341" s="5" t="s">
        <v>84</v>
      </c>
      <c r="D341" s="5" t="s">
        <v>5</v>
      </c>
      <c r="E341" s="9">
        <v>39038</v>
      </c>
      <c r="F341" s="14">
        <f t="shared" ca="1" si="5"/>
        <v>9</v>
      </c>
      <c r="G341" s="13" t="s">
        <v>8</v>
      </c>
      <c r="H341" s="12">
        <v>71400</v>
      </c>
      <c r="I341" s="11">
        <v>4</v>
      </c>
    </row>
    <row r="342" spans="1:9" x14ac:dyDescent="0.25">
      <c r="A342" s="5" t="s">
        <v>770</v>
      </c>
      <c r="B342" s="16" t="s">
        <v>9</v>
      </c>
      <c r="C342" s="5" t="s">
        <v>812</v>
      </c>
      <c r="D342" s="5" t="s">
        <v>5</v>
      </c>
      <c r="E342" s="9">
        <v>40552</v>
      </c>
      <c r="F342" s="14">
        <f t="shared" ca="1" si="5"/>
        <v>5</v>
      </c>
      <c r="G342" s="13" t="s">
        <v>26</v>
      </c>
      <c r="H342" s="12">
        <v>62740</v>
      </c>
      <c r="I342" s="11">
        <v>4</v>
      </c>
    </row>
    <row r="343" spans="1:9" x14ac:dyDescent="0.25">
      <c r="A343" s="5" t="s">
        <v>758</v>
      </c>
      <c r="B343" s="16" t="s">
        <v>12</v>
      </c>
      <c r="C343" s="5" t="s">
        <v>812</v>
      </c>
      <c r="D343" s="5" t="s">
        <v>5</v>
      </c>
      <c r="E343" s="9">
        <v>40911</v>
      </c>
      <c r="F343" s="14">
        <f t="shared" ca="1" si="5"/>
        <v>4</v>
      </c>
      <c r="G343" s="13" t="s">
        <v>28</v>
      </c>
      <c r="H343" s="12">
        <v>87120</v>
      </c>
      <c r="I343" s="11">
        <v>3</v>
      </c>
    </row>
    <row r="344" spans="1:9" x14ac:dyDescent="0.25">
      <c r="A344" s="5" t="s">
        <v>705</v>
      </c>
      <c r="B344" s="16" t="s">
        <v>12</v>
      </c>
      <c r="C344" s="5" t="s">
        <v>812</v>
      </c>
      <c r="D344" s="5" t="s">
        <v>14</v>
      </c>
      <c r="E344" s="9">
        <v>39457</v>
      </c>
      <c r="F344" s="14">
        <f t="shared" ca="1" si="5"/>
        <v>8</v>
      </c>
      <c r="G344" s="13" t="s">
        <v>26</v>
      </c>
      <c r="H344" s="12">
        <v>31255</v>
      </c>
      <c r="I344" s="11">
        <v>5</v>
      </c>
    </row>
    <row r="345" spans="1:9" x14ac:dyDescent="0.25">
      <c r="A345" s="5" t="s">
        <v>699</v>
      </c>
      <c r="B345" s="16" t="s">
        <v>32</v>
      </c>
      <c r="C345" s="5" t="s">
        <v>812</v>
      </c>
      <c r="D345" s="5" t="s">
        <v>14</v>
      </c>
      <c r="E345" s="9">
        <v>39098</v>
      </c>
      <c r="F345" s="14">
        <f t="shared" ca="1" si="5"/>
        <v>9</v>
      </c>
      <c r="G345" s="13" t="s">
        <v>4</v>
      </c>
      <c r="H345" s="12">
        <v>47705</v>
      </c>
      <c r="I345" s="11">
        <v>5</v>
      </c>
    </row>
    <row r="346" spans="1:9" x14ac:dyDescent="0.25">
      <c r="A346" s="5" t="s">
        <v>693</v>
      </c>
      <c r="B346" s="16" t="s">
        <v>16</v>
      </c>
      <c r="C346" s="5" t="s">
        <v>812</v>
      </c>
      <c r="D346" s="5" t="s">
        <v>5</v>
      </c>
      <c r="E346" s="9">
        <v>40209</v>
      </c>
      <c r="F346" s="14">
        <f t="shared" ca="1" si="5"/>
        <v>6</v>
      </c>
      <c r="G346" s="13" t="s">
        <v>4</v>
      </c>
      <c r="H346" s="12">
        <v>45260</v>
      </c>
      <c r="I346" s="11">
        <v>4</v>
      </c>
    </row>
    <row r="347" spans="1:9" x14ac:dyDescent="0.25">
      <c r="A347" s="5" t="s">
        <v>658</v>
      </c>
      <c r="B347" s="16" t="s">
        <v>32</v>
      </c>
      <c r="C347" s="5" t="s">
        <v>812</v>
      </c>
      <c r="D347" s="5" t="s">
        <v>11</v>
      </c>
      <c r="E347" s="9">
        <v>36192</v>
      </c>
      <c r="F347" s="14">
        <f t="shared" ca="1" si="5"/>
        <v>17</v>
      </c>
      <c r="G347" s="13"/>
      <c r="H347" s="12">
        <v>47620</v>
      </c>
      <c r="I347" s="11">
        <v>5</v>
      </c>
    </row>
    <row r="348" spans="1:9" x14ac:dyDescent="0.25">
      <c r="A348" s="5" t="s">
        <v>653</v>
      </c>
      <c r="B348" s="16" t="s">
        <v>48</v>
      </c>
      <c r="C348" s="5" t="s">
        <v>812</v>
      </c>
      <c r="D348" s="5" t="s">
        <v>11</v>
      </c>
      <c r="E348" s="9">
        <v>36199</v>
      </c>
      <c r="F348" s="14">
        <f t="shared" ca="1" si="5"/>
        <v>17</v>
      </c>
      <c r="G348" s="13"/>
      <c r="H348" s="12">
        <v>31270</v>
      </c>
      <c r="I348" s="11">
        <v>5</v>
      </c>
    </row>
    <row r="349" spans="1:9" x14ac:dyDescent="0.25">
      <c r="A349" s="5" t="s">
        <v>644</v>
      </c>
      <c r="B349" s="16" t="s">
        <v>32</v>
      </c>
      <c r="C349" s="5" t="s">
        <v>812</v>
      </c>
      <c r="D349" s="5" t="s">
        <v>5</v>
      </c>
      <c r="E349" s="9">
        <v>36940</v>
      </c>
      <c r="F349" s="14">
        <f t="shared" ca="1" si="5"/>
        <v>15</v>
      </c>
      <c r="G349" s="13" t="s">
        <v>26</v>
      </c>
      <c r="H349" s="12">
        <v>48990</v>
      </c>
      <c r="I349" s="11">
        <v>5</v>
      </c>
    </row>
    <row r="350" spans="1:9" x14ac:dyDescent="0.25">
      <c r="A350" s="5" t="s">
        <v>635</v>
      </c>
      <c r="B350" s="16" t="s">
        <v>32</v>
      </c>
      <c r="C350" s="5" t="s">
        <v>812</v>
      </c>
      <c r="D350" s="5" t="s">
        <v>14</v>
      </c>
      <c r="E350" s="9">
        <v>39871</v>
      </c>
      <c r="F350" s="14">
        <f t="shared" ca="1" si="5"/>
        <v>7</v>
      </c>
      <c r="G350" s="13" t="s">
        <v>18</v>
      </c>
      <c r="H350" s="12">
        <v>38575</v>
      </c>
      <c r="I350" s="11">
        <v>2</v>
      </c>
    </row>
    <row r="351" spans="1:9" x14ac:dyDescent="0.25">
      <c r="A351" s="5" t="s">
        <v>628</v>
      </c>
      <c r="B351" s="16" t="s">
        <v>12</v>
      </c>
      <c r="C351" s="5" t="s">
        <v>812</v>
      </c>
      <c r="D351" s="5" t="s">
        <v>0</v>
      </c>
      <c r="E351" s="9">
        <v>40610</v>
      </c>
      <c r="F351" s="14">
        <f t="shared" ca="1" si="5"/>
        <v>4</v>
      </c>
      <c r="G351" s="13"/>
      <c r="H351" s="12">
        <v>36844</v>
      </c>
      <c r="I351" s="11">
        <v>4</v>
      </c>
    </row>
    <row r="352" spans="1:9" x14ac:dyDescent="0.25">
      <c r="A352" s="5" t="s">
        <v>627</v>
      </c>
      <c r="B352" s="16" t="s">
        <v>16</v>
      </c>
      <c r="C352" s="5" t="s">
        <v>812</v>
      </c>
      <c r="D352" s="5" t="s">
        <v>14</v>
      </c>
      <c r="E352" s="9">
        <v>40624</v>
      </c>
      <c r="F352" s="14">
        <f t="shared" ca="1" si="5"/>
        <v>4</v>
      </c>
      <c r="G352" s="13" t="s">
        <v>18</v>
      </c>
      <c r="H352" s="12">
        <v>13090</v>
      </c>
      <c r="I352" s="11">
        <v>4</v>
      </c>
    </row>
    <row r="353" spans="1:9" x14ac:dyDescent="0.25">
      <c r="A353" s="5" t="s">
        <v>620</v>
      </c>
      <c r="B353" s="16" t="s">
        <v>12</v>
      </c>
      <c r="C353" s="5" t="s">
        <v>812</v>
      </c>
      <c r="D353" s="5" t="s">
        <v>5</v>
      </c>
      <c r="E353" s="9">
        <v>39147</v>
      </c>
      <c r="F353" s="14">
        <f t="shared" ca="1" si="5"/>
        <v>8</v>
      </c>
      <c r="G353" s="13" t="s">
        <v>18</v>
      </c>
      <c r="H353" s="12">
        <v>45180</v>
      </c>
      <c r="I353" s="11">
        <v>5</v>
      </c>
    </row>
    <row r="354" spans="1:9" x14ac:dyDescent="0.25">
      <c r="A354" s="5" t="s">
        <v>617</v>
      </c>
      <c r="B354" s="16" t="s">
        <v>2</v>
      </c>
      <c r="C354" s="5" t="s">
        <v>812</v>
      </c>
      <c r="D354" s="5" t="s">
        <v>11</v>
      </c>
      <c r="E354" s="9">
        <v>39167</v>
      </c>
      <c r="F354" s="14">
        <f t="shared" ca="1" si="5"/>
        <v>8</v>
      </c>
      <c r="G354" s="13"/>
      <c r="H354" s="12">
        <v>29000</v>
      </c>
      <c r="I354" s="11">
        <v>5</v>
      </c>
    </row>
    <row r="355" spans="1:9" x14ac:dyDescent="0.25">
      <c r="A355" s="5" t="s">
        <v>597</v>
      </c>
      <c r="B355" s="16" t="s">
        <v>2</v>
      </c>
      <c r="C355" s="5" t="s">
        <v>812</v>
      </c>
      <c r="D355" s="5" t="s">
        <v>11</v>
      </c>
      <c r="E355" s="9">
        <v>38805</v>
      </c>
      <c r="F355" s="14">
        <f t="shared" ca="1" si="5"/>
        <v>9</v>
      </c>
      <c r="G355" s="13"/>
      <c r="H355" s="12">
        <v>53870</v>
      </c>
      <c r="I355" s="11">
        <v>2</v>
      </c>
    </row>
    <row r="356" spans="1:9" x14ac:dyDescent="0.25">
      <c r="A356" s="5" t="s">
        <v>594</v>
      </c>
      <c r="B356" s="16" t="s">
        <v>32</v>
      </c>
      <c r="C356" s="5" t="s">
        <v>812</v>
      </c>
      <c r="D356" s="5" t="s">
        <v>5</v>
      </c>
      <c r="E356" s="9">
        <v>35856</v>
      </c>
      <c r="F356" s="14">
        <f t="shared" ca="1" si="5"/>
        <v>17</v>
      </c>
      <c r="G356" s="13" t="s">
        <v>8</v>
      </c>
      <c r="H356" s="12">
        <v>86830</v>
      </c>
      <c r="I356" s="11">
        <v>3</v>
      </c>
    </row>
    <row r="357" spans="1:9" x14ac:dyDescent="0.25">
      <c r="A357" s="5" t="s">
        <v>593</v>
      </c>
      <c r="B357" s="16" t="s">
        <v>16</v>
      </c>
      <c r="C357" s="5" t="s">
        <v>812</v>
      </c>
      <c r="D357" s="5" t="s">
        <v>5</v>
      </c>
      <c r="E357" s="9">
        <v>35857</v>
      </c>
      <c r="F357" s="14">
        <f t="shared" ca="1" si="5"/>
        <v>17</v>
      </c>
      <c r="G357" s="13" t="s">
        <v>4</v>
      </c>
      <c r="H357" s="12">
        <v>82110</v>
      </c>
      <c r="I357" s="11">
        <v>3</v>
      </c>
    </row>
    <row r="358" spans="1:9" x14ac:dyDescent="0.25">
      <c r="A358" s="5" t="s">
        <v>566</v>
      </c>
      <c r="B358" s="16" t="s">
        <v>32</v>
      </c>
      <c r="C358" s="5" t="s">
        <v>812</v>
      </c>
      <c r="D358" s="5" t="s">
        <v>5</v>
      </c>
      <c r="E358" s="9">
        <v>39157</v>
      </c>
      <c r="F358" s="14">
        <f t="shared" ca="1" si="5"/>
        <v>8</v>
      </c>
      <c r="G358" s="13" t="s">
        <v>4</v>
      </c>
      <c r="H358" s="12">
        <v>47610</v>
      </c>
      <c r="I358" s="11">
        <v>4</v>
      </c>
    </row>
    <row r="359" spans="1:9" x14ac:dyDescent="0.25">
      <c r="A359" s="5" t="s">
        <v>550</v>
      </c>
      <c r="B359" s="16" t="s">
        <v>12</v>
      </c>
      <c r="C359" s="5" t="s">
        <v>812</v>
      </c>
      <c r="D359" s="5" t="s">
        <v>5</v>
      </c>
      <c r="E359" s="9">
        <v>41000</v>
      </c>
      <c r="F359" s="14">
        <f t="shared" ca="1" si="5"/>
        <v>3</v>
      </c>
      <c r="G359" s="13" t="s">
        <v>28</v>
      </c>
      <c r="H359" s="12">
        <v>60560</v>
      </c>
      <c r="I359" s="11">
        <v>4</v>
      </c>
    </row>
    <row r="360" spans="1:9" x14ac:dyDescent="0.25">
      <c r="A360" s="5" t="s">
        <v>549</v>
      </c>
      <c r="B360" s="16" t="s">
        <v>32</v>
      </c>
      <c r="C360" s="5" t="s">
        <v>812</v>
      </c>
      <c r="D360" s="5" t="s">
        <v>5</v>
      </c>
      <c r="E360" s="9">
        <v>41007</v>
      </c>
      <c r="F360" s="14">
        <f t="shared" ca="1" si="5"/>
        <v>3</v>
      </c>
      <c r="G360" s="13" t="s">
        <v>26</v>
      </c>
      <c r="H360" s="12">
        <v>37020</v>
      </c>
      <c r="I360" s="11">
        <v>2</v>
      </c>
    </row>
    <row r="361" spans="1:9" x14ac:dyDescent="0.25">
      <c r="A361" s="5" t="s">
        <v>542</v>
      </c>
      <c r="B361" s="16" t="s">
        <v>12</v>
      </c>
      <c r="C361" s="5" t="s">
        <v>812</v>
      </c>
      <c r="D361" s="5" t="s">
        <v>5</v>
      </c>
      <c r="E361" s="9">
        <v>39180</v>
      </c>
      <c r="F361" s="14">
        <f t="shared" ca="1" si="5"/>
        <v>8</v>
      </c>
      <c r="G361" s="13" t="s">
        <v>18</v>
      </c>
      <c r="H361" s="12">
        <v>86540</v>
      </c>
      <c r="I361" s="11">
        <v>4</v>
      </c>
    </row>
    <row r="362" spans="1:9" x14ac:dyDescent="0.25">
      <c r="A362" s="5" t="s">
        <v>525</v>
      </c>
      <c r="B362" s="16" t="s">
        <v>12</v>
      </c>
      <c r="C362" s="5" t="s">
        <v>812</v>
      </c>
      <c r="D362" s="5" t="s">
        <v>5</v>
      </c>
      <c r="E362" s="9">
        <v>38834</v>
      </c>
      <c r="F362" s="14">
        <f t="shared" ca="1" si="5"/>
        <v>9</v>
      </c>
      <c r="G362" s="13" t="s">
        <v>26</v>
      </c>
      <c r="H362" s="12">
        <v>81640</v>
      </c>
      <c r="I362" s="11">
        <v>4</v>
      </c>
    </row>
    <row r="363" spans="1:9" x14ac:dyDescent="0.25">
      <c r="A363" s="5" t="s">
        <v>457</v>
      </c>
      <c r="B363" s="16" t="s">
        <v>2</v>
      </c>
      <c r="C363" s="5" t="s">
        <v>812</v>
      </c>
      <c r="D363" s="5" t="s">
        <v>5</v>
      </c>
      <c r="E363" s="9">
        <v>36297</v>
      </c>
      <c r="F363" s="14">
        <f t="shared" ca="1" si="5"/>
        <v>16</v>
      </c>
      <c r="G363" s="13" t="s">
        <v>26</v>
      </c>
      <c r="H363" s="12">
        <v>46030</v>
      </c>
      <c r="I363" s="11">
        <v>2</v>
      </c>
    </row>
    <row r="364" spans="1:9" x14ac:dyDescent="0.25">
      <c r="A364" s="5" t="s">
        <v>454</v>
      </c>
      <c r="B364" s="16" t="s">
        <v>32</v>
      </c>
      <c r="C364" s="5" t="s">
        <v>812</v>
      </c>
      <c r="D364" s="5" t="s">
        <v>5</v>
      </c>
      <c r="E364" s="9">
        <v>36662</v>
      </c>
      <c r="F364" s="14">
        <f t="shared" ca="1" si="5"/>
        <v>15</v>
      </c>
      <c r="G364" s="13" t="s">
        <v>4</v>
      </c>
      <c r="H364" s="12">
        <v>52490</v>
      </c>
      <c r="I364" s="11">
        <v>4</v>
      </c>
    </row>
    <row r="365" spans="1:9" x14ac:dyDescent="0.25">
      <c r="A365" s="5" t="s">
        <v>444</v>
      </c>
      <c r="B365" s="16" t="s">
        <v>48</v>
      </c>
      <c r="C365" s="5" t="s">
        <v>812</v>
      </c>
      <c r="D365" s="5" t="s">
        <v>11</v>
      </c>
      <c r="E365" s="9">
        <v>39592</v>
      </c>
      <c r="F365" s="14">
        <f t="shared" ca="1" si="5"/>
        <v>7</v>
      </c>
      <c r="G365" s="13"/>
      <c r="H365" s="12">
        <v>57520</v>
      </c>
      <c r="I365" s="11">
        <v>3</v>
      </c>
    </row>
    <row r="366" spans="1:9" x14ac:dyDescent="0.25">
      <c r="A366" s="5" t="s">
        <v>432</v>
      </c>
      <c r="B366" s="16" t="s">
        <v>48</v>
      </c>
      <c r="C366" s="5" t="s">
        <v>812</v>
      </c>
      <c r="D366" s="5" t="s">
        <v>5</v>
      </c>
      <c r="E366" s="9">
        <v>40712</v>
      </c>
      <c r="F366" s="14">
        <f t="shared" ca="1" si="5"/>
        <v>4</v>
      </c>
      <c r="G366" s="13" t="s">
        <v>26</v>
      </c>
      <c r="H366" s="12">
        <v>22900</v>
      </c>
      <c r="I366" s="11">
        <v>1</v>
      </c>
    </row>
    <row r="367" spans="1:9" x14ac:dyDescent="0.25">
      <c r="A367" s="5" t="s">
        <v>430</v>
      </c>
      <c r="B367" s="16" t="s">
        <v>48</v>
      </c>
      <c r="C367" s="5" t="s">
        <v>812</v>
      </c>
      <c r="D367" s="5" t="s">
        <v>5</v>
      </c>
      <c r="E367" s="9">
        <v>41070</v>
      </c>
      <c r="F367" s="14">
        <f t="shared" ca="1" si="5"/>
        <v>3</v>
      </c>
      <c r="G367" s="13" t="s">
        <v>28</v>
      </c>
      <c r="H367" s="12">
        <v>73930</v>
      </c>
      <c r="I367" s="11">
        <v>1</v>
      </c>
    </row>
    <row r="368" spans="1:9" x14ac:dyDescent="0.25">
      <c r="A368" s="5" t="s">
        <v>422</v>
      </c>
      <c r="B368" s="16" t="s">
        <v>12</v>
      </c>
      <c r="C368" s="5" t="s">
        <v>812</v>
      </c>
      <c r="D368" s="5" t="s">
        <v>5</v>
      </c>
      <c r="E368" s="9">
        <v>39258</v>
      </c>
      <c r="F368" s="14">
        <f t="shared" ca="1" si="5"/>
        <v>8</v>
      </c>
      <c r="G368" s="13" t="s">
        <v>8</v>
      </c>
      <c r="H368" s="12">
        <v>66920</v>
      </c>
      <c r="I368" s="11">
        <v>2</v>
      </c>
    </row>
    <row r="369" spans="1:9" x14ac:dyDescent="0.25">
      <c r="A369" s="5" t="s">
        <v>420</v>
      </c>
      <c r="B369" s="16" t="s">
        <v>32</v>
      </c>
      <c r="C369" s="5" t="s">
        <v>812</v>
      </c>
      <c r="D369" s="5" t="s">
        <v>5</v>
      </c>
      <c r="E369" s="9">
        <v>40333</v>
      </c>
      <c r="F369" s="14">
        <f t="shared" ca="1" si="5"/>
        <v>5</v>
      </c>
      <c r="G369" s="13" t="s">
        <v>18</v>
      </c>
      <c r="H369" s="12">
        <v>70480</v>
      </c>
      <c r="I369" s="11">
        <v>4</v>
      </c>
    </row>
    <row r="370" spans="1:9" x14ac:dyDescent="0.25">
      <c r="A370" s="5" t="s">
        <v>402</v>
      </c>
      <c r="B370" s="16" t="s">
        <v>12</v>
      </c>
      <c r="C370" s="5" t="s">
        <v>812</v>
      </c>
      <c r="D370" s="5" t="s">
        <v>11</v>
      </c>
      <c r="E370" s="9">
        <v>36703</v>
      </c>
      <c r="F370" s="14">
        <f t="shared" ca="1" si="5"/>
        <v>15</v>
      </c>
      <c r="G370" s="13"/>
      <c r="H370" s="12">
        <v>50200</v>
      </c>
      <c r="I370" s="11">
        <v>4</v>
      </c>
    </row>
    <row r="371" spans="1:9" x14ac:dyDescent="0.25">
      <c r="A371" s="5" t="s">
        <v>380</v>
      </c>
      <c r="B371" s="16" t="s">
        <v>16</v>
      </c>
      <c r="C371" s="5" t="s">
        <v>812</v>
      </c>
      <c r="D371" s="5" t="s">
        <v>14</v>
      </c>
      <c r="E371" s="9">
        <v>40351</v>
      </c>
      <c r="F371" s="14">
        <f t="shared" ca="1" si="5"/>
        <v>5</v>
      </c>
      <c r="G371" s="13" t="s">
        <v>4</v>
      </c>
      <c r="H371" s="12">
        <v>20040</v>
      </c>
      <c r="I371" s="11">
        <v>3</v>
      </c>
    </row>
    <row r="372" spans="1:9" x14ac:dyDescent="0.25">
      <c r="A372" s="5" t="s">
        <v>359</v>
      </c>
      <c r="B372" s="16" t="s">
        <v>12</v>
      </c>
      <c r="C372" s="5" t="s">
        <v>812</v>
      </c>
      <c r="D372" s="5" t="s">
        <v>5</v>
      </c>
      <c r="E372" s="9">
        <v>39290</v>
      </c>
      <c r="F372" s="14">
        <f t="shared" ca="1" si="5"/>
        <v>8</v>
      </c>
      <c r="G372" s="13" t="s">
        <v>4</v>
      </c>
      <c r="H372" s="12">
        <v>65250</v>
      </c>
      <c r="I372" s="11">
        <v>2</v>
      </c>
    </row>
    <row r="373" spans="1:9" x14ac:dyDescent="0.25">
      <c r="A373" s="5" t="s">
        <v>350</v>
      </c>
      <c r="B373" s="16" t="s">
        <v>32</v>
      </c>
      <c r="C373" s="5" t="s">
        <v>812</v>
      </c>
      <c r="D373" s="5" t="s">
        <v>5</v>
      </c>
      <c r="E373" s="9">
        <v>40367</v>
      </c>
      <c r="F373" s="14">
        <f t="shared" ca="1" si="5"/>
        <v>5</v>
      </c>
      <c r="G373" s="13" t="s">
        <v>26</v>
      </c>
      <c r="H373" s="12">
        <v>48800</v>
      </c>
      <c r="I373" s="11">
        <v>4</v>
      </c>
    </row>
    <row r="374" spans="1:9" x14ac:dyDescent="0.25">
      <c r="A374" s="5" t="s">
        <v>333</v>
      </c>
      <c r="B374" s="16" t="s">
        <v>9</v>
      </c>
      <c r="C374" s="5" t="s">
        <v>812</v>
      </c>
      <c r="D374" s="5" t="s">
        <v>14</v>
      </c>
      <c r="E374" s="9">
        <v>36371</v>
      </c>
      <c r="F374" s="14">
        <f t="shared" ca="1" si="5"/>
        <v>16</v>
      </c>
      <c r="G374" s="13" t="s">
        <v>4</v>
      </c>
      <c r="H374" s="12">
        <v>26790</v>
      </c>
      <c r="I374" s="11">
        <v>2</v>
      </c>
    </row>
    <row r="375" spans="1:9" x14ac:dyDescent="0.25">
      <c r="A375" s="5" t="s">
        <v>315</v>
      </c>
      <c r="B375" s="16" t="s">
        <v>16</v>
      </c>
      <c r="C375" s="5" t="s">
        <v>812</v>
      </c>
      <c r="D375" s="5" t="s">
        <v>11</v>
      </c>
      <c r="E375" s="9">
        <v>39283</v>
      </c>
      <c r="F375" s="14">
        <f t="shared" ca="1" si="5"/>
        <v>8</v>
      </c>
      <c r="G375" s="13"/>
      <c r="H375" s="12">
        <v>74470</v>
      </c>
      <c r="I375" s="11">
        <v>3</v>
      </c>
    </row>
    <row r="376" spans="1:9" x14ac:dyDescent="0.25">
      <c r="A376" s="5" t="s">
        <v>311</v>
      </c>
      <c r="B376" s="16" t="s">
        <v>16</v>
      </c>
      <c r="C376" s="5" t="s">
        <v>812</v>
      </c>
      <c r="D376" s="5" t="s">
        <v>5</v>
      </c>
      <c r="E376" s="9">
        <v>40361</v>
      </c>
      <c r="F376" s="14">
        <f t="shared" ca="1" si="5"/>
        <v>5</v>
      </c>
      <c r="G376" s="13" t="s">
        <v>18</v>
      </c>
      <c r="H376" s="12">
        <v>75780</v>
      </c>
      <c r="I376" s="11">
        <v>2</v>
      </c>
    </row>
    <row r="377" spans="1:9" x14ac:dyDescent="0.25">
      <c r="A377" s="5" t="s">
        <v>289</v>
      </c>
      <c r="B377" s="16" t="s">
        <v>48</v>
      </c>
      <c r="C377" s="5" t="s">
        <v>812</v>
      </c>
      <c r="D377" s="5" t="s">
        <v>5</v>
      </c>
      <c r="E377" s="9">
        <v>40395</v>
      </c>
      <c r="F377" s="14">
        <f t="shared" ca="1" si="5"/>
        <v>5</v>
      </c>
      <c r="G377" s="13" t="s">
        <v>26</v>
      </c>
      <c r="H377" s="12">
        <v>57560</v>
      </c>
      <c r="I377" s="11">
        <v>4</v>
      </c>
    </row>
    <row r="378" spans="1:9" x14ac:dyDescent="0.25">
      <c r="A378" s="5" t="s">
        <v>274</v>
      </c>
      <c r="B378" s="16" t="s">
        <v>48</v>
      </c>
      <c r="C378" s="5" t="s">
        <v>812</v>
      </c>
      <c r="D378" s="5" t="s">
        <v>5</v>
      </c>
      <c r="E378" s="9">
        <v>36392</v>
      </c>
      <c r="F378" s="14">
        <f t="shared" ca="1" si="5"/>
        <v>16</v>
      </c>
      <c r="G378" s="13" t="s">
        <v>4</v>
      </c>
      <c r="H378" s="12">
        <v>51410</v>
      </c>
      <c r="I378" s="11">
        <v>4</v>
      </c>
    </row>
    <row r="379" spans="1:9" x14ac:dyDescent="0.25">
      <c r="A379" s="5" t="s">
        <v>239</v>
      </c>
      <c r="B379" s="16" t="s">
        <v>9</v>
      </c>
      <c r="C379" s="5" t="s">
        <v>812</v>
      </c>
      <c r="D379" s="5" t="s">
        <v>11</v>
      </c>
      <c r="E379" s="9">
        <v>39330</v>
      </c>
      <c r="F379" s="14">
        <f t="shared" ca="1" si="5"/>
        <v>8</v>
      </c>
      <c r="G379" s="13"/>
      <c r="H379" s="12">
        <v>81930</v>
      </c>
      <c r="I379" s="11">
        <v>5</v>
      </c>
    </row>
    <row r="380" spans="1:9" x14ac:dyDescent="0.25">
      <c r="A380" s="5" t="s">
        <v>232</v>
      </c>
      <c r="B380" s="16" t="s">
        <v>12</v>
      </c>
      <c r="C380" s="5" t="s">
        <v>812</v>
      </c>
      <c r="D380" s="5" t="s">
        <v>11</v>
      </c>
      <c r="E380" s="9">
        <v>38969</v>
      </c>
      <c r="F380" s="14">
        <f t="shared" ca="1" si="5"/>
        <v>9</v>
      </c>
      <c r="G380" s="13"/>
      <c r="H380" s="12">
        <v>63850</v>
      </c>
      <c r="I380" s="11">
        <v>2</v>
      </c>
    </row>
    <row r="381" spans="1:9" x14ac:dyDescent="0.25">
      <c r="A381" s="5" t="s">
        <v>213</v>
      </c>
      <c r="B381" s="16" t="s">
        <v>32</v>
      </c>
      <c r="C381" s="5" t="s">
        <v>812</v>
      </c>
      <c r="D381" s="5" t="s">
        <v>14</v>
      </c>
      <c r="E381" s="9">
        <v>37138</v>
      </c>
      <c r="F381" s="14">
        <f t="shared" ca="1" si="5"/>
        <v>14</v>
      </c>
      <c r="G381" s="13" t="s">
        <v>28</v>
      </c>
      <c r="H381" s="12">
        <v>31110</v>
      </c>
      <c r="I381" s="11">
        <v>1</v>
      </c>
    </row>
    <row r="382" spans="1:9" x14ac:dyDescent="0.25">
      <c r="A382" s="5" t="s">
        <v>211</v>
      </c>
      <c r="B382" s="16" t="s">
        <v>9</v>
      </c>
      <c r="C382" s="5" t="s">
        <v>812</v>
      </c>
      <c r="D382" s="5" t="s">
        <v>14</v>
      </c>
      <c r="E382" s="9">
        <v>37141</v>
      </c>
      <c r="F382" s="14">
        <f t="shared" ca="1" si="5"/>
        <v>14</v>
      </c>
      <c r="G382" s="13" t="s">
        <v>8</v>
      </c>
      <c r="H382" s="12">
        <v>15910</v>
      </c>
      <c r="I382" s="11">
        <v>3</v>
      </c>
    </row>
    <row r="383" spans="1:9" x14ac:dyDescent="0.25">
      <c r="A383" s="5" t="s">
        <v>197</v>
      </c>
      <c r="B383" s="16" t="s">
        <v>2</v>
      </c>
      <c r="C383" s="5" t="s">
        <v>812</v>
      </c>
      <c r="D383" s="5" t="s">
        <v>5</v>
      </c>
      <c r="E383" s="9">
        <v>40083</v>
      </c>
      <c r="F383" s="14">
        <f t="shared" ca="1" si="5"/>
        <v>6</v>
      </c>
      <c r="G383" s="13" t="s">
        <v>4</v>
      </c>
      <c r="H383" s="12">
        <v>44150</v>
      </c>
      <c r="I383" s="11">
        <v>4</v>
      </c>
    </row>
    <row r="384" spans="1:9" x14ac:dyDescent="0.25">
      <c r="A384" s="5" t="s">
        <v>194</v>
      </c>
      <c r="B384" s="16" t="s">
        <v>16</v>
      </c>
      <c r="C384" s="5" t="s">
        <v>812</v>
      </c>
      <c r="D384" s="5" t="s">
        <v>5</v>
      </c>
      <c r="E384" s="9">
        <v>40447</v>
      </c>
      <c r="F384" s="14">
        <f t="shared" ca="1" si="5"/>
        <v>5</v>
      </c>
      <c r="G384" s="13" t="s">
        <v>26</v>
      </c>
      <c r="H384" s="12">
        <v>33970</v>
      </c>
      <c r="I384" s="11">
        <v>4</v>
      </c>
    </row>
    <row r="385" spans="1:14" x14ac:dyDescent="0.25">
      <c r="A385" s="5" t="s">
        <v>152</v>
      </c>
      <c r="B385" s="16" t="s">
        <v>12</v>
      </c>
      <c r="C385" s="5" t="s">
        <v>812</v>
      </c>
      <c r="D385" s="5" t="s">
        <v>14</v>
      </c>
      <c r="E385" s="9">
        <v>36094</v>
      </c>
      <c r="F385" s="14">
        <f t="shared" ca="1" si="5"/>
        <v>17</v>
      </c>
      <c r="G385" s="13" t="s">
        <v>26</v>
      </c>
      <c r="H385" s="12">
        <v>47885</v>
      </c>
      <c r="I385" s="11">
        <v>1</v>
      </c>
    </row>
    <row r="386" spans="1:14" x14ac:dyDescent="0.25">
      <c r="A386" s="5" t="s">
        <v>149</v>
      </c>
      <c r="B386" s="16" t="s">
        <v>16</v>
      </c>
      <c r="C386" s="5" t="s">
        <v>812</v>
      </c>
      <c r="D386" s="5" t="s">
        <v>5</v>
      </c>
      <c r="E386" s="9">
        <v>36456</v>
      </c>
      <c r="F386" s="14">
        <f t="shared" ref="F386:F449" ca="1" si="6">DATEDIF(E386,TODAY(),"y")</f>
        <v>16</v>
      </c>
      <c r="G386" s="13" t="s">
        <v>4</v>
      </c>
      <c r="H386" s="12">
        <v>43460</v>
      </c>
      <c r="I386" s="11">
        <v>5</v>
      </c>
    </row>
    <row r="387" spans="1:14" x14ac:dyDescent="0.25">
      <c r="A387" s="5" t="s">
        <v>146</v>
      </c>
      <c r="B387" s="16" t="s">
        <v>12</v>
      </c>
      <c r="C387" s="5" t="s">
        <v>812</v>
      </c>
      <c r="D387" s="5" t="s">
        <v>5</v>
      </c>
      <c r="E387" s="9">
        <v>36463</v>
      </c>
      <c r="F387" s="14">
        <f t="shared" ca="1" si="6"/>
        <v>16</v>
      </c>
      <c r="G387" s="13" t="s">
        <v>26</v>
      </c>
      <c r="H387" s="12">
        <v>44220</v>
      </c>
      <c r="I387" s="11">
        <v>3</v>
      </c>
    </row>
    <row r="388" spans="1:14" x14ac:dyDescent="0.25">
      <c r="A388" s="5" t="s">
        <v>145</v>
      </c>
      <c r="B388" s="16" t="s">
        <v>16</v>
      </c>
      <c r="C388" s="5" t="s">
        <v>812</v>
      </c>
      <c r="D388" s="5" t="s">
        <v>14</v>
      </c>
      <c r="E388" s="9">
        <v>37166</v>
      </c>
      <c r="F388" s="14">
        <f t="shared" ca="1" si="6"/>
        <v>14</v>
      </c>
      <c r="G388" s="13" t="s">
        <v>28</v>
      </c>
      <c r="H388" s="12">
        <v>47295</v>
      </c>
      <c r="I388" s="11">
        <v>4</v>
      </c>
    </row>
    <row r="389" spans="1:14" x14ac:dyDescent="0.25">
      <c r="A389" s="5" t="s">
        <v>101</v>
      </c>
      <c r="B389" s="16" t="s">
        <v>12</v>
      </c>
      <c r="C389" s="5" t="s">
        <v>812</v>
      </c>
      <c r="D389" s="5" t="s">
        <v>5</v>
      </c>
      <c r="E389" s="9">
        <v>36116</v>
      </c>
      <c r="F389" s="14">
        <f t="shared" ca="1" si="6"/>
        <v>17</v>
      </c>
      <c r="G389" s="13" t="s">
        <v>8</v>
      </c>
      <c r="H389" s="12">
        <v>49770</v>
      </c>
      <c r="I389" s="11">
        <v>1</v>
      </c>
    </row>
    <row r="390" spans="1:14" x14ac:dyDescent="0.25">
      <c r="A390" s="5" t="s">
        <v>100</v>
      </c>
      <c r="B390" s="16" t="s">
        <v>32</v>
      </c>
      <c r="C390" s="5" t="s">
        <v>812</v>
      </c>
      <c r="D390" s="5" t="s">
        <v>14</v>
      </c>
      <c r="E390" s="9">
        <v>36121</v>
      </c>
      <c r="F390" s="14">
        <f t="shared" ca="1" si="6"/>
        <v>17</v>
      </c>
      <c r="G390" s="13" t="s">
        <v>4</v>
      </c>
      <c r="H390" s="12">
        <v>28880</v>
      </c>
      <c r="I390" s="11">
        <v>3</v>
      </c>
    </row>
    <row r="391" spans="1:14" x14ac:dyDescent="0.25">
      <c r="A391" s="5" t="s">
        <v>72</v>
      </c>
      <c r="B391" s="16" t="s">
        <v>32</v>
      </c>
      <c r="C391" s="5" t="s">
        <v>812</v>
      </c>
      <c r="D391" s="5" t="s">
        <v>5</v>
      </c>
      <c r="E391" s="9">
        <v>36145</v>
      </c>
      <c r="F391" s="14">
        <f t="shared" ca="1" si="6"/>
        <v>17</v>
      </c>
      <c r="G391" s="13" t="s">
        <v>28</v>
      </c>
      <c r="H391" s="12">
        <v>31260</v>
      </c>
      <c r="I391" s="11">
        <v>5</v>
      </c>
    </row>
    <row r="392" spans="1:14" x14ac:dyDescent="0.25">
      <c r="A392" s="5" t="s">
        <v>52</v>
      </c>
      <c r="B392" s="16" t="s">
        <v>16</v>
      </c>
      <c r="C392" s="5" t="s">
        <v>812</v>
      </c>
      <c r="D392" s="5" t="s">
        <v>11</v>
      </c>
      <c r="E392" s="9">
        <v>39063</v>
      </c>
      <c r="F392" s="14">
        <f t="shared" ca="1" si="6"/>
        <v>9</v>
      </c>
      <c r="G392" s="13"/>
      <c r="H392" s="12">
        <v>77930</v>
      </c>
      <c r="I392" s="11">
        <v>5</v>
      </c>
    </row>
    <row r="393" spans="1:14" x14ac:dyDescent="0.25">
      <c r="A393" s="5" t="s">
        <v>754</v>
      </c>
      <c r="B393" s="16" t="s">
        <v>9</v>
      </c>
      <c r="C393" s="5" t="s">
        <v>813</v>
      </c>
      <c r="D393" s="5" t="s">
        <v>5</v>
      </c>
      <c r="E393" s="9">
        <v>40922</v>
      </c>
      <c r="F393" s="14">
        <f t="shared" ca="1" si="6"/>
        <v>4</v>
      </c>
      <c r="G393" s="13" t="s">
        <v>26</v>
      </c>
      <c r="H393" s="12">
        <v>39110</v>
      </c>
      <c r="I393" s="11">
        <v>5</v>
      </c>
      <c r="L393" s="10"/>
      <c r="M393" s="10"/>
      <c r="N393" s="10"/>
    </row>
    <row r="394" spans="1:14" x14ac:dyDescent="0.25">
      <c r="A394" s="5" t="s">
        <v>735</v>
      </c>
      <c r="B394" s="16" t="s">
        <v>12</v>
      </c>
      <c r="C394" s="5" t="s">
        <v>813</v>
      </c>
      <c r="D394" s="5" t="s">
        <v>11</v>
      </c>
      <c r="E394" s="9">
        <v>38734</v>
      </c>
      <c r="F394" s="14">
        <f t="shared" ca="1" si="6"/>
        <v>10</v>
      </c>
      <c r="G394" s="13"/>
      <c r="H394" s="12">
        <v>54190</v>
      </c>
      <c r="I394" s="11">
        <v>4</v>
      </c>
    </row>
    <row r="395" spans="1:14" x14ac:dyDescent="0.25">
      <c r="A395" s="5" t="s">
        <v>722</v>
      </c>
      <c r="B395" s="16" t="s">
        <v>16</v>
      </c>
      <c r="C395" s="5" t="s">
        <v>813</v>
      </c>
      <c r="D395" s="5" t="s">
        <v>5</v>
      </c>
      <c r="E395" s="9">
        <v>36175</v>
      </c>
      <c r="F395" s="14">
        <f t="shared" ca="1" si="6"/>
        <v>17</v>
      </c>
      <c r="G395" s="13" t="s">
        <v>4</v>
      </c>
      <c r="H395" s="12">
        <v>23520</v>
      </c>
      <c r="I395" s="11">
        <v>2</v>
      </c>
    </row>
    <row r="396" spans="1:14" x14ac:dyDescent="0.25">
      <c r="A396" s="5" t="s">
        <v>711</v>
      </c>
      <c r="B396" s="16" t="s">
        <v>16</v>
      </c>
      <c r="C396" s="5" t="s">
        <v>813</v>
      </c>
      <c r="D396" s="5" t="s">
        <v>5</v>
      </c>
      <c r="E396" s="9">
        <v>36898</v>
      </c>
      <c r="F396" s="14">
        <f t="shared" ca="1" si="6"/>
        <v>15</v>
      </c>
      <c r="G396" s="13" t="s">
        <v>26</v>
      </c>
      <c r="H396" s="12">
        <v>71820</v>
      </c>
      <c r="I396" s="11">
        <v>2</v>
      </c>
    </row>
    <row r="397" spans="1:14" x14ac:dyDescent="0.25">
      <c r="A397" s="5" t="s">
        <v>668</v>
      </c>
      <c r="B397" s="16" t="s">
        <v>12</v>
      </c>
      <c r="C397" s="5" t="s">
        <v>813</v>
      </c>
      <c r="D397" s="5" t="s">
        <v>5</v>
      </c>
      <c r="E397" s="9">
        <v>40235</v>
      </c>
      <c r="F397" s="14">
        <f t="shared" ca="1" si="6"/>
        <v>6</v>
      </c>
      <c r="G397" s="13" t="s">
        <v>4</v>
      </c>
      <c r="H397" s="12">
        <v>22860</v>
      </c>
      <c r="I397" s="11">
        <v>5</v>
      </c>
    </row>
    <row r="398" spans="1:14" x14ac:dyDescent="0.25">
      <c r="A398" s="5" t="s">
        <v>646</v>
      </c>
      <c r="B398" s="16" t="s">
        <v>9</v>
      </c>
      <c r="C398" s="5" t="s">
        <v>813</v>
      </c>
      <c r="D398" s="5" t="s">
        <v>5</v>
      </c>
      <c r="E398" s="9">
        <v>36567</v>
      </c>
      <c r="F398" s="14">
        <f t="shared" ca="1" si="6"/>
        <v>16</v>
      </c>
      <c r="G398" s="13" t="s">
        <v>8</v>
      </c>
      <c r="H398" s="12">
        <v>45450</v>
      </c>
      <c r="I398" s="11">
        <v>5</v>
      </c>
    </row>
    <row r="399" spans="1:14" x14ac:dyDescent="0.25">
      <c r="A399" s="5" t="s">
        <v>606</v>
      </c>
      <c r="B399" s="16" t="s">
        <v>9</v>
      </c>
      <c r="C399" s="5" t="s">
        <v>813</v>
      </c>
      <c r="D399" s="5" t="s">
        <v>14</v>
      </c>
      <c r="E399" s="9">
        <v>40263</v>
      </c>
      <c r="F399" s="14">
        <f t="shared" ca="1" si="6"/>
        <v>5</v>
      </c>
      <c r="G399" s="13" t="s">
        <v>26</v>
      </c>
      <c r="H399" s="12">
        <v>49405</v>
      </c>
      <c r="I399" s="11">
        <v>4</v>
      </c>
      <c r="L399" s="10"/>
      <c r="M399" s="10"/>
      <c r="N399" s="10"/>
    </row>
    <row r="400" spans="1:14" x14ac:dyDescent="0.25">
      <c r="A400" s="5" t="s">
        <v>487</v>
      </c>
      <c r="B400" s="16" t="s">
        <v>12</v>
      </c>
      <c r="C400" s="5" t="s">
        <v>813</v>
      </c>
      <c r="D400" s="5" t="s">
        <v>5</v>
      </c>
      <c r="E400" s="9">
        <v>41046</v>
      </c>
      <c r="F400" s="14">
        <f t="shared" ca="1" si="6"/>
        <v>3</v>
      </c>
      <c r="G400" s="13" t="s">
        <v>26</v>
      </c>
      <c r="H400" s="12">
        <v>48550</v>
      </c>
      <c r="I400" s="11">
        <v>5</v>
      </c>
    </row>
    <row r="401" spans="1:9" x14ac:dyDescent="0.25">
      <c r="A401" s="5" t="s">
        <v>414</v>
      </c>
      <c r="B401" s="16" t="s">
        <v>16</v>
      </c>
      <c r="C401" s="5" t="s">
        <v>813</v>
      </c>
      <c r="D401" s="5" t="s">
        <v>14</v>
      </c>
      <c r="E401" s="9">
        <v>35961</v>
      </c>
      <c r="F401" s="14">
        <f t="shared" ca="1" si="6"/>
        <v>17</v>
      </c>
      <c r="G401" s="13" t="s">
        <v>26</v>
      </c>
      <c r="H401" s="12">
        <v>20500</v>
      </c>
      <c r="I401" s="11">
        <v>3</v>
      </c>
    </row>
    <row r="402" spans="1:9" x14ac:dyDescent="0.25">
      <c r="A402" s="5" t="s">
        <v>383</v>
      </c>
      <c r="B402" s="16" t="s">
        <v>48</v>
      </c>
      <c r="C402" s="5" t="s">
        <v>813</v>
      </c>
      <c r="D402" s="5" t="s">
        <v>11</v>
      </c>
      <c r="E402" s="9">
        <v>40333</v>
      </c>
      <c r="F402" s="14">
        <f t="shared" ca="1" si="6"/>
        <v>5</v>
      </c>
      <c r="G402" s="13"/>
      <c r="H402" s="12">
        <v>74020</v>
      </c>
      <c r="I402" s="11">
        <v>2</v>
      </c>
    </row>
    <row r="403" spans="1:9" x14ac:dyDescent="0.25">
      <c r="A403" s="5" t="s">
        <v>325</v>
      </c>
      <c r="B403" s="16" t="s">
        <v>12</v>
      </c>
      <c r="C403" s="5" t="s">
        <v>813</v>
      </c>
      <c r="D403" s="5" t="s">
        <v>11</v>
      </c>
      <c r="E403" s="9">
        <v>37803</v>
      </c>
      <c r="F403" s="14">
        <f t="shared" ca="1" si="6"/>
        <v>12</v>
      </c>
      <c r="G403" s="13"/>
      <c r="H403" s="12">
        <v>78100</v>
      </c>
      <c r="I403" s="11">
        <v>3</v>
      </c>
    </row>
    <row r="404" spans="1:9" x14ac:dyDescent="0.25">
      <c r="A404" s="5" t="s">
        <v>321</v>
      </c>
      <c r="B404" s="16" t="s">
        <v>2</v>
      </c>
      <c r="C404" s="5" t="s">
        <v>813</v>
      </c>
      <c r="D404" s="5" t="s">
        <v>0</v>
      </c>
      <c r="E404" s="9">
        <v>37827</v>
      </c>
      <c r="F404" s="14">
        <f t="shared" ca="1" si="6"/>
        <v>12</v>
      </c>
      <c r="G404" s="13"/>
      <c r="H404" s="12">
        <v>11044</v>
      </c>
      <c r="I404" s="11">
        <v>2</v>
      </c>
    </row>
    <row r="405" spans="1:9" x14ac:dyDescent="0.25">
      <c r="A405" s="5" t="s">
        <v>309</v>
      </c>
      <c r="B405" s="16" t="s">
        <v>16</v>
      </c>
      <c r="C405" s="5" t="s">
        <v>813</v>
      </c>
      <c r="D405" s="5" t="s">
        <v>11</v>
      </c>
      <c r="E405" s="9">
        <v>40372</v>
      </c>
      <c r="F405" s="14">
        <f t="shared" ca="1" si="6"/>
        <v>5</v>
      </c>
      <c r="G405" s="13"/>
      <c r="H405" s="12">
        <v>75100</v>
      </c>
      <c r="I405" s="11">
        <v>4</v>
      </c>
    </row>
    <row r="406" spans="1:9" x14ac:dyDescent="0.25">
      <c r="A406" s="5" t="s">
        <v>226</v>
      </c>
      <c r="B406" s="16" t="s">
        <v>32</v>
      </c>
      <c r="C406" s="5" t="s">
        <v>813</v>
      </c>
      <c r="D406" s="5" t="s">
        <v>11</v>
      </c>
      <c r="E406" s="9">
        <v>36047</v>
      </c>
      <c r="F406" s="14">
        <f t="shared" ca="1" si="6"/>
        <v>17</v>
      </c>
      <c r="G406" s="13"/>
      <c r="H406" s="12">
        <v>72480</v>
      </c>
      <c r="I406" s="11">
        <v>2</v>
      </c>
    </row>
    <row r="407" spans="1:9" x14ac:dyDescent="0.25">
      <c r="A407" s="5" t="s">
        <v>180</v>
      </c>
      <c r="B407" s="16" t="s">
        <v>12</v>
      </c>
      <c r="C407" s="5" t="s">
        <v>813</v>
      </c>
      <c r="D407" s="5" t="s">
        <v>5</v>
      </c>
      <c r="E407" s="9">
        <v>41209</v>
      </c>
      <c r="F407" s="14">
        <f t="shared" ca="1" si="6"/>
        <v>3</v>
      </c>
      <c r="G407" s="13" t="s">
        <v>28</v>
      </c>
      <c r="H407" s="12">
        <v>87980</v>
      </c>
      <c r="I407" s="11">
        <v>1</v>
      </c>
    </row>
    <row r="408" spans="1:9" x14ac:dyDescent="0.25">
      <c r="A408" s="5" t="s">
        <v>165</v>
      </c>
      <c r="B408" s="16" t="s">
        <v>48</v>
      </c>
      <c r="C408" s="5" t="s">
        <v>813</v>
      </c>
      <c r="D408" s="5" t="s">
        <v>11</v>
      </c>
      <c r="E408" s="9">
        <v>39011</v>
      </c>
      <c r="F408" s="14">
        <f t="shared" ca="1" si="6"/>
        <v>9</v>
      </c>
      <c r="G408" s="13"/>
      <c r="H408" s="12">
        <v>86470</v>
      </c>
      <c r="I408" s="11">
        <v>4</v>
      </c>
    </row>
    <row r="409" spans="1:9" x14ac:dyDescent="0.25">
      <c r="A409" s="5" t="s">
        <v>157</v>
      </c>
      <c r="B409" s="16" t="s">
        <v>16</v>
      </c>
      <c r="C409" s="5" t="s">
        <v>813</v>
      </c>
      <c r="D409" s="5" t="s">
        <v>0</v>
      </c>
      <c r="E409" s="9">
        <v>36084</v>
      </c>
      <c r="F409" s="14">
        <f t="shared" ca="1" si="6"/>
        <v>17</v>
      </c>
      <c r="G409" s="13"/>
      <c r="H409" s="12">
        <v>21668</v>
      </c>
      <c r="I409" s="11">
        <v>4</v>
      </c>
    </row>
    <row r="410" spans="1:9" x14ac:dyDescent="0.25">
      <c r="A410" s="5" t="s">
        <v>106</v>
      </c>
      <c r="B410" s="16" t="s">
        <v>16</v>
      </c>
      <c r="C410" s="5" t="s">
        <v>813</v>
      </c>
      <c r="D410" s="5" t="s">
        <v>0</v>
      </c>
      <c r="E410" s="9">
        <v>40494</v>
      </c>
      <c r="F410" s="14">
        <f t="shared" ca="1" si="6"/>
        <v>5</v>
      </c>
      <c r="G410" s="13"/>
      <c r="H410" s="12">
        <v>35312</v>
      </c>
      <c r="I410" s="11">
        <v>3</v>
      </c>
    </row>
    <row r="411" spans="1:9" x14ac:dyDescent="0.25">
      <c r="A411" s="5" t="s">
        <v>98</v>
      </c>
      <c r="B411" s="16" t="s">
        <v>2</v>
      </c>
      <c r="C411" s="5" t="s">
        <v>813</v>
      </c>
      <c r="D411" s="5" t="s">
        <v>5</v>
      </c>
      <c r="E411" s="9">
        <v>36466</v>
      </c>
      <c r="F411" s="14">
        <f t="shared" ca="1" si="6"/>
        <v>16</v>
      </c>
      <c r="G411" s="13" t="s">
        <v>4</v>
      </c>
      <c r="H411" s="12">
        <v>68410</v>
      </c>
      <c r="I411" s="11">
        <v>5</v>
      </c>
    </row>
    <row r="412" spans="1:9" x14ac:dyDescent="0.25">
      <c r="A412" s="5" t="s">
        <v>40</v>
      </c>
      <c r="B412" s="16" t="s">
        <v>32</v>
      </c>
      <c r="C412" s="5" t="s">
        <v>813</v>
      </c>
      <c r="D412" s="5" t="s">
        <v>11</v>
      </c>
      <c r="E412" s="9">
        <v>37236</v>
      </c>
      <c r="F412" s="14">
        <f t="shared" ca="1" si="6"/>
        <v>14</v>
      </c>
      <c r="G412" s="13"/>
      <c r="H412" s="12">
        <v>29540</v>
      </c>
      <c r="I412" s="11">
        <v>3</v>
      </c>
    </row>
    <row r="413" spans="1:9" x14ac:dyDescent="0.25">
      <c r="A413" s="5" t="s">
        <v>10</v>
      </c>
      <c r="B413" s="16" t="s">
        <v>9</v>
      </c>
      <c r="C413" s="5" t="s">
        <v>813</v>
      </c>
      <c r="D413" s="5" t="s">
        <v>5</v>
      </c>
      <c r="E413" s="9">
        <v>40533</v>
      </c>
      <c r="F413" s="14">
        <f t="shared" ca="1" si="6"/>
        <v>5</v>
      </c>
      <c r="G413" s="13" t="s">
        <v>8</v>
      </c>
      <c r="H413" s="12">
        <v>62180</v>
      </c>
      <c r="I413" s="11">
        <v>2</v>
      </c>
    </row>
    <row r="414" spans="1:9" x14ac:dyDescent="0.25">
      <c r="A414" s="5" t="s">
        <v>732</v>
      </c>
      <c r="B414" s="16" t="s">
        <v>32</v>
      </c>
      <c r="C414" s="5" t="s">
        <v>811</v>
      </c>
      <c r="D414" s="5" t="s">
        <v>11</v>
      </c>
      <c r="E414" s="9">
        <v>38738</v>
      </c>
      <c r="F414" s="14">
        <f t="shared" ca="1" si="6"/>
        <v>10</v>
      </c>
      <c r="G414" s="13"/>
      <c r="H414" s="12">
        <v>25120</v>
      </c>
      <c r="I414" s="11">
        <v>2</v>
      </c>
    </row>
    <row r="415" spans="1:9" x14ac:dyDescent="0.25">
      <c r="A415" s="5" t="s">
        <v>614</v>
      </c>
      <c r="B415" s="16" t="s">
        <v>32</v>
      </c>
      <c r="C415" s="5" t="s">
        <v>811</v>
      </c>
      <c r="D415" s="5" t="s">
        <v>11</v>
      </c>
      <c r="E415" s="9">
        <v>39522</v>
      </c>
      <c r="F415" s="14">
        <f t="shared" ca="1" si="6"/>
        <v>7</v>
      </c>
      <c r="G415" s="13"/>
      <c r="H415" s="12">
        <v>71700</v>
      </c>
      <c r="I415" s="11">
        <v>2</v>
      </c>
    </row>
    <row r="416" spans="1:9" x14ac:dyDescent="0.25">
      <c r="A416" s="5" t="s">
        <v>534</v>
      </c>
      <c r="B416" s="16" t="s">
        <v>12</v>
      </c>
      <c r="C416" s="5" t="s">
        <v>811</v>
      </c>
      <c r="D416" s="5" t="s">
        <v>5</v>
      </c>
      <c r="E416" s="9">
        <v>39197</v>
      </c>
      <c r="F416" s="14">
        <f t="shared" ca="1" si="6"/>
        <v>8</v>
      </c>
      <c r="G416" s="13" t="s">
        <v>26</v>
      </c>
      <c r="H416" s="12">
        <v>63190</v>
      </c>
      <c r="I416" s="11">
        <v>1</v>
      </c>
    </row>
    <row r="417" spans="1:9" x14ac:dyDescent="0.25">
      <c r="A417" s="5" t="s">
        <v>471</v>
      </c>
      <c r="B417" s="16" t="s">
        <v>16</v>
      </c>
      <c r="C417" s="5" t="s">
        <v>811</v>
      </c>
      <c r="D417" s="5" t="s">
        <v>11</v>
      </c>
      <c r="E417" s="9">
        <v>38854</v>
      </c>
      <c r="F417" s="14">
        <f t="shared" ca="1" si="6"/>
        <v>9</v>
      </c>
      <c r="G417" s="13"/>
      <c r="H417" s="12">
        <v>44820</v>
      </c>
      <c r="I417" s="11">
        <v>4</v>
      </c>
    </row>
    <row r="418" spans="1:9" x14ac:dyDescent="0.25">
      <c r="A418" s="5" t="s">
        <v>752</v>
      </c>
      <c r="B418" s="16" t="s">
        <v>32</v>
      </c>
      <c r="C418" s="5" t="s">
        <v>814</v>
      </c>
      <c r="D418" s="5" t="s">
        <v>5</v>
      </c>
      <c r="E418" s="9">
        <v>40925</v>
      </c>
      <c r="F418" s="14">
        <f t="shared" ca="1" si="6"/>
        <v>4</v>
      </c>
      <c r="G418" s="13" t="s">
        <v>4</v>
      </c>
      <c r="H418" s="12">
        <v>43190</v>
      </c>
      <c r="I418" s="11">
        <v>2</v>
      </c>
    </row>
    <row r="419" spans="1:9" x14ac:dyDescent="0.25">
      <c r="A419" s="5" t="s">
        <v>742</v>
      </c>
      <c r="B419" s="16" t="s">
        <v>9</v>
      </c>
      <c r="C419" s="5" t="s">
        <v>814</v>
      </c>
      <c r="D419" s="5" t="s">
        <v>5</v>
      </c>
      <c r="E419" s="9">
        <v>39085</v>
      </c>
      <c r="F419" s="14">
        <f t="shared" ca="1" si="6"/>
        <v>9</v>
      </c>
      <c r="G419" s="13" t="s">
        <v>26</v>
      </c>
      <c r="H419" s="12">
        <v>87030</v>
      </c>
      <c r="I419" s="11">
        <v>3</v>
      </c>
    </row>
    <row r="420" spans="1:9" x14ac:dyDescent="0.25">
      <c r="A420" s="5" t="s">
        <v>683</v>
      </c>
      <c r="B420" s="16" t="s">
        <v>32</v>
      </c>
      <c r="C420" s="5" t="s">
        <v>814</v>
      </c>
      <c r="D420" s="5" t="s">
        <v>5</v>
      </c>
      <c r="E420" s="9">
        <v>40941</v>
      </c>
      <c r="F420" s="14">
        <f t="shared" ca="1" si="6"/>
        <v>4</v>
      </c>
      <c r="G420" s="13" t="s">
        <v>26</v>
      </c>
      <c r="H420" s="12">
        <v>26360</v>
      </c>
      <c r="I420" s="11">
        <v>1</v>
      </c>
    </row>
    <row r="421" spans="1:9" x14ac:dyDescent="0.25">
      <c r="A421" s="5" t="s">
        <v>681</v>
      </c>
      <c r="B421" s="16" t="s">
        <v>12</v>
      </c>
      <c r="C421" s="5" t="s">
        <v>814</v>
      </c>
      <c r="D421" s="5" t="s">
        <v>5</v>
      </c>
      <c r="E421" s="9">
        <v>40947</v>
      </c>
      <c r="F421" s="14">
        <f t="shared" ca="1" si="6"/>
        <v>4</v>
      </c>
      <c r="G421" s="13" t="s">
        <v>26</v>
      </c>
      <c r="H421" s="12">
        <v>79770</v>
      </c>
      <c r="I421" s="11">
        <v>4</v>
      </c>
    </row>
    <row r="422" spans="1:9" x14ac:dyDescent="0.25">
      <c r="A422" s="5" t="s">
        <v>673</v>
      </c>
      <c r="B422" s="16" t="s">
        <v>12</v>
      </c>
      <c r="C422" s="5" t="s">
        <v>814</v>
      </c>
      <c r="D422" s="5" t="s">
        <v>5</v>
      </c>
      <c r="E422" s="9">
        <v>39120</v>
      </c>
      <c r="F422" s="14">
        <f t="shared" ca="1" si="6"/>
        <v>9</v>
      </c>
      <c r="G422" s="13" t="s">
        <v>26</v>
      </c>
      <c r="H422" s="12">
        <v>88850</v>
      </c>
      <c r="I422" s="11">
        <v>3</v>
      </c>
    </row>
    <row r="423" spans="1:9" x14ac:dyDescent="0.25">
      <c r="A423" s="5" t="s">
        <v>672</v>
      </c>
      <c r="B423" s="16" t="s">
        <v>2</v>
      </c>
      <c r="C423" s="5" t="s">
        <v>814</v>
      </c>
      <c r="D423" s="5" t="s">
        <v>5</v>
      </c>
      <c r="E423" s="9">
        <v>39123</v>
      </c>
      <c r="F423" s="14">
        <f t="shared" ca="1" si="6"/>
        <v>9</v>
      </c>
      <c r="G423" s="13" t="s">
        <v>18</v>
      </c>
      <c r="H423" s="12">
        <v>77840</v>
      </c>
      <c r="I423" s="11">
        <v>2</v>
      </c>
    </row>
    <row r="424" spans="1:9" x14ac:dyDescent="0.25">
      <c r="A424" s="5" t="s">
        <v>610</v>
      </c>
      <c r="B424" s="16" t="s">
        <v>9</v>
      </c>
      <c r="C424" s="5" t="s">
        <v>814</v>
      </c>
      <c r="D424" s="5" t="s">
        <v>5</v>
      </c>
      <c r="E424" s="9">
        <v>40246</v>
      </c>
      <c r="F424" s="14">
        <f t="shared" ca="1" si="6"/>
        <v>5</v>
      </c>
      <c r="G424" s="13" t="s">
        <v>4</v>
      </c>
      <c r="H424" s="12">
        <v>63080</v>
      </c>
      <c r="I424" s="11">
        <v>5</v>
      </c>
    </row>
    <row r="425" spans="1:9" x14ac:dyDescent="0.25">
      <c r="A425" s="5" t="s">
        <v>577</v>
      </c>
      <c r="B425" s="16" t="s">
        <v>16</v>
      </c>
      <c r="C425" s="5" t="s">
        <v>814</v>
      </c>
      <c r="D425" s="5" t="s">
        <v>0</v>
      </c>
      <c r="E425" s="9">
        <v>37711</v>
      </c>
      <c r="F425" s="14">
        <f t="shared" ca="1" si="6"/>
        <v>12</v>
      </c>
      <c r="G425" s="13"/>
      <c r="H425" s="12">
        <v>21648</v>
      </c>
      <c r="I425" s="11">
        <v>2</v>
      </c>
    </row>
    <row r="426" spans="1:9" x14ac:dyDescent="0.25">
      <c r="A426" s="5" t="s">
        <v>570</v>
      </c>
      <c r="B426" s="16" t="s">
        <v>12</v>
      </c>
      <c r="C426" s="5" t="s">
        <v>814</v>
      </c>
      <c r="D426" s="5" t="s">
        <v>5</v>
      </c>
      <c r="E426" s="9">
        <v>38807</v>
      </c>
      <c r="F426" s="14">
        <f t="shared" ca="1" si="6"/>
        <v>9</v>
      </c>
      <c r="G426" s="13" t="s">
        <v>26</v>
      </c>
      <c r="H426" s="12">
        <v>47060</v>
      </c>
      <c r="I426" s="11">
        <v>4</v>
      </c>
    </row>
    <row r="427" spans="1:9" x14ac:dyDescent="0.25">
      <c r="A427" s="5" t="s">
        <v>554</v>
      </c>
      <c r="B427" s="16" t="s">
        <v>48</v>
      </c>
      <c r="C427" s="5" t="s">
        <v>814</v>
      </c>
      <c r="D427" s="5" t="s">
        <v>11</v>
      </c>
      <c r="E427" s="21">
        <v>40620</v>
      </c>
      <c r="F427" s="14">
        <f t="shared" ca="1" si="6"/>
        <v>4</v>
      </c>
      <c r="G427" s="13"/>
      <c r="H427" s="12">
        <v>84300</v>
      </c>
      <c r="I427" s="11">
        <v>1</v>
      </c>
    </row>
    <row r="428" spans="1:9" x14ac:dyDescent="0.25">
      <c r="A428" s="5" t="s">
        <v>522</v>
      </c>
      <c r="B428" s="16" t="s">
        <v>12</v>
      </c>
      <c r="C428" s="5" t="s">
        <v>814</v>
      </c>
      <c r="D428" s="5" t="s">
        <v>5</v>
      </c>
      <c r="E428" s="9">
        <v>35903</v>
      </c>
      <c r="F428" s="14">
        <f t="shared" ca="1" si="6"/>
        <v>17</v>
      </c>
      <c r="G428" s="13" t="s">
        <v>26</v>
      </c>
      <c r="H428" s="12">
        <v>68520</v>
      </c>
      <c r="I428" s="11">
        <v>5</v>
      </c>
    </row>
    <row r="429" spans="1:9" x14ac:dyDescent="0.25">
      <c r="A429" s="5" t="s">
        <v>514</v>
      </c>
      <c r="B429" s="16" t="s">
        <v>16</v>
      </c>
      <c r="C429" s="5" t="s">
        <v>814</v>
      </c>
      <c r="D429" s="5" t="s">
        <v>11</v>
      </c>
      <c r="E429" s="9">
        <v>36623</v>
      </c>
      <c r="F429" s="14">
        <f t="shared" ca="1" si="6"/>
        <v>15</v>
      </c>
      <c r="G429" s="13"/>
      <c r="H429" s="12">
        <v>30300</v>
      </c>
      <c r="I429" s="11">
        <v>1</v>
      </c>
    </row>
    <row r="430" spans="1:9" x14ac:dyDescent="0.25">
      <c r="A430" s="5" t="s">
        <v>484</v>
      </c>
      <c r="B430" s="16" t="s">
        <v>16</v>
      </c>
      <c r="C430" s="5" t="s">
        <v>814</v>
      </c>
      <c r="D430" s="5" t="s">
        <v>5</v>
      </c>
      <c r="E430" s="9">
        <v>39224</v>
      </c>
      <c r="F430" s="14">
        <f t="shared" ca="1" si="6"/>
        <v>8</v>
      </c>
      <c r="G430" s="13" t="s">
        <v>4</v>
      </c>
      <c r="H430" s="12">
        <v>73030</v>
      </c>
      <c r="I430" s="11">
        <v>5</v>
      </c>
    </row>
    <row r="431" spans="1:9" x14ac:dyDescent="0.25">
      <c r="A431" s="5" t="s">
        <v>466</v>
      </c>
      <c r="B431" s="16" t="s">
        <v>9</v>
      </c>
      <c r="C431" s="5" t="s">
        <v>814</v>
      </c>
      <c r="D431" s="5" t="s">
        <v>11</v>
      </c>
      <c r="E431" s="9">
        <v>35921</v>
      </c>
      <c r="F431" s="14">
        <f t="shared" ca="1" si="6"/>
        <v>17</v>
      </c>
      <c r="G431" s="13"/>
      <c r="H431" s="12">
        <v>63330</v>
      </c>
      <c r="I431" s="11">
        <v>4</v>
      </c>
    </row>
    <row r="432" spans="1:9" x14ac:dyDescent="0.25">
      <c r="A432" s="5" t="s">
        <v>423</v>
      </c>
      <c r="B432" s="16" t="s">
        <v>48</v>
      </c>
      <c r="C432" s="5" t="s">
        <v>814</v>
      </c>
      <c r="D432" s="5" t="s">
        <v>11</v>
      </c>
      <c r="E432" s="9">
        <v>39616</v>
      </c>
      <c r="F432" s="14">
        <f t="shared" ca="1" si="6"/>
        <v>7</v>
      </c>
      <c r="G432" s="13"/>
      <c r="H432" s="12">
        <v>66710</v>
      </c>
      <c r="I432" s="11">
        <v>2</v>
      </c>
    </row>
    <row r="433" spans="1:9" x14ac:dyDescent="0.25">
      <c r="A433" s="5" t="s">
        <v>412</v>
      </c>
      <c r="B433" s="16" t="s">
        <v>16</v>
      </c>
      <c r="C433" s="5" t="s">
        <v>814</v>
      </c>
      <c r="D433" s="5" t="s">
        <v>5</v>
      </c>
      <c r="E433" s="9">
        <v>35969</v>
      </c>
      <c r="F433" s="14">
        <f t="shared" ca="1" si="6"/>
        <v>17</v>
      </c>
      <c r="G433" s="13" t="s">
        <v>26</v>
      </c>
      <c r="H433" s="12">
        <v>74530</v>
      </c>
      <c r="I433" s="11">
        <v>5</v>
      </c>
    </row>
    <row r="434" spans="1:9" x14ac:dyDescent="0.25">
      <c r="A434" s="5" t="s">
        <v>408</v>
      </c>
      <c r="B434" s="16" t="s">
        <v>16</v>
      </c>
      <c r="C434" s="5" t="s">
        <v>814</v>
      </c>
      <c r="D434" s="5" t="s">
        <v>0</v>
      </c>
      <c r="E434" s="9">
        <v>36329</v>
      </c>
      <c r="F434" s="14">
        <f t="shared" ca="1" si="6"/>
        <v>16</v>
      </c>
      <c r="G434" s="13"/>
      <c r="H434" s="12">
        <v>39764</v>
      </c>
      <c r="I434" s="11">
        <v>1</v>
      </c>
    </row>
    <row r="435" spans="1:9" x14ac:dyDescent="0.25">
      <c r="A435" s="5" t="s">
        <v>404</v>
      </c>
      <c r="B435" s="16" t="s">
        <v>12</v>
      </c>
      <c r="C435" s="5" t="s">
        <v>814</v>
      </c>
      <c r="D435" s="5" t="s">
        <v>14</v>
      </c>
      <c r="E435" s="9">
        <v>36695</v>
      </c>
      <c r="F435" s="14">
        <f t="shared" ca="1" si="6"/>
        <v>15</v>
      </c>
      <c r="G435" s="13" t="s">
        <v>4</v>
      </c>
      <c r="H435" s="12">
        <v>29005</v>
      </c>
      <c r="I435" s="11">
        <v>1</v>
      </c>
    </row>
    <row r="436" spans="1:9" x14ac:dyDescent="0.25">
      <c r="A436" s="5" t="s">
        <v>390</v>
      </c>
      <c r="B436" s="16" t="s">
        <v>12</v>
      </c>
      <c r="C436" s="5" t="s">
        <v>814</v>
      </c>
      <c r="D436" s="5" t="s">
        <v>0</v>
      </c>
      <c r="E436" s="9">
        <v>38144</v>
      </c>
      <c r="F436" s="14">
        <f t="shared" ca="1" si="6"/>
        <v>11</v>
      </c>
      <c r="G436" s="13"/>
      <c r="H436" s="12">
        <v>33512</v>
      </c>
      <c r="I436" s="11">
        <v>4</v>
      </c>
    </row>
    <row r="437" spans="1:9" x14ac:dyDescent="0.25">
      <c r="A437" s="5" t="s">
        <v>369</v>
      </c>
      <c r="B437" s="16" t="s">
        <v>12</v>
      </c>
      <c r="C437" s="5" t="s">
        <v>814</v>
      </c>
      <c r="D437" s="5" t="s">
        <v>11</v>
      </c>
      <c r="E437" s="9">
        <v>41116</v>
      </c>
      <c r="F437" s="14">
        <f t="shared" ca="1" si="6"/>
        <v>3</v>
      </c>
      <c r="G437" s="13"/>
      <c r="H437" s="12">
        <v>32650</v>
      </c>
      <c r="I437" s="11">
        <v>1</v>
      </c>
    </row>
    <row r="438" spans="1:9" x14ac:dyDescent="0.25">
      <c r="A438" s="5" t="s">
        <v>353</v>
      </c>
      <c r="B438" s="16" t="s">
        <v>16</v>
      </c>
      <c r="C438" s="5" t="s">
        <v>814</v>
      </c>
      <c r="D438" s="5" t="s">
        <v>5</v>
      </c>
      <c r="E438" s="9">
        <v>39284</v>
      </c>
      <c r="F438" s="14">
        <f t="shared" ca="1" si="6"/>
        <v>8</v>
      </c>
      <c r="G438" s="13" t="s">
        <v>26</v>
      </c>
      <c r="H438" s="12">
        <v>25830</v>
      </c>
      <c r="I438" s="11">
        <v>5</v>
      </c>
    </row>
    <row r="439" spans="1:9" x14ac:dyDescent="0.25">
      <c r="A439" s="5" t="s">
        <v>316</v>
      </c>
      <c r="B439" s="16" t="s">
        <v>12</v>
      </c>
      <c r="C439" s="5" t="s">
        <v>814</v>
      </c>
      <c r="D439" s="5" t="s">
        <v>5</v>
      </c>
      <c r="E439" s="9">
        <v>38916</v>
      </c>
      <c r="F439" s="14">
        <f t="shared" ca="1" si="6"/>
        <v>9</v>
      </c>
      <c r="G439" s="13" t="s">
        <v>28</v>
      </c>
      <c r="H439" s="12">
        <v>27560</v>
      </c>
      <c r="I439" s="11">
        <v>2</v>
      </c>
    </row>
    <row r="440" spans="1:9" x14ac:dyDescent="0.25">
      <c r="A440" s="5" t="s">
        <v>313</v>
      </c>
      <c r="B440" s="16" t="s">
        <v>32</v>
      </c>
      <c r="C440" s="5" t="s">
        <v>814</v>
      </c>
      <c r="D440" s="5" t="s">
        <v>5</v>
      </c>
      <c r="E440" s="9">
        <v>39657</v>
      </c>
      <c r="F440" s="14">
        <f t="shared" ca="1" si="6"/>
        <v>7</v>
      </c>
      <c r="G440" s="13" t="s">
        <v>8</v>
      </c>
      <c r="H440" s="12">
        <v>80880</v>
      </c>
      <c r="I440" s="11">
        <v>1</v>
      </c>
    </row>
    <row r="441" spans="1:9" x14ac:dyDescent="0.25">
      <c r="A441" s="5" t="s">
        <v>310</v>
      </c>
      <c r="B441" s="16" t="s">
        <v>48</v>
      </c>
      <c r="C441" s="5" t="s">
        <v>814</v>
      </c>
      <c r="D441" s="5" t="s">
        <v>5</v>
      </c>
      <c r="E441" s="9">
        <v>40370</v>
      </c>
      <c r="F441" s="14">
        <f t="shared" ca="1" si="6"/>
        <v>5</v>
      </c>
      <c r="G441" s="13" t="s">
        <v>26</v>
      </c>
      <c r="H441" s="12">
        <v>66840</v>
      </c>
      <c r="I441" s="11">
        <v>4</v>
      </c>
    </row>
    <row r="442" spans="1:9" x14ac:dyDescent="0.25">
      <c r="A442" s="5" t="s">
        <v>303</v>
      </c>
      <c r="B442" s="16" t="s">
        <v>12</v>
      </c>
      <c r="C442" s="5" t="s">
        <v>814</v>
      </c>
      <c r="D442" s="5" t="s">
        <v>5</v>
      </c>
      <c r="E442" s="9">
        <v>40762</v>
      </c>
      <c r="F442" s="14">
        <f t="shared" ca="1" si="6"/>
        <v>4</v>
      </c>
      <c r="G442" s="13" t="s">
        <v>18</v>
      </c>
      <c r="H442" s="12">
        <v>61470</v>
      </c>
      <c r="I442" s="11">
        <v>5</v>
      </c>
    </row>
    <row r="443" spans="1:9" x14ac:dyDescent="0.25">
      <c r="A443" s="5" t="s">
        <v>269</v>
      </c>
      <c r="B443" s="16" t="s">
        <v>32</v>
      </c>
      <c r="C443" s="5" t="s">
        <v>814</v>
      </c>
      <c r="D443" s="5" t="s">
        <v>14</v>
      </c>
      <c r="E443" s="9">
        <v>37470</v>
      </c>
      <c r="F443" s="14">
        <f t="shared" ca="1" si="6"/>
        <v>13</v>
      </c>
      <c r="G443" s="13" t="s">
        <v>26</v>
      </c>
      <c r="H443" s="12">
        <v>33810</v>
      </c>
      <c r="I443" s="11">
        <v>5</v>
      </c>
    </row>
    <row r="444" spans="1:9" x14ac:dyDescent="0.25">
      <c r="A444" s="5" t="s">
        <v>266</v>
      </c>
      <c r="B444" s="16" t="s">
        <v>16</v>
      </c>
      <c r="C444" s="5" t="s">
        <v>814</v>
      </c>
      <c r="D444" s="5" t="s">
        <v>5</v>
      </c>
      <c r="E444" s="9">
        <v>38227</v>
      </c>
      <c r="F444" s="14">
        <f t="shared" ca="1" si="6"/>
        <v>11</v>
      </c>
      <c r="G444" s="13" t="s">
        <v>4</v>
      </c>
      <c r="H444" s="12">
        <v>86200</v>
      </c>
      <c r="I444" s="11">
        <v>3</v>
      </c>
    </row>
    <row r="445" spans="1:9" x14ac:dyDescent="0.25">
      <c r="A445" s="5" t="s">
        <v>264</v>
      </c>
      <c r="B445" s="16" t="s">
        <v>48</v>
      </c>
      <c r="C445" s="5" t="s">
        <v>814</v>
      </c>
      <c r="D445" s="5" t="s">
        <v>14</v>
      </c>
      <c r="E445" s="9">
        <v>39299</v>
      </c>
      <c r="F445" s="14">
        <f t="shared" ca="1" si="6"/>
        <v>8</v>
      </c>
      <c r="G445" s="13" t="s">
        <v>8</v>
      </c>
      <c r="H445" s="12">
        <v>47760</v>
      </c>
      <c r="I445" s="11">
        <v>3</v>
      </c>
    </row>
    <row r="446" spans="1:9" x14ac:dyDescent="0.25">
      <c r="A446" s="5" t="s">
        <v>262</v>
      </c>
      <c r="B446" s="16" t="s">
        <v>2</v>
      </c>
      <c r="C446" s="5" t="s">
        <v>814</v>
      </c>
      <c r="D446" s="5" t="s">
        <v>5</v>
      </c>
      <c r="E446" s="9">
        <v>39678</v>
      </c>
      <c r="F446" s="14">
        <f t="shared" ca="1" si="6"/>
        <v>7</v>
      </c>
      <c r="G446" s="13" t="s">
        <v>4</v>
      </c>
      <c r="H446" s="12">
        <v>80090</v>
      </c>
      <c r="I446" s="11">
        <v>2</v>
      </c>
    </row>
    <row r="447" spans="1:9" x14ac:dyDescent="0.25">
      <c r="A447" s="5" t="s">
        <v>259</v>
      </c>
      <c r="B447" s="16" t="s">
        <v>2</v>
      </c>
      <c r="C447" s="5" t="s">
        <v>814</v>
      </c>
      <c r="D447" s="5" t="s">
        <v>14</v>
      </c>
      <c r="E447" s="17">
        <v>40393</v>
      </c>
      <c r="F447" s="14">
        <f t="shared" ca="1" si="6"/>
        <v>5</v>
      </c>
      <c r="G447" s="13" t="s">
        <v>26</v>
      </c>
      <c r="H447" s="12">
        <v>16925</v>
      </c>
      <c r="I447" s="11">
        <v>1</v>
      </c>
    </row>
    <row r="448" spans="1:9" x14ac:dyDescent="0.25">
      <c r="A448" s="5" t="s">
        <v>256</v>
      </c>
      <c r="B448" s="16" t="s">
        <v>32</v>
      </c>
      <c r="C448" s="5" t="s">
        <v>814</v>
      </c>
      <c r="D448" s="5" t="s">
        <v>0</v>
      </c>
      <c r="E448" s="21">
        <v>40403</v>
      </c>
      <c r="F448" s="14">
        <f t="shared" ca="1" si="6"/>
        <v>5</v>
      </c>
      <c r="G448" s="13"/>
      <c r="H448" s="12">
        <v>15056</v>
      </c>
      <c r="I448" s="11">
        <v>5</v>
      </c>
    </row>
    <row r="449" spans="1:9" x14ac:dyDescent="0.25">
      <c r="A449" s="5" t="s">
        <v>247</v>
      </c>
      <c r="B449" s="16" t="s">
        <v>16</v>
      </c>
      <c r="C449" s="5" t="s">
        <v>814</v>
      </c>
      <c r="D449" s="5" t="s">
        <v>14</v>
      </c>
      <c r="E449" s="9">
        <v>40807</v>
      </c>
      <c r="F449" s="14">
        <f t="shared" ca="1" si="6"/>
        <v>4</v>
      </c>
      <c r="G449" s="13" t="s">
        <v>28</v>
      </c>
      <c r="H449" s="12">
        <v>35045</v>
      </c>
      <c r="I449" s="11">
        <v>4</v>
      </c>
    </row>
    <row r="450" spans="1:9" x14ac:dyDescent="0.25">
      <c r="A450" s="5" t="s">
        <v>184</v>
      </c>
      <c r="B450" s="16" t="s">
        <v>12</v>
      </c>
      <c r="C450" s="5" t="s">
        <v>814</v>
      </c>
      <c r="D450" s="5" t="s">
        <v>5</v>
      </c>
      <c r="E450" s="9">
        <v>41183</v>
      </c>
      <c r="F450" s="14">
        <f t="shared" ref="F450:F513" ca="1" si="7">DATEDIF(E450,TODAY(),"y")</f>
        <v>3</v>
      </c>
      <c r="G450" s="13" t="s">
        <v>8</v>
      </c>
      <c r="H450" s="12">
        <v>75370</v>
      </c>
      <c r="I450" s="11">
        <v>2</v>
      </c>
    </row>
    <row r="451" spans="1:9" x14ac:dyDescent="0.25">
      <c r="A451" s="5" t="s">
        <v>183</v>
      </c>
      <c r="B451" s="16" t="s">
        <v>16</v>
      </c>
      <c r="C451" s="5" t="s">
        <v>814</v>
      </c>
      <c r="D451" s="5" t="s">
        <v>5</v>
      </c>
      <c r="E451" s="9">
        <v>41186</v>
      </c>
      <c r="F451" s="14">
        <f t="shared" ca="1" si="7"/>
        <v>3</v>
      </c>
      <c r="G451" s="13" t="s">
        <v>8</v>
      </c>
      <c r="H451" s="12">
        <v>46910</v>
      </c>
      <c r="I451" s="11">
        <v>3</v>
      </c>
    </row>
    <row r="452" spans="1:9" x14ac:dyDescent="0.25">
      <c r="A452" s="5" t="s">
        <v>178</v>
      </c>
      <c r="B452" s="16" t="s">
        <v>48</v>
      </c>
      <c r="C452" s="5" t="s">
        <v>814</v>
      </c>
      <c r="D452" s="5" t="s">
        <v>14</v>
      </c>
      <c r="E452" s="9">
        <v>39731</v>
      </c>
      <c r="F452" s="14">
        <f t="shared" ca="1" si="7"/>
        <v>7</v>
      </c>
      <c r="G452" s="13" t="s">
        <v>26</v>
      </c>
      <c r="H452" s="12">
        <v>13435</v>
      </c>
      <c r="I452" s="11">
        <v>1</v>
      </c>
    </row>
    <row r="453" spans="1:9" x14ac:dyDescent="0.25">
      <c r="A453" s="5" t="s">
        <v>175</v>
      </c>
      <c r="B453" s="16" t="s">
        <v>32</v>
      </c>
      <c r="C453" s="5" t="s">
        <v>814</v>
      </c>
      <c r="D453" s="5" t="s">
        <v>5</v>
      </c>
      <c r="E453" s="9">
        <v>40452</v>
      </c>
      <c r="F453" s="14">
        <f t="shared" ca="1" si="7"/>
        <v>5</v>
      </c>
      <c r="G453" s="13" t="s">
        <v>4</v>
      </c>
      <c r="H453" s="12">
        <v>43410</v>
      </c>
      <c r="I453" s="11">
        <v>1</v>
      </c>
    </row>
    <row r="454" spans="1:9" x14ac:dyDescent="0.25">
      <c r="A454" s="5" t="s">
        <v>132</v>
      </c>
      <c r="B454" s="16" t="s">
        <v>16</v>
      </c>
      <c r="C454" s="5" t="s">
        <v>814</v>
      </c>
      <c r="D454" s="5" t="s">
        <v>0</v>
      </c>
      <c r="E454" s="17">
        <v>40452</v>
      </c>
      <c r="F454" s="14">
        <f t="shared" ca="1" si="7"/>
        <v>5</v>
      </c>
      <c r="G454" s="13"/>
      <c r="H454" s="12">
        <v>9180</v>
      </c>
      <c r="I454" s="11">
        <v>3</v>
      </c>
    </row>
    <row r="455" spans="1:9" x14ac:dyDescent="0.25">
      <c r="A455" s="5" t="s">
        <v>131</v>
      </c>
      <c r="B455" s="16" t="s">
        <v>48</v>
      </c>
      <c r="C455" s="5" t="s">
        <v>814</v>
      </c>
      <c r="D455" s="5" t="s">
        <v>11</v>
      </c>
      <c r="E455" s="9">
        <v>40468</v>
      </c>
      <c r="F455" s="14">
        <f t="shared" ca="1" si="7"/>
        <v>5</v>
      </c>
      <c r="G455" s="13"/>
      <c r="H455" s="12">
        <v>39440</v>
      </c>
      <c r="I455" s="11">
        <v>4</v>
      </c>
    </row>
    <row r="456" spans="1:9" x14ac:dyDescent="0.25">
      <c r="A456" s="5" t="s">
        <v>117</v>
      </c>
      <c r="B456" s="16" t="s">
        <v>12</v>
      </c>
      <c r="C456" s="5" t="s">
        <v>814</v>
      </c>
      <c r="D456" s="5" t="s">
        <v>5</v>
      </c>
      <c r="E456" s="9">
        <v>41233</v>
      </c>
      <c r="F456" s="14">
        <f t="shared" ca="1" si="7"/>
        <v>3</v>
      </c>
      <c r="G456" s="13" t="s">
        <v>28</v>
      </c>
      <c r="H456" s="12">
        <v>68010</v>
      </c>
      <c r="I456" s="11">
        <v>1</v>
      </c>
    </row>
    <row r="457" spans="1:9" x14ac:dyDescent="0.25">
      <c r="A457" s="5" t="s">
        <v>107</v>
      </c>
      <c r="B457" s="16" t="s">
        <v>12</v>
      </c>
      <c r="C457" s="5" t="s">
        <v>814</v>
      </c>
      <c r="D457" s="5" t="s">
        <v>5</v>
      </c>
      <c r="E457" s="9">
        <v>40492</v>
      </c>
      <c r="F457" s="14">
        <f t="shared" ca="1" si="7"/>
        <v>5</v>
      </c>
      <c r="G457" s="13" t="s">
        <v>8</v>
      </c>
      <c r="H457" s="12">
        <v>67230</v>
      </c>
      <c r="I457" s="11">
        <v>4</v>
      </c>
    </row>
    <row r="458" spans="1:9" x14ac:dyDescent="0.25">
      <c r="A458" s="5" t="s">
        <v>79</v>
      </c>
      <c r="B458" s="16" t="s">
        <v>12</v>
      </c>
      <c r="C458" s="5" t="s">
        <v>814</v>
      </c>
      <c r="D458" s="5" t="s">
        <v>5</v>
      </c>
      <c r="E458" s="9">
        <v>39404</v>
      </c>
      <c r="F458" s="14">
        <f t="shared" ca="1" si="7"/>
        <v>8</v>
      </c>
      <c r="G458" s="13" t="s">
        <v>18</v>
      </c>
      <c r="H458" s="12">
        <v>50990</v>
      </c>
      <c r="I458" s="11">
        <v>4</v>
      </c>
    </row>
    <row r="459" spans="1:9" x14ac:dyDescent="0.25">
      <c r="A459" s="5" t="s">
        <v>67</v>
      </c>
      <c r="B459" s="16" t="s">
        <v>16</v>
      </c>
      <c r="C459" s="5" t="s">
        <v>814</v>
      </c>
      <c r="D459" s="5" t="s">
        <v>5</v>
      </c>
      <c r="E459" s="9">
        <v>40883</v>
      </c>
      <c r="F459" s="14">
        <f t="shared" ca="1" si="7"/>
        <v>4</v>
      </c>
      <c r="G459" s="13" t="s">
        <v>26</v>
      </c>
      <c r="H459" s="12">
        <v>43580</v>
      </c>
      <c r="I459" s="11">
        <v>5</v>
      </c>
    </row>
    <row r="460" spans="1:9" x14ac:dyDescent="0.25">
      <c r="A460" s="5" t="s">
        <v>53</v>
      </c>
      <c r="B460" s="16" t="s">
        <v>16</v>
      </c>
      <c r="C460" s="5" t="s">
        <v>814</v>
      </c>
      <c r="D460" s="5" t="s">
        <v>5</v>
      </c>
      <c r="E460" s="9">
        <v>40525</v>
      </c>
      <c r="F460" s="14">
        <f t="shared" ca="1" si="7"/>
        <v>5</v>
      </c>
      <c r="G460" s="13" t="s">
        <v>28</v>
      </c>
      <c r="H460" s="12">
        <v>77950</v>
      </c>
      <c r="I460" s="11">
        <v>4</v>
      </c>
    </row>
    <row r="461" spans="1:9" x14ac:dyDescent="0.25">
      <c r="A461" s="5" t="s">
        <v>23</v>
      </c>
      <c r="B461" s="16" t="s">
        <v>9</v>
      </c>
      <c r="C461" s="5" t="s">
        <v>814</v>
      </c>
      <c r="D461" s="5" t="s">
        <v>11</v>
      </c>
      <c r="E461" s="9">
        <v>39783</v>
      </c>
      <c r="F461" s="14">
        <f t="shared" ca="1" si="7"/>
        <v>7</v>
      </c>
      <c r="G461" s="13"/>
      <c r="H461" s="12">
        <v>54000</v>
      </c>
      <c r="I461" s="11">
        <v>3</v>
      </c>
    </row>
    <row r="462" spans="1:9" x14ac:dyDescent="0.25">
      <c r="A462" s="5" t="s">
        <v>773</v>
      </c>
      <c r="B462" s="16" t="s">
        <v>12</v>
      </c>
      <c r="C462" s="5" t="s">
        <v>64</v>
      </c>
      <c r="D462" s="5" t="s">
        <v>5</v>
      </c>
      <c r="E462" s="9">
        <v>40551</v>
      </c>
      <c r="F462" s="14">
        <f t="shared" ca="1" si="7"/>
        <v>5</v>
      </c>
      <c r="G462" s="13" t="s">
        <v>26</v>
      </c>
      <c r="H462" s="12">
        <v>71730</v>
      </c>
      <c r="I462" s="11">
        <v>1</v>
      </c>
    </row>
    <row r="463" spans="1:9" x14ac:dyDescent="0.25">
      <c r="A463" s="5" t="s">
        <v>687</v>
      </c>
      <c r="B463" s="16" t="s">
        <v>12</v>
      </c>
      <c r="C463" s="5" t="s">
        <v>64</v>
      </c>
      <c r="D463" s="5" t="s">
        <v>5</v>
      </c>
      <c r="E463" s="9">
        <v>40585</v>
      </c>
      <c r="F463" s="14">
        <f t="shared" ca="1" si="7"/>
        <v>5</v>
      </c>
      <c r="G463" s="13" t="s">
        <v>26</v>
      </c>
      <c r="H463" s="12">
        <v>87950</v>
      </c>
      <c r="I463" s="11">
        <v>4</v>
      </c>
    </row>
    <row r="464" spans="1:9" x14ac:dyDescent="0.25">
      <c r="A464" s="5" t="s">
        <v>685</v>
      </c>
      <c r="B464" s="16" t="s">
        <v>48</v>
      </c>
      <c r="C464" s="5" t="s">
        <v>64</v>
      </c>
      <c r="D464" s="5" t="s">
        <v>11</v>
      </c>
      <c r="E464" s="9">
        <v>40591</v>
      </c>
      <c r="F464" s="14">
        <f t="shared" ca="1" si="7"/>
        <v>5</v>
      </c>
      <c r="G464" s="13"/>
      <c r="H464" s="12">
        <v>49070</v>
      </c>
      <c r="I464" s="11">
        <v>3</v>
      </c>
    </row>
    <row r="465" spans="1:9" x14ac:dyDescent="0.25">
      <c r="A465" s="5" t="s">
        <v>626</v>
      </c>
      <c r="B465" s="16" t="s">
        <v>16</v>
      </c>
      <c r="C465" s="5" t="s">
        <v>64</v>
      </c>
      <c r="D465" s="5" t="s">
        <v>5</v>
      </c>
      <c r="E465" s="9">
        <v>40625</v>
      </c>
      <c r="F465" s="14">
        <f t="shared" ca="1" si="7"/>
        <v>4</v>
      </c>
      <c r="G465" s="13" t="s">
        <v>8</v>
      </c>
      <c r="H465" s="12">
        <v>35320</v>
      </c>
      <c r="I465" s="11">
        <v>3</v>
      </c>
    </row>
    <row r="466" spans="1:9" x14ac:dyDescent="0.25">
      <c r="A466" s="5" t="s">
        <v>551</v>
      </c>
      <c r="B466" s="16" t="s">
        <v>12</v>
      </c>
      <c r="C466" s="5" t="s">
        <v>64</v>
      </c>
      <c r="D466" s="5" t="s">
        <v>14</v>
      </c>
      <c r="E466" s="9">
        <v>40654</v>
      </c>
      <c r="F466" s="14">
        <f t="shared" ca="1" si="7"/>
        <v>4</v>
      </c>
      <c r="G466" s="13" t="s">
        <v>8</v>
      </c>
      <c r="H466" s="12">
        <v>16015</v>
      </c>
      <c r="I466" s="11">
        <v>3</v>
      </c>
    </row>
    <row r="467" spans="1:9" x14ac:dyDescent="0.25">
      <c r="A467" s="5" t="s">
        <v>374</v>
      </c>
      <c r="B467" s="16" t="s">
        <v>16</v>
      </c>
      <c r="C467" s="5" t="s">
        <v>64</v>
      </c>
      <c r="D467" s="5" t="s">
        <v>5</v>
      </c>
      <c r="E467" s="9">
        <v>40745</v>
      </c>
      <c r="F467" s="14">
        <f t="shared" ca="1" si="7"/>
        <v>4</v>
      </c>
      <c r="G467" s="13" t="s">
        <v>26</v>
      </c>
      <c r="H467" s="12">
        <v>69400</v>
      </c>
      <c r="I467" s="11">
        <v>5</v>
      </c>
    </row>
    <row r="468" spans="1:9" x14ac:dyDescent="0.25">
      <c r="A468" s="5" t="s">
        <v>306</v>
      </c>
      <c r="B468" s="16" t="s">
        <v>12</v>
      </c>
      <c r="C468" s="5" t="s">
        <v>64</v>
      </c>
      <c r="D468" s="5" t="s">
        <v>14</v>
      </c>
      <c r="E468" s="9">
        <v>39687</v>
      </c>
      <c r="F468" s="14">
        <f t="shared" ca="1" si="7"/>
        <v>7</v>
      </c>
      <c r="G468" s="13" t="s">
        <v>18</v>
      </c>
      <c r="H468" s="12">
        <v>24815</v>
      </c>
      <c r="I468" s="11">
        <v>1</v>
      </c>
    </row>
    <row r="469" spans="1:9" x14ac:dyDescent="0.25">
      <c r="A469" s="5" t="s">
        <v>305</v>
      </c>
      <c r="B469" s="16" t="s">
        <v>16</v>
      </c>
      <c r="C469" s="5" t="s">
        <v>64</v>
      </c>
      <c r="D469" s="5" t="s">
        <v>5</v>
      </c>
      <c r="E469" s="9">
        <v>39688</v>
      </c>
      <c r="F469" s="14">
        <f t="shared" ca="1" si="7"/>
        <v>7</v>
      </c>
      <c r="G469" s="13" t="s">
        <v>26</v>
      </c>
      <c r="H469" s="12">
        <v>32600</v>
      </c>
      <c r="I469" s="11">
        <v>5</v>
      </c>
    </row>
    <row r="470" spans="1:9" x14ac:dyDescent="0.25">
      <c r="A470" s="5" t="s">
        <v>302</v>
      </c>
      <c r="B470" s="16" t="s">
        <v>16</v>
      </c>
      <c r="C470" s="5" t="s">
        <v>64</v>
      </c>
      <c r="D470" s="5" t="s">
        <v>5</v>
      </c>
      <c r="E470" s="9">
        <v>40765</v>
      </c>
      <c r="F470" s="14">
        <f t="shared" ca="1" si="7"/>
        <v>4</v>
      </c>
      <c r="G470" s="13" t="s">
        <v>4</v>
      </c>
      <c r="H470" s="12">
        <v>77720</v>
      </c>
      <c r="I470" s="11">
        <v>3</v>
      </c>
    </row>
    <row r="471" spans="1:9" x14ac:dyDescent="0.25">
      <c r="A471" s="5" t="s">
        <v>192</v>
      </c>
      <c r="B471" s="16" t="s">
        <v>12</v>
      </c>
      <c r="C471" s="5" t="s">
        <v>64</v>
      </c>
      <c r="D471" s="5" t="s">
        <v>0</v>
      </c>
      <c r="E471" s="9">
        <v>39733</v>
      </c>
      <c r="F471" s="14">
        <f t="shared" ca="1" si="7"/>
        <v>7</v>
      </c>
      <c r="G471" s="13"/>
      <c r="H471" s="12">
        <v>33232</v>
      </c>
      <c r="I471" s="11">
        <v>4</v>
      </c>
    </row>
    <row r="472" spans="1:9" x14ac:dyDescent="0.25">
      <c r="A472" s="5" t="s">
        <v>191</v>
      </c>
      <c r="B472" s="16" t="s">
        <v>32</v>
      </c>
      <c r="C472" s="5" t="s">
        <v>64</v>
      </c>
      <c r="D472" s="5" t="s">
        <v>14</v>
      </c>
      <c r="E472" s="20">
        <v>39735</v>
      </c>
      <c r="F472" s="14">
        <f t="shared" ca="1" si="7"/>
        <v>7</v>
      </c>
      <c r="G472" s="13" t="s">
        <v>28</v>
      </c>
      <c r="H472" s="12">
        <v>39620</v>
      </c>
      <c r="I472" s="11">
        <v>5</v>
      </c>
    </row>
    <row r="473" spans="1:9" x14ac:dyDescent="0.25">
      <c r="A473" s="5" t="s">
        <v>189</v>
      </c>
      <c r="B473" s="16" t="s">
        <v>2</v>
      </c>
      <c r="C473" s="5" t="s">
        <v>64</v>
      </c>
      <c r="D473" s="5" t="s">
        <v>5</v>
      </c>
      <c r="E473" s="9">
        <v>40818</v>
      </c>
      <c r="F473" s="14">
        <f t="shared" ca="1" si="7"/>
        <v>4</v>
      </c>
      <c r="G473" s="13" t="s">
        <v>18</v>
      </c>
      <c r="H473" s="12">
        <v>44560</v>
      </c>
      <c r="I473" s="11">
        <v>2</v>
      </c>
    </row>
    <row r="474" spans="1:9" x14ac:dyDescent="0.25">
      <c r="A474" s="5" t="s">
        <v>185</v>
      </c>
      <c r="B474" s="16" t="s">
        <v>16</v>
      </c>
      <c r="C474" s="5" t="s">
        <v>64</v>
      </c>
      <c r="D474" s="5" t="s">
        <v>5</v>
      </c>
      <c r="E474" s="9">
        <v>40841</v>
      </c>
      <c r="F474" s="14">
        <f t="shared" ca="1" si="7"/>
        <v>4</v>
      </c>
      <c r="G474" s="13" t="s">
        <v>26</v>
      </c>
      <c r="H474" s="12">
        <v>81530</v>
      </c>
      <c r="I474" s="11">
        <v>5</v>
      </c>
    </row>
    <row r="475" spans="1:9" x14ac:dyDescent="0.25">
      <c r="A475" s="5" t="s">
        <v>127</v>
      </c>
      <c r="B475" s="16" t="s">
        <v>2</v>
      </c>
      <c r="C475" s="5" t="s">
        <v>64</v>
      </c>
      <c r="D475" s="5" t="s">
        <v>5</v>
      </c>
      <c r="E475" s="9">
        <v>39754</v>
      </c>
      <c r="F475" s="14">
        <f t="shared" ca="1" si="7"/>
        <v>7</v>
      </c>
      <c r="G475" s="13" t="s">
        <v>4</v>
      </c>
      <c r="H475" s="12">
        <v>43110</v>
      </c>
      <c r="I475" s="11">
        <v>2</v>
      </c>
    </row>
    <row r="476" spans="1:9" x14ac:dyDescent="0.25">
      <c r="A476" s="5" t="s">
        <v>125</v>
      </c>
      <c r="B476" s="16" t="s">
        <v>12</v>
      </c>
      <c r="C476" s="5" t="s">
        <v>64</v>
      </c>
      <c r="D476" s="5" t="s">
        <v>5</v>
      </c>
      <c r="E476" s="9">
        <v>39761</v>
      </c>
      <c r="F476" s="14">
        <f t="shared" ca="1" si="7"/>
        <v>7</v>
      </c>
      <c r="G476" s="13" t="s">
        <v>26</v>
      </c>
      <c r="H476" s="12">
        <v>40940</v>
      </c>
      <c r="I476" s="11">
        <v>3</v>
      </c>
    </row>
    <row r="477" spans="1:9" x14ac:dyDescent="0.25">
      <c r="A477" s="5" t="s">
        <v>65</v>
      </c>
      <c r="B477" s="16" t="s">
        <v>32</v>
      </c>
      <c r="C477" s="5" t="s">
        <v>64</v>
      </c>
      <c r="D477" s="5" t="s">
        <v>5</v>
      </c>
      <c r="E477" s="9">
        <v>40893</v>
      </c>
      <c r="F477" s="14">
        <f t="shared" ca="1" si="7"/>
        <v>4</v>
      </c>
      <c r="G477" s="13" t="s">
        <v>4</v>
      </c>
      <c r="H477" s="12">
        <v>44620</v>
      </c>
      <c r="I477" s="11">
        <v>5</v>
      </c>
    </row>
    <row r="478" spans="1:9" x14ac:dyDescent="0.25">
      <c r="A478" s="5" t="s">
        <v>740</v>
      </c>
      <c r="B478" s="16" t="s">
        <v>16</v>
      </c>
      <c r="C478" s="5" t="s">
        <v>815</v>
      </c>
      <c r="D478" s="5" t="s">
        <v>11</v>
      </c>
      <c r="E478" s="9">
        <v>39109</v>
      </c>
      <c r="F478" s="14">
        <f t="shared" ca="1" si="7"/>
        <v>9</v>
      </c>
      <c r="G478" s="13"/>
      <c r="H478" s="12">
        <v>33120</v>
      </c>
      <c r="I478" s="11">
        <v>2</v>
      </c>
    </row>
    <row r="479" spans="1:9" x14ac:dyDescent="0.25">
      <c r="A479" s="5" t="s">
        <v>736</v>
      </c>
      <c r="B479" s="16" t="s">
        <v>32</v>
      </c>
      <c r="C479" s="5" t="s">
        <v>815</v>
      </c>
      <c r="D479" s="5" t="s">
        <v>5</v>
      </c>
      <c r="E479" s="9">
        <v>40208</v>
      </c>
      <c r="F479" s="14">
        <f t="shared" ca="1" si="7"/>
        <v>6</v>
      </c>
      <c r="G479" s="13" t="s">
        <v>28</v>
      </c>
      <c r="H479" s="12">
        <v>61148</v>
      </c>
      <c r="I479" s="11">
        <v>2</v>
      </c>
    </row>
    <row r="480" spans="1:9" x14ac:dyDescent="0.25">
      <c r="A480" s="5" t="s">
        <v>726</v>
      </c>
      <c r="B480" s="16" t="s">
        <v>32</v>
      </c>
      <c r="C480" s="5" t="s">
        <v>815</v>
      </c>
      <c r="D480" s="5" t="s">
        <v>5</v>
      </c>
      <c r="E480" s="9">
        <v>35821</v>
      </c>
      <c r="F480" s="14">
        <f t="shared" ca="1" si="7"/>
        <v>18</v>
      </c>
      <c r="G480" s="13" t="s">
        <v>18</v>
      </c>
      <c r="H480" s="12">
        <v>22870</v>
      </c>
      <c r="I480" s="11">
        <v>3</v>
      </c>
    </row>
    <row r="481" spans="1:14" x14ac:dyDescent="0.25">
      <c r="A481" s="5" t="s">
        <v>725</v>
      </c>
      <c r="B481" s="16" t="s">
        <v>9</v>
      </c>
      <c r="C481" s="5" t="s">
        <v>815</v>
      </c>
      <c r="D481" s="5" t="s">
        <v>14</v>
      </c>
      <c r="E481" s="9">
        <v>35826</v>
      </c>
      <c r="F481" s="14">
        <f t="shared" ca="1" si="7"/>
        <v>18</v>
      </c>
      <c r="G481" s="13" t="s">
        <v>26</v>
      </c>
      <c r="H481" s="12">
        <v>31205</v>
      </c>
      <c r="I481" s="11">
        <v>2</v>
      </c>
    </row>
    <row r="482" spans="1:14" x14ac:dyDescent="0.25">
      <c r="A482" s="5" t="s">
        <v>715</v>
      </c>
      <c r="B482" s="16" t="s">
        <v>16</v>
      </c>
      <c r="C482" s="5" t="s">
        <v>815</v>
      </c>
      <c r="D482" s="5" t="s">
        <v>5</v>
      </c>
      <c r="E482" s="9">
        <v>36536</v>
      </c>
      <c r="F482" s="14">
        <f t="shared" ca="1" si="7"/>
        <v>16</v>
      </c>
      <c r="G482" s="13" t="s">
        <v>26</v>
      </c>
      <c r="H482" s="12">
        <v>62400</v>
      </c>
      <c r="I482" s="11">
        <v>4</v>
      </c>
    </row>
    <row r="483" spans="1:14" x14ac:dyDescent="0.25">
      <c r="A483" s="5" t="s">
        <v>702</v>
      </c>
      <c r="B483" s="16" t="s">
        <v>2</v>
      </c>
      <c r="C483" s="5" t="s">
        <v>815</v>
      </c>
      <c r="D483" s="5" t="s">
        <v>14</v>
      </c>
      <c r="E483" s="9">
        <v>38723</v>
      </c>
      <c r="F483" s="14">
        <f t="shared" ca="1" si="7"/>
        <v>10</v>
      </c>
      <c r="G483" s="13" t="s">
        <v>4</v>
      </c>
      <c r="H483" s="12">
        <v>10630</v>
      </c>
      <c r="I483" s="11">
        <v>3</v>
      </c>
    </row>
    <row r="484" spans="1:14" x14ac:dyDescent="0.25">
      <c r="A484" s="5" t="s">
        <v>682</v>
      </c>
      <c r="B484" s="16" t="s">
        <v>32</v>
      </c>
      <c r="C484" s="5" t="s">
        <v>815</v>
      </c>
      <c r="D484" s="5" t="s">
        <v>11</v>
      </c>
      <c r="E484" s="9">
        <v>40943</v>
      </c>
      <c r="F484" s="14">
        <f t="shared" ca="1" si="7"/>
        <v>4</v>
      </c>
      <c r="G484" s="13"/>
      <c r="H484" s="12">
        <v>47590</v>
      </c>
      <c r="I484" s="11">
        <v>3</v>
      </c>
    </row>
    <row r="485" spans="1:14" x14ac:dyDescent="0.25">
      <c r="A485" s="5" t="s">
        <v>679</v>
      </c>
      <c r="B485" s="16" t="s">
        <v>32</v>
      </c>
      <c r="C485" s="5" t="s">
        <v>815</v>
      </c>
      <c r="D485" s="5" t="s">
        <v>11</v>
      </c>
      <c r="E485" s="9">
        <v>40963</v>
      </c>
      <c r="F485" s="14">
        <f t="shared" ca="1" si="7"/>
        <v>4</v>
      </c>
      <c r="G485" s="13"/>
      <c r="H485" s="12">
        <v>60550</v>
      </c>
      <c r="I485" s="11">
        <v>2</v>
      </c>
    </row>
    <row r="486" spans="1:14" x14ac:dyDescent="0.25">
      <c r="A486" s="5" t="s">
        <v>656</v>
      </c>
      <c r="B486" s="16" t="s">
        <v>16</v>
      </c>
      <c r="C486" s="5" t="s">
        <v>815</v>
      </c>
      <c r="D486" s="5" t="s">
        <v>5</v>
      </c>
      <c r="E486" s="9">
        <v>36195</v>
      </c>
      <c r="F486" s="14">
        <f t="shared" ca="1" si="7"/>
        <v>17</v>
      </c>
      <c r="G486" s="13" t="s">
        <v>18</v>
      </c>
      <c r="H486" s="12">
        <v>46360</v>
      </c>
      <c r="I486" s="11">
        <v>5</v>
      </c>
    </row>
    <row r="487" spans="1:14" x14ac:dyDescent="0.25">
      <c r="A487" s="5" t="s">
        <v>649</v>
      </c>
      <c r="B487" s="16" t="s">
        <v>9</v>
      </c>
      <c r="C487" s="5" t="s">
        <v>815</v>
      </c>
      <c r="D487" s="5" t="s">
        <v>14</v>
      </c>
      <c r="E487" s="9">
        <v>36217</v>
      </c>
      <c r="F487" s="14">
        <f t="shared" ca="1" si="7"/>
        <v>17</v>
      </c>
      <c r="G487" s="13" t="s">
        <v>4</v>
      </c>
      <c r="H487" s="12">
        <v>22475</v>
      </c>
      <c r="I487" s="11">
        <v>4</v>
      </c>
    </row>
    <row r="488" spans="1:14" x14ac:dyDescent="0.25">
      <c r="A488" s="5" t="s">
        <v>636</v>
      </c>
      <c r="B488" s="16" t="s">
        <v>12</v>
      </c>
      <c r="C488" s="5" t="s">
        <v>815</v>
      </c>
      <c r="D488" s="5" t="s">
        <v>5</v>
      </c>
      <c r="E488" s="9">
        <v>39864</v>
      </c>
      <c r="F488" s="14">
        <f t="shared" ca="1" si="7"/>
        <v>7</v>
      </c>
      <c r="G488" s="13" t="s">
        <v>26</v>
      </c>
      <c r="H488" s="12">
        <v>64320</v>
      </c>
      <c r="I488" s="11">
        <v>5</v>
      </c>
    </row>
    <row r="489" spans="1:14" x14ac:dyDescent="0.25">
      <c r="A489" s="5" t="s">
        <v>625</v>
      </c>
      <c r="B489" s="16" t="s">
        <v>32</v>
      </c>
      <c r="C489" s="5" t="s">
        <v>815</v>
      </c>
      <c r="D489" s="5" t="s">
        <v>14</v>
      </c>
      <c r="E489" s="9">
        <v>40976</v>
      </c>
      <c r="F489" s="14">
        <f t="shared" ca="1" si="7"/>
        <v>3</v>
      </c>
      <c r="G489" s="13" t="s">
        <v>26</v>
      </c>
      <c r="H489" s="12">
        <v>46380</v>
      </c>
      <c r="I489" s="11">
        <v>3</v>
      </c>
      <c r="L489" s="10"/>
      <c r="M489" s="10"/>
      <c r="N489" s="10"/>
    </row>
    <row r="490" spans="1:14" x14ac:dyDescent="0.25">
      <c r="A490" s="5" t="s">
        <v>608</v>
      </c>
      <c r="B490" s="16" t="s">
        <v>12</v>
      </c>
      <c r="C490" s="5" t="s">
        <v>815</v>
      </c>
      <c r="D490" s="5" t="s">
        <v>11</v>
      </c>
      <c r="E490" s="9">
        <v>40259</v>
      </c>
      <c r="F490" s="14">
        <f t="shared" ca="1" si="7"/>
        <v>5</v>
      </c>
      <c r="G490" s="13"/>
      <c r="H490" s="12">
        <v>73190</v>
      </c>
      <c r="I490" s="11">
        <v>1</v>
      </c>
    </row>
    <row r="491" spans="1:14" x14ac:dyDescent="0.25">
      <c r="A491" s="5" t="s">
        <v>605</v>
      </c>
      <c r="B491" s="16" t="s">
        <v>32</v>
      </c>
      <c r="C491" s="5" t="s">
        <v>815</v>
      </c>
      <c r="D491" s="5" t="s">
        <v>5</v>
      </c>
      <c r="E491" s="9">
        <v>40264</v>
      </c>
      <c r="F491" s="14">
        <f t="shared" ca="1" si="7"/>
        <v>5</v>
      </c>
      <c r="G491" s="13" t="s">
        <v>8</v>
      </c>
      <c r="H491" s="12">
        <v>29760</v>
      </c>
      <c r="I491" s="11">
        <v>2</v>
      </c>
    </row>
    <row r="492" spans="1:14" x14ac:dyDescent="0.25">
      <c r="A492" s="5" t="s">
        <v>578</v>
      </c>
      <c r="B492" s="16" t="s">
        <v>12</v>
      </c>
      <c r="C492" s="5" t="s">
        <v>815</v>
      </c>
      <c r="D492" s="5" t="s">
        <v>5</v>
      </c>
      <c r="E492" s="9">
        <v>37701</v>
      </c>
      <c r="F492" s="14">
        <f t="shared" ca="1" si="7"/>
        <v>12</v>
      </c>
      <c r="G492" s="13" t="s">
        <v>28</v>
      </c>
      <c r="H492" s="12">
        <v>23560</v>
      </c>
      <c r="I492" s="11">
        <v>3</v>
      </c>
    </row>
    <row r="493" spans="1:14" x14ac:dyDescent="0.25">
      <c r="A493" s="5" t="s">
        <v>574</v>
      </c>
      <c r="B493" s="16" t="s">
        <v>2</v>
      </c>
      <c r="C493" s="5" t="s">
        <v>815</v>
      </c>
      <c r="D493" s="5" t="s">
        <v>5</v>
      </c>
      <c r="E493" s="9">
        <v>39519</v>
      </c>
      <c r="F493" s="14">
        <f t="shared" ca="1" si="7"/>
        <v>7</v>
      </c>
      <c r="G493" s="13" t="s">
        <v>8</v>
      </c>
      <c r="H493" s="12">
        <v>61330</v>
      </c>
      <c r="I493" s="11">
        <v>2</v>
      </c>
    </row>
    <row r="494" spans="1:14" x14ac:dyDescent="0.25">
      <c r="A494" s="5" t="s">
        <v>572</v>
      </c>
      <c r="B494" s="16" t="s">
        <v>2</v>
      </c>
      <c r="C494" s="5" t="s">
        <v>815</v>
      </c>
      <c r="D494" s="5" t="s">
        <v>5</v>
      </c>
      <c r="E494" s="9">
        <v>38790</v>
      </c>
      <c r="F494" s="14">
        <f t="shared" ca="1" si="7"/>
        <v>9</v>
      </c>
      <c r="G494" s="13" t="s">
        <v>28</v>
      </c>
      <c r="H494" s="12">
        <v>62688</v>
      </c>
      <c r="I494" s="11">
        <v>3</v>
      </c>
    </row>
    <row r="495" spans="1:14" x14ac:dyDescent="0.25">
      <c r="A495" s="5" t="s">
        <v>560</v>
      </c>
      <c r="B495" s="16" t="s">
        <v>32</v>
      </c>
      <c r="C495" s="5" t="s">
        <v>815</v>
      </c>
      <c r="D495" s="5" t="s">
        <v>5</v>
      </c>
      <c r="E495" s="9">
        <v>39899</v>
      </c>
      <c r="F495" s="14">
        <f t="shared" ca="1" si="7"/>
        <v>6</v>
      </c>
      <c r="G495" s="13" t="s">
        <v>26</v>
      </c>
      <c r="H495" s="12">
        <v>24790</v>
      </c>
      <c r="I495" s="11">
        <v>3</v>
      </c>
    </row>
    <row r="496" spans="1:14" x14ac:dyDescent="0.25">
      <c r="A496" s="5" t="s">
        <v>558</v>
      </c>
      <c r="B496" s="16" t="s">
        <v>48</v>
      </c>
      <c r="C496" s="5" t="s">
        <v>815</v>
      </c>
      <c r="D496" s="5" t="s">
        <v>14</v>
      </c>
      <c r="E496" s="17">
        <v>40254</v>
      </c>
      <c r="F496" s="14">
        <f t="shared" ca="1" si="7"/>
        <v>5</v>
      </c>
      <c r="G496" s="13" t="s">
        <v>4</v>
      </c>
      <c r="H496" s="12">
        <v>48700</v>
      </c>
      <c r="I496" s="11">
        <v>3</v>
      </c>
    </row>
    <row r="497" spans="1:14" x14ac:dyDescent="0.25">
      <c r="A497" s="5" t="s">
        <v>553</v>
      </c>
      <c r="B497" s="16" t="s">
        <v>16</v>
      </c>
      <c r="C497" s="5" t="s">
        <v>815</v>
      </c>
      <c r="D497" s="5" t="s">
        <v>5</v>
      </c>
      <c r="E497" s="9">
        <v>40624</v>
      </c>
      <c r="F497" s="14">
        <f t="shared" ca="1" si="7"/>
        <v>4</v>
      </c>
      <c r="G497" s="13" t="s">
        <v>8</v>
      </c>
      <c r="H497" s="12">
        <v>86500</v>
      </c>
      <c r="I497" s="11">
        <v>1</v>
      </c>
    </row>
    <row r="498" spans="1:14" x14ac:dyDescent="0.25">
      <c r="A498" s="5" t="s">
        <v>543</v>
      </c>
      <c r="B498" s="16" t="s">
        <v>16</v>
      </c>
      <c r="C498" s="5" t="s">
        <v>815</v>
      </c>
      <c r="D498" s="5" t="s">
        <v>5</v>
      </c>
      <c r="E498" s="9">
        <v>39174</v>
      </c>
      <c r="F498" s="14">
        <f t="shared" ca="1" si="7"/>
        <v>8</v>
      </c>
      <c r="G498" s="13" t="s">
        <v>26</v>
      </c>
      <c r="H498" s="12">
        <v>23320</v>
      </c>
      <c r="I498" s="11">
        <v>4</v>
      </c>
      <c r="L498" s="10"/>
      <c r="M498" s="10"/>
      <c r="N498" s="10"/>
    </row>
    <row r="499" spans="1:14" x14ac:dyDescent="0.25">
      <c r="A499" s="5" t="s">
        <v>536</v>
      </c>
      <c r="B499" s="16" t="s">
        <v>32</v>
      </c>
      <c r="C499" s="5" t="s">
        <v>815</v>
      </c>
      <c r="D499" s="5" t="s">
        <v>14</v>
      </c>
      <c r="E499" s="9">
        <v>39176</v>
      </c>
      <c r="F499" s="14">
        <f t="shared" ca="1" si="7"/>
        <v>8</v>
      </c>
      <c r="G499" s="13" t="s">
        <v>4</v>
      </c>
      <c r="H499" s="12">
        <v>10700</v>
      </c>
      <c r="I499" s="11">
        <v>4</v>
      </c>
    </row>
    <row r="500" spans="1:14" x14ac:dyDescent="0.25">
      <c r="A500" s="5" t="s">
        <v>531</v>
      </c>
      <c r="B500" s="16" t="s">
        <v>12</v>
      </c>
      <c r="C500" s="5" t="s">
        <v>815</v>
      </c>
      <c r="D500" s="5" t="s">
        <v>5</v>
      </c>
      <c r="E500" s="9">
        <v>40282</v>
      </c>
      <c r="F500" s="14">
        <f t="shared" ca="1" si="7"/>
        <v>5</v>
      </c>
      <c r="G500" s="13" t="s">
        <v>8</v>
      </c>
      <c r="H500" s="12">
        <v>72640</v>
      </c>
      <c r="I500" s="11">
        <v>3</v>
      </c>
    </row>
    <row r="501" spans="1:14" x14ac:dyDescent="0.25">
      <c r="A501" s="5" t="s">
        <v>528</v>
      </c>
      <c r="B501" s="16" t="s">
        <v>12</v>
      </c>
      <c r="C501" s="5" t="s">
        <v>815</v>
      </c>
      <c r="D501" s="5" t="s">
        <v>5</v>
      </c>
      <c r="E501" s="9">
        <v>38815</v>
      </c>
      <c r="F501" s="14">
        <f t="shared" ca="1" si="7"/>
        <v>9</v>
      </c>
      <c r="G501" s="13" t="s">
        <v>26</v>
      </c>
      <c r="H501" s="12">
        <v>63270</v>
      </c>
      <c r="I501" s="11">
        <v>1</v>
      </c>
    </row>
    <row r="502" spans="1:14" x14ac:dyDescent="0.25">
      <c r="A502" s="5" t="s">
        <v>526</v>
      </c>
      <c r="B502" s="16" t="s">
        <v>32</v>
      </c>
      <c r="C502" s="5" t="s">
        <v>815</v>
      </c>
      <c r="D502" s="5" t="s">
        <v>11</v>
      </c>
      <c r="E502" s="9">
        <v>38828</v>
      </c>
      <c r="F502" s="14">
        <f t="shared" ca="1" si="7"/>
        <v>9</v>
      </c>
      <c r="G502" s="13"/>
      <c r="H502" s="12">
        <v>49530</v>
      </c>
      <c r="I502" s="11">
        <v>4</v>
      </c>
    </row>
    <row r="503" spans="1:14" x14ac:dyDescent="0.25">
      <c r="A503" s="5" t="s">
        <v>494</v>
      </c>
      <c r="B503" s="16" t="s">
        <v>2</v>
      </c>
      <c r="C503" s="5" t="s">
        <v>815</v>
      </c>
      <c r="D503" s="5" t="s">
        <v>14</v>
      </c>
      <c r="E503" s="9">
        <v>40293</v>
      </c>
      <c r="F503" s="14">
        <f t="shared" ca="1" si="7"/>
        <v>5</v>
      </c>
      <c r="G503" s="13" t="s">
        <v>26</v>
      </c>
      <c r="H503" s="12">
        <v>11810</v>
      </c>
      <c r="I503" s="11">
        <v>1</v>
      </c>
    </row>
    <row r="504" spans="1:14" x14ac:dyDescent="0.25">
      <c r="A504" s="5" t="s">
        <v>490</v>
      </c>
      <c r="B504" s="16" t="s">
        <v>16</v>
      </c>
      <c r="C504" s="5" t="s">
        <v>815</v>
      </c>
      <c r="D504" s="5" t="s">
        <v>5</v>
      </c>
      <c r="E504" s="9">
        <v>40666</v>
      </c>
      <c r="F504" s="14">
        <f t="shared" ca="1" si="7"/>
        <v>4</v>
      </c>
      <c r="G504" s="13" t="s">
        <v>26</v>
      </c>
      <c r="H504" s="12">
        <v>24090</v>
      </c>
      <c r="I504" s="11">
        <v>4</v>
      </c>
    </row>
    <row r="505" spans="1:14" x14ac:dyDescent="0.25">
      <c r="A505" s="5" t="s">
        <v>482</v>
      </c>
      <c r="B505" s="16" t="s">
        <v>16</v>
      </c>
      <c r="C505" s="5" t="s">
        <v>815</v>
      </c>
      <c r="D505" s="5" t="s">
        <v>11</v>
      </c>
      <c r="E505" s="9">
        <v>39592</v>
      </c>
      <c r="F505" s="14">
        <f t="shared" ca="1" si="7"/>
        <v>7</v>
      </c>
      <c r="G505" s="13"/>
      <c r="H505" s="12">
        <v>56650</v>
      </c>
      <c r="I505" s="11">
        <v>1</v>
      </c>
    </row>
    <row r="506" spans="1:14" x14ac:dyDescent="0.25">
      <c r="A506" s="5" t="s">
        <v>467</v>
      </c>
      <c r="B506" s="16" t="s">
        <v>48</v>
      </c>
      <c r="C506" s="5" t="s">
        <v>815</v>
      </c>
      <c r="D506" s="5" t="s">
        <v>5</v>
      </c>
      <c r="E506" s="9">
        <v>35918</v>
      </c>
      <c r="F506" s="14">
        <f t="shared" ca="1" si="7"/>
        <v>17</v>
      </c>
      <c r="G506" s="13" t="s">
        <v>28</v>
      </c>
      <c r="H506" s="12">
        <v>73740</v>
      </c>
      <c r="I506" s="11">
        <v>4</v>
      </c>
    </row>
    <row r="507" spans="1:14" x14ac:dyDescent="0.25">
      <c r="A507" s="5" t="s">
        <v>460</v>
      </c>
      <c r="B507" s="16" t="s">
        <v>32</v>
      </c>
      <c r="C507" s="5" t="s">
        <v>815</v>
      </c>
      <c r="D507" s="5" t="s">
        <v>0</v>
      </c>
      <c r="E507" s="9">
        <v>35946</v>
      </c>
      <c r="F507" s="14">
        <f t="shared" ca="1" si="7"/>
        <v>17</v>
      </c>
      <c r="G507" s="13"/>
      <c r="H507" s="12">
        <v>14332</v>
      </c>
      <c r="I507" s="11">
        <v>5</v>
      </c>
    </row>
    <row r="508" spans="1:14" x14ac:dyDescent="0.25">
      <c r="A508" s="5" t="s">
        <v>456</v>
      </c>
      <c r="B508" s="16" t="s">
        <v>16</v>
      </c>
      <c r="C508" s="5" t="s">
        <v>815</v>
      </c>
      <c r="D508" s="5" t="s">
        <v>11</v>
      </c>
      <c r="E508" s="9">
        <v>36297</v>
      </c>
      <c r="F508" s="14">
        <f t="shared" ca="1" si="7"/>
        <v>16</v>
      </c>
      <c r="G508" s="13"/>
      <c r="H508" s="12">
        <v>57990</v>
      </c>
      <c r="I508" s="11">
        <v>5</v>
      </c>
    </row>
    <row r="509" spans="1:14" x14ac:dyDescent="0.25">
      <c r="A509" s="5" t="s">
        <v>451</v>
      </c>
      <c r="B509" s="16" t="s">
        <v>16</v>
      </c>
      <c r="C509" s="5" t="s">
        <v>815</v>
      </c>
      <c r="D509" s="5" t="s">
        <v>5</v>
      </c>
      <c r="E509" s="9">
        <v>36673</v>
      </c>
      <c r="F509" s="14">
        <f t="shared" ca="1" si="7"/>
        <v>15</v>
      </c>
      <c r="G509" s="13" t="s">
        <v>8</v>
      </c>
      <c r="H509" s="12">
        <v>48330</v>
      </c>
      <c r="I509" s="11">
        <v>1</v>
      </c>
    </row>
    <row r="510" spans="1:14" x14ac:dyDescent="0.25">
      <c r="A510" s="5" t="s">
        <v>447</v>
      </c>
      <c r="B510" s="16" t="s">
        <v>16</v>
      </c>
      <c r="C510" s="5" t="s">
        <v>815</v>
      </c>
      <c r="D510" s="5" t="s">
        <v>11</v>
      </c>
      <c r="E510" s="9">
        <v>37404</v>
      </c>
      <c r="F510" s="14">
        <f t="shared" ca="1" si="7"/>
        <v>13</v>
      </c>
      <c r="G510" s="13"/>
      <c r="H510" s="12">
        <v>60070</v>
      </c>
      <c r="I510" s="11">
        <v>3</v>
      </c>
    </row>
    <row r="511" spans="1:14" x14ac:dyDescent="0.25">
      <c r="A511" s="5" t="s">
        <v>443</v>
      </c>
      <c r="B511" s="16" t="s">
        <v>2</v>
      </c>
      <c r="C511" s="5" t="s">
        <v>815</v>
      </c>
      <c r="D511" s="5" t="s">
        <v>5</v>
      </c>
      <c r="E511" s="9">
        <v>39217</v>
      </c>
      <c r="F511" s="14">
        <f t="shared" ca="1" si="7"/>
        <v>8</v>
      </c>
      <c r="G511" s="13" t="s">
        <v>26</v>
      </c>
      <c r="H511" s="12">
        <v>73830</v>
      </c>
      <c r="I511" s="11">
        <v>2</v>
      </c>
    </row>
    <row r="512" spans="1:14" x14ac:dyDescent="0.25">
      <c r="A512" s="5" t="s">
        <v>434</v>
      </c>
      <c r="B512" s="16" t="s">
        <v>16</v>
      </c>
      <c r="C512" s="5" t="s">
        <v>815</v>
      </c>
      <c r="D512" s="5" t="s">
        <v>11</v>
      </c>
      <c r="E512" s="9">
        <v>40707</v>
      </c>
      <c r="F512" s="14">
        <f t="shared" ca="1" si="7"/>
        <v>4</v>
      </c>
      <c r="G512" s="13"/>
      <c r="H512" s="12">
        <v>79380</v>
      </c>
      <c r="I512" s="11">
        <v>1</v>
      </c>
    </row>
    <row r="513" spans="1:9" x14ac:dyDescent="0.25">
      <c r="A513" s="5" t="s">
        <v>424</v>
      </c>
      <c r="B513" s="16" t="s">
        <v>12</v>
      </c>
      <c r="C513" s="5" t="s">
        <v>815</v>
      </c>
      <c r="D513" s="5" t="s">
        <v>5</v>
      </c>
      <c r="E513" s="9">
        <v>39262</v>
      </c>
      <c r="F513" s="14">
        <f t="shared" ca="1" si="7"/>
        <v>8</v>
      </c>
      <c r="G513" s="13" t="s">
        <v>8</v>
      </c>
      <c r="H513" s="12">
        <v>63440</v>
      </c>
      <c r="I513" s="11">
        <v>3</v>
      </c>
    </row>
    <row r="514" spans="1:9" x14ac:dyDescent="0.25">
      <c r="A514" s="5" t="s">
        <v>421</v>
      </c>
      <c r="B514" s="16" t="s">
        <v>16</v>
      </c>
      <c r="C514" s="5" t="s">
        <v>815</v>
      </c>
      <c r="D514" s="5" t="s">
        <v>5</v>
      </c>
      <c r="E514" s="9">
        <v>40332</v>
      </c>
      <c r="F514" s="14">
        <f t="shared" ref="F514:F577" ca="1" si="8">DATEDIF(E514,TODAY(),"y")</f>
        <v>5</v>
      </c>
      <c r="G514" s="13" t="s">
        <v>26</v>
      </c>
      <c r="H514" s="12">
        <v>47340</v>
      </c>
      <c r="I514" s="11">
        <v>2</v>
      </c>
    </row>
    <row r="515" spans="1:9" x14ac:dyDescent="0.25">
      <c r="A515" s="5" t="s">
        <v>416</v>
      </c>
      <c r="B515" s="16" t="s">
        <v>12</v>
      </c>
      <c r="C515" s="5" t="s">
        <v>815</v>
      </c>
      <c r="D515" s="5" t="s">
        <v>5</v>
      </c>
      <c r="E515" s="9">
        <v>35958</v>
      </c>
      <c r="F515" s="14">
        <f t="shared" ca="1" si="8"/>
        <v>17</v>
      </c>
      <c r="G515" s="13" t="s">
        <v>4</v>
      </c>
      <c r="H515" s="12">
        <v>61420</v>
      </c>
      <c r="I515" s="11">
        <v>4</v>
      </c>
    </row>
    <row r="516" spans="1:9" x14ac:dyDescent="0.25">
      <c r="A516" s="5" t="s">
        <v>405</v>
      </c>
      <c r="B516" s="16" t="s">
        <v>12</v>
      </c>
      <c r="C516" s="5" t="s">
        <v>815</v>
      </c>
      <c r="D516" s="5" t="s">
        <v>0</v>
      </c>
      <c r="E516" s="9">
        <v>36340</v>
      </c>
      <c r="F516" s="14">
        <f t="shared" ca="1" si="8"/>
        <v>16</v>
      </c>
      <c r="G516" s="13"/>
      <c r="H516" s="12">
        <v>37016</v>
      </c>
      <c r="I516" s="11">
        <v>4</v>
      </c>
    </row>
    <row r="517" spans="1:9" x14ac:dyDescent="0.25">
      <c r="A517" s="5" t="s">
        <v>360</v>
      </c>
      <c r="B517" s="16" t="s">
        <v>16</v>
      </c>
      <c r="C517" s="5" t="s">
        <v>815</v>
      </c>
      <c r="D517" s="5" t="s">
        <v>5</v>
      </c>
      <c r="E517" s="9">
        <v>39282</v>
      </c>
      <c r="F517" s="14">
        <f t="shared" ca="1" si="8"/>
        <v>8</v>
      </c>
      <c r="G517" s="13" t="s">
        <v>18</v>
      </c>
      <c r="H517" s="12">
        <v>69420</v>
      </c>
      <c r="I517" s="11">
        <v>2</v>
      </c>
    </row>
    <row r="518" spans="1:9" x14ac:dyDescent="0.25">
      <c r="A518" s="5" t="s">
        <v>347</v>
      </c>
      <c r="B518" s="16" t="s">
        <v>12</v>
      </c>
      <c r="C518" s="5" t="s">
        <v>815</v>
      </c>
      <c r="D518" s="5" t="s">
        <v>5</v>
      </c>
      <c r="E518" s="9">
        <v>38903</v>
      </c>
      <c r="F518" s="14">
        <f t="shared" ca="1" si="8"/>
        <v>9</v>
      </c>
      <c r="G518" s="13" t="s">
        <v>4</v>
      </c>
      <c r="H518" s="12">
        <v>34060</v>
      </c>
      <c r="I518" s="11">
        <v>2</v>
      </c>
    </row>
    <row r="519" spans="1:9" x14ac:dyDescent="0.25">
      <c r="A519" s="5" t="s">
        <v>343</v>
      </c>
      <c r="B519" s="16" t="s">
        <v>16</v>
      </c>
      <c r="C519" s="5" t="s">
        <v>815</v>
      </c>
      <c r="D519" s="5" t="s">
        <v>5</v>
      </c>
      <c r="E519" s="9">
        <v>35990</v>
      </c>
      <c r="F519" s="14">
        <f t="shared" ca="1" si="8"/>
        <v>17</v>
      </c>
      <c r="G519" s="13" t="s">
        <v>8</v>
      </c>
      <c r="H519" s="12">
        <v>36890</v>
      </c>
      <c r="I519" s="11">
        <v>1</v>
      </c>
    </row>
    <row r="520" spans="1:9" x14ac:dyDescent="0.25">
      <c r="A520" s="5" t="s">
        <v>320</v>
      </c>
      <c r="B520" s="16" t="s">
        <v>12</v>
      </c>
      <c r="C520" s="5" t="s">
        <v>815</v>
      </c>
      <c r="D520" s="5" t="s">
        <v>14</v>
      </c>
      <c r="E520" s="20">
        <v>38173</v>
      </c>
      <c r="F520" s="14">
        <f t="shared" ca="1" si="8"/>
        <v>11</v>
      </c>
      <c r="G520" s="13" t="s">
        <v>4</v>
      </c>
      <c r="H520" s="12">
        <v>32900</v>
      </c>
      <c r="I520" s="11">
        <v>2</v>
      </c>
    </row>
    <row r="521" spans="1:9" x14ac:dyDescent="0.25">
      <c r="A521" s="5" t="s">
        <v>307</v>
      </c>
      <c r="B521" s="16" t="s">
        <v>16</v>
      </c>
      <c r="C521" s="5" t="s">
        <v>815</v>
      </c>
      <c r="D521" s="5" t="s">
        <v>5</v>
      </c>
      <c r="E521" s="9">
        <v>39673</v>
      </c>
      <c r="F521" s="14">
        <f t="shared" ca="1" si="8"/>
        <v>7</v>
      </c>
      <c r="G521" s="13" t="s">
        <v>26</v>
      </c>
      <c r="H521" s="12">
        <v>48080</v>
      </c>
      <c r="I521" s="11">
        <v>2</v>
      </c>
    </row>
    <row r="522" spans="1:9" x14ac:dyDescent="0.25">
      <c r="A522" s="5" t="s">
        <v>301</v>
      </c>
      <c r="B522" s="16" t="s">
        <v>16</v>
      </c>
      <c r="C522" s="5" t="s">
        <v>815</v>
      </c>
      <c r="D522" s="5" t="s">
        <v>5</v>
      </c>
      <c r="E522" s="9">
        <v>40765</v>
      </c>
      <c r="F522" s="14">
        <f t="shared" ca="1" si="8"/>
        <v>4</v>
      </c>
      <c r="G522" s="13" t="s">
        <v>18</v>
      </c>
      <c r="H522" s="12">
        <v>77740</v>
      </c>
      <c r="I522" s="11">
        <v>1</v>
      </c>
    </row>
    <row r="523" spans="1:9" x14ac:dyDescent="0.25">
      <c r="A523" s="5" t="s">
        <v>291</v>
      </c>
      <c r="B523" s="16" t="s">
        <v>9</v>
      </c>
      <c r="C523" s="5" t="s">
        <v>815</v>
      </c>
      <c r="D523" s="5" t="s">
        <v>11</v>
      </c>
      <c r="E523" s="9">
        <v>39298</v>
      </c>
      <c r="F523" s="14">
        <f t="shared" ca="1" si="8"/>
        <v>8</v>
      </c>
      <c r="G523" s="13"/>
      <c r="H523" s="12">
        <v>76870</v>
      </c>
      <c r="I523" s="11">
        <v>5</v>
      </c>
    </row>
    <row r="524" spans="1:9" x14ac:dyDescent="0.25">
      <c r="A524" s="5" t="s">
        <v>288</v>
      </c>
      <c r="B524" s="16" t="s">
        <v>32</v>
      </c>
      <c r="C524" s="5" t="s">
        <v>815</v>
      </c>
      <c r="D524" s="5" t="s">
        <v>5</v>
      </c>
      <c r="E524" s="9">
        <v>40399</v>
      </c>
      <c r="F524" s="14">
        <f t="shared" ca="1" si="8"/>
        <v>5</v>
      </c>
      <c r="G524" s="13" t="s">
        <v>28</v>
      </c>
      <c r="H524" s="12">
        <v>72700</v>
      </c>
      <c r="I524" s="11">
        <v>5</v>
      </c>
    </row>
    <row r="525" spans="1:9" x14ac:dyDescent="0.25">
      <c r="A525" s="5" t="s">
        <v>286</v>
      </c>
      <c r="B525" s="16" t="s">
        <v>12</v>
      </c>
      <c r="C525" s="5" t="s">
        <v>815</v>
      </c>
      <c r="D525" s="5" t="s">
        <v>11</v>
      </c>
      <c r="E525" s="9">
        <v>40414</v>
      </c>
      <c r="F525" s="14">
        <f t="shared" ca="1" si="8"/>
        <v>5</v>
      </c>
      <c r="G525" s="13"/>
      <c r="H525" s="12">
        <v>60070</v>
      </c>
      <c r="I525" s="11">
        <v>2</v>
      </c>
    </row>
    <row r="526" spans="1:9" x14ac:dyDescent="0.25">
      <c r="A526" s="5" t="s">
        <v>278</v>
      </c>
      <c r="B526" s="16" t="s">
        <v>12</v>
      </c>
      <c r="C526" s="5" t="s">
        <v>815</v>
      </c>
      <c r="D526" s="5" t="s">
        <v>0</v>
      </c>
      <c r="E526" s="9">
        <v>36028</v>
      </c>
      <c r="F526" s="14">
        <f t="shared" ca="1" si="8"/>
        <v>17</v>
      </c>
      <c r="G526" s="13"/>
      <c r="H526" s="12">
        <v>16688</v>
      </c>
      <c r="I526" s="11">
        <v>3</v>
      </c>
    </row>
    <row r="527" spans="1:9" x14ac:dyDescent="0.25">
      <c r="A527" s="5" t="s">
        <v>276</v>
      </c>
      <c r="B527" s="16" t="s">
        <v>2</v>
      </c>
      <c r="C527" s="5" t="s">
        <v>815</v>
      </c>
      <c r="D527" s="5" t="s">
        <v>11</v>
      </c>
      <c r="E527" s="9">
        <v>36375</v>
      </c>
      <c r="F527" s="14">
        <f t="shared" ca="1" si="8"/>
        <v>16</v>
      </c>
      <c r="G527" s="13"/>
      <c r="H527" s="12">
        <v>71300</v>
      </c>
      <c r="I527" s="11">
        <v>5</v>
      </c>
    </row>
    <row r="528" spans="1:9" x14ac:dyDescent="0.25">
      <c r="A528" s="5" t="s">
        <v>275</v>
      </c>
      <c r="B528" s="16" t="s">
        <v>16</v>
      </c>
      <c r="C528" s="5" t="s">
        <v>815</v>
      </c>
      <c r="D528" s="5" t="s">
        <v>0</v>
      </c>
      <c r="E528" s="9">
        <v>36380</v>
      </c>
      <c r="F528" s="14">
        <f t="shared" ca="1" si="8"/>
        <v>16</v>
      </c>
      <c r="G528" s="13"/>
      <c r="H528" s="12">
        <v>36052</v>
      </c>
      <c r="I528" s="11">
        <v>5</v>
      </c>
    </row>
    <row r="529" spans="1:9" x14ac:dyDescent="0.25">
      <c r="A529" s="5" t="s">
        <v>273</v>
      </c>
      <c r="B529" s="16" t="s">
        <v>16</v>
      </c>
      <c r="C529" s="5" t="s">
        <v>815</v>
      </c>
      <c r="D529" s="5" t="s">
        <v>5</v>
      </c>
      <c r="E529" s="9">
        <v>36393</v>
      </c>
      <c r="F529" s="14">
        <f t="shared" ca="1" si="8"/>
        <v>16</v>
      </c>
      <c r="G529" s="13" t="s">
        <v>4</v>
      </c>
      <c r="H529" s="12">
        <v>65910</v>
      </c>
      <c r="I529" s="11">
        <v>5</v>
      </c>
    </row>
    <row r="530" spans="1:9" x14ac:dyDescent="0.25">
      <c r="A530" s="5" t="s">
        <v>267</v>
      </c>
      <c r="B530" s="16" t="s">
        <v>9</v>
      </c>
      <c r="C530" s="5" t="s">
        <v>815</v>
      </c>
      <c r="D530" s="5" t="s">
        <v>5</v>
      </c>
      <c r="E530" s="9">
        <v>37848</v>
      </c>
      <c r="F530" s="14">
        <f t="shared" ca="1" si="8"/>
        <v>12</v>
      </c>
      <c r="G530" s="13" t="s">
        <v>28</v>
      </c>
      <c r="H530" s="12">
        <v>76910</v>
      </c>
      <c r="I530" s="11">
        <v>2</v>
      </c>
    </row>
    <row r="531" spans="1:9" x14ac:dyDescent="0.25">
      <c r="A531" s="5" t="s">
        <v>255</v>
      </c>
      <c r="B531" s="16" t="s">
        <v>16</v>
      </c>
      <c r="C531" s="5" t="s">
        <v>815</v>
      </c>
      <c r="D531" s="5" t="s">
        <v>11</v>
      </c>
      <c r="E531" s="17">
        <v>40404</v>
      </c>
      <c r="F531" s="14">
        <f t="shared" ca="1" si="8"/>
        <v>5</v>
      </c>
      <c r="G531" s="13"/>
      <c r="H531" s="12">
        <v>39550</v>
      </c>
      <c r="I531" s="11">
        <v>5</v>
      </c>
    </row>
    <row r="532" spans="1:9" x14ac:dyDescent="0.25">
      <c r="A532" s="5" t="s">
        <v>254</v>
      </c>
      <c r="B532" s="16" t="s">
        <v>32</v>
      </c>
      <c r="C532" s="5" t="s">
        <v>815</v>
      </c>
      <c r="D532" s="5" t="s">
        <v>11</v>
      </c>
      <c r="E532" s="17">
        <v>40410</v>
      </c>
      <c r="F532" s="14">
        <f t="shared" ca="1" si="8"/>
        <v>5</v>
      </c>
      <c r="G532" s="13"/>
      <c r="H532" s="12">
        <v>57680</v>
      </c>
      <c r="I532" s="11">
        <v>4</v>
      </c>
    </row>
    <row r="533" spans="1:9" x14ac:dyDescent="0.25">
      <c r="A533" s="5" t="s">
        <v>253</v>
      </c>
      <c r="B533" s="16" t="s">
        <v>32</v>
      </c>
      <c r="C533" s="5" t="s">
        <v>815</v>
      </c>
      <c r="D533" s="5" t="s">
        <v>14</v>
      </c>
      <c r="E533" s="17">
        <v>40421</v>
      </c>
      <c r="F533" s="14">
        <f t="shared" ca="1" si="8"/>
        <v>5</v>
      </c>
      <c r="G533" s="13" t="s">
        <v>28</v>
      </c>
      <c r="H533" s="12">
        <v>49355</v>
      </c>
      <c r="I533" s="11">
        <v>5</v>
      </c>
    </row>
    <row r="534" spans="1:9" x14ac:dyDescent="0.25">
      <c r="A534" s="5" t="s">
        <v>251</v>
      </c>
      <c r="B534" s="16" t="s">
        <v>12</v>
      </c>
      <c r="C534" s="5" t="s">
        <v>815</v>
      </c>
      <c r="D534" s="5" t="s">
        <v>5</v>
      </c>
      <c r="E534" s="9">
        <v>39703</v>
      </c>
      <c r="F534" s="14">
        <f t="shared" ca="1" si="8"/>
        <v>7</v>
      </c>
      <c r="G534" s="13" t="s">
        <v>18</v>
      </c>
      <c r="H534" s="12">
        <v>46110</v>
      </c>
      <c r="I534" s="11">
        <v>4</v>
      </c>
    </row>
    <row r="535" spans="1:9" x14ac:dyDescent="0.25">
      <c r="A535" s="5" t="s">
        <v>245</v>
      </c>
      <c r="B535" s="16" t="s">
        <v>16</v>
      </c>
      <c r="C535" s="5" t="s">
        <v>815</v>
      </c>
      <c r="D535" s="5" t="s">
        <v>5</v>
      </c>
      <c r="E535" s="9">
        <v>40815</v>
      </c>
      <c r="F535" s="14">
        <f t="shared" ca="1" si="8"/>
        <v>4</v>
      </c>
      <c r="G535" s="13" t="s">
        <v>28</v>
      </c>
      <c r="H535" s="12">
        <v>54500</v>
      </c>
      <c r="I535" s="11">
        <v>5</v>
      </c>
    </row>
    <row r="536" spans="1:9" x14ac:dyDescent="0.25">
      <c r="A536" s="5" t="s">
        <v>241</v>
      </c>
      <c r="B536" s="16" t="s">
        <v>16</v>
      </c>
      <c r="C536" s="5" t="s">
        <v>815</v>
      </c>
      <c r="D536" s="5" t="s">
        <v>5</v>
      </c>
      <c r="E536" s="9">
        <v>39335</v>
      </c>
      <c r="F536" s="14">
        <f t="shared" ca="1" si="8"/>
        <v>8</v>
      </c>
      <c r="G536" s="13" t="s">
        <v>26</v>
      </c>
      <c r="H536" s="12">
        <v>62688</v>
      </c>
      <c r="I536" s="11">
        <v>2</v>
      </c>
    </row>
    <row r="537" spans="1:9" x14ac:dyDescent="0.25">
      <c r="A537" s="5" t="s">
        <v>230</v>
      </c>
      <c r="B537" s="16" t="s">
        <v>12</v>
      </c>
      <c r="C537" s="5" t="s">
        <v>815</v>
      </c>
      <c r="D537" s="5" t="s">
        <v>5</v>
      </c>
      <c r="E537" s="9">
        <v>38980</v>
      </c>
      <c r="F537" s="14">
        <f t="shared" ca="1" si="8"/>
        <v>9</v>
      </c>
      <c r="G537" s="13" t="s">
        <v>28</v>
      </c>
      <c r="H537" s="12">
        <v>24340</v>
      </c>
      <c r="I537" s="11">
        <v>4</v>
      </c>
    </row>
    <row r="538" spans="1:9" x14ac:dyDescent="0.25">
      <c r="A538" s="5" t="s">
        <v>228</v>
      </c>
      <c r="B538" s="16" t="s">
        <v>48</v>
      </c>
      <c r="C538" s="5" t="s">
        <v>815</v>
      </c>
      <c r="D538" s="5" t="s">
        <v>11</v>
      </c>
      <c r="E538" s="9">
        <v>38986</v>
      </c>
      <c r="F538" s="14">
        <f t="shared" ca="1" si="8"/>
        <v>9</v>
      </c>
      <c r="G538" s="13"/>
      <c r="H538" s="12">
        <v>36230</v>
      </c>
      <c r="I538" s="11">
        <v>2</v>
      </c>
    </row>
    <row r="539" spans="1:9" x14ac:dyDescent="0.25">
      <c r="A539" s="5" t="s">
        <v>214</v>
      </c>
      <c r="B539" s="16" t="s">
        <v>12</v>
      </c>
      <c r="C539" s="5" t="s">
        <v>815</v>
      </c>
      <c r="D539" s="5" t="s">
        <v>11</v>
      </c>
      <c r="E539" s="9">
        <v>36787</v>
      </c>
      <c r="F539" s="14">
        <f t="shared" ca="1" si="8"/>
        <v>15</v>
      </c>
      <c r="G539" s="13"/>
      <c r="H539" s="12">
        <v>89640</v>
      </c>
      <c r="I539" s="11">
        <v>4</v>
      </c>
    </row>
    <row r="540" spans="1:9" x14ac:dyDescent="0.25">
      <c r="A540" s="5" t="s">
        <v>212</v>
      </c>
      <c r="B540" s="16" t="s">
        <v>16</v>
      </c>
      <c r="C540" s="5" t="s">
        <v>815</v>
      </c>
      <c r="D540" s="5" t="s">
        <v>5</v>
      </c>
      <c r="E540" s="9">
        <v>37138</v>
      </c>
      <c r="F540" s="14">
        <f t="shared" ca="1" si="8"/>
        <v>14</v>
      </c>
      <c r="G540" s="13" t="s">
        <v>26</v>
      </c>
      <c r="H540" s="12">
        <v>29130</v>
      </c>
      <c r="I540" s="11">
        <v>1</v>
      </c>
    </row>
    <row r="541" spans="1:9" x14ac:dyDescent="0.25">
      <c r="A541" s="5" t="s">
        <v>207</v>
      </c>
      <c r="B541" s="16" t="s">
        <v>12</v>
      </c>
      <c r="C541" s="5" t="s">
        <v>815</v>
      </c>
      <c r="D541" s="5" t="s">
        <v>11</v>
      </c>
      <c r="E541" s="9">
        <v>37526</v>
      </c>
      <c r="F541" s="14">
        <f t="shared" ca="1" si="8"/>
        <v>13</v>
      </c>
      <c r="G541" s="13"/>
      <c r="H541" s="12">
        <v>61580</v>
      </c>
      <c r="I541" s="11">
        <v>3</v>
      </c>
    </row>
    <row r="542" spans="1:9" x14ac:dyDescent="0.25">
      <c r="A542" s="5" t="s">
        <v>195</v>
      </c>
      <c r="B542" s="16" t="s">
        <v>12</v>
      </c>
      <c r="C542" s="5" t="s">
        <v>815</v>
      </c>
      <c r="D542" s="5" t="s">
        <v>5</v>
      </c>
      <c r="E542" s="9">
        <v>40438</v>
      </c>
      <c r="F542" s="14">
        <f t="shared" ca="1" si="8"/>
        <v>5</v>
      </c>
      <c r="G542" s="13" t="s">
        <v>18</v>
      </c>
      <c r="H542" s="12">
        <v>59150</v>
      </c>
      <c r="I542" s="11">
        <v>4</v>
      </c>
    </row>
    <row r="543" spans="1:9" x14ac:dyDescent="0.25">
      <c r="A543" s="5" t="s">
        <v>190</v>
      </c>
      <c r="B543" s="16" t="s">
        <v>32</v>
      </c>
      <c r="C543" s="5" t="s">
        <v>815</v>
      </c>
      <c r="D543" s="5" t="s">
        <v>11</v>
      </c>
      <c r="E543" s="9">
        <v>39742</v>
      </c>
      <c r="F543" s="14">
        <f t="shared" ca="1" si="8"/>
        <v>7</v>
      </c>
      <c r="G543" s="13"/>
      <c r="H543" s="12">
        <v>23020</v>
      </c>
      <c r="I543" s="11">
        <v>4</v>
      </c>
    </row>
    <row r="544" spans="1:9" x14ac:dyDescent="0.25">
      <c r="A544" s="5" t="s">
        <v>188</v>
      </c>
      <c r="B544" s="16" t="s">
        <v>16</v>
      </c>
      <c r="C544" s="5" t="s">
        <v>815</v>
      </c>
      <c r="D544" s="5" t="s">
        <v>11</v>
      </c>
      <c r="E544" s="9">
        <v>40820</v>
      </c>
      <c r="F544" s="14">
        <f t="shared" ca="1" si="8"/>
        <v>4</v>
      </c>
      <c r="G544" s="13"/>
      <c r="H544" s="12">
        <v>52750</v>
      </c>
      <c r="I544" s="11">
        <v>1</v>
      </c>
    </row>
    <row r="545" spans="1:14" x14ac:dyDescent="0.25">
      <c r="A545" s="5" t="s">
        <v>187</v>
      </c>
      <c r="B545" s="16" t="s">
        <v>16</v>
      </c>
      <c r="C545" s="5" t="s">
        <v>815</v>
      </c>
      <c r="D545" s="5" t="s">
        <v>5</v>
      </c>
      <c r="E545" s="9">
        <v>40831</v>
      </c>
      <c r="F545" s="14">
        <f t="shared" ca="1" si="8"/>
        <v>4</v>
      </c>
      <c r="G545" s="13" t="s">
        <v>18</v>
      </c>
      <c r="H545" s="12">
        <v>79400</v>
      </c>
      <c r="I545" s="11">
        <v>4</v>
      </c>
    </row>
    <row r="546" spans="1:14" x14ac:dyDescent="0.25">
      <c r="A546" s="5" t="s">
        <v>177</v>
      </c>
      <c r="B546" s="16" t="s">
        <v>32</v>
      </c>
      <c r="C546" s="5" t="s">
        <v>815</v>
      </c>
      <c r="D546" s="5" t="s">
        <v>5</v>
      </c>
      <c r="E546" s="9">
        <v>39372</v>
      </c>
      <c r="F546" s="14">
        <f t="shared" ca="1" si="8"/>
        <v>8</v>
      </c>
      <c r="G546" s="13" t="s">
        <v>26</v>
      </c>
      <c r="H546" s="12">
        <v>50570</v>
      </c>
      <c r="I546" s="11">
        <v>4</v>
      </c>
    </row>
    <row r="547" spans="1:14" x14ac:dyDescent="0.25">
      <c r="A547" s="5" t="s">
        <v>156</v>
      </c>
      <c r="B547" s="16" t="s">
        <v>12</v>
      </c>
      <c r="C547" s="5" t="s">
        <v>815</v>
      </c>
      <c r="D547" s="5" t="s">
        <v>14</v>
      </c>
      <c r="E547" s="9">
        <v>36084</v>
      </c>
      <c r="F547" s="14">
        <f t="shared" ca="1" si="8"/>
        <v>17</v>
      </c>
      <c r="G547" s="13" t="s">
        <v>28</v>
      </c>
      <c r="H547" s="12">
        <v>45750</v>
      </c>
      <c r="I547" s="11">
        <v>5</v>
      </c>
    </row>
    <row r="548" spans="1:14" x14ac:dyDescent="0.25">
      <c r="A548" s="5" t="s">
        <v>155</v>
      </c>
      <c r="B548" s="16" t="s">
        <v>32</v>
      </c>
      <c r="C548" s="5" t="s">
        <v>815</v>
      </c>
      <c r="D548" s="5" t="s">
        <v>11</v>
      </c>
      <c r="E548" s="9">
        <v>36086</v>
      </c>
      <c r="F548" s="14">
        <f t="shared" ca="1" si="8"/>
        <v>17</v>
      </c>
      <c r="G548" s="13"/>
      <c r="H548" s="12">
        <v>47520</v>
      </c>
      <c r="I548" s="11">
        <v>1</v>
      </c>
    </row>
    <row r="549" spans="1:14" x14ac:dyDescent="0.25">
      <c r="A549" s="5" t="s">
        <v>153</v>
      </c>
      <c r="B549" s="16" t="s">
        <v>16</v>
      </c>
      <c r="C549" s="5" t="s">
        <v>815</v>
      </c>
      <c r="D549" s="5" t="s">
        <v>5</v>
      </c>
      <c r="E549" s="9">
        <v>36088</v>
      </c>
      <c r="F549" s="14">
        <f t="shared" ca="1" si="8"/>
        <v>17</v>
      </c>
      <c r="G549" s="13" t="s">
        <v>18</v>
      </c>
      <c r="H549" s="12">
        <v>54580</v>
      </c>
      <c r="I549" s="11">
        <v>4</v>
      </c>
    </row>
    <row r="550" spans="1:14" x14ac:dyDescent="0.25">
      <c r="A550" s="5" t="s">
        <v>139</v>
      </c>
      <c r="B550" s="16" t="s">
        <v>12</v>
      </c>
      <c r="C550" s="5" t="s">
        <v>815</v>
      </c>
      <c r="D550" s="5" t="s">
        <v>5</v>
      </c>
      <c r="E550" s="9">
        <v>39362</v>
      </c>
      <c r="F550" s="14">
        <f t="shared" ca="1" si="8"/>
        <v>8</v>
      </c>
      <c r="G550" s="13" t="s">
        <v>28</v>
      </c>
      <c r="H550" s="12">
        <v>42020</v>
      </c>
      <c r="I550" s="11">
        <v>5</v>
      </c>
    </row>
    <row r="551" spans="1:14" x14ac:dyDescent="0.25">
      <c r="A551" s="5" t="s">
        <v>138</v>
      </c>
      <c r="B551" s="16" t="s">
        <v>9</v>
      </c>
      <c r="C551" s="5" t="s">
        <v>815</v>
      </c>
      <c r="D551" s="5" t="s">
        <v>14</v>
      </c>
      <c r="E551" s="9">
        <v>39728</v>
      </c>
      <c r="F551" s="14">
        <f t="shared" ca="1" si="8"/>
        <v>7</v>
      </c>
      <c r="G551" s="13" t="s">
        <v>26</v>
      </c>
      <c r="H551" s="12">
        <v>45565</v>
      </c>
      <c r="I551" s="11">
        <v>1</v>
      </c>
    </row>
    <row r="552" spans="1:14" x14ac:dyDescent="0.25">
      <c r="A552" s="5" t="s">
        <v>128</v>
      </c>
      <c r="B552" s="16" t="s">
        <v>12</v>
      </c>
      <c r="C552" s="5" t="s">
        <v>815</v>
      </c>
      <c r="D552" s="5" t="s">
        <v>5</v>
      </c>
      <c r="E552" s="9">
        <v>40477</v>
      </c>
      <c r="F552" s="14">
        <f t="shared" ca="1" si="8"/>
        <v>5</v>
      </c>
      <c r="G552" s="13" t="s">
        <v>18</v>
      </c>
      <c r="H552" s="12">
        <v>63206</v>
      </c>
      <c r="I552" s="11">
        <v>1</v>
      </c>
    </row>
    <row r="553" spans="1:14" x14ac:dyDescent="0.25">
      <c r="A553" s="5" t="s">
        <v>112</v>
      </c>
      <c r="B553" s="16" t="s">
        <v>12</v>
      </c>
      <c r="C553" s="5" t="s">
        <v>815</v>
      </c>
      <c r="D553" s="5" t="s">
        <v>11</v>
      </c>
      <c r="E553" s="9">
        <v>39772</v>
      </c>
      <c r="F553" s="14">
        <f t="shared" ca="1" si="8"/>
        <v>7</v>
      </c>
      <c r="G553" s="13"/>
      <c r="H553" s="12">
        <v>85980</v>
      </c>
      <c r="I553" s="11">
        <v>2</v>
      </c>
    </row>
    <row r="554" spans="1:14" x14ac:dyDescent="0.25">
      <c r="A554" s="5" t="s">
        <v>93</v>
      </c>
      <c r="B554" s="16" t="s">
        <v>12</v>
      </c>
      <c r="C554" s="5" t="s">
        <v>815</v>
      </c>
      <c r="D554" s="5" t="s">
        <v>5</v>
      </c>
      <c r="E554" s="9">
        <v>37568</v>
      </c>
      <c r="F554" s="14">
        <f t="shared" ca="1" si="8"/>
        <v>13</v>
      </c>
      <c r="G554" s="13" t="s">
        <v>28</v>
      </c>
      <c r="H554" s="12">
        <v>45100</v>
      </c>
      <c r="I554" s="11">
        <v>2</v>
      </c>
    </row>
    <row r="555" spans="1:14" x14ac:dyDescent="0.25">
      <c r="A555" s="5" t="s">
        <v>82</v>
      </c>
      <c r="B555" s="16" t="s">
        <v>16</v>
      </c>
      <c r="C555" s="5" t="s">
        <v>815</v>
      </c>
      <c r="D555" s="5" t="s">
        <v>5</v>
      </c>
      <c r="E555" s="9">
        <v>39047</v>
      </c>
      <c r="F555" s="14">
        <f t="shared" ca="1" si="8"/>
        <v>9</v>
      </c>
      <c r="G555" s="13" t="s">
        <v>4</v>
      </c>
      <c r="H555" s="12">
        <v>65880</v>
      </c>
      <c r="I555" s="11">
        <v>5</v>
      </c>
      <c r="L555" s="10"/>
      <c r="M555" s="10"/>
      <c r="N555" s="10"/>
    </row>
    <row r="556" spans="1:14" x14ac:dyDescent="0.25">
      <c r="A556" s="5" t="s">
        <v>76</v>
      </c>
      <c r="B556" s="16" t="s">
        <v>16</v>
      </c>
      <c r="C556" s="5" t="s">
        <v>815</v>
      </c>
      <c r="D556" s="5" t="s">
        <v>5</v>
      </c>
      <c r="E556" s="9">
        <v>40137</v>
      </c>
      <c r="F556" s="14">
        <f t="shared" ca="1" si="8"/>
        <v>6</v>
      </c>
      <c r="G556" s="13" t="s">
        <v>26</v>
      </c>
      <c r="H556" s="12">
        <v>54190</v>
      </c>
      <c r="I556" s="11">
        <v>4</v>
      </c>
    </row>
    <row r="557" spans="1:14" x14ac:dyDescent="0.25">
      <c r="A557" s="5" t="s">
        <v>70</v>
      </c>
      <c r="B557" s="16" t="s">
        <v>16</v>
      </c>
      <c r="C557" s="5" t="s">
        <v>815</v>
      </c>
      <c r="D557" s="5" t="s">
        <v>11</v>
      </c>
      <c r="E557" s="9">
        <v>39809</v>
      </c>
      <c r="F557" s="14">
        <f t="shared" ca="1" si="8"/>
        <v>7</v>
      </c>
      <c r="G557" s="13"/>
      <c r="H557" s="12">
        <v>58650</v>
      </c>
      <c r="I557" s="11">
        <v>4</v>
      </c>
    </row>
    <row r="558" spans="1:14" x14ac:dyDescent="0.25">
      <c r="A558" s="5" t="s">
        <v>69</v>
      </c>
      <c r="B558" s="16" t="s">
        <v>12</v>
      </c>
      <c r="C558" s="5" t="s">
        <v>815</v>
      </c>
      <c r="D558" s="5" t="s">
        <v>5</v>
      </c>
      <c r="E558" s="9">
        <v>40878</v>
      </c>
      <c r="F558" s="14">
        <f t="shared" ca="1" si="8"/>
        <v>4</v>
      </c>
      <c r="G558" s="13" t="s">
        <v>8</v>
      </c>
      <c r="H558" s="12">
        <v>71680</v>
      </c>
      <c r="I558" s="11">
        <v>4</v>
      </c>
      <c r="L558" s="10"/>
      <c r="M558" s="10"/>
      <c r="N558" s="10"/>
    </row>
    <row r="559" spans="1:14" x14ac:dyDescent="0.25">
      <c r="A559" s="5" t="s">
        <v>66</v>
      </c>
      <c r="B559" s="16" t="s">
        <v>32</v>
      </c>
      <c r="C559" s="5" t="s">
        <v>815</v>
      </c>
      <c r="D559" s="5" t="s">
        <v>11</v>
      </c>
      <c r="E559" s="9">
        <v>40883</v>
      </c>
      <c r="F559" s="14">
        <f t="shared" ca="1" si="8"/>
        <v>4</v>
      </c>
      <c r="G559" s="13"/>
      <c r="H559" s="12">
        <v>50840</v>
      </c>
      <c r="I559" s="11">
        <v>4</v>
      </c>
    </row>
    <row r="560" spans="1:14" x14ac:dyDescent="0.25">
      <c r="A560" s="5" t="s">
        <v>62</v>
      </c>
      <c r="B560" s="16" t="s">
        <v>16</v>
      </c>
      <c r="C560" s="5" t="s">
        <v>815</v>
      </c>
      <c r="D560" s="5" t="s">
        <v>11</v>
      </c>
      <c r="E560" s="9">
        <v>41254</v>
      </c>
      <c r="F560" s="14">
        <f t="shared" ca="1" si="8"/>
        <v>3</v>
      </c>
      <c r="G560" s="13"/>
      <c r="H560" s="12">
        <v>44720</v>
      </c>
      <c r="I560" s="11">
        <v>2</v>
      </c>
      <c r="L560" s="10"/>
      <c r="M560" s="10"/>
      <c r="N560" s="10"/>
    </row>
    <row r="561" spans="1:14" x14ac:dyDescent="0.25">
      <c r="A561" s="5" t="s">
        <v>58</v>
      </c>
      <c r="B561" s="16" t="s">
        <v>9</v>
      </c>
      <c r="C561" s="5" t="s">
        <v>815</v>
      </c>
      <c r="D561" s="5" t="s">
        <v>5</v>
      </c>
      <c r="E561" s="9">
        <v>39807</v>
      </c>
      <c r="F561" s="14">
        <f t="shared" ca="1" si="8"/>
        <v>7</v>
      </c>
      <c r="G561" s="13" t="s">
        <v>28</v>
      </c>
      <c r="H561" s="12">
        <v>88820</v>
      </c>
      <c r="I561" s="11">
        <v>2</v>
      </c>
    </row>
    <row r="562" spans="1:14" x14ac:dyDescent="0.25">
      <c r="A562" s="5" t="s">
        <v>50</v>
      </c>
      <c r="B562" s="16" t="s">
        <v>48</v>
      </c>
      <c r="C562" s="5" t="s">
        <v>815</v>
      </c>
      <c r="D562" s="5" t="s">
        <v>5</v>
      </c>
      <c r="E562" s="9">
        <v>36136</v>
      </c>
      <c r="F562" s="14">
        <f t="shared" ca="1" si="8"/>
        <v>17</v>
      </c>
      <c r="G562" s="13" t="s">
        <v>4</v>
      </c>
      <c r="H562" s="12">
        <v>45000</v>
      </c>
      <c r="I562" s="11">
        <v>4</v>
      </c>
    </row>
    <row r="563" spans="1:14" x14ac:dyDescent="0.25">
      <c r="A563" s="5" t="s">
        <v>38</v>
      </c>
      <c r="B563" s="16" t="s">
        <v>16</v>
      </c>
      <c r="C563" s="5" t="s">
        <v>815</v>
      </c>
      <c r="D563" s="5" t="s">
        <v>14</v>
      </c>
      <c r="E563" s="9">
        <v>37249</v>
      </c>
      <c r="F563" s="14">
        <f t="shared" ca="1" si="8"/>
        <v>14</v>
      </c>
      <c r="G563" s="13" t="s">
        <v>8</v>
      </c>
      <c r="H563" s="12">
        <v>12545</v>
      </c>
      <c r="I563" s="11">
        <v>4</v>
      </c>
    </row>
    <row r="564" spans="1:14" x14ac:dyDescent="0.25">
      <c r="A564" s="5" t="s">
        <v>27</v>
      </c>
      <c r="B564" s="16" t="s">
        <v>12</v>
      </c>
      <c r="C564" s="5" t="s">
        <v>815</v>
      </c>
      <c r="D564" s="5" t="s">
        <v>5</v>
      </c>
      <c r="E564" s="9">
        <v>39446</v>
      </c>
      <c r="F564" s="14">
        <f t="shared" ca="1" si="8"/>
        <v>8</v>
      </c>
      <c r="G564" s="13" t="s">
        <v>26</v>
      </c>
      <c r="H564" s="12">
        <v>44650</v>
      </c>
      <c r="I564" s="11">
        <v>1</v>
      </c>
    </row>
    <row r="565" spans="1:14" x14ac:dyDescent="0.25">
      <c r="A565" s="5" t="s">
        <v>876</v>
      </c>
      <c r="B565" s="16" t="s">
        <v>16</v>
      </c>
      <c r="C565" s="5" t="s">
        <v>815</v>
      </c>
      <c r="D565" s="5" t="s">
        <v>14</v>
      </c>
      <c r="E565" s="9">
        <v>40166</v>
      </c>
      <c r="F565" s="14">
        <f t="shared" ca="1" si="8"/>
        <v>6</v>
      </c>
      <c r="G565" s="13" t="s">
        <v>8</v>
      </c>
      <c r="H565" s="12">
        <v>25245</v>
      </c>
      <c r="I565" s="11">
        <v>5</v>
      </c>
    </row>
    <row r="566" spans="1:14" x14ac:dyDescent="0.25">
      <c r="A566" s="5" t="s">
        <v>767</v>
      </c>
      <c r="B566" s="16" t="s">
        <v>32</v>
      </c>
      <c r="C566" s="5" t="s">
        <v>44</v>
      </c>
      <c r="D566" s="5" t="s">
        <v>0</v>
      </c>
      <c r="E566" s="9">
        <v>40561</v>
      </c>
      <c r="F566" s="14">
        <f t="shared" ca="1" si="8"/>
        <v>5</v>
      </c>
      <c r="G566" s="13"/>
      <c r="H566" s="12">
        <v>30468</v>
      </c>
      <c r="I566" s="11">
        <v>2</v>
      </c>
    </row>
    <row r="567" spans="1:14" x14ac:dyDescent="0.25">
      <c r="A567" s="5" t="s">
        <v>764</v>
      </c>
      <c r="B567" s="16" t="s">
        <v>12</v>
      </c>
      <c r="C567" s="5" t="s">
        <v>44</v>
      </c>
      <c r="D567" s="5" t="s">
        <v>5</v>
      </c>
      <c r="E567" s="9">
        <v>40574</v>
      </c>
      <c r="F567" s="14">
        <f t="shared" ca="1" si="8"/>
        <v>5</v>
      </c>
      <c r="G567" s="13" t="s">
        <v>4</v>
      </c>
      <c r="H567" s="12">
        <v>24840</v>
      </c>
      <c r="I567" s="11">
        <v>1</v>
      </c>
    </row>
    <row r="568" spans="1:14" x14ac:dyDescent="0.25">
      <c r="A568" s="5" t="s">
        <v>761</v>
      </c>
      <c r="B568" s="16" t="s">
        <v>12</v>
      </c>
      <c r="C568" s="5" t="s">
        <v>44</v>
      </c>
      <c r="D568" s="5" t="s">
        <v>5</v>
      </c>
      <c r="E568" s="9">
        <v>40909</v>
      </c>
      <c r="F568" s="14">
        <f t="shared" ca="1" si="8"/>
        <v>4</v>
      </c>
      <c r="G568" s="13" t="s">
        <v>26</v>
      </c>
      <c r="H568" s="12">
        <v>54830</v>
      </c>
      <c r="I568" s="11">
        <v>1</v>
      </c>
    </row>
    <row r="569" spans="1:14" x14ac:dyDescent="0.25">
      <c r="A569" s="5" t="s">
        <v>743</v>
      </c>
      <c r="B569" s="16" t="s">
        <v>16</v>
      </c>
      <c r="C569" s="5" t="s">
        <v>44</v>
      </c>
      <c r="D569" s="5" t="s">
        <v>0</v>
      </c>
      <c r="E569" s="9">
        <v>39458</v>
      </c>
      <c r="F569" s="14">
        <f t="shared" ca="1" si="8"/>
        <v>8</v>
      </c>
      <c r="G569" s="13"/>
      <c r="H569" s="12">
        <v>36788</v>
      </c>
      <c r="I569" s="11">
        <v>4</v>
      </c>
    </row>
    <row r="570" spans="1:14" x14ac:dyDescent="0.25">
      <c r="A570" s="5" t="s">
        <v>731</v>
      </c>
      <c r="B570" s="16" t="s">
        <v>32</v>
      </c>
      <c r="C570" s="5" t="s">
        <v>44</v>
      </c>
      <c r="D570" s="5" t="s">
        <v>5</v>
      </c>
      <c r="E570" s="9">
        <v>38738</v>
      </c>
      <c r="F570" s="14">
        <f t="shared" ca="1" si="8"/>
        <v>10</v>
      </c>
      <c r="G570" s="13" t="s">
        <v>8</v>
      </c>
      <c r="H570" s="12">
        <v>62965</v>
      </c>
      <c r="I570" s="11">
        <v>1</v>
      </c>
    </row>
    <row r="571" spans="1:14" x14ac:dyDescent="0.25">
      <c r="A571" s="5" t="s">
        <v>728</v>
      </c>
      <c r="B571" s="16" t="s">
        <v>16</v>
      </c>
      <c r="C571" s="5" t="s">
        <v>44</v>
      </c>
      <c r="D571" s="5" t="s">
        <v>11</v>
      </c>
      <c r="E571" s="9">
        <v>35806</v>
      </c>
      <c r="F571" s="14">
        <f t="shared" ca="1" si="8"/>
        <v>18</v>
      </c>
      <c r="G571" s="13"/>
      <c r="H571" s="12">
        <v>86100</v>
      </c>
      <c r="I571" s="11">
        <v>4</v>
      </c>
      <c r="L571" s="10"/>
      <c r="M571" s="10"/>
      <c r="N571" s="10"/>
    </row>
    <row r="572" spans="1:14" x14ac:dyDescent="0.25">
      <c r="A572" s="5" t="s">
        <v>718</v>
      </c>
      <c r="B572" s="16" t="s">
        <v>12</v>
      </c>
      <c r="C572" s="5" t="s">
        <v>44</v>
      </c>
      <c r="D572" s="5" t="s">
        <v>5</v>
      </c>
      <c r="E572" s="9">
        <v>36526</v>
      </c>
      <c r="F572" s="14">
        <f t="shared" ca="1" si="8"/>
        <v>16</v>
      </c>
      <c r="G572" s="13" t="s">
        <v>26</v>
      </c>
      <c r="H572" s="12">
        <v>29260</v>
      </c>
      <c r="I572" s="11">
        <v>4</v>
      </c>
    </row>
    <row r="573" spans="1:14" x14ac:dyDescent="0.25">
      <c r="A573" s="5" t="s">
        <v>717</v>
      </c>
      <c r="B573" s="16" t="s">
        <v>16</v>
      </c>
      <c r="C573" s="5" t="s">
        <v>44</v>
      </c>
      <c r="D573" s="5" t="s">
        <v>14</v>
      </c>
      <c r="E573" s="9">
        <v>36531</v>
      </c>
      <c r="F573" s="14">
        <f t="shared" ca="1" si="8"/>
        <v>16</v>
      </c>
      <c r="G573" s="13" t="s">
        <v>18</v>
      </c>
      <c r="H573" s="12">
        <v>20990</v>
      </c>
      <c r="I573" s="11">
        <v>4</v>
      </c>
    </row>
    <row r="574" spans="1:14" x14ac:dyDescent="0.25">
      <c r="A574" s="5" t="s">
        <v>709</v>
      </c>
      <c r="B574" s="16" t="s">
        <v>2</v>
      </c>
      <c r="C574" s="5" t="s">
        <v>44</v>
      </c>
      <c r="D574" s="5" t="s">
        <v>5</v>
      </c>
      <c r="E574" s="9">
        <v>37625</v>
      </c>
      <c r="F574" s="14">
        <f t="shared" ca="1" si="8"/>
        <v>13</v>
      </c>
      <c r="G574" s="13" t="s">
        <v>4</v>
      </c>
      <c r="H574" s="12">
        <v>82490</v>
      </c>
      <c r="I574" s="11">
        <v>5</v>
      </c>
    </row>
    <row r="575" spans="1:14" x14ac:dyDescent="0.25">
      <c r="A575" s="5" t="s">
        <v>706</v>
      </c>
      <c r="B575" s="16" t="s">
        <v>9</v>
      </c>
      <c r="C575" s="5" t="s">
        <v>44</v>
      </c>
      <c r="D575" s="5" t="s">
        <v>5</v>
      </c>
      <c r="E575" s="9">
        <v>39448</v>
      </c>
      <c r="F575" s="14">
        <f t="shared" ca="1" si="8"/>
        <v>8</v>
      </c>
      <c r="G575" s="13" t="s">
        <v>4</v>
      </c>
      <c r="H575" s="12">
        <v>83710</v>
      </c>
      <c r="I575" s="11">
        <v>3</v>
      </c>
    </row>
    <row r="576" spans="1:14" x14ac:dyDescent="0.25">
      <c r="A576" s="5" t="s">
        <v>697</v>
      </c>
      <c r="B576" s="16" t="s">
        <v>32</v>
      </c>
      <c r="C576" s="5" t="s">
        <v>44</v>
      </c>
      <c r="D576" s="5" t="s">
        <v>5</v>
      </c>
      <c r="E576" s="9">
        <v>39815</v>
      </c>
      <c r="F576" s="14">
        <f t="shared" ca="1" si="8"/>
        <v>7</v>
      </c>
      <c r="G576" s="13" t="s">
        <v>4</v>
      </c>
      <c r="H576" s="12">
        <v>72060</v>
      </c>
      <c r="I576" s="11">
        <v>2</v>
      </c>
    </row>
    <row r="577" spans="1:9" x14ac:dyDescent="0.25">
      <c r="A577" s="5" t="s">
        <v>686</v>
      </c>
      <c r="B577" s="16" t="s">
        <v>48</v>
      </c>
      <c r="C577" s="5" t="s">
        <v>44</v>
      </c>
      <c r="D577" s="5" t="s">
        <v>11</v>
      </c>
      <c r="E577" s="9">
        <v>40587</v>
      </c>
      <c r="F577" s="14">
        <f t="shared" ca="1" si="8"/>
        <v>5</v>
      </c>
      <c r="G577" s="13"/>
      <c r="H577" s="12">
        <v>89450</v>
      </c>
      <c r="I577" s="11">
        <v>2</v>
      </c>
    </row>
    <row r="578" spans="1:9" x14ac:dyDescent="0.25">
      <c r="A578" s="5" t="s">
        <v>676</v>
      </c>
      <c r="B578" s="16" t="s">
        <v>32</v>
      </c>
      <c r="C578" s="5" t="s">
        <v>44</v>
      </c>
      <c r="D578" s="5" t="s">
        <v>5</v>
      </c>
      <c r="E578" s="9">
        <v>39123</v>
      </c>
      <c r="F578" s="14">
        <f t="shared" ref="F578:F641" ca="1" si="9">DATEDIF(E578,TODAY(),"y")</f>
        <v>9</v>
      </c>
      <c r="G578" s="13" t="s">
        <v>26</v>
      </c>
      <c r="H578" s="12">
        <v>54270</v>
      </c>
      <c r="I578" s="11">
        <v>3</v>
      </c>
    </row>
    <row r="579" spans="1:9" x14ac:dyDescent="0.25">
      <c r="A579" s="5" t="s">
        <v>675</v>
      </c>
      <c r="B579" s="16" t="s">
        <v>48</v>
      </c>
      <c r="C579" s="5" t="s">
        <v>44</v>
      </c>
      <c r="D579" s="5" t="s">
        <v>5</v>
      </c>
      <c r="E579" s="9">
        <v>39134</v>
      </c>
      <c r="F579" s="14">
        <f t="shared" ca="1" si="9"/>
        <v>9</v>
      </c>
      <c r="G579" s="13" t="s">
        <v>4</v>
      </c>
      <c r="H579" s="12">
        <v>45110</v>
      </c>
      <c r="I579" s="11">
        <v>2</v>
      </c>
    </row>
    <row r="580" spans="1:9" x14ac:dyDescent="0.25">
      <c r="A580" s="5" t="s">
        <v>674</v>
      </c>
      <c r="B580" s="16" t="s">
        <v>16</v>
      </c>
      <c r="C580" s="5" t="s">
        <v>44</v>
      </c>
      <c r="D580" s="5" t="s">
        <v>5</v>
      </c>
      <c r="E580" s="9">
        <v>39141</v>
      </c>
      <c r="F580" s="14">
        <f t="shared" ca="1" si="9"/>
        <v>9</v>
      </c>
      <c r="G580" s="13" t="s">
        <v>4</v>
      </c>
      <c r="H580" s="12">
        <v>66824</v>
      </c>
      <c r="I580" s="11">
        <v>2</v>
      </c>
    </row>
    <row r="581" spans="1:9" x14ac:dyDescent="0.25">
      <c r="A581" s="5" t="s">
        <v>671</v>
      </c>
      <c r="B581" s="16" t="s">
        <v>16</v>
      </c>
      <c r="C581" s="5" t="s">
        <v>44</v>
      </c>
      <c r="D581" s="5" t="s">
        <v>5</v>
      </c>
      <c r="E581" s="9">
        <v>39137</v>
      </c>
      <c r="F581" s="14">
        <f t="shared" ca="1" si="9"/>
        <v>9</v>
      </c>
      <c r="G581" s="13" t="s">
        <v>26</v>
      </c>
      <c r="H581" s="12">
        <v>39000</v>
      </c>
      <c r="I581" s="11">
        <v>5</v>
      </c>
    </row>
    <row r="582" spans="1:9" x14ac:dyDescent="0.25">
      <c r="A582" s="5" t="s">
        <v>660</v>
      </c>
      <c r="B582" s="16" t="s">
        <v>9</v>
      </c>
      <c r="C582" s="5" t="s">
        <v>44</v>
      </c>
      <c r="D582" s="5" t="s">
        <v>14</v>
      </c>
      <c r="E582" s="9">
        <v>35842</v>
      </c>
      <c r="F582" s="14">
        <f t="shared" ca="1" si="9"/>
        <v>18</v>
      </c>
      <c r="G582" s="13" t="s">
        <v>18</v>
      </c>
      <c r="H582" s="12">
        <v>39530</v>
      </c>
      <c r="I582" s="11">
        <v>5</v>
      </c>
    </row>
    <row r="583" spans="1:9" x14ac:dyDescent="0.25">
      <c r="A583" s="5" t="s">
        <v>655</v>
      </c>
      <c r="B583" s="16" t="s">
        <v>16</v>
      </c>
      <c r="C583" s="5" t="s">
        <v>44</v>
      </c>
      <c r="D583" s="5" t="s">
        <v>14</v>
      </c>
      <c r="E583" s="9">
        <v>36196</v>
      </c>
      <c r="F583" s="14">
        <f t="shared" ca="1" si="9"/>
        <v>17</v>
      </c>
      <c r="G583" s="13" t="s">
        <v>26</v>
      </c>
      <c r="H583" s="12">
        <v>34980</v>
      </c>
      <c r="I583" s="11">
        <v>2</v>
      </c>
    </row>
    <row r="584" spans="1:9" x14ac:dyDescent="0.25">
      <c r="A584" s="5" t="s">
        <v>651</v>
      </c>
      <c r="B584" s="16" t="s">
        <v>12</v>
      </c>
      <c r="C584" s="5" t="s">
        <v>44</v>
      </c>
      <c r="D584" s="5" t="s">
        <v>11</v>
      </c>
      <c r="E584" s="9">
        <v>36214</v>
      </c>
      <c r="F584" s="14">
        <f t="shared" ca="1" si="9"/>
        <v>17</v>
      </c>
      <c r="G584" s="13"/>
      <c r="H584" s="12">
        <v>53310</v>
      </c>
      <c r="I584" s="11">
        <v>5</v>
      </c>
    </row>
    <row r="585" spans="1:9" x14ac:dyDescent="0.25">
      <c r="A585" s="5" t="s">
        <v>648</v>
      </c>
      <c r="B585" s="16" t="s">
        <v>2</v>
      </c>
      <c r="C585" s="5" t="s">
        <v>44</v>
      </c>
      <c r="D585" s="5" t="s">
        <v>0</v>
      </c>
      <c r="E585" s="9">
        <v>36557</v>
      </c>
      <c r="F585" s="14">
        <f t="shared" ca="1" si="9"/>
        <v>16</v>
      </c>
      <c r="G585" s="13"/>
      <c r="H585" s="12">
        <v>15552</v>
      </c>
      <c r="I585" s="11">
        <v>4</v>
      </c>
    </row>
    <row r="586" spans="1:9" x14ac:dyDescent="0.25">
      <c r="A586" s="5" t="s">
        <v>641</v>
      </c>
      <c r="B586" s="16" t="s">
        <v>48</v>
      </c>
      <c r="C586" s="5" t="s">
        <v>44</v>
      </c>
      <c r="D586" s="5" t="s">
        <v>11</v>
      </c>
      <c r="E586" s="9">
        <v>38027</v>
      </c>
      <c r="F586" s="14">
        <f t="shared" ca="1" si="9"/>
        <v>12</v>
      </c>
      <c r="G586" s="13"/>
      <c r="H586" s="12">
        <v>64590</v>
      </c>
      <c r="I586" s="11">
        <v>1</v>
      </c>
    </row>
    <row r="587" spans="1:9" x14ac:dyDescent="0.25">
      <c r="A587" s="5" t="s">
        <v>630</v>
      </c>
      <c r="B587" s="16" t="s">
        <v>12</v>
      </c>
      <c r="C587" s="5" t="s">
        <v>44</v>
      </c>
      <c r="D587" s="5" t="s">
        <v>5</v>
      </c>
      <c r="E587" s="9">
        <v>40581</v>
      </c>
      <c r="F587" s="14">
        <f t="shared" ca="1" si="9"/>
        <v>5</v>
      </c>
      <c r="G587" s="13" t="s">
        <v>18</v>
      </c>
      <c r="H587" s="12">
        <v>80260</v>
      </c>
      <c r="I587" s="11">
        <v>3</v>
      </c>
    </row>
    <row r="588" spans="1:9" x14ac:dyDescent="0.25">
      <c r="A588" s="5" t="s">
        <v>622</v>
      </c>
      <c r="B588" s="16" t="s">
        <v>12</v>
      </c>
      <c r="C588" s="5" t="s">
        <v>44</v>
      </c>
      <c r="D588" s="5" t="s">
        <v>5</v>
      </c>
      <c r="E588" s="9">
        <v>40990</v>
      </c>
      <c r="F588" s="14">
        <f t="shared" ca="1" si="9"/>
        <v>3</v>
      </c>
      <c r="G588" s="13" t="s">
        <v>26</v>
      </c>
      <c r="H588" s="12">
        <v>65571</v>
      </c>
      <c r="I588" s="11">
        <v>3</v>
      </c>
    </row>
    <row r="589" spans="1:9" x14ac:dyDescent="0.25">
      <c r="A589" s="5" t="s">
        <v>603</v>
      </c>
      <c r="B589" s="16" t="s">
        <v>12</v>
      </c>
      <c r="C589" s="5" t="s">
        <v>44</v>
      </c>
      <c r="D589" s="5" t="s">
        <v>5</v>
      </c>
      <c r="E589" s="9">
        <v>38784</v>
      </c>
      <c r="F589" s="14">
        <f t="shared" ca="1" si="9"/>
        <v>9</v>
      </c>
      <c r="G589" s="13" t="s">
        <v>26</v>
      </c>
      <c r="H589" s="12">
        <v>78710</v>
      </c>
      <c r="I589" s="11">
        <v>4</v>
      </c>
    </row>
    <row r="590" spans="1:9" x14ac:dyDescent="0.25">
      <c r="A590" s="5" t="s">
        <v>592</v>
      </c>
      <c r="B590" s="16" t="s">
        <v>16</v>
      </c>
      <c r="C590" s="5" t="s">
        <v>44</v>
      </c>
      <c r="D590" s="5" t="s">
        <v>0</v>
      </c>
      <c r="E590" s="9">
        <v>35861</v>
      </c>
      <c r="F590" s="14">
        <f t="shared" ca="1" si="9"/>
        <v>17</v>
      </c>
      <c r="G590" s="13"/>
      <c r="H590" s="12">
        <v>12836</v>
      </c>
      <c r="I590" s="11">
        <v>5</v>
      </c>
    </row>
    <row r="591" spans="1:9" x14ac:dyDescent="0.25">
      <c r="A591" s="5" t="s">
        <v>591</v>
      </c>
      <c r="B591" s="16" t="s">
        <v>32</v>
      </c>
      <c r="C591" s="5" t="s">
        <v>44</v>
      </c>
      <c r="D591" s="5" t="s">
        <v>0</v>
      </c>
      <c r="E591" s="9">
        <v>35869</v>
      </c>
      <c r="F591" s="14">
        <f t="shared" ca="1" si="9"/>
        <v>17</v>
      </c>
      <c r="G591" s="13"/>
      <c r="H591" s="12">
        <v>17912</v>
      </c>
      <c r="I591" s="11">
        <v>5</v>
      </c>
    </row>
    <row r="592" spans="1:9" x14ac:dyDescent="0.25">
      <c r="A592" s="5" t="s">
        <v>589</v>
      </c>
      <c r="B592" s="16" t="s">
        <v>12</v>
      </c>
      <c r="C592" s="5" t="s">
        <v>44</v>
      </c>
      <c r="D592" s="5" t="s">
        <v>5</v>
      </c>
      <c r="E592" s="9">
        <v>36245</v>
      </c>
      <c r="F592" s="14">
        <f t="shared" ca="1" si="9"/>
        <v>16</v>
      </c>
      <c r="G592" s="13" t="s">
        <v>26</v>
      </c>
      <c r="H592" s="12">
        <v>58410</v>
      </c>
      <c r="I592" s="11">
        <v>5</v>
      </c>
    </row>
    <row r="593" spans="1:9" x14ac:dyDescent="0.25">
      <c r="A593" s="5" t="s">
        <v>571</v>
      </c>
      <c r="B593" s="16" t="s">
        <v>12</v>
      </c>
      <c r="C593" s="5" t="s">
        <v>44</v>
      </c>
      <c r="D593" s="5" t="s">
        <v>11</v>
      </c>
      <c r="E593" s="9">
        <v>38793</v>
      </c>
      <c r="F593" s="14">
        <f t="shared" ca="1" si="9"/>
        <v>9</v>
      </c>
      <c r="G593" s="13"/>
      <c r="H593" s="12">
        <v>85930</v>
      </c>
      <c r="I593" s="11">
        <v>2</v>
      </c>
    </row>
    <row r="594" spans="1:9" x14ac:dyDescent="0.25">
      <c r="A594" s="5" t="s">
        <v>567</v>
      </c>
      <c r="B594" s="16" t="s">
        <v>32</v>
      </c>
      <c r="C594" s="5" t="s">
        <v>44</v>
      </c>
      <c r="D594" s="5" t="s">
        <v>5</v>
      </c>
      <c r="E594" s="9">
        <v>39153</v>
      </c>
      <c r="F594" s="14">
        <f t="shared" ca="1" si="9"/>
        <v>8</v>
      </c>
      <c r="G594" s="13" t="s">
        <v>4</v>
      </c>
      <c r="H594" s="12">
        <v>43600</v>
      </c>
      <c r="I594" s="11">
        <v>5</v>
      </c>
    </row>
    <row r="595" spans="1:9" x14ac:dyDescent="0.25">
      <c r="A595" s="5" t="s">
        <v>547</v>
      </c>
      <c r="B595" s="16" t="s">
        <v>12</v>
      </c>
      <c r="C595" s="5" t="s">
        <v>44</v>
      </c>
      <c r="D595" s="5" t="s">
        <v>5</v>
      </c>
      <c r="E595" s="9">
        <v>41016</v>
      </c>
      <c r="F595" s="14">
        <f t="shared" ca="1" si="9"/>
        <v>3</v>
      </c>
      <c r="G595" s="13" t="s">
        <v>26</v>
      </c>
      <c r="H595" s="12">
        <v>68470</v>
      </c>
      <c r="I595" s="11">
        <v>4</v>
      </c>
    </row>
    <row r="596" spans="1:9" x14ac:dyDescent="0.25">
      <c r="A596" s="5" t="s">
        <v>535</v>
      </c>
      <c r="B596" s="16" t="s">
        <v>12</v>
      </c>
      <c r="C596" s="5" t="s">
        <v>44</v>
      </c>
      <c r="D596" s="5" t="s">
        <v>5</v>
      </c>
      <c r="E596" s="9">
        <v>39183</v>
      </c>
      <c r="F596" s="14">
        <f t="shared" ca="1" si="9"/>
        <v>8</v>
      </c>
      <c r="G596" s="13" t="s">
        <v>28</v>
      </c>
      <c r="H596" s="12">
        <v>82700</v>
      </c>
      <c r="I596" s="11">
        <v>3</v>
      </c>
    </row>
    <row r="597" spans="1:9" x14ac:dyDescent="0.25">
      <c r="A597" s="5" t="s">
        <v>524</v>
      </c>
      <c r="B597" s="16" t="s">
        <v>12</v>
      </c>
      <c r="C597" s="5" t="s">
        <v>44</v>
      </c>
      <c r="D597" s="5" t="s">
        <v>5</v>
      </c>
      <c r="E597" s="9">
        <v>35896</v>
      </c>
      <c r="F597" s="14">
        <f t="shared" ca="1" si="9"/>
        <v>17</v>
      </c>
      <c r="G597" s="13" t="s">
        <v>4</v>
      </c>
      <c r="H597" s="12">
        <v>70280</v>
      </c>
      <c r="I597" s="11">
        <v>3</v>
      </c>
    </row>
    <row r="598" spans="1:9" x14ac:dyDescent="0.25">
      <c r="A598" s="5" t="s">
        <v>512</v>
      </c>
      <c r="B598" s="16" t="s">
        <v>16</v>
      </c>
      <c r="C598" s="5" t="s">
        <v>44</v>
      </c>
      <c r="D598" s="5" t="s">
        <v>11</v>
      </c>
      <c r="E598" s="9">
        <v>36642</v>
      </c>
      <c r="F598" s="14">
        <f t="shared" ca="1" si="9"/>
        <v>15</v>
      </c>
      <c r="G598" s="13"/>
      <c r="H598" s="12">
        <v>77760</v>
      </c>
      <c r="I598" s="11">
        <v>3</v>
      </c>
    </row>
    <row r="599" spans="1:9" x14ac:dyDescent="0.25">
      <c r="A599" s="5" t="s">
        <v>469</v>
      </c>
      <c r="B599" s="16" t="s">
        <v>12</v>
      </c>
      <c r="C599" s="5" t="s">
        <v>44</v>
      </c>
      <c r="D599" s="5" t="s">
        <v>5</v>
      </c>
      <c r="E599" s="9">
        <v>38856</v>
      </c>
      <c r="F599" s="14">
        <f t="shared" ca="1" si="9"/>
        <v>9</v>
      </c>
      <c r="G599" s="13" t="s">
        <v>4</v>
      </c>
      <c r="H599" s="12">
        <v>37770</v>
      </c>
      <c r="I599" s="11">
        <v>5</v>
      </c>
    </row>
    <row r="600" spans="1:9" x14ac:dyDescent="0.25">
      <c r="A600" s="5" t="s">
        <v>458</v>
      </c>
      <c r="B600" s="16" t="s">
        <v>32</v>
      </c>
      <c r="C600" s="5" t="s">
        <v>44</v>
      </c>
      <c r="D600" s="5" t="s">
        <v>5</v>
      </c>
      <c r="E600" s="9">
        <v>36290</v>
      </c>
      <c r="F600" s="14">
        <f t="shared" ca="1" si="9"/>
        <v>16</v>
      </c>
      <c r="G600" s="13" t="s">
        <v>4</v>
      </c>
      <c r="H600" s="12">
        <v>39000</v>
      </c>
      <c r="I600" s="11">
        <v>3</v>
      </c>
    </row>
    <row r="601" spans="1:9" x14ac:dyDescent="0.25">
      <c r="A601" s="5" t="s">
        <v>410</v>
      </c>
      <c r="B601" s="16" t="s">
        <v>12</v>
      </c>
      <c r="C601" s="5" t="s">
        <v>44</v>
      </c>
      <c r="D601" s="5" t="s">
        <v>5</v>
      </c>
      <c r="E601" s="9">
        <v>36312</v>
      </c>
      <c r="F601" s="14">
        <f t="shared" ca="1" si="9"/>
        <v>16</v>
      </c>
      <c r="G601" s="13" t="s">
        <v>26</v>
      </c>
      <c r="H601" s="12">
        <v>69200</v>
      </c>
      <c r="I601" s="11">
        <v>4</v>
      </c>
    </row>
    <row r="602" spans="1:9" x14ac:dyDescent="0.25">
      <c r="A602" s="5" t="s">
        <v>395</v>
      </c>
      <c r="B602" s="16" t="s">
        <v>32</v>
      </c>
      <c r="C602" s="5" t="s">
        <v>44</v>
      </c>
      <c r="D602" s="5" t="s">
        <v>14</v>
      </c>
      <c r="E602" s="9">
        <v>37775</v>
      </c>
      <c r="F602" s="14">
        <f t="shared" ca="1" si="9"/>
        <v>12</v>
      </c>
      <c r="G602" s="13" t="s">
        <v>28</v>
      </c>
      <c r="H602" s="12">
        <v>28525</v>
      </c>
      <c r="I602" s="11">
        <v>4</v>
      </c>
    </row>
    <row r="603" spans="1:9" x14ac:dyDescent="0.25">
      <c r="A603" s="5" t="s">
        <v>392</v>
      </c>
      <c r="B603" s="16" t="s">
        <v>9</v>
      </c>
      <c r="C603" s="5" t="s">
        <v>44</v>
      </c>
      <c r="D603" s="5" t="s">
        <v>5</v>
      </c>
      <c r="E603" s="9">
        <v>37793</v>
      </c>
      <c r="F603" s="14">
        <f t="shared" ca="1" si="9"/>
        <v>12</v>
      </c>
      <c r="G603" s="13" t="s">
        <v>26</v>
      </c>
      <c r="H603" s="12">
        <v>29210</v>
      </c>
      <c r="I603" s="11">
        <v>5</v>
      </c>
    </row>
    <row r="604" spans="1:9" x14ac:dyDescent="0.25">
      <c r="A604" s="5" t="s">
        <v>381</v>
      </c>
      <c r="B604" s="16" t="s">
        <v>16</v>
      </c>
      <c r="C604" s="5" t="s">
        <v>44</v>
      </c>
      <c r="D604" s="5" t="s">
        <v>11</v>
      </c>
      <c r="E604" s="9">
        <v>40350</v>
      </c>
      <c r="F604" s="14">
        <f t="shared" ca="1" si="9"/>
        <v>5</v>
      </c>
      <c r="G604" s="13"/>
      <c r="H604" s="12">
        <v>21580</v>
      </c>
      <c r="I604" s="11">
        <v>3</v>
      </c>
    </row>
    <row r="605" spans="1:9" x14ac:dyDescent="0.25">
      <c r="A605" s="5" t="s">
        <v>376</v>
      </c>
      <c r="B605" s="16" t="s">
        <v>16</v>
      </c>
      <c r="C605" s="5" t="s">
        <v>44</v>
      </c>
      <c r="D605" s="5" t="s">
        <v>11</v>
      </c>
      <c r="E605" s="9">
        <v>40726</v>
      </c>
      <c r="F605" s="14">
        <f t="shared" ca="1" si="9"/>
        <v>4</v>
      </c>
      <c r="G605" s="13"/>
      <c r="H605" s="12">
        <v>46650</v>
      </c>
      <c r="I605" s="11">
        <v>2</v>
      </c>
    </row>
    <row r="606" spans="1:9" x14ac:dyDescent="0.25">
      <c r="A606" s="5" t="s">
        <v>365</v>
      </c>
      <c r="B606" s="16" t="s">
        <v>12</v>
      </c>
      <c r="C606" s="5" t="s">
        <v>44</v>
      </c>
      <c r="D606" s="5" t="s">
        <v>5</v>
      </c>
      <c r="E606" s="9">
        <v>39273</v>
      </c>
      <c r="F606" s="14">
        <f t="shared" ca="1" si="9"/>
        <v>8</v>
      </c>
      <c r="G606" s="13" t="s">
        <v>26</v>
      </c>
      <c r="H606" s="12">
        <v>54200</v>
      </c>
      <c r="I606" s="11">
        <v>4</v>
      </c>
    </row>
    <row r="607" spans="1:9" x14ac:dyDescent="0.25">
      <c r="A607" s="5" t="s">
        <v>358</v>
      </c>
      <c r="B607" s="16" t="s">
        <v>16</v>
      </c>
      <c r="C607" s="5" t="s">
        <v>44</v>
      </c>
      <c r="D607" s="5" t="s">
        <v>0</v>
      </c>
      <c r="E607" s="9">
        <v>39293</v>
      </c>
      <c r="F607" s="14">
        <f t="shared" ca="1" si="9"/>
        <v>8</v>
      </c>
      <c r="G607" s="13"/>
      <c r="H607" s="12">
        <v>26484</v>
      </c>
      <c r="I607" s="11">
        <v>5</v>
      </c>
    </row>
    <row r="608" spans="1:9" x14ac:dyDescent="0.25">
      <c r="A608" s="5" t="s">
        <v>335</v>
      </c>
      <c r="B608" s="16" t="s">
        <v>32</v>
      </c>
      <c r="C608" s="5" t="s">
        <v>44</v>
      </c>
      <c r="D608" s="5" t="s">
        <v>5</v>
      </c>
      <c r="E608" s="9">
        <v>36360</v>
      </c>
      <c r="F608" s="14">
        <f t="shared" ca="1" si="9"/>
        <v>16</v>
      </c>
      <c r="G608" s="13" t="s">
        <v>4</v>
      </c>
      <c r="H608" s="12">
        <v>67020</v>
      </c>
      <c r="I608" s="11">
        <v>1</v>
      </c>
    </row>
    <row r="609" spans="1:9" x14ac:dyDescent="0.25">
      <c r="A609" s="5" t="s">
        <v>328</v>
      </c>
      <c r="B609" s="16" t="s">
        <v>48</v>
      </c>
      <c r="C609" s="5" t="s">
        <v>44</v>
      </c>
      <c r="D609" s="5" t="s">
        <v>11</v>
      </c>
      <c r="E609" s="9">
        <v>37082</v>
      </c>
      <c r="F609" s="14">
        <f t="shared" ca="1" si="9"/>
        <v>14</v>
      </c>
      <c r="G609" s="13"/>
      <c r="H609" s="12">
        <v>46780</v>
      </c>
      <c r="I609" s="11">
        <v>2</v>
      </c>
    </row>
    <row r="610" spans="1:9" x14ac:dyDescent="0.25">
      <c r="A610" s="5" t="s">
        <v>323</v>
      </c>
      <c r="B610" s="16" t="s">
        <v>9</v>
      </c>
      <c r="C610" s="5" t="s">
        <v>44</v>
      </c>
      <c r="D610" s="5" t="s">
        <v>14</v>
      </c>
      <c r="E610" s="9">
        <v>37815</v>
      </c>
      <c r="F610" s="14">
        <f t="shared" ca="1" si="9"/>
        <v>12</v>
      </c>
      <c r="G610" s="13" t="s">
        <v>26</v>
      </c>
      <c r="H610" s="12">
        <v>48740</v>
      </c>
      <c r="I610" s="11">
        <v>1</v>
      </c>
    </row>
    <row r="611" spans="1:9" x14ac:dyDescent="0.25">
      <c r="A611" s="5" t="s">
        <v>318</v>
      </c>
      <c r="B611" s="16" t="s">
        <v>12</v>
      </c>
      <c r="C611" s="5" t="s">
        <v>44</v>
      </c>
      <c r="D611" s="5" t="s">
        <v>5</v>
      </c>
      <c r="E611" s="9">
        <v>38902</v>
      </c>
      <c r="F611" s="14">
        <f t="shared" ca="1" si="9"/>
        <v>9</v>
      </c>
      <c r="G611" s="13" t="s">
        <v>26</v>
      </c>
      <c r="H611" s="12">
        <v>73560</v>
      </c>
      <c r="I611" s="11">
        <v>3</v>
      </c>
    </row>
    <row r="612" spans="1:9" x14ac:dyDescent="0.25">
      <c r="A612" s="5" t="s">
        <v>304</v>
      </c>
      <c r="B612" s="16" t="s">
        <v>48</v>
      </c>
      <c r="C612" s="5" t="s">
        <v>44</v>
      </c>
      <c r="D612" s="5" t="s">
        <v>5</v>
      </c>
      <c r="E612" s="9">
        <v>40759</v>
      </c>
      <c r="F612" s="14">
        <f t="shared" ca="1" si="9"/>
        <v>4</v>
      </c>
      <c r="G612" s="13" t="s">
        <v>26</v>
      </c>
      <c r="H612" s="12">
        <v>67920</v>
      </c>
      <c r="I612" s="11">
        <v>4</v>
      </c>
    </row>
    <row r="613" spans="1:9" x14ac:dyDescent="0.25">
      <c r="A613" s="5" t="s">
        <v>280</v>
      </c>
      <c r="B613" s="16" t="s">
        <v>16</v>
      </c>
      <c r="C613" s="5" t="s">
        <v>44</v>
      </c>
      <c r="D613" s="5" t="s">
        <v>5</v>
      </c>
      <c r="E613" s="9">
        <v>36012</v>
      </c>
      <c r="F613" s="14">
        <f t="shared" ca="1" si="9"/>
        <v>17</v>
      </c>
      <c r="G613" s="13" t="s">
        <v>28</v>
      </c>
      <c r="H613" s="12">
        <v>78950</v>
      </c>
      <c r="I613" s="11">
        <v>1</v>
      </c>
    </row>
    <row r="614" spans="1:9" x14ac:dyDescent="0.25">
      <c r="A614" s="5" t="s">
        <v>244</v>
      </c>
      <c r="B614" s="16" t="s">
        <v>16</v>
      </c>
      <c r="C614" s="5" t="s">
        <v>44</v>
      </c>
      <c r="D614" s="5" t="s">
        <v>5</v>
      </c>
      <c r="E614" s="9">
        <v>41157</v>
      </c>
      <c r="F614" s="14">
        <f t="shared" ca="1" si="9"/>
        <v>3</v>
      </c>
      <c r="G614" s="13" t="s">
        <v>8</v>
      </c>
      <c r="H614" s="12">
        <v>86240</v>
      </c>
      <c r="I614" s="11">
        <v>1</v>
      </c>
    </row>
    <row r="615" spans="1:9" x14ac:dyDescent="0.25">
      <c r="A615" s="5" t="s">
        <v>231</v>
      </c>
      <c r="B615" s="16" t="s">
        <v>16</v>
      </c>
      <c r="C615" s="5" t="s">
        <v>44</v>
      </c>
      <c r="D615" s="5" t="s">
        <v>14</v>
      </c>
      <c r="E615" s="9">
        <v>38975</v>
      </c>
      <c r="F615" s="14">
        <f t="shared" ca="1" si="9"/>
        <v>9</v>
      </c>
      <c r="G615" s="13" t="s">
        <v>4</v>
      </c>
      <c r="H615" s="12">
        <v>42740</v>
      </c>
      <c r="I615" s="11">
        <v>2</v>
      </c>
    </row>
    <row r="616" spans="1:9" x14ac:dyDescent="0.25">
      <c r="A616" s="5" t="s">
        <v>222</v>
      </c>
      <c r="B616" s="16" t="s">
        <v>16</v>
      </c>
      <c r="C616" s="5" t="s">
        <v>44</v>
      </c>
      <c r="D616" s="5" t="s">
        <v>11</v>
      </c>
      <c r="E616" s="9">
        <v>36406</v>
      </c>
      <c r="F616" s="14">
        <f t="shared" ca="1" si="9"/>
        <v>16</v>
      </c>
      <c r="G616" s="13"/>
      <c r="H616" s="12">
        <v>60800</v>
      </c>
      <c r="I616" s="11">
        <v>4</v>
      </c>
    </row>
    <row r="617" spans="1:9" x14ac:dyDescent="0.25">
      <c r="A617" s="5" t="s">
        <v>221</v>
      </c>
      <c r="B617" s="16" t="s">
        <v>12</v>
      </c>
      <c r="C617" s="5" t="s">
        <v>44</v>
      </c>
      <c r="D617" s="5" t="s">
        <v>5</v>
      </c>
      <c r="E617" s="9">
        <v>36407</v>
      </c>
      <c r="F617" s="14">
        <f t="shared" ca="1" si="9"/>
        <v>16</v>
      </c>
      <c r="G617" s="13" t="s">
        <v>28</v>
      </c>
      <c r="H617" s="12">
        <v>45880</v>
      </c>
      <c r="I617" s="11">
        <v>5</v>
      </c>
    </row>
    <row r="618" spans="1:9" x14ac:dyDescent="0.25">
      <c r="A618" s="5" t="s">
        <v>217</v>
      </c>
      <c r="B618" s="16" t="s">
        <v>12</v>
      </c>
      <c r="C618" s="5" t="s">
        <v>44</v>
      </c>
      <c r="D618" s="5" t="s">
        <v>14</v>
      </c>
      <c r="E618" s="9">
        <v>36423</v>
      </c>
      <c r="F618" s="14">
        <f t="shared" ca="1" si="9"/>
        <v>16</v>
      </c>
      <c r="G618" s="13" t="s">
        <v>8</v>
      </c>
      <c r="H618" s="12">
        <v>47350</v>
      </c>
      <c r="I618" s="11">
        <v>1</v>
      </c>
    </row>
    <row r="619" spans="1:9" x14ac:dyDescent="0.25">
      <c r="A619" s="5" t="s">
        <v>204</v>
      </c>
      <c r="B619" s="16" t="s">
        <v>32</v>
      </c>
      <c r="C619" s="5" t="s">
        <v>44</v>
      </c>
      <c r="D619" s="5" t="s">
        <v>5</v>
      </c>
      <c r="E619" s="9">
        <v>38237</v>
      </c>
      <c r="F619" s="14">
        <f t="shared" ca="1" si="9"/>
        <v>11</v>
      </c>
      <c r="G619" s="13" t="s">
        <v>4</v>
      </c>
      <c r="H619" s="12">
        <v>31910</v>
      </c>
      <c r="I619" s="11">
        <v>5</v>
      </c>
    </row>
    <row r="620" spans="1:9" x14ac:dyDescent="0.25">
      <c r="A620" s="5" t="s">
        <v>199</v>
      </c>
      <c r="B620" s="16" t="s">
        <v>12</v>
      </c>
      <c r="C620" s="5" t="s">
        <v>44</v>
      </c>
      <c r="D620" s="5" t="s">
        <v>11</v>
      </c>
      <c r="E620" s="9">
        <v>39720</v>
      </c>
      <c r="F620" s="14">
        <f t="shared" ca="1" si="9"/>
        <v>7</v>
      </c>
      <c r="G620" s="13"/>
      <c r="H620" s="12">
        <v>43320</v>
      </c>
      <c r="I620" s="11">
        <v>5</v>
      </c>
    </row>
    <row r="621" spans="1:9" x14ac:dyDescent="0.25">
      <c r="A621" s="5" t="s">
        <v>198</v>
      </c>
      <c r="B621" s="16" t="s">
        <v>9</v>
      </c>
      <c r="C621" s="5" t="s">
        <v>44</v>
      </c>
      <c r="D621" s="5" t="s">
        <v>5</v>
      </c>
      <c r="E621" s="9">
        <v>40078</v>
      </c>
      <c r="F621" s="14">
        <f t="shared" ca="1" si="9"/>
        <v>6</v>
      </c>
      <c r="G621" s="13" t="s">
        <v>4</v>
      </c>
      <c r="H621" s="12">
        <v>23190</v>
      </c>
      <c r="I621" s="11">
        <v>5</v>
      </c>
    </row>
    <row r="622" spans="1:9" x14ac:dyDescent="0.25">
      <c r="A622" s="5" t="s">
        <v>182</v>
      </c>
      <c r="B622" s="16" t="s">
        <v>2</v>
      </c>
      <c r="C622" s="5" t="s">
        <v>44</v>
      </c>
      <c r="D622" s="5" t="s">
        <v>14</v>
      </c>
      <c r="E622" s="9">
        <v>41195</v>
      </c>
      <c r="F622" s="14">
        <f t="shared" ca="1" si="9"/>
        <v>3</v>
      </c>
      <c r="G622" s="13" t="s">
        <v>4</v>
      </c>
      <c r="H622" s="12">
        <v>25885</v>
      </c>
      <c r="I622" s="11">
        <v>5</v>
      </c>
    </row>
    <row r="623" spans="1:9" x14ac:dyDescent="0.25">
      <c r="A623" s="5" t="s">
        <v>171</v>
      </c>
      <c r="B623" s="16" t="s">
        <v>16</v>
      </c>
      <c r="C623" s="5" t="s">
        <v>44</v>
      </c>
      <c r="D623" s="5" t="s">
        <v>5</v>
      </c>
      <c r="E623" s="9">
        <v>40469</v>
      </c>
      <c r="F623" s="14">
        <f t="shared" ca="1" si="9"/>
        <v>5</v>
      </c>
      <c r="G623" s="13" t="s">
        <v>28</v>
      </c>
      <c r="H623" s="12">
        <v>63030</v>
      </c>
      <c r="I623" s="11">
        <v>1</v>
      </c>
    </row>
    <row r="624" spans="1:9" x14ac:dyDescent="0.25">
      <c r="A624" s="5" t="s">
        <v>166</v>
      </c>
      <c r="B624" s="16" t="s">
        <v>9</v>
      </c>
      <c r="C624" s="5" t="s">
        <v>44</v>
      </c>
      <c r="D624" s="5" t="s">
        <v>5</v>
      </c>
      <c r="E624" s="9">
        <v>39002</v>
      </c>
      <c r="F624" s="14">
        <f t="shared" ca="1" si="9"/>
        <v>9</v>
      </c>
      <c r="G624" s="13" t="s">
        <v>4</v>
      </c>
      <c r="H624" s="12">
        <v>32120</v>
      </c>
      <c r="I624" s="11">
        <v>1</v>
      </c>
    </row>
    <row r="625" spans="1:9" x14ac:dyDescent="0.25">
      <c r="A625" s="5" t="s">
        <v>164</v>
      </c>
      <c r="B625" s="16" t="s">
        <v>32</v>
      </c>
      <c r="C625" s="5" t="s">
        <v>44</v>
      </c>
      <c r="D625" s="5" t="s">
        <v>11</v>
      </c>
      <c r="E625" s="9">
        <v>36070</v>
      </c>
      <c r="F625" s="14">
        <f t="shared" ca="1" si="9"/>
        <v>17</v>
      </c>
      <c r="G625" s="13"/>
      <c r="H625" s="12">
        <v>59050</v>
      </c>
      <c r="I625" s="11">
        <v>4</v>
      </c>
    </row>
    <row r="626" spans="1:9" x14ac:dyDescent="0.25">
      <c r="A626" s="5" t="s">
        <v>162</v>
      </c>
      <c r="B626" s="16" t="s">
        <v>16</v>
      </c>
      <c r="C626" s="5" t="s">
        <v>44</v>
      </c>
      <c r="D626" s="5" t="s">
        <v>5</v>
      </c>
      <c r="E626" s="9">
        <v>36078</v>
      </c>
      <c r="F626" s="14">
        <f t="shared" ca="1" si="9"/>
        <v>17</v>
      </c>
      <c r="G626" s="13" t="s">
        <v>8</v>
      </c>
      <c r="H626" s="12">
        <v>79610</v>
      </c>
      <c r="I626" s="11">
        <v>2</v>
      </c>
    </row>
    <row r="627" spans="1:9" x14ac:dyDescent="0.25">
      <c r="A627" s="5" t="s">
        <v>160</v>
      </c>
      <c r="B627" s="16" t="s">
        <v>32</v>
      </c>
      <c r="C627" s="5" t="s">
        <v>44</v>
      </c>
      <c r="D627" s="5" t="s">
        <v>5</v>
      </c>
      <c r="E627" s="9">
        <v>36081</v>
      </c>
      <c r="F627" s="14">
        <f t="shared" ca="1" si="9"/>
        <v>17</v>
      </c>
      <c r="G627" s="13" t="s">
        <v>4</v>
      </c>
      <c r="H627" s="12">
        <v>67407</v>
      </c>
      <c r="I627" s="11">
        <v>5</v>
      </c>
    </row>
    <row r="628" spans="1:9" x14ac:dyDescent="0.25">
      <c r="A628" s="5" t="s">
        <v>135</v>
      </c>
      <c r="B628" s="16" t="s">
        <v>12</v>
      </c>
      <c r="C628" s="5" t="s">
        <v>44</v>
      </c>
      <c r="D628" s="5" t="s">
        <v>5</v>
      </c>
      <c r="E628" s="9">
        <v>39745</v>
      </c>
      <c r="F628" s="14">
        <f t="shared" ca="1" si="9"/>
        <v>7</v>
      </c>
      <c r="G628" s="13" t="s">
        <v>4</v>
      </c>
      <c r="H628" s="12">
        <v>29330</v>
      </c>
      <c r="I628" s="11">
        <v>5</v>
      </c>
    </row>
    <row r="629" spans="1:9" x14ac:dyDescent="0.25">
      <c r="A629" s="5" t="s">
        <v>123</v>
      </c>
      <c r="B629" s="16" t="s">
        <v>2</v>
      </c>
      <c r="C629" s="5" t="s">
        <v>44</v>
      </c>
      <c r="D629" s="5" t="s">
        <v>5</v>
      </c>
      <c r="E629" s="9">
        <v>40853</v>
      </c>
      <c r="F629" s="14">
        <f t="shared" ca="1" si="9"/>
        <v>4</v>
      </c>
      <c r="G629" s="13" t="s">
        <v>4</v>
      </c>
      <c r="H629" s="12">
        <v>63050</v>
      </c>
      <c r="I629" s="11">
        <v>3</v>
      </c>
    </row>
    <row r="630" spans="1:9" x14ac:dyDescent="0.25">
      <c r="A630" s="5" t="s">
        <v>120</v>
      </c>
      <c r="B630" s="16" t="s">
        <v>12</v>
      </c>
      <c r="C630" s="5" t="s">
        <v>44</v>
      </c>
      <c r="D630" s="5" t="s">
        <v>11</v>
      </c>
      <c r="E630" s="9">
        <v>41219</v>
      </c>
      <c r="F630" s="14">
        <f t="shared" ca="1" si="9"/>
        <v>3</v>
      </c>
      <c r="G630" s="13"/>
      <c r="H630" s="12">
        <v>55690</v>
      </c>
      <c r="I630" s="11">
        <v>2</v>
      </c>
    </row>
    <row r="631" spans="1:9" x14ac:dyDescent="0.25">
      <c r="A631" s="5" t="s">
        <v>116</v>
      </c>
      <c r="B631" s="16" t="s">
        <v>16</v>
      </c>
      <c r="C631" s="5" t="s">
        <v>44</v>
      </c>
      <c r="D631" s="5" t="s">
        <v>5</v>
      </c>
      <c r="E631" s="9">
        <v>39398</v>
      </c>
      <c r="F631" s="14">
        <f t="shared" ca="1" si="9"/>
        <v>8</v>
      </c>
      <c r="G631" s="13" t="s">
        <v>18</v>
      </c>
      <c r="H631" s="12">
        <v>48490</v>
      </c>
      <c r="I631" s="11">
        <v>2</v>
      </c>
    </row>
    <row r="632" spans="1:9" x14ac:dyDescent="0.25">
      <c r="A632" s="5" t="s">
        <v>109</v>
      </c>
      <c r="B632" s="16" t="s">
        <v>16</v>
      </c>
      <c r="C632" s="5" t="s">
        <v>44</v>
      </c>
      <c r="D632" s="5" t="s">
        <v>5</v>
      </c>
      <c r="E632" s="9">
        <v>40486</v>
      </c>
      <c r="F632" s="14">
        <f t="shared" ca="1" si="9"/>
        <v>5</v>
      </c>
      <c r="G632" s="13" t="s">
        <v>4</v>
      </c>
      <c r="H632" s="12">
        <v>66440</v>
      </c>
      <c r="I632" s="11">
        <v>3</v>
      </c>
    </row>
    <row r="633" spans="1:9" x14ac:dyDescent="0.25">
      <c r="A633" s="5" t="s">
        <v>96</v>
      </c>
      <c r="B633" s="16" t="s">
        <v>12</v>
      </c>
      <c r="C633" s="5" t="s">
        <v>44</v>
      </c>
      <c r="D633" s="5" t="s">
        <v>11</v>
      </c>
      <c r="E633" s="9">
        <v>36479</v>
      </c>
      <c r="F633" s="14">
        <f t="shared" ca="1" si="9"/>
        <v>16</v>
      </c>
      <c r="G633" s="13"/>
      <c r="H633" s="12">
        <v>54840</v>
      </c>
      <c r="I633" s="11">
        <v>4</v>
      </c>
    </row>
    <row r="634" spans="1:9" x14ac:dyDescent="0.25">
      <c r="A634" s="5" t="s">
        <v>73</v>
      </c>
      <c r="B634" s="16" t="s">
        <v>12</v>
      </c>
      <c r="C634" s="5" t="s">
        <v>44</v>
      </c>
      <c r="D634" s="5" t="s">
        <v>5</v>
      </c>
      <c r="E634" s="9">
        <v>39797</v>
      </c>
      <c r="F634" s="14">
        <f t="shared" ca="1" si="9"/>
        <v>7</v>
      </c>
      <c r="G634" s="13" t="s">
        <v>26</v>
      </c>
      <c r="H634" s="12">
        <v>53900</v>
      </c>
      <c r="I634" s="11">
        <v>5</v>
      </c>
    </row>
    <row r="635" spans="1:9" x14ac:dyDescent="0.25">
      <c r="A635" s="5" t="s">
        <v>57</v>
      </c>
      <c r="B635" s="16" t="s">
        <v>2</v>
      </c>
      <c r="C635" s="5" t="s">
        <v>44</v>
      </c>
      <c r="D635" s="5" t="s">
        <v>0</v>
      </c>
      <c r="E635" s="9">
        <v>39417</v>
      </c>
      <c r="F635" s="14">
        <f t="shared" ca="1" si="9"/>
        <v>8</v>
      </c>
      <c r="G635" s="13"/>
      <c r="H635" s="12">
        <v>23692</v>
      </c>
      <c r="I635" s="11">
        <v>4</v>
      </c>
    </row>
    <row r="636" spans="1:9" x14ac:dyDescent="0.25">
      <c r="A636" s="5" t="s">
        <v>55</v>
      </c>
      <c r="B636" s="16" t="s">
        <v>16</v>
      </c>
      <c r="C636" s="5" t="s">
        <v>44</v>
      </c>
      <c r="D636" s="5" t="s">
        <v>0</v>
      </c>
      <c r="E636" s="9">
        <v>40515</v>
      </c>
      <c r="F636" s="14">
        <f t="shared" ca="1" si="9"/>
        <v>5</v>
      </c>
      <c r="G636" s="13"/>
      <c r="H636" s="12">
        <v>33508</v>
      </c>
      <c r="I636" s="11">
        <v>4</v>
      </c>
    </row>
    <row r="637" spans="1:9" x14ac:dyDescent="0.25">
      <c r="A637" s="5" t="s">
        <v>54</v>
      </c>
      <c r="B637" s="16" t="s">
        <v>12</v>
      </c>
      <c r="C637" s="5" t="s">
        <v>44</v>
      </c>
      <c r="D637" s="5" t="s">
        <v>5</v>
      </c>
      <c r="E637" s="9">
        <v>40521</v>
      </c>
      <c r="F637" s="14">
        <f t="shared" ca="1" si="9"/>
        <v>5</v>
      </c>
      <c r="G637" s="13" t="s">
        <v>4</v>
      </c>
      <c r="H637" s="12">
        <v>34330</v>
      </c>
      <c r="I637" s="11">
        <v>3</v>
      </c>
    </row>
    <row r="638" spans="1:9" x14ac:dyDescent="0.25">
      <c r="A638" s="5" t="s">
        <v>45</v>
      </c>
      <c r="B638" s="16" t="s">
        <v>2</v>
      </c>
      <c r="C638" s="5" t="s">
        <v>44</v>
      </c>
      <c r="D638" s="5" t="s">
        <v>5</v>
      </c>
      <c r="E638" s="9">
        <v>36514</v>
      </c>
      <c r="F638" s="14">
        <f t="shared" ca="1" si="9"/>
        <v>16</v>
      </c>
      <c r="G638" s="13" t="s">
        <v>4</v>
      </c>
      <c r="H638" s="12">
        <v>48250</v>
      </c>
      <c r="I638" s="11">
        <v>3</v>
      </c>
    </row>
    <row r="639" spans="1:9" x14ac:dyDescent="0.25">
      <c r="A639" s="5" t="s">
        <v>750</v>
      </c>
      <c r="B639" s="16" t="s">
        <v>12</v>
      </c>
      <c r="C639" s="5" t="s">
        <v>6</v>
      </c>
      <c r="D639" s="5" t="s">
        <v>11</v>
      </c>
      <c r="E639" s="9">
        <v>39087</v>
      </c>
      <c r="F639" s="14">
        <f t="shared" ca="1" si="9"/>
        <v>9</v>
      </c>
      <c r="G639" s="13"/>
      <c r="H639" s="12">
        <v>70150</v>
      </c>
      <c r="I639" s="11">
        <v>2</v>
      </c>
    </row>
    <row r="640" spans="1:9" x14ac:dyDescent="0.25">
      <c r="A640" s="5" t="s">
        <v>749</v>
      </c>
      <c r="B640" s="16" t="s">
        <v>16</v>
      </c>
      <c r="C640" s="5" t="s">
        <v>6</v>
      </c>
      <c r="D640" s="5" t="s">
        <v>11</v>
      </c>
      <c r="E640" s="9">
        <v>39090</v>
      </c>
      <c r="F640" s="14">
        <f t="shared" ca="1" si="9"/>
        <v>9</v>
      </c>
      <c r="G640" s="13"/>
      <c r="H640" s="12">
        <v>63290</v>
      </c>
      <c r="I640" s="11">
        <v>5</v>
      </c>
    </row>
    <row r="641" spans="1:9" x14ac:dyDescent="0.25">
      <c r="A641" s="5" t="s">
        <v>748</v>
      </c>
      <c r="B641" s="16" t="s">
        <v>9</v>
      </c>
      <c r="C641" s="5" t="s">
        <v>6</v>
      </c>
      <c r="D641" s="5" t="s">
        <v>5</v>
      </c>
      <c r="E641" s="9">
        <v>39091</v>
      </c>
      <c r="F641" s="14">
        <f t="shared" ca="1" si="9"/>
        <v>9</v>
      </c>
      <c r="G641" s="13" t="s">
        <v>4</v>
      </c>
      <c r="H641" s="12">
        <v>46410</v>
      </c>
      <c r="I641" s="11">
        <v>2</v>
      </c>
    </row>
    <row r="642" spans="1:9" x14ac:dyDescent="0.25">
      <c r="A642" s="5" t="s">
        <v>741</v>
      </c>
      <c r="B642" s="16" t="s">
        <v>16</v>
      </c>
      <c r="C642" s="5" t="s">
        <v>6</v>
      </c>
      <c r="D642" s="5" t="s">
        <v>11</v>
      </c>
      <c r="E642" s="9">
        <v>39106</v>
      </c>
      <c r="F642" s="14">
        <f t="shared" ref="F642:F705" ca="1" si="10">DATEDIF(E642,TODAY(),"y")</f>
        <v>9</v>
      </c>
      <c r="G642" s="13"/>
      <c r="H642" s="12">
        <v>64263</v>
      </c>
      <c r="I642" s="11">
        <v>3</v>
      </c>
    </row>
    <row r="643" spans="1:9" x14ac:dyDescent="0.25">
      <c r="A643" s="5" t="s">
        <v>724</v>
      </c>
      <c r="B643" s="16" t="s">
        <v>12</v>
      </c>
      <c r="C643" s="5" t="s">
        <v>6</v>
      </c>
      <c r="D643" s="5" t="s">
        <v>11</v>
      </c>
      <c r="E643" s="9">
        <v>35826</v>
      </c>
      <c r="F643" s="14">
        <f t="shared" ca="1" si="10"/>
        <v>18</v>
      </c>
      <c r="G643" s="13"/>
      <c r="H643" s="12">
        <v>45030</v>
      </c>
      <c r="I643" s="11">
        <v>3</v>
      </c>
    </row>
    <row r="644" spans="1:9" x14ac:dyDescent="0.25">
      <c r="A644" s="5" t="s">
        <v>714</v>
      </c>
      <c r="B644" s="16" t="s">
        <v>12</v>
      </c>
      <c r="C644" s="5" t="s">
        <v>6</v>
      </c>
      <c r="D644" s="5" t="s">
        <v>5</v>
      </c>
      <c r="E644" s="9">
        <v>36549</v>
      </c>
      <c r="F644" s="14">
        <f t="shared" ca="1" si="10"/>
        <v>16</v>
      </c>
      <c r="G644" s="13" t="s">
        <v>4</v>
      </c>
      <c r="H644" s="12">
        <v>35460</v>
      </c>
      <c r="I644" s="11">
        <v>1</v>
      </c>
    </row>
    <row r="645" spans="1:9" x14ac:dyDescent="0.25">
      <c r="A645" s="5" t="s">
        <v>710</v>
      </c>
      <c r="B645" s="16" t="s">
        <v>12</v>
      </c>
      <c r="C645" s="5" t="s">
        <v>6</v>
      </c>
      <c r="D645" s="5" t="s">
        <v>14</v>
      </c>
      <c r="E645" s="9">
        <v>36918</v>
      </c>
      <c r="F645" s="14">
        <f t="shared" ca="1" si="10"/>
        <v>15</v>
      </c>
      <c r="G645" s="13" t="s">
        <v>26</v>
      </c>
      <c r="H645" s="12">
        <v>17205</v>
      </c>
      <c r="I645" s="11">
        <v>5</v>
      </c>
    </row>
    <row r="646" spans="1:9" x14ac:dyDescent="0.25">
      <c r="A646" s="5" t="s">
        <v>692</v>
      </c>
      <c r="B646" s="16" t="s">
        <v>12</v>
      </c>
      <c r="C646" s="5" t="s">
        <v>6</v>
      </c>
      <c r="D646" s="5" t="s">
        <v>11</v>
      </c>
      <c r="E646" s="17">
        <v>40563</v>
      </c>
      <c r="F646" s="14">
        <f t="shared" ca="1" si="10"/>
        <v>5</v>
      </c>
      <c r="G646" s="13"/>
      <c r="H646" s="12">
        <v>55510</v>
      </c>
      <c r="I646" s="11">
        <v>3</v>
      </c>
    </row>
    <row r="647" spans="1:9" x14ac:dyDescent="0.25">
      <c r="A647" s="5" t="s">
        <v>691</v>
      </c>
      <c r="B647" s="16" t="s">
        <v>12</v>
      </c>
      <c r="C647" s="5" t="s">
        <v>6</v>
      </c>
      <c r="D647" s="5" t="s">
        <v>5</v>
      </c>
      <c r="E647" s="9">
        <v>40568</v>
      </c>
      <c r="F647" s="14">
        <f t="shared" ca="1" si="10"/>
        <v>5</v>
      </c>
      <c r="G647" s="13" t="s">
        <v>26</v>
      </c>
      <c r="H647" s="12">
        <v>46390</v>
      </c>
      <c r="I647" s="11">
        <v>5</v>
      </c>
    </row>
    <row r="648" spans="1:9" x14ac:dyDescent="0.25">
      <c r="A648" s="5" t="s">
        <v>688</v>
      </c>
      <c r="B648" s="16" t="s">
        <v>16</v>
      </c>
      <c r="C648" s="5" t="s">
        <v>6</v>
      </c>
      <c r="D648" s="5" t="s">
        <v>5</v>
      </c>
      <c r="E648" s="9">
        <v>40584</v>
      </c>
      <c r="F648" s="14">
        <f t="shared" ca="1" si="10"/>
        <v>5</v>
      </c>
      <c r="G648" s="13" t="s">
        <v>26</v>
      </c>
      <c r="H648" s="12">
        <v>24200</v>
      </c>
      <c r="I648" s="11">
        <v>5</v>
      </c>
    </row>
    <row r="649" spans="1:9" x14ac:dyDescent="0.25">
      <c r="A649" s="5" t="s">
        <v>677</v>
      </c>
      <c r="B649" s="16" t="s">
        <v>12</v>
      </c>
      <c r="C649" s="5" t="s">
        <v>6</v>
      </c>
      <c r="D649" s="5" t="s">
        <v>14</v>
      </c>
      <c r="E649" s="9">
        <v>39118</v>
      </c>
      <c r="F649" s="14">
        <f t="shared" ca="1" si="10"/>
        <v>9</v>
      </c>
      <c r="G649" s="13" t="s">
        <v>26</v>
      </c>
      <c r="H649" s="12">
        <v>20075</v>
      </c>
      <c r="I649" s="11">
        <v>1</v>
      </c>
    </row>
    <row r="650" spans="1:9" x14ac:dyDescent="0.25">
      <c r="A650" s="5" t="s">
        <v>666</v>
      </c>
      <c r="B650" s="16" t="s">
        <v>12</v>
      </c>
      <c r="C650" s="5" t="s">
        <v>6</v>
      </c>
      <c r="D650" s="5" t="s">
        <v>14</v>
      </c>
      <c r="E650" s="9">
        <v>38753</v>
      </c>
      <c r="F650" s="14">
        <f t="shared" ca="1" si="10"/>
        <v>10</v>
      </c>
      <c r="G650" s="13" t="s">
        <v>28</v>
      </c>
      <c r="H650" s="12">
        <v>37660</v>
      </c>
      <c r="I650" s="11">
        <v>4</v>
      </c>
    </row>
    <row r="651" spans="1:9" x14ac:dyDescent="0.25">
      <c r="A651" s="5" t="s">
        <v>657</v>
      </c>
      <c r="B651" s="16" t="s">
        <v>32</v>
      </c>
      <c r="C651" s="5" t="s">
        <v>6</v>
      </c>
      <c r="D651" s="5" t="s">
        <v>11</v>
      </c>
      <c r="E651" s="9">
        <v>36193</v>
      </c>
      <c r="F651" s="14">
        <f t="shared" ca="1" si="10"/>
        <v>17</v>
      </c>
      <c r="G651" s="13"/>
      <c r="H651" s="12">
        <v>58250</v>
      </c>
      <c r="I651" s="11">
        <v>2</v>
      </c>
    </row>
    <row r="652" spans="1:9" x14ac:dyDescent="0.25">
      <c r="A652" s="5" t="s">
        <v>634</v>
      </c>
      <c r="B652" s="16" t="s">
        <v>12</v>
      </c>
      <c r="C652" s="5" t="s">
        <v>6</v>
      </c>
      <c r="D652" s="5" t="s">
        <v>11</v>
      </c>
      <c r="E652" s="9">
        <v>40235</v>
      </c>
      <c r="F652" s="14">
        <f t="shared" ca="1" si="10"/>
        <v>6</v>
      </c>
      <c r="G652" s="13"/>
      <c r="H652" s="12">
        <v>80729</v>
      </c>
      <c r="I652" s="11">
        <v>3</v>
      </c>
    </row>
    <row r="653" spans="1:9" x14ac:dyDescent="0.25">
      <c r="A653" s="5" t="s">
        <v>623</v>
      </c>
      <c r="B653" s="16" t="s">
        <v>12</v>
      </c>
      <c r="C653" s="5" t="s">
        <v>6</v>
      </c>
      <c r="D653" s="5" t="s">
        <v>5</v>
      </c>
      <c r="E653" s="9">
        <v>40986</v>
      </c>
      <c r="F653" s="14">
        <f t="shared" ca="1" si="10"/>
        <v>3</v>
      </c>
      <c r="G653" s="13" t="s">
        <v>28</v>
      </c>
      <c r="H653" s="12">
        <v>46550</v>
      </c>
      <c r="I653" s="11">
        <v>4</v>
      </c>
    </row>
    <row r="654" spans="1:9" x14ac:dyDescent="0.25">
      <c r="A654" s="5" t="s">
        <v>619</v>
      </c>
      <c r="B654" s="16" t="s">
        <v>16</v>
      </c>
      <c r="C654" s="5" t="s">
        <v>6</v>
      </c>
      <c r="D654" s="5" t="s">
        <v>14</v>
      </c>
      <c r="E654" s="9">
        <v>39155</v>
      </c>
      <c r="F654" s="14">
        <f t="shared" ca="1" si="10"/>
        <v>8</v>
      </c>
      <c r="G654" s="13" t="s">
        <v>18</v>
      </c>
      <c r="H654" s="12">
        <v>27710</v>
      </c>
      <c r="I654" s="11">
        <v>3</v>
      </c>
    </row>
    <row r="655" spans="1:9" x14ac:dyDescent="0.25">
      <c r="A655" s="5" t="s">
        <v>609</v>
      </c>
      <c r="B655" s="16" t="s">
        <v>12</v>
      </c>
      <c r="C655" s="5" t="s">
        <v>6</v>
      </c>
      <c r="D655" s="5" t="s">
        <v>5</v>
      </c>
      <c r="E655" s="9">
        <v>40250</v>
      </c>
      <c r="F655" s="14">
        <f t="shared" ca="1" si="10"/>
        <v>5</v>
      </c>
      <c r="G655" s="13" t="s">
        <v>4</v>
      </c>
      <c r="H655" s="12">
        <v>33590</v>
      </c>
      <c r="I655" s="11">
        <v>5</v>
      </c>
    </row>
    <row r="656" spans="1:9" x14ac:dyDescent="0.25">
      <c r="A656" s="5" t="s">
        <v>596</v>
      </c>
      <c r="B656" s="16" t="s">
        <v>32</v>
      </c>
      <c r="C656" s="5" t="s">
        <v>6</v>
      </c>
      <c r="D656" s="5" t="s">
        <v>14</v>
      </c>
      <c r="E656" s="9">
        <v>38805</v>
      </c>
      <c r="F656" s="14">
        <f t="shared" ca="1" si="10"/>
        <v>9</v>
      </c>
      <c r="G656" s="13" t="s">
        <v>28</v>
      </c>
      <c r="H656" s="12">
        <v>13690</v>
      </c>
      <c r="I656" s="11">
        <v>5</v>
      </c>
    </row>
    <row r="657" spans="1:9" x14ac:dyDescent="0.25">
      <c r="A657" s="5" t="s">
        <v>590</v>
      </c>
      <c r="B657" s="16" t="s">
        <v>9</v>
      </c>
      <c r="C657" s="5" t="s">
        <v>6</v>
      </c>
      <c r="D657" s="5" t="s">
        <v>5</v>
      </c>
      <c r="E657" s="9">
        <v>36243</v>
      </c>
      <c r="F657" s="14">
        <f t="shared" ca="1" si="10"/>
        <v>16</v>
      </c>
      <c r="G657" s="13" t="s">
        <v>8</v>
      </c>
      <c r="H657" s="12">
        <v>77680</v>
      </c>
      <c r="I657" s="11">
        <v>3</v>
      </c>
    </row>
    <row r="658" spans="1:9" x14ac:dyDescent="0.25">
      <c r="A658" s="5" t="s">
        <v>584</v>
      </c>
      <c r="B658" s="16" t="s">
        <v>12</v>
      </c>
      <c r="C658" s="5" t="s">
        <v>6</v>
      </c>
      <c r="D658" s="5" t="s">
        <v>5</v>
      </c>
      <c r="E658" s="9">
        <v>36956</v>
      </c>
      <c r="F658" s="14">
        <f t="shared" ca="1" si="10"/>
        <v>14</v>
      </c>
      <c r="G658" s="13" t="s">
        <v>8</v>
      </c>
      <c r="H658" s="12">
        <v>49930</v>
      </c>
      <c r="I658" s="11">
        <v>1</v>
      </c>
    </row>
    <row r="659" spans="1:9" x14ac:dyDescent="0.25">
      <c r="A659" s="5" t="s">
        <v>583</v>
      </c>
      <c r="B659" s="16" t="s">
        <v>12</v>
      </c>
      <c r="C659" s="5" t="s">
        <v>6</v>
      </c>
      <c r="D659" s="5" t="s">
        <v>5</v>
      </c>
      <c r="E659" s="9">
        <v>36967</v>
      </c>
      <c r="F659" s="14">
        <f t="shared" ca="1" si="10"/>
        <v>14</v>
      </c>
      <c r="G659" s="13" t="s">
        <v>26</v>
      </c>
      <c r="H659" s="12">
        <v>63060</v>
      </c>
      <c r="I659" s="11">
        <v>4</v>
      </c>
    </row>
    <row r="660" spans="1:9" x14ac:dyDescent="0.25">
      <c r="A660" s="5" t="s">
        <v>573</v>
      </c>
      <c r="B660" s="16" t="s">
        <v>9</v>
      </c>
      <c r="C660" s="5" t="s">
        <v>6</v>
      </c>
      <c r="D660" s="5" t="s">
        <v>11</v>
      </c>
      <c r="E660" s="9">
        <v>39534</v>
      </c>
      <c r="F660" s="14">
        <f t="shared" ca="1" si="10"/>
        <v>7</v>
      </c>
      <c r="G660" s="13"/>
      <c r="H660" s="12">
        <v>32880</v>
      </c>
      <c r="I660" s="11">
        <v>3</v>
      </c>
    </row>
    <row r="661" spans="1:9" x14ac:dyDescent="0.25">
      <c r="A661" s="5" t="s">
        <v>565</v>
      </c>
      <c r="B661" s="16" t="s">
        <v>9</v>
      </c>
      <c r="C661" s="5" t="s">
        <v>6</v>
      </c>
      <c r="D661" s="5" t="s">
        <v>5</v>
      </c>
      <c r="E661" s="9">
        <v>39171</v>
      </c>
      <c r="F661" s="14">
        <f t="shared" ca="1" si="10"/>
        <v>8</v>
      </c>
      <c r="G661" s="13" t="s">
        <v>18</v>
      </c>
      <c r="H661" s="12">
        <v>25690</v>
      </c>
      <c r="I661" s="11">
        <v>2</v>
      </c>
    </row>
    <row r="662" spans="1:9" x14ac:dyDescent="0.25">
      <c r="A662" s="5" t="s">
        <v>563</v>
      </c>
      <c r="B662" s="16" t="s">
        <v>9</v>
      </c>
      <c r="C662" s="5" t="s">
        <v>6</v>
      </c>
      <c r="D662" s="5" t="s">
        <v>14</v>
      </c>
      <c r="E662" s="9">
        <v>39535</v>
      </c>
      <c r="F662" s="14">
        <f t="shared" ca="1" si="10"/>
        <v>7</v>
      </c>
      <c r="G662" s="13" t="s">
        <v>8</v>
      </c>
      <c r="H662" s="12">
        <v>49080</v>
      </c>
      <c r="I662" s="11">
        <v>5</v>
      </c>
    </row>
    <row r="663" spans="1:9" x14ac:dyDescent="0.25">
      <c r="A663" s="5" t="s">
        <v>537</v>
      </c>
      <c r="B663" s="16" t="s">
        <v>16</v>
      </c>
      <c r="C663" s="5" t="s">
        <v>6</v>
      </c>
      <c r="D663" s="5" t="s">
        <v>5</v>
      </c>
      <c r="E663" s="9">
        <v>39539</v>
      </c>
      <c r="F663" s="14">
        <f t="shared" ca="1" si="10"/>
        <v>7</v>
      </c>
      <c r="G663" s="13" t="s">
        <v>4</v>
      </c>
      <c r="H663" s="12">
        <v>73850</v>
      </c>
      <c r="I663" s="11">
        <v>2</v>
      </c>
    </row>
    <row r="664" spans="1:9" x14ac:dyDescent="0.25">
      <c r="A664" s="5" t="s">
        <v>515</v>
      </c>
      <c r="B664" s="16" t="s">
        <v>12</v>
      </c>
      <c r="C664" s="5" t="s">
        <v>6</v>
      </c>
      <c r="D664" s="5" t="s">
        <v>5</v>
      </c>
      <c r="E664" s="9">
        <v>36619</v>
      </c>
      <c r="F664" s="14">
        <f t="shared" ca="1" si="10"/>
        <v>15</v>
      </c>
      <c r="G664" s="13" t="s">
        <v>28</v>
      </c>
      <c r="H664" s="12">
        <v>71970</v>
      </c>
      <c r="I664" s="11">
        <v>4</v>
      </c>
    </row>
    <row r="665" spans="1:9" x14ac:dyDescent="0.25">
      <c r="A665" s="5" t="s">
        <v>508</v>
      </c>
      <c r="B665" s="16" t="s">
        <v>48</v>
      </c>
      <c r="C665" s="5" t="s">
        <v>6</v>
      </c>
      <c r="D665" s="5" t="s">
        <v>5</v>
      </c>
      <c r="E665" s="9">
        <v>37009</v>
      </c>
      <c r="F665" s="14">
        <f t="shared" ca="1" si="10"/>
        <v>14</v>
      </c>
      <c r="G665" s="13" t="s">
        <v>4</v>
      </c>
      <c r="H665" s="12">
        <v>78710</v>
      </c>
      <c r="I665" s="11">
        <v>2</v>
      </c>
    </row>
    <row r="666" spans="1:9" x14ac:dyDescent="0.25">
      <c r="A666" s="5" t="s">
        <v>492</v>
      </c>
      <c r="B666" s="16" t="s">
        <v>16</v>
      </c>
      <c r="C666" s="5" t="s">
        <v>6</v>
      </c>
      <c r="D666" s="5" t="s">
        <v>5</v>
      </c>
      <c r="E666" s="9">
        <v>40637</v>
      </c>
      <c r="F666" s="14">
        <f t="shared" ca="1" si="10"/>
        <v>4</v>
      </c>
      <c r="G666" s="13" t="s">
        <v>26</v>
      </c>
      <c r="H666" s="12">
        <v>86640</v>
      </c>
      <c r="I666" s="11">
        <v>3</v>
      </c>
    </row>
    <row r="667" spans="1:9" x14ac:dyDescent="0.25">
      <c r="A667" s="5" t="s">
        <v>491</v>
      </c>
      <c r="B667" s="16" t="s">
        <v>48</v>
      </c>
      <c r="C667" s="5" t="s">
        <v>6</v>
      </c>
      <c r="D667" s="5" t="s">
        <v>11</v>
      </c>
      <c r="E667" s="17">
        <v>40638</v>
      </c>
      <c r="F667" s="14">
        <f t="shared" ca="1" si="10"/>
        <v>4</v>
      </c>
      <c r="G667" s="13"/>
      <c r="H667" s="12">
        <v>42990</v>
      </c>
      <c r="I667" s="11">
        <v>4</v>
      </c>
    </row>
    <row r="668" spans="1:9" x14ac:dyDescent="0.25">
      <c r="A668" s="5" t="s">
        <v>480</v>
      </c>
      <c r="B668" s="16" t="s">
        <v>12</v>
      </c>
      <c r="C668" s="5" t="s">
        <v>6</v>
      </c>
      <c r="D668" s="5" t="s">
        <v>0</v>
      </c>
      <c r="E668" s="9">
        <v>39208</v>
      </c>
      <c r="F668" s="14">
        <f t="shared" ca="1" si="10"/>
        <v>8</v>
      </c>
      <c r="G668" s="13"/>
      <c r="H668" s="12">
        <v>26944</v>
      </c>
      <c r="I668" s="11">
        <v>4</v>
      </c>
    </row>
    <row r="669" spans="1:9" x14ac:dyDescent="0.25">
      <c r="A669" s="5" t="s">
        <v>468</v>
      </c>
      <c r="B669" s="16" t="s">
        <v>12</v>
      </c>
      <c r="C669" s="5" t="s">
        <v>6</v>
      </c>
      <c r="D669" s="5" t="s">
        <v>0</v>
      </c>
      <c r="E669" s="9">
        <v>38863</v>
      </c>
      <c r="F669" s="14">
        <f t="shared" ca="1" si="10"/>
        <v>9</v>
      </c>
      <c r="G669" s="13"/>
      <c r="H669" s="12">
        <v>28768</v>
      </c>
      <c r="I669" s="11">
        <v>3</v>
      </c>
    </row>
    <row r="670" spans="1:9" x14ac:dyDescent="0.25">
      <c r="A670" s="5" t="s">
        <v>453</v>
      </c>
      <c r="B670" s="16" t="s">
        <v>12</v>
      </c>
      <c r="C670" s="5" t="s">
        <v>6</v>
      </c>
      <c r="D670" s="5" t="s">
        <v>5</v>
      </c>
      <c r="E670" s="9">
        <v>36672</v>
      </c>
      <c r="F670" s="14">
        <f t="shared" ca="1" si="10"/>
        <v>15</v>
      </c>
      <c r="G670" s="13" t="s">
        <v>28</v>
      </c>
      <c r="H670" s="12">
        <v>65320</v>
      </c>
      <c r="I670" s="11">
        <v>5</v>
      </c>
    </row>
    <row r="671" spans="1:9" x14ac:dyDescent="0.25">
      <c r="A671" s="5" t="s">
        <v>438</v>
      </c>
      <c r="B671" s="16" t="s">
        <v>16</v>
      </c>
      <c r="C671" s="5" t="s">
        <v>6</v>
      </c>
      <c r="D671" s="5" t="s">
        <v>5</v>
      </c>
      <c r="E671" s="17">
        <v>40680</v>
      </c>
      <c r="F671" s="14">
        <f t="shared" ca="1" si="10"/>
        <v>4</v>
      </c>
      <c r="G671" s="13" t="s">
        <v>26</v>
      </c>
      <c r="H671" s="12">
        <v>23030</v>
      </c>
      <c r="I671" s="11">
        <v>4</v>
      </c>
    </row>
    <row r="672" spans="1:9" x14ac:dyDescent="0.25">
      <c r="A672" s="5" t="s">
        <v>437</v>
      </c>
      <c r="B672" s="16" t="s">
        <v>16</v>
      </c>
      <c r="C672" s="5" t="s">
        <v>6</v>
      </c>
      <c r="D672" s="5" t="s">
        <v>5</v>
      </c>
      <c r="E672" s="17">
        <v>40680</v>
      </c>
      <c r="F672" s="14">
        <f t="shared" ca="1" si="10"/>
        <v>4</v>
      </c>
      <c r="G672" s="13" t="s">
        <v>8</v>
      </c>
      <c r="H672" s="12">
        <v>40260</v>
      </c>
      <c r="I672" s="11">
        <v>5</v>
      </c>
    </row>
    <row r="673" spans="1:9" x14ac:dyDescent="0.25">
      <c r="A673" s="5" t="s">
        <v>436</v>
      </c>
      <c r="B673" s="16" t="s">
        <v>12</v>
      </c>
      <c r="C673" s="5" t="s">
        <v>6</v>
      </c>
      <c r="D673" s="5" t="s">
        <v>14</v>
      </c>
      <c r="E673" s="9">
        <v>40696</v>
      </c>
      <c r="F673" s="14">
        <f t="shared" ca="1" si="10"/>
        <v>4</v>
      </c>
      <c r="G673" s="13" t="s">
        <v>4</v>
      </c>
      <c r="H673" s="12">
        <v>13455</v>
      </c>
      <c r="I673" s="11">
        <v>2</v>
      </c>
    </row>
    <row r="674" spans="1:9" x14ac:dyDescent="0.25">
      <c r="A674" s="5" t="s">
        <v>435</v>
      </c>
      <c r="B674" s="16" t="s">
        <v>32</v>
      </c>
      <c r="C674" s="5" t="s">
        <v>6</v>
      </c>
      <c r="D674" s="5" t="s">
        <v>11</v>
      </c>
      <c r="E674" s="9">
        <v>40706</v>
      </c>
      <c r="F674" s="14">
        <f t="shared" ca="1" si="10"/>
        <v>4</v>
      </c>
      <c r="G674" s="13"/>
      <c r="H674" s="12">
        <v>34680</v>
      </c>
      <c r="I674" s="11">
        <v>5</v>
      </c>
    </row>
    <row r="675" spans="1:9" x14ac:dyDescent="0.25">
      <c r="A675" s="5" t="s">
        <v>431</v>
      </c>
      <c r="B675" s="16" t="s">
        <v>9</v>
      </c>
      <c r="C675" s="5" t="s">
        <v>6</v>
      </c>
      <c r="D675" s="5" t="s">
        <v>11</v>
      </c>
      <c r="E675" s="9">
        <v>40718</v>
      </c>
      <c r="F675" s="14">
        <f t="shared" ca="1" si="10"/>
        <v>4</v>
      </c>
      <c r="G675" s="13"/>
      <c r="H675" s="12">
        <v>26020</v>
      </c>
      <c r="I675" s="11">
        <v>5</v>
      </c>
    </row>
    <row r="676" spans="1:9" x14ac:dyDescent="0.25">
      <c r="A676" s="5" t="s">
        <v>428</v>
      </c>
      <c r="B676" s="16" t="s">
        <v>12</v>
      </c>
      <c r="C676" s="5" t="s">
        <v>6</v>
      </c>
      <c r="D676" s="5" t="s">
        <v>11</v>
      </c>
      <c r="E676" s="9">
        <v>39239</v>
      </c>
      <c r="F676" s="14">
        <f t="shared" ca="1" si="10"/>
        <v>8</v>
      </c>
      <c r="G676" s="13"/>
      <c r="H676" s="12">
        <v>75550</v>
      </c>
      <c r="I676" s="11">
        <v>3</v>
      </c>
    </row>
    <row r="677" spans="1:9" x14ac:dyDescent="0.25">
      <c r="A677" s="5" t="s">
        <v>427</v>
      </c>
      <c r="B677" s="16" t="s">
        <v>9</v>
      </c>
      <c r="C677" s="5" t="s">
        <v>6</v>
      </c>
      <c r="D677" s="5" t="s">
        <v>11</v>
      </c>
      <c r="E677" s="9">
        <v>39248</v>
      </c>
      <c r="F677" s="14">
        <f t="shared" ca="1" si="10"/>
        <v>8</v>
      </c>
      <c r="G677" s="13"/>
      <c r="H677" s="12">
        <v>78590</v>
      </c>
      <c r="I677" s="11">
        <v>1</v>
      </c>
    </row>
    <row r="678" spans="1:9" x14ac:dyDescent="0.25">
      <c r="A678" s="5" t="s">
        <v>426</v>
      </c>
      <c r="B678" s="16" t="s">
        <v>12</v>
      </c>
      <c r="C678" s="5" t="s">
        <v>6</v>
      </c>
      <c r="D678" s="5" t="s">
        <v>14</v>
      </c>
      <c r="E678" s="9">
        <v>39253</v>
      </c>
      <c r="F678" s="14">
        <f t="shared" ca="1" si="10"/>
        <v>8</v>
      </c>
      <c r="G678" s="13" t="s">
        <v>8</v>
      </c>
      <c r="H678" s="12">
        <v>11230</v>
      </c>
      <c r="I678" s="11">
        <v>4</v>
      </c>
    </row>
    <row r="679" spans="1:9" x14ac:dyDescent="0.25">
      <c r="A679" s="5" t="s">
        <v>407</v>
      </c>
      <c r="B679" s="16" t="s">
        <v>16</v>
      </c>
      <c r="C679" s="5" t="s">
        <v>6</v>
      </c>
      <c r="D679" s="5" t="s">
        <v>5</v>
      </c>
      <c r="E679" s="9">
        <v>36330</v>
      </c>
      <c r="F679" s="14">
        <f t="shared" ca="1" si="10"/>
        <v>16</v>
      </c>
      <c r="G679" s="13" t="s">
        <v>8</v>
      </c>
      <c r="H679" s="12">
        <v>61850</v>
      </c>
      <c r="I679" s="11">
        <v>2</v>
      </c>
    </row>
    <row r="680" spans="1:9" x14ac:dyDescent="0.25">
      <c r="A680" s="5" t="s">
        <v>398</v>
      </c>
      <c r="B680" s="16" t="s">
        <v>2</v>
      </c>
      <c r="C680" s="5" t="s">
        <v>6</v>
      </c>
      <c r="D680" s="5" t="s">
        <v>11</v>
      </c>
      <c r="E680" s="9">
        <v>37065</v>
      </c>
      <c r="F680" s="14">
        <f t="shared" ca="1" si="10"/>
        <v>14</v>
      </c>
      <c r="G680" s="13"/>
      <c r="H680" s="12">
        <v>77136</v>
      </c>
      <c r="I680" s="11">
        <v>5</v>
      </c>
    </row>
    <row r="681" spans="1:9" x14ac:dyDescent="0.25">
      <c r="A681" s="5" t="s">
        <v>385</v>
      </c>
      <c r="B681" s="16" t="s">
        <v>32</v>
      </c>
      <c r="C681" s="5" t="s">
        <v>6</v>
      </c>
      <c r="D681" s="5" t="s">
        <v>5</v>
      </c>
      <c r="E681" s="9">
        <v>39602</v>
      </c>
      <c r="F681" s="14">
        <f t="shared" ca="1" si="10"/>
        <v>7</v>
      </c>
      <c r="G681" s="13" t="s">
        <v>26</v>
      </c>
      <c r="H681" s="12">
        <v>79380</v>
      </c>
      <c r="I681" s="11">
        <v>5</v>
      </c>
    </row>
    <row r="682" spans="1:9" x14ac:dyDescent="0.25">
      <c r="A682" s="5" t="s">
        <v>382</v>
      </c>
      <c r="B682" s="16" t="s">
        <v>2</v>
      </c>
      <c r="C682" s="5" t="s">
        <v>6</v>
      </c>
      <c r="D682" s="5" t="s">
        <v>11</v>
      </c>
      <c r="E682" s="21">
        <v>40334</v>
      </c>
      <c r="F682" s="14">
        <f t="shared" ca="1" si="10"/>
        <v>5</v>
      </c>
      <c r="G682" s="13"/>
      <c r="H682" s="12">
        <v>47280</v>
      </c>
      <c r="I682" s="11">
        <v>1</v>
      </c>
    </row>
    <row r="683" spans="1:9" x14ac:dyDescent="0.25">
      <c r="A683" s="5" t="s">
        <v>371</v>
      </c>
      <c r="B683" s="16" t="s">
        <v>32</v>
      </c>
      <c r="C683" s="5" t="s">
        <v>6</v>
      </c>
      <c r="D683" s="5" t="s">
        <v>11</v>
      </c>
      <c r="E683" s="9">
        <v>41094</v>
      </c>
      <c r="F683" s="14">
        <f t="shared" ca="1" si="10"/>
        <v>3</v>
      </c>
      <c r="G683" s="13"/>
      <c r="H683" s="12">
        <v>59128</v>
      </c>
      <c r="I683" s="11">
        <v>4</v>
      </c>
    </row>
    <row r="684" spans="1:9" x14ac:dyDescent="0.25">
      <c r="A684" s="5" t="s">
        <v>370</v>
      </c>
      <c r="B684" s="16" t="s">
        <v>16</v>
      </c>
      <c r="C684" s="5" t="s">
        <v>6</v>
      </c>
      <c r="D684" s="5" t="s">
        <v>5</v>
      </c>
      <c r="E684" s="9">
        <v>41111</v>
      </c>
      <c r="F684" s="14">
        <f t="shared" ca="1" si="10"/>
        <v>3</v>
      </c>
      <c r="G684" s="13" t="s">
        <v>28</v>
      </c>
      <c r="H684" s="12">
        <v>62780</v>
      </c>
      <c r="I684" s="11">
        <v>3</v>
      </c>
    </row>
    <row r="685" spans="1:9" x14ac:dyDescent="0.25">
      <c r="A685" s="5" t="s">
        <v>367</v>
      </c>
      <c r="B685" s="16" t="s">
        <v>16</v>
      </c>
      <c r="C685" s="5" t="s">
        <v>6</v>
      </c>
      <c r="D685" s="5" t="s">
        <v>14</v>
      </c>
      <c r="E685" s="9">
        <v>39267</v>
      </c>
      <c r="F685" s="14">
        <f t="shared" ca="1" si="10"/>
        <v>8</v>
      </c>
      <c r="G685" s="13" t="s">
        <v>26</v>
      </c>
      <c r="H685" s="12">
        <v>49545</v>
      </c>
      <c r="I685" s="11">
        <v>2</v>
      </c>
    </row>
    <row r="686" spans="1:9" x14ac:dyDescent="0.25">
      <c r="A686" s="5" t="s">
        <v>366</v>
      </c>
      <c r="B686" s="16" t="s">
        <v>9</v>
      </c>
      <c r="C686" s="5" t="s">
        <v>6</v>
      </c>
      <c r="D686" s="5" t="s">
        <v>11</v>
      </c>
      <c r="E686" s="9">
        <v>39272</v>
      </c>
      <c r="F686" s="14">
        <f t="shared" ca="1" si="10"/>
        <v>8</v>
      </c>
      <c r="G686" s="13"/>
      <c r="H686" s="12">
        <v>35240</v>
      </c>
      <c r="I686" s="11">
        <v>3</v>
      </c>
    </row>
    <row r="687" spans="1:9" x14ac:dyDescent="0.25">
      <c r="A687" s="5" t="s">
        <v>356</v>
      </c>
      <c r="B687" s="16" t="s">
        <v>12</v>
      </c>
      <c r="C687" s="5" t="s">
        <v>6</v>
      </c>
      <c r="D687" s="5" t="s">
        <v>11</v>
      </c>
      <c r="E687" s="9">
        <v>39648</v>
      </c>
      <c r="F687" s="14">
        <f t="shared" ca="1" si="10"/>
        <v>7</v>
      </c>
      <c r="G687" s="13"/>
      <c r="H687" s="12">
        <v>45105</v>
      </c>
      <c r="I687" s="11">
        <v>1</v>
      </c>
    </row>
    <row r="688" spans="1:9" x14ac:dyDescent="0.25">
      <c r="A688" s="5" t="s">
        <v>352</v>
      </c>
      <c r="B688" s="16" t="s">
        <v>12</v>
      </c>
      <c r="C688" s="5" t="s">
        <v>6</v>
      </c>
      <c r="D688" s="5" t="s">
        <v>0</v>
      </c>
      <c r="E688" s="9">
        <v>40360</v>
      </c>
      <c r="F688" s="14">
        <f t="shared" ca="1" si="10"/>
        <v>5</v>
      </c>
      <c r="G688" s="13"/>
      <c r="H688" s="12">
        <v>33752</v>
      </c>
      <c r="I688" s="11">
        <v>3</v>
      </c>
    </row>
    <row r="689" spans="1:9" x14ac:dyDescent="0.25">
      <c r="A689" s="5" t="s">
        <v>348</v>
      </c>
      <c r="B689" s="16" t="s">
        <v>12</v>
      </c>
      <c r="C689" s="5" t="s">
        <v>6</v>
      </c>
      <c r="D689" s="5" t="s">
        <v>5</v>
      </c>
      <c r="E689" s="9">
        <v>40389</v>
      </c>
      <c r="F689" s="14">
        <f t="shared" ca="1" si="10"/>
        <v>5</v>
      </c>
      <c r="G689" s="13" t="s">
        <v>26</v>
      </c>
      <c r="H689" s="12">
        <v>58370</v>
      </c>
      <c r="I689" s="11">
        <v>5</v>
      </c>
    </row>
    <row r="690" spans="1:9" x14ac:dyDescent="0.25">
      <c r="A690" s="5" t="s">
        <v>346</v>
      </c>
      <c r="B690" s="16" t="s">
        <v>12</v>
      </c>
      <c r="C690" s="5" t="s">
        <v>6</v>
      </c>
      <c r="D690" s="5" t="s">
        <v>5</v>
      </c>
      <c r="E690" s="9">
        <v>38914</v>
      </c>
      <c r="F690" s="14">
        <f t="shared" ca="1" si="10"/>
        <v>9</v>
      </c>
      <c r="G690" s="13" t="s">
        <v>4</v>
      </c>
      <c r="H690" s="12">
        <v>41380</v>
      </c>
      <c r="I690" s="11">
        <v>2</v>
      </c>
    </row>
    <row r="691" spans="1:9" x14ac:dyDescent="0.25">
      <c r="A691" s="5" t="s">
        <v>334</v>
      </c>
      <c r="B691" s="16" t="s">
        <v>48</v>
      </c>
      <c r="C691" s="5" t="s">
        <v>6</v>
      </c>
      <c r="D691" s="5" t="s">
        <v>14</v>
      </c>
      <c r="E691" s="9">
        <v>36365</v>
      </c>
      <c r="F691" s="14">
        <f t="shared" ca="1" si="10"/>
        <v>16</v>
      </c>
      <c r="G691" s="13" t="s">
        <v>18</v>
      </c>
      <c r="H691" s="12">
        <v>19825</v>
      </c>
      <c r="I691" s="11">
        <v>2</v>
      </c>
    </row>
    <row r="692" spans="1:9" x14ac:dyDescent="0.25">
      <c r="A692" s="5" t="s">
        <v>327</v>
      </c>
      <c r="B692" s="16" t="s">
        <v>16</v>
      </c>
      <c r="C692" s="5" t="s">
        <v>6</v>
      </c>
      <c r="D692" s="5" t="s">
        <v>11</v>
      </c>
      <c r="E692" s="20">
        <v>37099</v>
      </c>
      <c r="F692" s="14">
        <f t="shared" ca="1" si="10"/>
        <v>14</v>
      </c>
      <c r="G692" s="13"/>
      <c r="H692" s="12">
        <v>28270</v>
      </c>
      <c r="I692" s="11">
        <v>5</v>
      </c>
    </row>
    <row r="693" spans="1:9" x14ac:dyDescent="0.25">
      <c r="A693" s="5" t="s">
        <v>326</v>
      </c>
      <c r="B693" s="16" t="s">
        <v>2</v>
      </c>
      <c r="C693" s="5" t="s">
        <v>6</v>
      </c>
      <c r="D693" s="5" t="s">
        <v>11</v>
      </c>
      <c r="E693" s="9">
        <v>37453</v>
      </c>
      <c r="F693" s="14">
        <f t="shared" ca="1" si="10"/>
        <v>13</v>
      </c>
      <c r="G693" s="13"/>
      <c r="H693" s="12">
        <v>49090</v>
      </c>
      <c r="I693" s="11">
        <v>4</v>
      </c>
    </row>
    <row r="694" spans="1:9" x14ac:dyDescent="0.25">
      <c r="A694" s="5" t="s">
        <v>324</v>
      </c>
      <c r="B694" s="16" t="s">
        <v>12</v>
      </c>
      <c r="C694" s="5" t="s">
        <v>6</v>
      </c>
      <c r="D694" s="5" t="s">
        <v>5</v>
      </c>
      <c r="E694" s="9">
        <v>37810</v>
      </c>
      <c r="F694" s="14">
        <f t="shared" ca="1" si="10"/>
        <v>12</v>
      </c>
      <c r="G694" s="13" t="s">
        <v>4</v>
      </c>
      <c r="H694" s="12">
        <v>48010</v>
      </c>
      <c r="I694" s="11">
        <v>3</v>
      </c>
    </row>
    <row r="695" spans="1:9" x14ac:dyDescent="0.25">
      <c r="A695" s="5" t="s">
        <v>314</v>
      </c>
      <c r="B695" s="16" t="s">
        <v>12</v>
      </c>
      <c r="C695" s="5" t="s">
        <v>6</v>
      </c>
      <c r="D695" s="5" t="s">
        <v>5</v>
      </c>
      <c r="E695" s="9">
        <v>39283</v>
      </c>
      <c r="F695" s="14">
        <f t="shared" ca="1" si="10"/>
        <v>8</v>
      </c>
      <c r="G695" s="13" t="s">
        <v>26</v>
      </c>
      <c r="H695" s="12">
        <v>24980</v>
      </c>
      <c r="I695" s="11">
        <v>3</v>
      </c>
    </row>
    <row r="696" spans="1:9" x14ac:dyDescent="0.25">
      <c r="A696" s="5" t="s">
        <v>312</v>
      </c>
      <c r="B696" s="16" t="s">
        <v>16</v>
      </c>
      <c r="C696" s="5" t="s">
        <v>6</v>
      </c>
      <c r="D696" s="5" t="s">
        <v>5</v>
      </c>
      <c r="E696" s="9">
        <v>40018</v>
      </c>
      <c r="F696" s="14">
        <f t="shared" ca="1" si="10"/>
        <v>6</v>
      </c>
      <c r="G696" s="13" t="s">
        <v>4</v>
      </c>
      <c r="H696" s="12">
        <v>34990</v>
      </c>
      <c r="I696" s="11">
        <v>3</v>
      </c>
    </row>
    <row r="697" spans="1:9" x14ac:dyDescent="0.25">
      <c r="A697" s="5" t="s">
        <v>298</v>
      </c>
      <c r="B697" s="16" t="s">
        <v>32</v>
      </c>
      <c r="C697" s="5" t="s">
        <v>6</v>
      </c>
      <c r="D697" s="5" t="s">
        <v>11</v>
      </c>
      <c r="E697" s="9">
        <v>41125</v>
      </c>
      <c r="F697" s="14">
        <f t="shared" ca="1" si="10"/>
        <v>3</v>
      </c>
      <c r="G697" s="13"/>
      <c r="H697" s="12">
        <v>70300</v>
      </c>
      <c r="I697" s="11">
        <v>3</v>
      </c>
    </row>
    <row r="698" spans="1:9" x14ac:dyDescent="0.25">
      <c r="A698" s="5" t="s">
        <v>290</v>
      </c>
      <c r="B698" s="16" t="s">
        <v>9</v>
      </c>
      <c r="C698" s="5" t="s">
        <v>6</v>
      </c>
      <c r="D698" s="5" t="s">
        <v>11</v>
      </c>
      <c r="E698" s="9">
        <v>40393</v>
      </c>
      <c r="F698" s="14">
        <f t="shared" ca="1" si="10"/>
        <v>5</v>
      </c>
      <c r="G698" s="13"/>
      <c r="H698" s="12">
        <v>41770</v>
      </c>
      <c r="I698" s="11">
        <v>5</v>
      </c>
    </row>
    <row r="699" spans="1:9" x14ac:dyDescent="0.25">
      <c r="A699" s="5" t="s">
        <v>287</v>
      </c>
      <c r="B699" s="16" t="s">
        <v>2</v>
      </c>
      <c r="C699" s="5" t="s">
        <v>6</v>
      </c>
      <c r="D699" s="5" t="s">
        <v>14</v>
      </c>
      <c r="E699" s="9">
        <v>40410</v>
      </c>
      <c r="F699" s="14">
        <f t="shared" ca="1" si="10"/>
        <v>5</v>
      </c>
      <c r="G699" s="13" t="s">
        <v>4</v>
      </c>
      <c r="H699" s="12">
        <v>38105</v>
      </c>
      <c r="I699" s="11">
        <v>2</v>
      </c>
    </row>
    <row r="700" spans="1:9" x14ac:dyDescent="0.25">
      <c r="A700" s="5" t="s">
        <v>285</v>
      </c>
      <c r="B700" s="16" t="s">
        <v>48</v>
      </c>
      <c r="C700" s="5" t="s">
        <v>6</v>
      </c>
      <c r="D700" s="5" t="s">
        <v>5</v>
      </c>
      <c r="E700" s="9">
        <v>40420</v>
      </c>
      <c r="F700" s="14">
        <f t="shared" ca="1" si="10"/>
        <v>5</v>
      </c>
      <c r="G700" s="13" t="s">
        <v>26</v>
      </c>
      <c r="H700" s="12">
        <v>31690</v>
      </c>
      <c r="I700" s="11">
        <v>4</v>
      </c>
    </row>
    <row r="701" spans="1:9" x14ac:dyDescent="0.25">
      <c r="A701" s="5" t="s">
        <v>279</v>
      </c>
      <c r="B701" s="16" t="s">
        <v>12</v>
      </c>
      <c r="C701" s="5" t="s">
        <v>6</v>
      </c>
      <c r="D701" s="5" t="s">
        <v>5</v>
      </c>
      <c r="E701" s="9">
        <v>36025</v>
      </c>
      <c r="F701" s="14">
        <f t="shared" ca="1" si="10"/>
        <v>17</v>
      </c>
      <c r="G701" s="13" t="s">
        <v>28</v>
      </c>
      <c r="H701" s="12">
        <v>64470</v>
      </c>
      <c r="I701" s="11">
        <v>5</v>
      </c>
    </row>
    <row r="702" spans="1:9" x14ac:dyDescent="0.25">
      <c r="A702" s="5" t="s">
        <v>268</v>
      </c>
      <c r="B702" s="16" t="s">
        <v>48</v>
      </c>
      <c r="C702" s="5" t="s">
        <v>6</v>
      </c>
      <c r="D702" s="5" t="s">
        <v>5</v>
      </c>
      <c r="E702" s="9">
        <v>37495</v>
      </c>
      <c r="F702" s="14">
        <f t="shared" ca="1" si="10"/>
        <v>13</v>
      </c>
      <c r="G702" s="13" t="s">
        <v>8</v>
      </c>
      <c r="H702" s="12">
        <v>60300</v>
      </c>
      <c r="I702" s="11">
        <v>2</v>
      </c>
    </row>
    <row r="703" spans="1:9" x14ac:dyDescent="0.25">
      <c r="A703" s="5" t="s">
        <v>261</v>
      </c>
      <c r="B703" s="16" t="s">
        <v>9</v>
      </c>
      <c r="C703" s="5" t="s">
        <v>6</v>
      </c>
      <c r="D703" s="5" t="s">
        <v>5</v>
      </c>
      <c r="E703" s="9">
        <v>39679</v>
      </c>
      <c r="F703" s="14">
        <f t="shared" ca="1" si="10"/>
        <v>7</v>
      </c>
      <c r="G703" s="13" t="s">
        <v>26</v>
      </c>
      <c r="H703" s="12">
        <v>22820</v>
      </c>
      <c r="I703" s="11">
        <v>5</v>
      </c>
    </row>
    <row r="704" spans="1:9" x14ac:dyDescent="0.25">
      <c r="A704" s="5" t="s">
        <v>250</v>
      </c>
      <c r="B704" s="16" t="s">
        <v>12</v>
      </c>
      <c r="C704" s="5" t="s">
        <v>6</v>
      </c>
      <c r="D704" s="5" t="s">
        <v>11</v>
      </c>
      <c r="E704" s="9">
        <v>39719</v>
      </c>
      <c r="F704" s="14">
        <f t="shared" ca="1" si="10"/>
        <v>7</v>
      </c>
      <c r="G704" s="13"/>
      <c r="H704" s="12">
        <v>23340</v>
      </c>
      <c r="I704" s="11">
        <v>4</v>
      </c>
    </row>
    <row r="705" spans="1:9" x14ac:dyDescent="0.25">
      <c r="A705" s="5" t="s">
        <v>248</v>
      </c>
      <c r="B705" s="16" t="s">
        <v>12</v>
      </c>
      <c r="C705" s="5" t="s">
        <v>6</v>
      </c>
      <c r="D705" s="5" t="s">
        <v>11</v>
      </c>
      <c r="E705" s="9">
        <v>40800</v>
      </c>
      <c r="F705" s="14">
        <f t="shared" ca="1" si="10"/>
        <v>4</v>
      </c>
      <c r="G705" s="13"/>
      <c r="H705" s="12">
        <v>62480</v>
      </c>
      <c r="I705" s="11">
        <v>5</v>
      </c>
    </row>
    <row r="706" spans="1:9" x14ac:dyDescent="0.25">
      <c r="A706" s="5" t="s">
        <v>246</v>
      </c>
      <c r="B706" s="16" t="s">
        <v>16</v>
      </c>
      <c r="C706" s="5" t="s">
        <v>6</v>
      </c>
      <c r="D706" s="5" t="s">
        <v>11</v>
      </c>
      <c r="E706" s="9">
        <v>40811</v>
      </c>
      <c r="F706" s="14">
        <f t="shared" ref="F706:F742" ca="1" si="11">DATEDIF(E706,TODAY(),"y")</f>
        <v>4</v>
      </c>
      <c r="G706" s="13"/>
      <c r="H706" s="12">
        <v>61134</v>
      </c>
      <c r="I706" s="11">
        <v>4</v>
      </c>
    </row>
    <row r="707" spans="1:9" x14ac:dyDescent="0.25">
      <c r="A707" s="5" t="s">
        <v>238</v>
      </c>
      <c r="B707" s="16" t="s">
        <v>32</v>
      </c>
      <c r="C707" s="5" t="s">
        <v>6</v>
      </c>
      <c r="D707" s="5" t="s">
        <v>14</v>
      </c>
      <c r="E707" s="9">
        <v>39343</v>
      </c>
      <c r="F707" s="14">
        <f t="shared" ca="1" si="11"/>
        <v>8</v>
      </c>
      <c r="G707" s="13" t="s">
        <v>8</v>
      </c>
      <c r="H707" s="12">
        <v>23000</v>
      </c>
      <c r="I707" s="11">
        <v>4</v>
      </c>
    </row>
    <row r="708" spans="1:9" x14ac:dyDescent="0.25">
      <c r="A708" s="5" t="s">
        <v>234</v>
      </c>
      <c r="B708" s="16" t="s">
        <v>9</v>
      </c>
      <c r="C708" s="5" t="s">
        <v>6</v>
      </c>
      <c r="D708" s="5" t="s">
        <v>11</v>
      </c>
      <c r="E708" s="9">
        <v>40451</v>
      </c>
      <c r="F708" s="14">
        <f t="shared" ca="1" si="11"/>
        <v>5</v>
      </c>
      <c r="G708" s="13"/>
      <c r="H708" s="12">
        <v>87830</v>
      </c>
      <c r="I708" s="11">
        <v>2</v>
      </c>
    </row>
    <row r="709" spans="1:9" x14ac:dyDescent="0.25">
      <c r="A709" s="5" t="s">
        <v>225</v>
      </c>
      <c r="B709" s="16" t="s">
        <v>9</v>
      </c>
      <c r="C709" s="5" t="s">
        <v>6</v>
      </c>
      <c r="D709" s="5" t="s">
        <v>14</v>
      </c>
      <c r="E709" s="9">
        <v>36053</v>
      </c>
      <c r="F709" s="14">
        <f t="shared" ca="1" si="11"/>
        <v>17</v>
      </c>
      <c r="G709" s="13" t="s">
        <v>8</v>
      </c>
      <c r="H709" s="12">
        <v>46105</v>
      </c>
      <c r="I709" s="11">
        <v>5</v>
      </c>
    </row>
    <row r="710" spans="1:9" x14ac:dyDescent="0.25">
      <c r="A710" s="5" t="s">
        <v>210</v>
      </c>
      <c r="B710" s="16" t="s">
        <v>2</v>
      </c>
      <c r="C710" s="5" t="s">
        <v>6</v>
      </c>
      <c r="D710" s="5" t="s">
        <v>11</v>
      </c>
      <c r="E710" s="9">
        <v>37141</v>
      </c>
      <c r="F710" s="14">
        <f t="shared" ca="1" si="11"/>
        <v>14</v>
      </c>
      <c r="G710" s="13"/>
      <c r="H710" s="12">
        <v>25530</v>
      </c>
      <c r="I710" s="11">
        <v>3</v>
      </c>
    </row>
    <row r="711" spans="1:9" x14ac:dyDescent="0.25">
      <c r="A711" s="5" t="s">
        <v>168</v>
      </c>
      <c r="B711" s="16" t="s">
        <v>16</v>
      </c>
      <c r="C711" s="5" t="s">
        <v>6</v>
      </c>
      <c r="D711" s="5" t="s">
        <v>5</v>
      </c>
      <c r="E711" s="9">
        <v>40477</v>
      </c>
      <c r="F711" s="14">
        <f t="shared" ca="1" si="11"/>
        <v>5</v>
      </c>
      <c r="G711" s="13" t="s">
        <v>26</v>
      </c>
      <c r="H711" s="12">
        <v>27130</v>
      </c>
      <c r="I711" s="11">
        <v>5</v>
      </c>
    </row>
    <row r="712" spans="1:9" x14ac:dyDescent="0.25">
      <c r="A712" s="5" t="s">
        <v>161</v>
      </c>
      <c r="B712" s="16" t="s">
        <v>48</v>
      </c>
      <c r="C712" s="5" t="s">
        <v>6</v>
      </c>
      <c r="D712" s="5" t="s">
        <v>5</v>
      </c>
      <c r="E712" s="9">
        <v>36080</v>
      </c>
      <c r="F712" s="14">
        <f t="shared" ca="1" si="11"/>
        <v>17</v>
      </c>
      <c r="G712" s="13" t="s">
        <v>4</v>
      </c>
      <c r="H712" s="12">
        <v>48410</v>
      </c>
      <c r="I712" s="11">
        <v>5</v>
      </c>
    </row>
    <row r="713" spans="1:9" x14ac:dyDescent="0.25">
      <c r="A713" s="5" t="s">
        <v>148</v>
      </c>
      <c r="B713" s="16" t="s">
        <v>2</v>
      </c>
      <c r="C713" s="5" t="s">
        <v>6</v>
      </c>
      <c r="D713" s="5" t="s">
        <v>0</v>
      </c>
      <c r="E713" s="9">
        <v>36458</v>
      </c>
      <c r="F713" s="14">
        <f t="shared" ca="1" si="11"/>
        <v>16</v>
      </c>
      <c r="G713" s="13"/>
      <c r="H713" s="12">
        <v>32536</v>
      </c>
      <c r="I713" s="11">
        <v>2</v>
      </c>
    </row>
    <row r="714" spans="1:9" x14ac:dyDescent="0.25">
      <c r="A714" s="5" t="s">
        <v>147</v>
      </c>
      <c r="B714" s="16" t="s">
        <v>12</v>
      </c>
      <c r="C714" s="5" t="s">
        <v>6</v>
      </c>
      <c r="D714" s="5" t="s">
        <v>14</v>
      </c>
      <c r="E714" s="9">
        <v>36462</v>
      </c>
      <c r="F714" s="14">
        <f t="shared" ca="1" si="11"/>
        <v>16</v>
      </c>
      <c r="G714" s="13" t="s">
        <v>4</v>
      </c>
      <c r="H714" s="12">
        <v>26185</v>
      </c>
      <c r="I714" s="11">
        <v>5</v>
      </c>
    </row>
    <row r="715" spans="1:9" x14ac:dyDescent="0.25">
      <c r="A715" s="5" t="s">
        <v>141</v>
      </c>
      <c r="B715" s="16" t="s">
        <v>48</v>
      </c>
      <c r="C715" s="5" t="s">
        <v>6</v>
      </c>
      <c r="D715" s="5" t="s">
        <v>5</v>
      </c>
      <c r="E715" s="9">
        <v>39722</v>
      </c>
      <c r="F715" s="14">
        <f t="shared" ca="1" si="11"/>
        <v>7</v>
      </c>
      <c r="G715" s="13" t="s">
        <v>26</v>
      </c>
      <c r="H715" s="12">
        <v>44530</v>
      </c>
      <c r="I715" s="11">
        <v>2</v>
      </c>
    </row>
    <row r="716" spans="1:9" x14ac:dyDescent="0.25">
      <c r="A716" s="5" t="s">
        <v>140</v>
      </c>
      <c r="B716" s="16" t="s">
        <v>32</v>
      </c>
      <c r="C716" s="5" t="s">
        <v>6</v>
      </c>
      <c r="D716" s="5" t="s">
        <v>0</v>
      </c>
      <c r="E716" s="9">
        <v>39742</v>
      </c>
      <c r="F716" s="14">
        <f t="shared" ca="1" si="11"/>
        <v>7</v>
      </c>
      <c r="G716" s="13"/>
      <c r="H716" s="12">
        <v>37344</v>
      </c>
      <c r="I716" s="11">
        <v>2</v>
      </c>
    </row>
    <row r="717" spans="1:9" x14ac:dyDescent="0.25">
      <c r="A717" s="5" t="s">
        <v>137</v>
      </c>
      <c r="B717" s="16" t="s">
        <v>12</v>
      </c>
      <c r="C717" s="5" t="s">
        <v>6</v>
      </c>
      <c r="D717" s="5" t="s">
        <v>5</v>
      </c>
      <c r="E717" s="9">
        <v>39728</v>
      </c>
      <c r="F717" s="14">
        <f t="shared" ca="1" si="11"/>
        <v>7</v>
      </c>
      <c r="G717" s="13" t="s">
        <v>26</v>
      </c>
      <c r="H717" s="12">
        <v>82370</v>
      </c>
      <c r="I717" s="11">
        <v>5</v>
      </c>
    </row>
    <row r="718" spans="1:9" x14ac:dyDescent="0.25">
      <c r="A718" s="5" t="s">
        <v>136</v>
      </c>
      <c r="B718" s="16" t="s">
        <v>32</v>
      </c>
      <c r="C718" s="5" t="s">
        <v>6</v>
      </c>
      <c r="D718" s="5" t="s">
        <v>11</v>
      </c>
      <c r="E718" s="9">
        <v>39728</v>
      </c>
      <c r="F718" s="14">
        <f t="shared" ca="1" si="11"/>
        <v>7</v>
      </c>
      <c r="G718" s="13"/>
      <c r="H718" s="12">
        <v>86040</v>
      </c>
      <c r="I718" s="11">
        <v>5</v>
      </c>
    </row>
    <row r="719" spans="1:9" x14ac:dyDescent="0.25">
      <c r="A719" s="5" t="s">
        <v>124</v>
      </c>
      <c r="B719" s="16" t="s">
        <v>16</v>
      </c>
      <c r="C719" s="5" t="s">
        <v>6</v>
      </c>
      <c r="D719" s="5" t="s">
        <v>11</v>
      </c>
      <c r="E719" s="9">
        <v>39768</v>
      </c>
      <c r="F719" s="14">
        <f t="shared" ca="1" si="11"/>
        <v>7</v>
      </c>
      <c r="G719" s="13"/>
      <c r="H719" s="12">
        <v>63610</v>
      </c>
      <c r="I719" s="11">
        <v>5</v>
      </c>
    </row>
    <row r="720" spans="1:9" x14ac:dyDescent="0.25">
      <c r="A720" s="5" t="s">
        <v>121</v>
      </c>
      <c r="B720" s="16" t="s">
        <v>12</v>
      </c>
      <c r="C720" s="5" t="s">
        <v>6</v>
      </c>
      <c r="D720" s="5" t="s">
        <v>11</v>
      </c>
      <c r="E720" s="9">
        <v>40867</v>
      </c>
      <c r="F720" s="14">
        <f t="shared" ca="1" si="11"/>
        <v>4</v>
      </c>
      <c r="G720" s="13"/>
      <c r="H720" s="12">
        <v>57500</v>
      </c>
      <c r="I720" s="11">
        <v>1</v>
      </c>
    </row>
    <row r="721" spans="1:9" x14ac:dyDescent="0.25">
      <c r="A721" s="5" t="s">
        <v>119</v>
      </c>
      <c r="B721" s="16" t="s">
        <v>2</v>
      </c>
      <c r="C721" s="5" t="s">
        <v>6</v>
      </c>
      <c r="D721" s="5" t="s">
        <v>5</v>
      </c>
      <c r="E721" s="9">
        <v>41226</v>
      </c>
      <c r="F721" s="14">
        <f t="shared" ca="1" si="11"/>
        <v>3</v>
      </c>
      <c r="G721" s="13" t="s">
        <v>18</v>
      </c>
      <c r="H721" s="12">
        <v>32160</v>
      </c>
      <c r="I721" s="11">
        <v>3</v>
      </c>
    </row>
    <row r="722" spans="1:9" x14ac:dyDescent="0.25">
      <c r="A722" s="5" t="s">
        <v>115</v>
      </c>
      <c r="B722" s="16" t="s">
        <v>12</v>
      </c>
      <c r="C722" s="5" t="s">
        <v>6</v>
      </c>
      <c r="D722" s="5" t="s">
        <v>5</v>
      </c>
      <c r="E722" s="9">
        <v>39399</v>
      </c>
      <c r="F722" s="14">
        <f t="shared" ca="1" si="11"/>
        <v>8</v>
      </c>
      <c r="G722" s="13" t="s">
        <v>4</v>
      </c>
      <c r="H722" s="12">
        <v>87220</v>
      </c>
      <c r="I722" s="11">
        <v>1</v>
      </c>
    </row>
    <row r="723" spans="1:9" x14ac:dyDescent="0.25">
      <c r="A723" s="5" t="s">
        <v>94</v>
      </c>
      <c r="B723" s="16" t="s">
        <v>48</v>
      </c>
      <c r="C723" s="5" t="s">
        <v>6</v>
      </c>
      <c r="D723" s="5" t="s">
        <v>5</v>
      </c>
      <c r="E723" s="9">
        <v>36843</v>
      </c>
      <c r="F723" s="14">
        <f t="shared" ca="1" si="11"/>
        <v>15</v>
      </c>
      <c r="G723" s="13" t="s">
        <v>4</v>
      </c>
      <c r="H723" s="12">
        <v>47630</v>
      </c>
      <c r="I723" s="11">
        <v>3</v>
      </c>
    </row>
    <row r="724" spans="1:9" x14ac:dyDescent="0.25">
      <c r="A724" s="5" t="s">
        <v>61</v>
      </c>
      <c r="B724" s="16" t="s">
        <v>16</v>
      </c>
      <c r="C724" s="5" t="s">
        <v>6</v>
      </c>
      <c r="D724" s="5" t="s">
        <v>5</v>
      </c>
      <c r="E724" s="9">
        <v>41262</v>
      </c>
      <c r="F724" s="14">
        <f t="shared" ca="1" si="11"/>
        <v>3</v>
      </c>
      <c r="G724" s="13" t="s">
        <v>28</v>
      </c>
      <c r="H724" s="12">
        <v>59490</v>
      </c>
      <c r="I724" s="11">
        <v>3</v>
      </c>
    </row>
    <row r="725" spans="1:9" x14ac:dyDescent="0.25">
      <c r="A725" s="5" t="s">
        <v>60</v>
      </c>
      <c r="B725" s="16" t="s">
        <v>16</v>
      </c>
      <c r="C725" s="5" t="s">
        <v>6</v>
      </c>
      <c r="D725" s="5" t="s">
        <v>5</v>
      </c>
      <c r="E725" s="9">
        <v>39784</v>
      </c>
      <c r="F725" s="14">
        <f t="shared" ca="1" si="11"/>
        <v>7</v>
      </c>
      <c r="G725" s="13" t="s">
        <v>26</v>
      </c>
      <c r="H725" s="12">
        <v>69510</v>
      </c>
      <c r="I725" s="11">
        <v>5</v>
      </c>
    </row>
    <row r="726" spans="1:9" x14ac:dyDescent="0.25">
      <c r="A726" s="5" t="s">
        <v>56</v>
      </c>
      <c r="B726" s="16" t="s">
        <v>12</v>
      </c>
      <c r="C726" s="5" t="s">
        <v>6</v>
      </c>
      <c r="D726" s="5" t="s">
        <v>5</v>
      </c>
      <c r="E726" s="9">
        <v>39435</v>
      </c>
      <c r="F726" s="14">
        <f t="shared" ca="1" si="11"/>
        <v>8</v>
      </c>
      <c r="G726" s="13" t="s">
        <v>18</v>
      </c>
      <c r="H726" s="12">
        <v>64780</v>
      </c>
      <c r="I726" s="11">
        <v>5</v>
      </c>
    </row>
    <row r="727" spans="1:9" x14ac:dyDescent="0.25">
      <c r="A727" s="5" t="s">
        <v>51</v>
      </c>
      <c r="B727" s="16" t="s">
        <v>2</v>
      </c>
      <c r="C727" s="5" t="s">
        <v>6</v>
      </c>
      <c r="D727" s="5" t="s">
        <v>5</v>
      </c>
      <c r="E727" s="9">
        <v>39063</v>
      </c>
      <c r="F727" s="14">
        <f t="shared" ca="1" si="11"/>
        <v>9</v>
      </c>
      <c r="G727" s="13" t="s">
        <v>26</v>
      </c>
      <c r="H727" s="12">
        <v>86320</v>
      </c>
      <c r="I727" s="11">
        <v>4</v>
      </c>
    </row>
    <row r="728" spans="1:9" x14ac:dyDescent="0.25">
      <c r="A728" s="5" t="s">
        <v>34</v>
      </c>
      <c r="B728" s="16" t="s">
        <v>12</v>
      </c>
      <c r="C728" s="5" t="s">
        <v>6</v>
      </c>
      <c r="D728" s="5" t="s">
        <v>5</v>
      </c>
      <c r="E728" s="9">
        <v>38328</v>
      </c>
      <c r="F728" s="14">
        <f t="shared" ca="1" si="11"/>
        <v>11</v>
      </c>
      <c r="G728" s="13" t="s">
        <v>28</v>
      </c>
      <c r="H728" s="12">
        <v>48280</v>
      </c>
      <c r="I728" s="11">
        <v>4</v>
      </c>
    </row>
    <row r="729" spans="1:9" x14ac:dyDescent="0.25">
      <c r="A729" s="5" t="s">
        <v>33</v>
      </c>
      <c r="B729" s="16" t="s">
        <v>32</v>
      </c>
      <c r="C729" s="5" t="s">
        <v>6</v>
      </c>
      <c r="D729" s="5" t="s">
        <v>5</v>
      </c>
      <c r="E729" s="9">
        <v>38347</v>
      </c>
      <c r="F729" s="14">
        <f t="shared" ca="1" si="11"/>
        <v>11</v>
      </c>
      <c r="G729" s="13" t="s">
        <v>4</v>
      </c>
      <c r="H729" s="12">
        <v>81340</v>
      </c>
      <c r="I729" s="11">
        <v>2</v>
      </c>
    </row>
    <row r="730" spans="1:9" x14ac:dyDescent="0.25">
      <c r="A730" s="5" t="s">
        <v>29</v>
      </c>
      <c r="B730" s="16" t="s">
        <v>9</v>
      </c>
      <c r="C730" s="5" t="s">
        <v>6</v>
      </c>
      <c r="D730" s="5" t="s">
        <v>5</v>
      </c>
      <c r="E730" s="9">
        <v>39441</v>
      </c>
      <c r="F730" s="14">
        <f t="shared" ca="1" si="11"/>
        <v>8</v>
      </c>
      <c r="G730" s="13" t="s">
        <v>28</v>
      </c>
      <c r="H730" s="12">
        <v>68860</v>
      </c>
      <c r="I730" s="11">
        <v>2</v>
      </c>
    </row>
    <row r="731" spans="1:9" x14ac:dyDescent="0.25">
      <c r="A731" s="5" t="s">
        <v>13</v>
      </c>
      <c r="B731" s="16" t="s">
        <v>12</v>
      </c>
      <c r="C731" s="5" t="s">
        <v>6</v>
      </c>
      <c r="D731" s="5" t="s">
        <v>11</v>
      </c>
      <c r="E731" s="9">
        <v>40523</v>
      </c>
      <c r="F731" s="14">
        <f t="shared" ca="1" si="11"/>
        <v>5</v>
      </c>
      <c r="G731" s="13"/>
      <c r="H731" s="12">
        <v>46570</v>
      </c>
      <c r="I731" s="11">
        <v>4</v>
      </c>
    </row>
    <row r="732" spans="1:9" x14ac:dyDescent="0.25">
      <c r="A732" s="5" t="s">
        <v>7</v>
      </c>
      <c r="B732" s="16" t="s">
        <v>2</v>
      </c>
      <c r="C732" s="5" t="s">
        <v>6</v>
      </c>
      <c r="D732" s="5" t="s">
        <v>5</v>
      </c>
      <c r="E732" s="17">
        <v>40536</v>
      </c>
      <c r="F732" s="14">
        <f t="shared" ca="1" si="11"/>
        <v>5</v>
      </c>
      <c r="G732" s="13" t="s">
        <v>4</v>
      </c>
      <c r="H732" s="12">
        <v>70730</v>
      </c>
      <c r="I732" s="11">
        <v>1</v>
      </c>
    </row>
    <row r="733" spans="1:9" x14ac:dyDescent="0.25">
      <c r="A733" s="5" t="s">
        <v>579</v>
      </c>
      <c r="B733" s="16" t="s">
        <v>2</v>
      </c>
      <c r="C733" s="5" t="s">
        <v>329</v>
      </c>
      <c r="D733" s="5" t="s">
        <v>5</v>
      </c>
      <c r="E733" s="9">
        <v>37684</v>
      </c>
      <c r="F733" s="14">
        <f t="shared" ca="1" si="11"/>
        <v>12</v>
      </c>
      <c r="G733" s="13" t="s">
        <v>4</v>
      </c>
      <c r="H733" s="12">
        <v>42800</v>
      </c>
      <c r="I733" s="11">
        <v>5</v>
      </c>
    </row>
    <row r="734" spans="1:9" x14ac:dyDescent="0.25">
      <c r="A734" s="5" t="s">
        <v>510</v>
      </c>
      <c r="B734" s="16" t="s">
        <v>16</v>
      </c>
      <c r="C734" s="5" t="s">
        <v>329</v>
      </c>
      <c r="D734" s="5" t="s">
        <v>5</v>
      </c>
      <c r="E734" s="9">
        <v>36991</v>
      </c>
      <c r="F734" s="14">
        <f t="shared" ca="1" si="11"/>
        <v>14</v>
      </c>
      <c r="G734" s="13" t="s">
        <v>26</v>
      </c>
      <c r="H734" s="12">
        <v>63670</v>
      </c>
      <c r="I734" s="11">
        <v>5</v>
      </c>
    </row>
    <row r="735" spans="1:9" x14ac:dyDescent="0.25">
      <c r="A735" s="5" t="s">
        <v>488</v>
      </c>
      <c r="B735" s="16" t="s">
        <v>32</v>
      </c>
      <c r="C735" s="5" t="s">
        <v>329</v>
      </c>
      <c r="D735" s="5" t="s">
        <v>11</v>
      </c>
      <c r="E735" s="9">
        <v>40692</v>
      </c>
      <c r="F735" s="14">
        <f t="shared" ca="1" si="11"/>
        <v>4</v>
      </c>
      <c r="G735" s="13"/>
      <c r="H735" s="12">
        <v>85510</v>
      </c>
      <c r="I735" s="11">
        <v>4</v>
      </c>
    </row>
    <row r="736" spans="1:9" x14ac:dyDescent="0.25">
      <c r="A736" s="5" t="s">
        <v>379</v>
      </c>
      <c r="B736" s="16" t="s">
        <v>16</v>
      </c>
      <c r="C736" s="5" t="s">
        <v>329</v>
      </c>
      <c r="D736" s="5" t="s">
        <v>11</v>
      </c>
      <c r="E736" s="9">
        <v>40719</v>
      </c>
      <c r="F736" s="14">
        <f t="shared" ca="1" si="11"/>
        <v>4</v>
      </c>
      <c r="G736" s="13"/>
      <c r="H736" s="12">
        <v>66132</v>
      </c>
      <c r="I736" s="11">
        <v>4</v>
      </c>
    </row>
    <row r="737" spans="1:9" x14ac:dyDescent="0.25">
      <c r="A737" s="5" t="s">
        <v>330</v>
      </c>
      <c r="B737" s="16" t="s">
        <v>32</v>
      </c>
      <c r="C737" s="5" t="s">
        <v>329</v>
      </c>
      <c r="D737" s="5" t="s">
        <v>5</v>
      </c>
      <c r="E737" s="9">
        <v>37073</v>
      </c>
      <c r="F737" s="14">
        <f t="shared" ca="1" si="11"/>
        <v>14</v>
      </c>
      <c r="G737" s="13" t="s">
        <v>8</v>
      </c>
      <c r="H737" s="12">
        <v>40680</v>
      </c>
      <c r="I737" s="11">
        <v>5</v>
      </c>
    </row>
    <row r="738" spans="1:9" x14ac:dyDescent="0.25">
      <c r="A738" s="5" t="s">
        <v>678</v>
      </c>
      <c r="B738" s="16" t="s">
        <v>12</v>
      </c>
      <c r="C738" s="5" t="s">
        <v>1</v>
      </c>
      <c r="D738" s="5" t="s">
        <v>11</v>
      </c>
      <c r="E738" s="9">
        <v>39116</v>
      </c>
      <c r="F738" s="14">
        <f t="shared" ca="1" si="11"/>
        <v>9</v>
      </c>
      <c r="G738" s="13"/>
      <c r="H738" s="12">
        <v>60760</v>
      </c>
      <c r="I738" s="11">
        <v>2</v>
      </c>
    </row>
    <row r="739" spans="1:9" x14ac:dyDescent="0.25">
      <c r="A739" s="5" t="s">
        <v>647</v>
      </c>
      <c r="B739" s="16" t="s">
        <v>2</v>
      </c>
      <c r="C739" s="5" t="s">
        <v>1</v>
      </c>
      <c r="D739" s="5" t="s">
        <v>14</v>
      </c>
      <c r="E739" s="9">
        <v>36557</v>
      </c>
      <c r="F739" s="14">
        <f t="shared" ca="1" si="11"/>
        <v>16</v>
      </c>
      <c r="G739" s="13" t="s">
        <v>26</v>
      </c>
      <c r="H739" s="12">
        <v>31250</v>
      </c>
      <c r="I739" s="11">
        <v>2</v>
      </c>
    </row>
    <row r="740" spans="1:9" x14ac:dyDescent="0.25">
      <c r="A740" s="5" t="s">
        <v>357</v>
      </c>
      <c r="B740" s="16" t="s">
        <v>12</v>
      </c>
      <c r="C740" s="5" t="s">
        <v>1</v>
      </c>
      <c r="D740" s="5" t="s">
        <v>11</v>
      </c>
      <c r="E740" s="9">
        <v>39639</v>
      </c>
      <c r="F740" s="14">
        <f t="shared" ca="1" si="11"/>
        <v>7</v>
      </c>
      <c r="G740" s="13"/>
      <c r="H740" s="12">
        <v>64720</v>
      </c>
      <c r="I740" s="11">
        <v>5</v>
      </c>
    </row>
    <row r="741" spans="1:9" x14ac:dyDescent="0.25">
      <c r="A741" s="5" t="s">
        <v>308</v>
      </c>
      <c r="B741" s="16" t="s">
        <v>48</v>
      </c>
      <c r="C741" s="5" t="s">
        <v>1</v>
      </c>
      <c r="D741" s="5" t="s">
        <v>5</v>
      </c>
      <c r="E741" s="9">
        <v>40384</v>
      </c>
      <c r="F741" s="14">
        <f t="shared" ca="1" si="11"/>
        <v>5</v>
      </c>
      <c r="G741" s="13" t="s">
        <v>26</v>
      </c>
      <c r="H741" s="12">
        <v>46680</v>
      </c>
      <c r="I741" s="11">
        <v>1</v>
      </c>
    </row>
    <row r="742" spans="1:9" x14ac:dyDescent="0.25">
      <c r="A742" s="5" t="s">
        <v>3</v>
      </c>
      <c r="B742" s="16" t="s">
        <v>2</v>
      </c>
      <c r="C742" s="5" t="s">
        <v>1</v>
      </c>
      <c r="D742" s="5" t="s">
        <v>0</v>
      </c>
      <c r="E742" s="9">
        <v>40543</v>
      </c>
      <c r="F742" s="14">
        <f t="shared" ca="1" si="11"/>
        <v>5</v>
      </c>
      <c r="G742" s="13"/>
      <c r="H742" s="12">
        <v>19044</v>
      </c>
      <c r="I742" s="11">
        <v>1</v>
      </c>
    </row>
  </sheetData>
  <pageMargins left="0.75" right="0.75" top="1" bottom="1" header="0.5" footer="0.5"/>
  <pageSetup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660066"/>
  </sheetPr>
  <dimension ref="A1:I916"/>
  <sheetViews>
    <sheetView topLeftCell="C448" zoomScale="145" zoomScaleNormal="145" zoomScalePageLayoutView="130" workbookViewId="0">
      <selection activeCell="I9" sqref="I9"/>
    </sheetView>
  </sheetViews>
  <sheetFormatPr defaultColWidth="18" defaultRowHeight="16.5" x14ac:dyDescent="0.3"/>
  <cols>
    <col min="1" max="1" width="19.7109375" style="54" bestFit="1" customWidth="1"/>
    <col min="2" max="2" width="22" style="54" bestFit="1" customWidth="1"/>
    <col min="3" max="3" width="8" style="54" bestFit="1" customWidth="1"/>
    <col min="4" max="4" width="17.28515625" style="54" bestFit="1" customWidth="1"/>
    <col min="5" max="5" width="12.42578125" style="55" bestFit="1" customWidth="1"/>
    <col min="6" max="6" width="10.7109375" style="55" bestFit="1" customWidth="1"/>
    <col min="7" max="7" width="11.85546875" style="57" bestFit="1" customWidth="1"/>
    <col min="8" max="8" width="12.85546875" style="57" bestFit="1" customWidth="1"/>
    <col min="9" max="9" width="36.85546875" style="54" customWidth="1"/>
    <col min="10" max="11" width="11.42578125" style="54" customWidth="1"/>
    <col min="12" max="12" width="16.28515625" style="54" customWidth="1"/>
    <col min="13" max="16" width="6.42578125" style="54" customWidth="1"/>
    <col min="17" max="17" width="11" style="54" customWidth="1"/>
    <col min="18" max="21" width="11.42578125" style="54" customWidth="1"/>
    <col min="22" max="22" width="16.140625" style="54" bestFit="1" customWidth="1"/>
    <col min="23" max="26" width="10" style="54" customWidth="1"/>
    <col min="27" max="27" width="14.7109375" style="54" customWidth="1"/>
    <col min="28" max="28" width="10.42578125" style="54" customWidth="1"/>
    <col min="29" max="33" width="16.28515625" style="54" customWidth="1"/>
    <col min="34" max="34" width="9.28515625" style="54" customWidth="1"/>
    <col min="35" max="35" width="11.28515625" style="54" customWidth="1"/>
    <col min="36" max="16384" width="18" style="54"/>
  </cols>
  <sheetData>
    <row r="1" spans="1:9" ht="27.75" x14ac:dyDescent="0.35">
      <c r="A1" s="53"/>
      <c r="B1" s="60"/>
      <c r="C1" s="60"/>
      <c r="D1" s="3" t="s">
        <v>827</v>
      </c>
      <c r="E1" s="3"/>
      <c r="F1" s="3"/>
      <c r="G1" s="3"/>
      <c r="H1" s="3"/>
      <c r="I1" s="53"/>
    </row>
    <row r="2" spans="1:9" ht="21" x14ac:dyDescent="0.3">
      <c r="A2" s="56"/>
      <c r="B2" s="56"/>
      <c r="C2" s="56"/>
      <c r="D2" s="1" t="s">
        <v>828</v>
      </c>
      <c r="E2" s="1"/>
      <c r="F2" s="1"/>
      <c r="G2" s="1"/>
      <c r="H2" s="1"/>
      <c r="I2" s="53"/>
    </row>
    <row r="3" spans="1:9" x14ac:dyDescent="0.3">
      <c r="A3" s="56"/>
      <c r="B3" s="56"/>
      <c r="C3" s="56"/>
      <c r="D3" s="56"/>
      <c r="E3" s="56"/>
      <c r="F3" s="56"/>
      <c r="G3" s="56"/>
      <c r="H3" s="56"/>
      <c r="I3" s="53"/>
    </row>
    <row r="4" spans="1:9" x14ac:dyDescent="0.3">
      <c r="A4" s="56"/>
      <c r="B4" s="56"/>
      <c r="C4" s="56"/>
      <c r="D4" s="56"/>
      <c r="E4" s="56"/>
      <c r="F4" s="56"/>
      <c r="G4" s="56"/>
      <c r="H4" s="56"/>
      <c r="I4" s="53"/>
    </row>
    <row r="5" spans="1:9" x14ac:dyDescent="0.3">
      <c r="A5" s="56"/>
      <c r="B5" s="56"/>
      <c r="C5" s="56"/>
      <c r="D5" s="56"/>
      <c r="E5" s="56"/>
      <c r="F5" s="56"/>
      <c r="G5" s="56"/>
      <c r="H5" s="56"/>
      <c r="I5" s="53"/>
    </row>
    <row r="6" spans="1:9" s="188" customFormat="1" ht="21.95" customHeight="1" x14ac:dyDescent="0.35">
      <c r="A6" s="180" t="s">
        <v>804</v>
      </c>
      <c r="B6" s="181" t="s">
        <v>803</v>
      </c>
      <c r="C6" s="182" t="s">
        <v>802</v>
      </c>
      <c r="D6" s="181" t="s">
        <v>801</v>
      </c>
      <c r="E6" s="183" t="s">
        <v>794</v>
      </c>
      <c r="F6" s="184" t="s">
        <v>816</v>
      </c>
      <c r="G6" s="185" t="s">
        <v>818</v>
      </c>
      <c r="H6" s="186" t="s">
        <v>817</v>
      </c>
      <c r="I6" s="187"/>
    </row>
    <row r="7" spans="1:9" x14ac:dyDescent="0.3">
      <c r="A7" s="61" t="s">
        <v>711</v>
      </c>
      <c r="B7" s="166" t="s">
        <v>820</v>
      </c>
      <c r="C7" s="167" t="s">
        <v>796</v>
      </c>
      <c r="D7" s="166" t="s">
        <v>825</v>
      </c>
      <c r="E7" s="168">
        <v>40181</v>
      </c>
      <c r="F7" s="169">
        <v>340</v>
      </c>
      <c r="G7" s="170">
        <v>9</v>
      </c>
      <c r="H7" s="171">
        <f t="shared" ref="H7:H70" si="0">F7*G7</f>
        <v>3060</v>
      </c>
      <c r="I7" s="58"/>
    </row>
    <row r="8" spans="1:9" x14ac:dyDescent="0.3">
      <c r="A8" s="61" t="s">
        <v>735</v>
      </c>
      <c r="B8" s="166" t="s">
        <v>823</v>
      </c>
      <c r="C8" s="167" t="s">
        <v>798</v>
      </c>
      <c r="D8" s="166" t="s">
        <v>795</v>
      </c>
      <c r="E8" s="168">
        <v>40181</v>
      </c>
      <c r="F8" s="169">
        <v>340</v>
      </c>
      <c r="G8" s="170">
        <v>2</v>
      </c>
      <c r="H8" s="171">
        <f t="shared" si="0"/>
        <v>680</v>
      </c>
      <c r="I8" s="58"/>
    </row>
    <row r="9" spans="1:9" x14ac:dyDescent="0.3">
      <c r="A9" s="61" t="s">
        <v>106</v>
      </c>
      <c r="B9" s="166" t="s">
        <v>822</v>
      </c>
      <c r="C9" s="167" t="s">
        <v>799</v>
      </c>
      <c r="D9" s="166" t="s">
        <v>824</v>
      </c>
      <c r="E9" s="168">
        <v>40182</v>
      </c>
      <c r="F9" s="169">
        <v>79</v>
      </c>
      <c r="G9" s="170">
        <v>7</v>
      </c>
      <c r="H9" s="171">
        <f t="shared" si="0"/>
        <v>553</v>
      </c>
      <c r="I9" s="58"/>
    </row>
    <row r="10" spans="1:9" x14ac:dyDescent="0.3">
      <c r="A10" s="61" t="s">
        <v>735</v>
      </c>
      <c r="B10" s="166" t="s">
        <v>821</v>
      </c>
      <c r="C10" s="167" t="s">
        <v>798</v>
      </c>
      <c r="D10" s="166" t="s">
        <v>824</v>
      </c>
      <c r="E10" s="168">
        <v>40183</v>
      </c>
      <c r="F10" s="169">
        <v>168</v>
      </c>
      <c r="G10" s="170">
        <v>3</v>
      </c>
      <c r="H10" s="171">
        <f t="shared" si="0"/>
        <v>504</v>
      </c>
      <c r="I10" s="58"/>
    </row>
    <row r="11" spans="1:9" x14ac:dyDescent="0.3">
      <c r="A11" s="61" t="s">
        <v>321</v>
      </c>
      <c r="B11" s="166" t="s">
        <v>822</v>
      </c>
      <c r="C11" s="167" t="s">
        <v>798</v>
      </c>
      <c r="D11" s="166" t="s">
        <v>825</v>
      </c>
      <c r="E11" s="168">
        <v>40183</v>
      </c>
      <c r="F11" s="169">
        <v>79</v>
      </c>
      <c r="G11" s="170">
        <v>12</v>
      </c>
      <c r="H11" s="171">
        <f t="shared" si="0"/>
        <v>948</v>
      </c>
      <c r="I11" s="58"/>
    </row>
    <row r="12" spans="1:9" x14ac:dyDescent="0.3">
      <c r="A12" s="61" t="s">
        <v>414</v>
      </c>
      <c r="B12" s="172" t="s">
        <v>819</v>
      </c>
      <c r="C12" s="167" t="s">
        <v>800</v>
      </c>
      <c r="D12" s="166" t="s">
        <v>824</v>
      </c>
      <c r="E12" s="168">
        <v>40185</v>
      </c>
      <c r="F12" s="169">
        <v>799</v>
      </c>
      <c r="G12" s="170">
        <v>13</v>
      </c>
      <c r="H12" s="171">
        <f t="shared" si="0"/>
        <v>10387</v>
      </c>
      <c r="I12" s="58"/>
    </row>
    <row r="13" spans="1:9" x14ac:dyDescent="0.3">
      <c r="A13" s="61" t="s">
        <v>754</v>
      </c>
      <c r="B13" s="166" t="s">
        <v>822</v>
      </c>
      <c r="C13" s="167" t="s">
        <v>796</v>
      </c>
      <c r="D13" s="166" t="s">
        <v>795</v>
      </c>
      <c r="E13" s="168">
        <v>40186</v>
      </c>
      <c r="F13" s="169">
        <v>79</v>
      </c>
      <c r="G13" s="170">
        <v>10</v>
      </c>
      <c r="H13" s="171">
        <f t="shared" si="0"/>
        <v>790</v>
      </c>
      <c r="I13" s="58"/>
    </row>
    <row r="14" spans="1:9" x14ac:dyDescent="0.3">
      <c r="A14" s="61" t="s">
        <v>735</v>
      </c>
      <c r="B14" s="166" t="s">
        <v>819</v>
      </c>
      <c r="C14" s="167" t="s">
        <v>798</v>
      </c>
      <c r="D14" s="166" t="s">
        <v>795</v>
      </c>
      <c r="E14" s="168">
        <v>40186</v>
      </c>
      <c r="F14" s="169">
        <v>799</v>
      </c>
      <c r="G14" s="170">
        <v>2</v>
      </c>
      <c r="H14" s="171">
        <f t="shared" si="0"/>
        <v>1598</v>
      </c>
      <c r="I14" s="58"/>
    </row>
    <row r="15" spans="1:9" x14ac:dyDescent="0.3">
      <c r="A15" s="61" t="s">
        <v>735</v>
      </c>
      <c r="B15" s="166" t="s">
        <v>823</v>
      </c>
      <c r="C15" s="167" t="s">
        <v>798</v>
      </c>
      <c r="D15" s="166" t="s">
        <v>795</v>
      </c>
      <c r="E15" s="168">
        <v>40186</v>
      </c>
      <c r="F15" s="169">
        <v>340</v>
      </c>
      <c r="G15" s="170">
        <v>6</v>
      </c>
      <c r="H15" s="171">
        <f t="shared" si="0"/>
        <v>2040</v>
      </c>
      <c r="I15" s="58"/>
    </row>
    <row r="16" spans="1:9" x14ac:dyDescent="0.3">
      <c r="A16" s="61" t="s">
        <v>735</v>
      </c>
      <c r="B16" s="166" t="s">
        <v>823</v>
      </c>
      <c r="C16" s="167" t="s">
        <v>798</v>
      </c>
      <c r="D16" s="166" t="s">
        <v>825</v>
      </c>
      <c r="E16" s="168">
        <v>40189</v>
      </c>
      <c r="F16" s="169">
        <v>340</v>
      </c>
      <c r="G16" s="170">
        <v>13</v>
      </c>
      <c r="H16" s="171">
        <f t="shared" si="0"/>
        <v>4420</v>
      </c>
      <c r="I16" s="58"/>
    </row>
    <row r="17" spans="1:9" x14ac:dyDescent="0.3">
      <c r="A17" s="61" t="s">
        <v>321</v>
      </c>
      <c r="B17" s="166" t="s">
        <v>821</v>
      </c>
      <c r="C17" s="167" t="s">
        <v>798</v>
      </c>
      <c r="D17" s="166" t="s">
        <v>795</v>
      </c>
      <c r="E17" s="168">
        <v>40189</v>
      </c>
      <c r="F17" s="169">
        <v>168</v>
      </c>
      <c r="G17" s="170">
        <v>10</v>
      </c>
      <c r="H17" s="171">
        <f t="shared" si="0"/>
        <v>1680</v>
      </c>
      <c r="I17" s="58"/>
    </row>
    <row r="18" spans="1:9" x14ac:dyDescent="0.3">
      <c r="A18" s="61" t="s">
        <v>711</v>
      </c>
      <c r="B18" s="166" t="s">
        <v>823</v>
      </c>
      <c r="C18" s="167" t="s">
        <v>796</v>
      </c>
      <c r="D18" s="166" t="s">
        <v>795</v>
      </c>
      <c r="E18" s="168">
        <v>40189</v>
      </c>
      <c r="F18" s="169">
        <v>340</v>
      </c>
      <c r="G18" s="170">
        <v>4</v>
      </c>
      <c r="H18" s="171">
        <f t="shared" si="0"/>
        <v>1360</v>
      </c>
      <c r="I18" s="58"/>
    </row>
    <row r="19" spans="1:9" x14ac:dyDescent="0.3">
      <c r="A19" s="61" t="s">
        <v>321</v>
      </c>
      <c r="B19" s="166" t="s">
        <v>821</v>
      </c>
      <c r="C19" s="167" t="s">
        <v>798</v>
      </c>
      <c r="D19" s="166" t="s">
        <v>825</v>
      </c>
      <c r="E19" s="168">
        <v>40190</v>
      </c>
      <c r="F19" s="169">
        <v>168</v>
      </c>
      <c r="G19" s="170">
        <v>11</v>
      </c>
      <c r="H19" s="171">
        <f t="shared" si="0"/>
        <v>1848</v>
      </c>
      <c r="I19" s="58"/>
    </row>
    <row r="20" spans="1:9" x14ac:dyDescent="0.3">
      <c r="A20" s="61" t="s">
        <v>106</v>
      </c>
      <c r="B20" s="166" t="s">
        <v>820</v>
      </c>
      <c r="C20" s="167" t="s">
        <v>799</v>
      </c>
      <c r="D20" s="166" t="s">
        <v>825</v>
      </c>
      <c r="E20" s="168">
        <v>40190</v>
      </c>
      <c r="F20" s="169">
        <v>340</v>
      </c>
      <c r="G20" s="170">
        <v>7</v>
      </c>
      <c r="H20" s="171">
        <f t="shared" si="0"/>
        <v>2380</v>
      </c>
    </row>
    <row r="21" spans="1:9" x14ac:dyDescent="0.3">
      <c r="A21" s="61" t="s">
        <v>321</v>
      </c>
      <c r="B21" s="166" t="s">
        <v>822</v>
      </c>
      <c r="C21" s="167" t="s">
        <v>798</v>
      </c>
      <c r="D21" s="166" t="s">
        <v>824</v>
      </c>
      <c r="E21" s="168">
        <v>40191</v>
      </c>
      <c r="F21" s="169">
        <v>79</v>
      </c>
      <c r="G21" s="170">
        <v>11</v>
      </c>
      <c r="H21" s="171">
        <f t="shared" si="0"/>
        <v>869</v>
      </c>
    </row>
    <row r="22" spans="1:9" x14ac:dyDescent="0.3">
      <c r="A22" s="61" t="s">
        <v>754</v>
      </c>
      <c r="B22" s="166" t="s">
        <v>819</v>
      </c>
      <c r="C22" s="167" t="s">
        <v>796</v>
      </c>
      <c r="D22" s="166" t="s">
        <v>825</v>
      </c>
      <c r="E22" s="168">
        <v>40191</v>
      </c>
      <c r="F22" s="169">
        <v>799</v>
      </c>
      <c r="G22" s="170">
        <v>6</v>
      </c>
      <c r="H22" s="171">
        <f t="shared" si="0"/>
        <v>4794</v>
      </c>
    </row>
    <row r="23" spans="1:9" x14ac:dyDescent="0.3">
      <c r="A23" s="61" t="s">
        <v>325</v>
      </c>
      <c r="B23" s="166" t="s">
        <v>820</v>
      </c>
      <c r="C23" s="167" t="s">
        <v>800</v>
      </c>
      <c r="D23" s="166" t="s">
        <v>825</v>
      </c>
      <c r="E23" s="168">
        <v>40192</v>
      </c>
      <c r="F23" s="169">
        <v>340</v>
      </c>
      <c r="G23" s="170">
        <v>14</v>
      </c>
      <c r="H23" s="171">
        <f t="shared" si="0"/>
        <v>4760</v>
      </c>
    </row>
    <row r="24" spans="1:9" x14ac:dyDescent="0.3">
      <c r="A24" s="61" t="s">
        <v>414</v>
      </c>
      <c r="B24" s="166" t="s">
        <v>821</v>
      </c>
      <c r="C24" s="167" t="s">
        <v>800</v>
      </c>
      <c r="D24" s="166" t="s">
        <v>795</v>
      </c>
      <c r="E24" s="168">
        <v>40192</v>
      </c>
      <c r="F24" s="169">
        <v>168</v>
      </c>
      <c r="G24" s="170">
        <v>10</v>
      </c>
      <c r="H24" s="171">
        <f t="shared" si="0"/>
        <v>1680</v>
      </c>
    </row>
    <row r="25" spans="1:9" x14ac:dyDescent="0.3">
      <c r="A25" s="61" t="s">
        <v>711</v>
      </c>
      <c r="B25" s="166" t="s">
        <v>823</v>
      </c>
      <c r="C25" s="167" t="s">
        <v>796</v>
      </c>
      <c r="D25" s="166" t="s">
        <v>824</v>
      </c>
      <c r="E25" s="168">
        <v>40197</v>
      </c>
      <c r="F25" s="169">
        <v>340</v>
      </c>
      <c r="G25" s="170">
        <v>4</v>
      </c>
      <c r="H25" s="171">
        <f t="shared" si="0"/>
        <v>1360</v>
      </c>
    </row>
    <row r="26" spans="1:9" x14ac:dyDescent="0.3">
      <c r="A26" s="61" t="s">
        <v>325</v>
      </c>
      <c r="B26" s="166" t="s">
        <v>822</v>
      </c>
      <c r="C26" s="167" t="s">
        <v>800</v>
      </c>
      <c r="D26" s="166" t="s">
        <v>825</v>
      </c>
      <c r="E26" s="168">
        <v>40198</v>
      </c>
      <c r="F26" s="169">
        <v>79</v>
      </c>
      <c r="G26" s="170">
        <v>20</v>
      </c>
      <c r="H26" s="171">
        <f t="shared" si="0"/>
        <v>1580</v>
      </c>
    </row>
    <row r="27" spans="1:9" x14ac:dyDescent="0.3">
      <c r="A27" s="61" t="s">
        <v>414</v>
      </c>
      <c r="B27" s="166" t="s">
        <v>823</v>
      </c>
      <c r="C27" s="167" t="s">
        <v>800</v>
      </c>
      <c r="D27" s="166" t="s">
        <v>795</v>
      </c>
      <c r="E27" s="168">
        <v>40199</v>
      </c>
      <c r="F27" s="169">
        <v>340</v>
      </c>
      <c r="G27" s="170">
        <v>8</v>
      </c>
      <c r="H27" s="171">
        <f t="shared" si="0"/>
        <v>2720</v>
      </c>
    </row>
    <row r="28" spans="1:9" x14ac:dyDescent="0.3">
      <c r="A28" s="61" t="s">
        <v>383</v>
      </c>
      <c r="B28" s="166" t="s">
        <v>822</v>
      </c>
      <c r="C28" s="167" t="s">
        <v>796</v>
      </c>
      <c r="D28" s="166" t="s">
        <v>795</v>
      </c>
      <c r="E28" s="168">
        <v>40201</v>
      </c>
      <c r="F28" s="169">
        <v>79</v>
      </c>
      <c r="G28" s="170">
        <v>11</v>
      </c>
      <c r="H28" s="171">
        <f t="shared" si="0"/>
        <v>869</v>
      </c>
    </row>
    <row r="29" spans="1:9" x14ac:dyDescent="0.3">
      <c r="A29" s="61" t="s">
        <v>106</v>
      </c>
      <c r="B29" s="166" t="s">
        <v>820</v>
      </c>
      <c r="C29" s="167" t="s">
        <v>799</v>
      </c>
      <c r="D29" s="166" t="s">
        <v>824</v>
      </c>
      <c r="E29" s="168">
        <v>40203</v>
      </c>
      <c r="F29" s="169">
        <v>340</v>
      </c>
      <c r="G29" s="170">
        <v>13</v>
      </c>
      <c r="H29" s="171">
        <f t="shared" si="0"/>
        <v>4420</v>
      </c>
    </row>
    <row r="30" spans="1:9" x14ac:dyDescent="0.3">
      <c r="A30" s="61" t="s">
        <v>106</v>
      </c>
      <c r="B30" s="166" t="s">
        <v>823</v>
      </c>
      <c r="C30" s="167" t="s">
        <v>799</v>
      </c>
      <c r="D30" s="166" t="s">
        <v>825</v>
      </c>
      <c r="E30" s="168">
        <v>40203</v>
      </c>
      <c r="F30" s="169">
        <v>340</v>
      </c>
      <c r="G30" s="170">
        <v>7</v>
      </c>
      <c r="H30" s="171">
        <f t="shared" si="0"/>
        <v>2380</v>
      </c>
    </row>
    <row r="31" spans="1:9" x14ac:dyDescent="0.3">
      <c r="A31" s="61" t="s">
        <v>383</v>
      </c>
      <c r="B31" s="166" t="s">
        <v>823</v>
      </c>
      <c r="C31" s="167" t="s">
        <v>796</v>
      </c>
      <c r="D31" s="166" t="s">
        <v>825</v>
      </c>
      <c r="E31" s="168">
        <v>40204</v>
      </c>
      <c r="F31" s="169">
        <v>340</v>
      </c>
      <c r="G31" s="170">
        <v>8</v>
      </c>
      <c r="H31" s="171">
        <f t="shared" si="0"/>
        <v>2720</v>
      </c>
    </row>
    <row r="32" spans="1:9" x14ac:dyDescent="0.3">
      <c r="A32" s="61" t="s">
        <v>711</v>
      </c>
      <c r="B32" s="166" t="s">
        <v>819</v>
      </c>
      <c r="C32" s="167" t="s">
        <v>796</v>
      </c>
      <c r="D32" s="166" t="s">
        <v>824</v>
      </c>
      <c r="E32" s="168">
        <v>40205</v>
      </c>
      <c r="F32" s="169">
        <v>799</v>
      </c>
      <c r="G32" s="170">
        <v>10</v>
      </c>
      <c r="H32" s="171">
        <f t="shared" si="0"/>
        <v>7990</v>
      </c>
    </row>
    <row r="33" spans="1:8" x14ac:dyDescent="0.3">
      <c r="A33" s="61" t="s">
        <v>711</v>
      </c>
      <c r="B33" s="166" t="s">
        <v>819</v>
      </c>
      <c r="C33" s="167" t="s">
        <v>796</v>
      </c>
      <c r="D33" s="166" t="s">
        <v>795</v>
      </c>
      <c r="E33" s="168">
        <v>40205</v>
      </c>
      <c r="F33" s="169">
        <v>799</v>
      </c>
      <c r="G33" s="170">
        <v>7</v>
      </c>
      <c r="H33" s="171">
        <f t="shared" si="0"/>
        <v>5593</v>
      </c>
    </row>
    <row r="34" spans="1:8" x14ac:dyDescent="0.3">
      <c r="A34" s="61" t="s">
        <v>325</v>
      </c>
      <c r="B34" s="166" t="s">
        <v>823</v>
      </c>
      <c r="C34" s="167" t="s">
        <v>800</v>
      </c>
      <c r="D34" s="166" t="s">
        <v>824</v>
      </c>
      <c r="E34" s="168">
        <v>40206</v>
      </c>
      <c r="F34" s="169">
        <v>340</v>
      </c>
      <c r="G34" s="170">
        <v>4</v>
      </c>
      <c r="H34" s="171">
        <f t="shared" si="0"/>
        <v>1360</v>
      </c>
    </row>
    <row r="35" spans="1:8" x14ac:dyDescent="0.3">
      <c r="A35" s="61" t="s">
        <v>106</v>
      </c>
      <c r="B35" s="166" t="s">
        <v>820</v>
      </c>
      <c r="C35" s="167" t="s">
        <v>799</v>
      </c>
      <c r="D35" s="166" t="s">
        <v>795</v>
      </c>
      <c r="E35" s="168">
        <v>40206</v>
      </c>
      <c r="F35" s="169">
        <v>340</v>
      </c>
      <c r="G35" s="170">
        <v>8</v>
      </c>
      <c r="H35" s="171">
        <f t="shared" si="0"/>
        <v>2720</v>
      </c>
    </row>
    <row r="36" spans="1:8" x14ac:dyDescent="0.3">
      <c r="A36" s="61" t="s">
        <v>106</v>
      </c>
      <c r="B36" s="166" t="s">
        <v>819</v>
      </c>
      <c r="C36" s="167" t="s">
        <v>799</v>
      </c>
      <c r="D36" s="166" t="s">
        <v>797</v>
      </c>
      <c r="E36" s="168">
        <v>40207</v>
      </c>
      <c r="F36" s="169">
        <v>799</v>
      </c>
      <c r="G36" s="170">
        <v>5</v>
      </c>
      <c r="H36" s="171">
        <f t="shared" si="0"/>
        <v>3995</v>
      </c>
    </row>
    <row r="37" spans="1:8" x14ac:dyDescent="0.3">
      <c r="A37" s="61" t="s">
        <v>414</v>
      </c>
      <c r="B37" s="166" t="s">
        <v>819</v>
      </c>
      <c r="C37" s="167" t="s">
        <v>800</v>
      </c>
      <c r="D37" s="166" t="s">
        <v>795</v>
      </c>
      <c r="E37" s="168">
        <v>40207</v>
      </c>
      <c r="F37" s="169">
        <v>799</v>
      </c>
      <c r="G37" s="170">
        <v>7</v>
      </c>
      <c r="H37" s="171">
        <f t="shared" si="0"/>
        <v>5593</v>
      </c>
    </row>
    <row r="38" spans="1:8" x14ac:dyDescent="0.3">
      <c r="A38" s="61" t="s">
        <v>711</v>
      </c>
      <c r="B38" s="166" t="s">
        <v>820</v>
      </c>
      <c r="C38" s="167" t="s">
        <v>796</v>
      </c>
      <c r="D38" s="166" t="s">
        <v>795</v>
      </c>
      <c r="E38" s="168">
        <v>40207</v>
      </c>
      <c r="F38" s="169">
        <v>340</v>
      </c>
      <c r="G38" s="170">
        <v>6</v>
      </c>
      <c r="H38" s="171">
        <f t="shared" si="0"/>
        <v>2040</v>
      </c>
    </row>
    <row r="39" spans="1:8" x14ac:dyDescent="0.3">
      <c r="A39" s="61" t="s">
        <v>106</v>
      </c>
      <c r="B39" s="166" t="s">
        <v>822</v>
      </c>
      <c r="C39" s="167" t="s">
        <v>799</v>
      </c>
      <c r="D39" s="166" t="s">
        <v>795</v>
      </c>
      <c r="E39" s="168">
        <v>40208</v>
      </c>
      <c r="F39" s="169">
        <v>79</v>
      </c>
      <c r="G39" s="170">
        <v>5</v>
      </c>
      <c r="H39" s="171">
        <f t="shared" si="0"/>
        <v>395</v>
      </c>
    </row>
    <row r="40" spans="1:8" x14ac:dyDescent="0.3">
      <c r="A40" s="61" t="s">
        <v>735</v>
      </c>
      <c r="B40" s="166" t="s">
        <v>822</v>
      </c>
      <c r="C40" s="167" t="s">
        <v>798</v>
      </c>
      <c r="D40" s="166" t="s">
        <v>795</v>
      </c>
      <c r="E40" s="168">
        <v>40211</v>
      </c>
      <c r="F40" s="169">
        <v>79</v>
      </c>
      <c r="G40" s="170">
        <v>10</v>
      </c>
      <c r="H40" s="171">
        <f t="shared" si="0"/>
        <v>790</v>
      </c>
    </row>
    <row r="41" spans="1:8" x14ac:dyDescent="0.3">
      <c r="A41" s="61" t="s">
        <v>646</v>
      </c>
      <c r="B41" s="166" t="s">
        <v>820</v>
      </c>
      <c r="C41" s="167" t="s">
        <v>800</v>
      </c>
      <c r="D41" s="166" t="s">
        <v>825</v>
      </c>
      <c r="E41" s="168">
        <v>40212</v>
      </c>
      <c r="F41" s="169">
        <v>340</v>
      </c>
      <c r="G41" s="170">
        <v>7</v>
      </c>
      <c r="H41" s="171">
        <f t="shared" si="0"/>
        <v>2380</v>
      </c>
    </row>
    <row r="42" spans="1:8" x14ac:dyDescent="0.3">
      <c r="A42" s="61" t="s">
        <v>646</v>
      </c>
      <c r="B42" s="166" t="s">
        <v>820</v>
      </c>
      <c r="C42" s="167" t="s">
        <v>800</v>
      </c>
      <c r="D42" s="166" t="s">
        <v>825</v>
      </c>
      <c r="E42" s="168">
        <v>40212</v>
      </c>
      <c r="F42" s="169">
        <v>340</v>
      </c>
      <c r="G42" s="170">
        <v>11</v>
      </c>
      <c r="H42" s="171">
        <f t="shared" si="0"/>
        <v>3740</v>
      </c>
    </row>
    <row r="43" spans="1:8" x14ac:dyDescent="0.3">
      <c r="A43" s="61" t="s">
        <v>754</v>
      </c>
      <c r="B43" s="166" t="s">
        <v>820</v>
      </c>
      <c r="C43" s="167" t="s">
        <v>796</v>
      </c>
      <c r="D43" s="166" t="s">
        <v>825</v>
      </c>
      <c r="E43" s="168">
        <v>40212</v>
      </c>
      <c r="F43" s="169">
        <v>340</v>
      </c>
      <c r="G43" s="170">
        <v>9</v>
      </c>
      <c r="H43" s="171">
        <f t="shared" si="0"/>
        <v>3060</v>
      </c>
    </row>
    <row r="44" spans="1:8" x14ac:dyDescent="0.3">
      <c r="A44" s="61" t="s">
        <v>754</v>
      </c>
      <c r="B44" s="166" t="s">
        <v>820</v>
      </c>
      <c r="C44" s="167" t="s">
        <v>796</v>
      </c>
      <c r="D44" s="166" t="s">
        <v>825</v>
      </c>
      <c r="E44" s="168">
        <v>40212</v>
      </c>
      <c r="F44" s="169">
        <v>340</v>
      </c>
      <c r="G44" s="170">
        <v>12</v>
      </c>
      <c r="H44" s="171">
        <f t="shared" si="0"/>
        <v>4080</v>
      </c>
    </row>
    <row r="45" spans="1:8" x14ac:dyDescent="0.3">
      <c r="A45" s="61" t="s">
        <v>711</v>
      </c>
      <c r="B45" s="166" t="s">
        <v>820</v>
      </c>
      <c r="C45" s="167" t="s">
        <v>796</v>
      </c>
      <c r="D45" s="166" t="s">
        <v>825</v>
      </c>
      <c r="E45" s="168">
        <v>40212</v>
      </c>
      <c r="F45" s="169">
        <v>340</v>
      </c>
      <c r="G45" s="170">
        <v>15</v>
      </c>
      <c r="H45" s="171">
        <f t="shared" si="0"/>
        <v>5100</v>
      </c>
    </row>
    <row r="46" spans="1:8" x14ac:dyDescent="0.3">
      <c r="A46" s="61" t="s">
        <v>711</v>
      </c>
      <c r="B46" s="166" t="s">
        <v>820</v>
      </c>
      <c r="C46" s="167" t="s">
        <v>796</v>
      </c>
      <c r="D46" s="166" t="s">
        <v>825</v>
      </c>
      <c r="E46" s="168">
        <v>40212</v>
      </c>
      <c r="F46" s="169">
        <v>340</v>
      </c>
      <c r="G46" s="170">
        <v>17</v>
      </c>
      <c r="H46" s="171">
        <f t="shared" si="0"/>
        <v>5780</v>
      </c>
    </row>
    <row r="47" spans="1:8" x14ac:dyDescent="0.3">
      <c r="A47" s="61" t="s">
        <v>735</v>
      </c>
      <c r="B47" s="166" t="s">
        <v>822</v>
      </c>
      <c r="C47" s="167" t="s">
        <v>798</v>
      </c>
      <c r="D47" s="166" t="s">
        <v>797</v>
      </c>
      <c r="E47" s="168">
        <v>40214</v>
      </c>
      <c r="F47" s="169">
        <v>79</v>
      </c>
      <c r="G47" s="170">
        <v>9</v>
      </c>
      <c r="H47" s="171">
        <f t="shared" si="0"/>
        <v>711</v>
      </c>
    </row>
    <row r="48" spans="1:8" x14ac:dyDescent="0.3">
      <c r="A48" s="61" t="s">
        <v>735</v>
      </c>
      <c r="B48" s="166" t="s">
        <v>822</v>
      </c>
      <c r="C48" s="167" t="s">
        <v>798</v>
      </c>
      <c r="D48" s="166" t="s">
        <v>797</v>
      </c>
      <c r="E48" s="168">
        <v>40214</v>
      </c>
      <c r="F48" s="169">
        <v>79</v>
      </c>
      <c r="G48" s="170">
        <v>14</v>
      </c>
      <c r="H48" s="171">
        <f t="shared" si="0"/>
        <v>1106</v>
      </c>
    </row>
    <row r="49" spans="1:8" x14ac:dyDescent="0.3">
      <c r="A49" s="61" t="s">
        <v>414</v>
      </c>
      <c r="B49" s="166" t="s">
        <v>820</v>
      </c>
      <c r="C49" s="167" t="s">
        <v>800</v>
      </c>
      <c r="D49" s="166" t="s">
        <v>795</v>
      </c>
      <c r="E49" s="168">
        <v>40215</v>
      </c>
      <c r="F49" s="169">
        <v>340</v>
      </c>
      <c r="G49" s="170">
        <v>1</v>
      </c>
      <c r="H49" s="171">
        <f t="shared" si="0"/>
        <v>340</v>
      </c>
    </row>
    <row r="50" spans="1:8" x14ac:dyDescent="0.3">
      <c r="A50" s="61" t="s">
        <v>414</v>
      </c>
      <c r="B50" s="166" t="s">
        <v>820</v>
      </c>
      <c r="C50" s="167" t="s">
        <v>800</v>
      </c>
      <c r="D50" s="166" t="s">
        <v>795</v>
      </c>
      <c r="E50" s="168">
        <v>40215</v>
      </c>
      <c r="F50" s="169">
        <v>340</v>
      </c>
      <c r="G50" s="170">
        <v>3</v>
      </c>
      <c r="H50" s="171">
        <f t="shared" si="0"/>
        <v>1020</v>
      </c>
    </row>
    <row r="51" spans="1:8" x14ac:dyDescent="0.3">
      <c r="A51" s="61" t="s">
        <v>414</v>
      </c>
      <c r="B51" s="166" t="s">
        <v>819</v>
      </c>
      <c r="C51" s="167" t="s">
        <v>800</v>
      </c>
      <c r="D51" s="166" t="s">
        <v>797</v>
      </c>
      <c r="E51" s="168">
        <v>40217</v>
      </c>
      <c r="F51" s="169">
        <v>799</v>
      </c>
      <c r="G51" s="170">
        <v>4</v>
      </c>
      <c r="H51" s="171">
        <f t="shared" si="0"/>
        <v>3196</v>
      </c>
    </row>
    <row r="52" spans="1:8" x14ac:dyDescent="0.3">
      <c r="A52" s="61" t="s">
        <v>414</v>
      </c>
      <c r="B52" s="166" t="s">
        <v>819</v>
      </c>
      <c r="C52" s="167" t="s">
        <v>800</v>
      </c>
      <c r="D52" s="166" t="s">
        <v>797</v>
      </c>
      <c r="E52" s="168">
        <v>40217</v>
      </c>
      <c r="F52" s="169">
        <v>799</v>
      </c>
      <c r="G52" s="170">
        <v>11</v>
      </c>
      <c r="H52" s="171">
        <f t="shared" si="0"/>
        <v>8789</v>
      </c>
    </row>
    <row r="53" spans="1:8" x14ac:dyDescent="0.3">
      <c r="A53" s="61" t="s">
        <v>722</v>
      </c>
      <c r="B53" s="166" t="s">
        <v>823</v>
      </c>
      <c r="C53" s="167" t="s">
        <v>800</v>
      </c>
      <c r="D53" s="166" t="s">
        <v>824</v>
      </c>
      <c r="E53" s="168">
        <v>40218</v>
      </c>
      <c r="F53" s="169">
        <v>340</v>
      </c>
      <c r="G53" s="170">
        <v>4</v>
      </c>
      <c r="H53" s="171">
        <f t="shared" si="0"/>
        <v>1360</v>
      </c>
    </row>
    <row r="54" spans="1:8" x14ac:dyDescent="0.3">
      <c r="A54" s="61" t="s">
        <v>722</v>
      </c>
      <c r="B54" s="166" t="s">
        <v>823</v>
      </c>
      <c r="C54" s="167" t="s">
        <v>800</v>
      </c>
      <c r="D54" s="166" t="s">
        <v>824</v>
      </c>
      <c r="E54" s="168">
        <v>40218</v>
      </c>
      <c r="F54" s="169">
        <v>340</v>
      </c>
      <c r="G54" s="170">
        <v>6</v>
      </c>
      <c r="H54" s="171">
        <f t="shared" si="0"/>
        <v>2040</v>
      </c>
    </row>
    <row r="55" spans="1:8" x14ac:dyDescent="0.3">
      <c r="A55" s="61" t="s">
        <v>711</v>
      </c>
      <c r="B55" s="166" t="s">
        <v>821</v>
      </c>
      <c r="C55" s="167" t="s">
        <v>796</v>
      </c>
      <c r="D55" s="166" t="s">
        <v>825</v>
      </c>
      <c r="E55" s="168">
        <v>40218</v>
      </c>
      <c r="F55" s="169">
        <v>168</v>
      </c>
      <c r="G55" s="170">
        <v>8</v>
      </c>
      <c r="H55" s="171">
        <f t="shared" si="0"/>
        <v>1344</v>
      </c>
    </row>
    <row r="56" spans="1:8" x14ac:dyDescent="0.3">
      <c r="A56" s="61" t="s">
        <v>711</v>
      </c>
      <c r="B56" s="166" t="s">
        <v>821</v>
      </c>
      <c r="C56" s="167" t="s">
        <v>796</v>
      </c>
      <c r="D56" s="166" t="s">
        <v>825</v>
      </c>
      <c r="E56" s="168">
        <v>40218</v>
      </c>
      <c r="F56" s="169">
        <v>168</v>
      </c>
      <c r="G56" s="170">
        <v>13</v>
      </c>
      <c r="H56" s="171">
        <f t="shared" si="0"/>
        <v>2184</v>
      </c>
    </row>
    <row r="57" spans="1:8" x14ac:dyDescent="0.3">
      <c r="A57" s="61" t="s">
        <v>711</v>
      </c>
      <c r="B57" s="166" t="s">
        <v>822</v>
      </c>
      <c r="C57" s="167" t="s">
        <v>796</v>
      </c>
      <c r="D57" s="166" t="s">
        <v>825</v>
      </c>
      <c r="E57" s="168">
        <v>40218</v>
      </c>
      <c r="F57" s="169">
        <v>79</v>
      </c>
      <c r="G57" s="170">
        <v>8</v>
      </c>
      <c r="H57" s="171">
        <f t="shared" si="0"/>
        <v>632</v>
      </c>
    </row>
    <row r="58" spans="1:8" x14ac:dyDescent="0.3">
      <c r="A58" s="61" t="s">
        <v>711</v>
      </c>
      <c r="B58" s="166" t="s">
        <v>822</v>
      </c>
      <c r="C58" s="167" t="s">
        <v>796</v>
      </c>
      <c r="D58" s="166" t="s">
        <v>825</v>
      </c>
      <c r="E58" s="168">
        <v>40218</v>
      </c>
      <c r="F58" s="169">
        <v>79</v>
      </c>
      <c r="G58" s="170">
        <v>14</v>
      </c>
      <c r="H58" s="171">
        <f t="shared" si="0"/>
        <v>1106</v>
      </c>
    </row>
    <row r="59" spans="1:8" x14ac:dyDescent="0.3">
      <c r="A59" s="61" t="s">
        <v>646</v>
      </c>
      <c r="B59" s="166" t="s">
        <v>822</v>
      </c>
      <c r="C59" s="167" t="s">
        <v>800</v>
      </c>
      <c r="D59" s="166" t="s">
        <v>825</v>
      </c>
      <c r="E59" s="168">
        <v>40221</v>
      </c>
      <c r="F59" s="169">
        <v>79</v>
      </c>
      <c r="G59" s="170">
        <v>17</v>
      </c>
      <c r="H59" s="171">
        <f t="shared" si="0"/>
        <v>1343</v>
      </c>
    </row>
    <row r="60" spans="1:8" x14ac:dyDescent="0.3">
      <c r="A60" s="61" t="s">
        <v>722</v>
      </c>
      <c r="B60" s="166" t="s">
        <v>819</v>
      </c>
      <c r="C60" s="167" t="s">
        <v>800</v>
      </c>
      <c r="D60" s="166" t="s">
        <v>797</v>
      </c>
      <c r="E60" s="168">
        <v>40222</v>
      </c>
      <c r="F60" s="169">
        <v>799</v>
      </c>
      <c r="G60" s="170">
        <v>1</v>
      </c>
      <c r="H60" s="171">
        <f t="shared" si="0"/>
        <v>799</v>
      </c>
    </row>
    <row r="61" spans="1:8" x14ac:dyDescent="0.3">
      <c r="A61" s="61" t="s">
        <v>383</v>
      </c>
      <c r="B61" s="166" t="s">
        <v>821</v>
      </c>
      <c r="C61" s="167" t="s">
        <v>796</v>
      </c>
      <c r="D61" s="166" t="s">
        <v>795</v>
      </c>
      <c r="E61" s="168">
        <v>40222</v>
      </c>
      <c r="F61" s="169">
        <v>168</v>
      </c>
      <c r="G61" s="170">
        <v>11</v>
      </c>
      <c r="H61" s="171">
        <f t="shared" si="0"/>
        <v>1848</v>
      </c>
    </row>
    <row r="62" spans="1:8" x14ac:dyDescent="0.3">
      <c r="A62" s="61" t="s">
        <v>722</v>
      </c>
      <c r="B62" s="166" t="s">
        <v>819</v>
      </c>
      <c r="C62" s="167" t="s">
        <v>800</v>
      </c>
      <c r="D62" s="166" t="s">
        <v>824</v>
      </c>
      <c r="E62" s="168">
        <v>40225</v>
      </c>
      <c r="F62" s="169">
        <v>799</v>
      </c>
      <c r="G62" s="170">
        <v>9</v>
      </c>
      <c r="H62" s="171">
        <f t="shared" si="0"/>
        <v>7191</v>
      </c>
    </row>
    <row r="63" spans="1:8" x14ac:dyDescent="0.3">
      <c r="A63" s="61" t="s">
        <v>754</v>
      </c>
      <c r="B63" s="166" t="s">
        <v>822</v>
      </c>
      <c r="C63" s="167" t="s">
        <v>796</v>
      </c>
      <c r="D63" s="166" t="s">
        <v>825</v>
      </c>
      <c r="E63" s="168">
        <v>40225</v>
      </c>
      <c r="F63" s="169">
        <v>79</v>
      </c>
      <c r="G63" s="170">
        <v>15</v>
      </c>
      <c r="H63" s="171">
        <f t="shared" si="0"/>
        <v>1185</v>
      </c>
    </row>
    <row r="64" spans="1:8" x14ac:dyDescent="0.3">
      <c r="A64" s="61" t="s">
        <v>414</v>
      </c>
      <c r="B64" s="166" t="s">
        <v>819</v>
      </c>
      <c r="C64" s="167" t="s">
        <v>800</v>
      </c>
      <c r="D64" s="166" t="s">
        <v>825</v>
      </c>
      <c r="E64" s="168">
        <v>40225</v>
      </c>
      <c r="F64" s="169">
        <v>799</v>
      </c>
      <c r="G64" s="170">
        <v>14</v>
      </c>
      <c r="H64" s="171">
        <f t="shared" si="0"/>
        <v>11186</v>
      </c>
    </row>
    <row r="65" spans="1:8" x14ac:dyDescent="0.3">
      <c r="A65" s="61" t="s">
        <v>711</v>
      </c>
      <c r="B65" s="166" t="s">
        <v>822</v>
      </c>
      <c r="C65" s="167" t="s">
        <v>796</v>
      </c>
      <c r="D65" s="166" t="s">
        <v>825</v>
      </c>
      <c r="E65" s="168">
        <v>40225</v>
      </c>
      <c r="F65" s="169">
        <v>79</v>
      </c>
      <c r="G65" s="170">
        <v>20</v>
      </c>
      <c r="H65" s="171">
        <f t="shared" si="0"/>
        <v>1580</v>
      </c>
    </row>
    <row r="66" spans="1:8" x14ac:dyDescent="0.3">
      <c r="A66" s="61" t="s">
        <v>383</v>
      </c>
      <c r="B66" s="166" t="s">
        <v>819</v>
      </c>
      <c r="C66" s="167" t="s">
        <v>796</v>
      </c>
      <c r="D66" s="166" t="s">
        <v>797</v>
      </c>
      <c r="E66" s="168">
        <v>40225</v>
      </c>
      <c r="F66" s="169">
        <v>799</v>
      </c>
      <c r="G66" s="170">
        <v>5</v>
      </c>
      <c r="H66" s="171">
        <f t="shared" si="0"/>
        <v>3995</v>
      </c>
    </row>
    <row r="67" spans="1:8" x14ac:dyDescent="0.3">
      <c r="A67" s="61" t="s">
        <v>383</v>
      </c>
      <c r="B67" s="166" t="s">
        <v>819</v>
      </c>
      <c r="C67" s="167" t="s">
        <v>796</v>
      </c>
      <c r="D67" s="166" t="s">
        <v>825</v>
      </c>
      <c r="E67" s="168">
        <v>40226</v>
      </c>
      <c r="F67" s="169">
        <v>799</v>
      </c>
      <c r="G67" s="170">
        <v>18</v>
      </c>
      <c r="H67" s="171">
        <f t="shared" si="0"/>
        <v>14382</v>
      </c>
    </row>
    <row r="68" spans="1:8" x14ac:dyDescent="0.3">
      <c r="A68" s="61" t="s">
        <v>106</v>
      </c>
      <c r="B68" s="166" t="s">
        <v>821</v>
      </c>
      <c r="C68" s="167" t="s">
        <v>799</v>
      </c>
      <c r="D68" s="166" t="s">
        <v>797</v>
      </c>
      <c r="E68" s="168">
        <v>40226</v>
      </c>
      <c r="F68" s="169">
        <v>168</v>
      </c>
      <c r="G68" s="170">
        <v>8</v>
      </c>
      <c r="H68" s="171">
        <f t="shared" si="0"/>
        <v>1344</v>
      </c>
    </row>
    <row r="69" spans="1:8" x14ac:dyDescent="0.3">
      <c r="A69" s="61" t="s">
        <v>383</v>
      </c>
      <c r="B69" s="166" t="s">
        <v>819</v>
      </c>
      <c r="C69" s="167" t="s">
        <v>796</v>
      </c>
      <c r="D69" s="166" t="s">
        <v>797</v>
      </c>
      <c r="E69" s="168">
        <v>40227</v>
      </c>
      <c r="F69" s="169">
        <v>799</v>
      </c>
      <c r="G69" s="170">
        <v>14</v>
      </c>
      <c r="H69" s="171">
        <f t="shared" si="0"/>
        <v>11186</v>
      </c>
    </row>
    <row r="70" spans="1:8" x14ac:dyDescent="0.3">
      <c r="A70" s="61" t="s">
        <v>414</v>
      </c>
      <c r="B70" s="166" t="s">
        <v>820</v>
      </c>
      <c r="C70" s="167" t="s">
        <v>800</v>
      </c>
      <c r="D70" s="166" t="s">
        <v>825</v>
      </c>
      <c r="E70" s="168">
        <v>40228</v>
      </c>
      <c r="F70" s="169">
        <v>340</v>
      </c>
      <c r="G70" s="170">
        <v>18</v>
      </c>
      <c r="H70" s="171">
        <f t="shared" si="0"/>
        <v>6120</v>
      </c>
    </row>
    <row r="71" spans="1:8" x14ac:dyDescent="0.3">
      <c r="A71" s="61" t="s">
        <v>321</v>
      </c>
      <c r="B71" s="166" t="s">
        <v>820</v>
      </c>
      <c r="C71" s="167" t="s">
        <v>798</v>
      </c>
      <c r="D71" s="166" t="s">
        <v>795</v>
      </c>
      <c r="E71" s="168">
        <v>40228</v>
      </c>
      <c r="F71" s="169">
        <v>340</v>
      </c>
      <c r="G71" s="170">
        <v>2</v>
      </c>
      <c r="H71" s="171">
        <f t="shared" ref="H71:H134" si="1">F71*G71</f>
        <v>680</v>
      </c>
    </row>
    <row r="72" spans="1:8" x14ac:dyDescent="0.3">
      <c r="A72" s="61" t="s">
        <v>414</v>
      </c>
      <c r="B72" s="166" t="s">
        <v>819</v>
      </c>
      <c r="C72" s="167" t="s">
        <v>800</v>
      </c>
      <c r="D72" s="166" t="s">
        <v>825</v>
      </c>
      <c r="E72" s="168">
        <v>40229</v>
      </c>
      <c r="F72" s="169">
        <v>799</v>
      </c>
      <c r="G72" s="170">
        <v>17</v>
      </c>
      <c r="H72" s="171">
        <f t="shared" si="1"/>
        <v>13583</v>
      </c>
    </row>
    <row r="73" spans="1:8" x14ac:dyDescent="0.3">
      <c r="A73" s="61" t="s">
        <v>646</v>
      </c>
      <c r="B73" s="166" t="s">
        <v>820</v>
      </c>
      <c r="C73" s="167" t="s">
        <v>800</v>
      </c>
      <c r="D73" s="166" t="s">
        <v>797</v>
      </c>
      <c r="E73" s="168">
        <v>40229</v>
      </c>
      <c r="F73" s="169">
        <v>340</v>
      </c>
      <c r="G73" s="170">
        <v>12</v>
      </c>
      <c r="H73" s="171">
        <f t="shared" si="1"/>
        <v>4080</v>
      </c>
    </row>
    <row r="74" spans="1:8" x14ac:dyDescent="0.3">
      <c r="A74" s="61" t="s">
        <v>414</v>
      </c>
      <c r="B74" s="166" t="s">
        <v>823</v>
      </c>
      <c r="C74" s="167" t="s">
        <v>800</v>
      </c>
      <c r="D74" s="166" t="s">
        <v>795</v>
      </c>
      <c r="E74" s="168">
        <v>40233</v>
      </c>
      <c r="F74" s="169">
        <v>340</v>
      </c>
      <c r="G74" s="170">
        <v>14</v>
      </c>
      <c r="H74" s="171">
        <f t="shared" si="1"/>
        <v>4760</v>
      </c>
    </row>
    <row r="75" spans="1:8" x14ac:dyDescent="0.3">
      <c r="A75" s="61" t="s">
        <v>414</v>
      </c>
      <c r="B75" s="166" t="s">
        <v>819</v>
      </c>
      <c r="C75" s="167" t="s">
        <v>800</v>
      </c>
      <c r="D75" s="166" t="s">
        <v>824</v>
      </c>
      <c r="E75" s="168">
        <v>40234</v>
      </c>
      <c r="F75" s="169">
        <v>799</v>
      </c>
      <c r="G75" s="170">
        <v>9</v>
      </c>
      <c r="H75" s="171">
        <f t="shared" si="1"/>
        <v>7191</v>
      </c>
    </row>
    <row r="76" spans="1:8" x14ac:dyDescent="0.3">
      <c r="A76" s="61" t="s">
        <v>735</v>
      </c>
      <c r="B76" s="166" t="s">
        <v>821</v>
      </c>
      <c r="C76" s="167" t="s">
        <v>798</v>
      </c>
      <c r="D76" s="166" t="s">
        <v>824</v>
      </c>
      <c r="E76" s="168">
        <v>40238</v>
      </c>
      <c r="F76" s="169">
        <v>168</v>
      </c>
      <c r="G76" s="170">
        <v>4</v>
      </c>
      <c r="H76" s="171">
        <f t="shared" si="1"/>
        <v>672</v>
      </c>
    </row>
    <row r="77" spans="1:8" x14ac:dyDescent="0.3">
      <c r="A77" s="61" t="s">
        <v>754</v>
      </c>
      <c r="B77" s="166" t="s">
        <v>823</v>
      </c>
      <c r="C77" s="167" t="s">
        <v>796</v>
      </c>
      <c r="D77" s="166" t="s">
        <v>825</v>
      </c>
      <c r="E77" s="168">
        <v>40238</v>
      </c>
      <c r="F77" s="169">
        <v>340</v>
      </c>
      <c r="G77" s="170">
        <v>20</v>
      </c>
      <c r="H77" s="171">
        <f t="shared" si="1"/>
        <v>6800</v>
      </c>
    </row>
    <row r="78" spans="1:8" x14ac:dyDescent="0.3">
      <c r="A78" s="61" t="s">
        <v>735</v>
      </c>
      <c r="B78" s="166" t="s">
        <v>822</v>
      </c>
      <c r="C78" s="167" t="s">
        <v>798</v>
      </c>
      <c r="D78" s="166" t="s">
        <v>795</v>
      </c>
      <c r="E78" s="168">
        <v>40239</v>
      </c>
      <c r="F78" s="169">
        <v>79</v>
      </c>
      <c r="G78" s="170">
        <v>10</v>
      </c>
      <c r="H78" s="171">
        <f t="shared" si="1"/>
        <v>790</v>
      </c>
    </row>
    <row r="79" spans="1:8" x14ac:dyDescent="0.3">
      <c r="A79" s="61" t="s">
        <v>414</v>
      </c>
      <c r="B79" s="166" t="s">
        <v>822</v>
      </c>
      <c r="C79" s="167" t="s">
        <v>800</v>
      </c>
      <c r="D79" s="166" t="s">
        <v>824</v>
      </c>
      <c r="E79" s="168">
        <v>40241</v>
      </c>
      <c r="F79" s="169">
        <v>79</v>
      </c>
      <c r="G79" s="170">
        <v>12</v>
      </c>
      <c r="H79" s="171">
        <f t="shared" si="1"/>
        <v>948</v>
      </c>
    </row>
    <row r="80" spans="1:8" x14ac:dyDescent="0.3">
      <c r="A80" s="61" t="s">
        <v>321</v>
      </c>
      <c r="B80" s="166" t="s">
        <v>821</v>
      </c>
      <c r="C80" s="167" t="s">
        <v>798</v>
      </c>
      <c r="D80" s="166" t="s">
        <v>824</v>
      </c>
      <c r="E80" s="168">
        <v>40242</v>
      </c>
      <c r="F80" s="169">
        <v>168</v>
      </c>
      <c r="G80" s="170">
        <v>11</v>
      </c>
      <c r="H80" s="171">
        <f t="shared" si="1"/>
        <v>1848</v>
      </c>
    </row>
    <row r="81" spans="1:8" x14ac:dyDescent="0.3">
      <c r="A81" s="61" t="s">
        <v>414</v>
      </c>
      <c r="B81" s="166" t="s">
        <v>823</v>
      </c>
      <c r="C81" s="167" t="s">
        <v>800</v>
      </c>
      <c r="D81" s="166" t="s">
        <v>826</v>
      </c>
      <c r="E81" s="168">
        <v>40243</v>
      </c>
      <c r="F81" s="169">
        <v>340</v>
      </c>
      <c r="G81" s="170">
        <v>1</v>
      </c>
      <c r="H81" s="171">
        <f t="shared" si="1"/>
        <v>340</v>
      </c>
    </row>
    <row r="82" spans="1:8" x14ac:dyDescent="0.3">
      <c r="A82" s="61" t="s">
        <v>646</v>
      </c>
      <c r="B82" s="166" t="s">
        <v>819</v>
      </c>
      <c r="C82" s="167" t="s">
        <v>800</v>
      </c>
      <c r="D82" s="166" t="s">
        <v>824</v>
      </c>
      <c r="E82" s="168">
        <v>40246</v>
      </c>
      <c r="F82" s="169">
        <v>799</v>
      </c>
      <c r="G82" s="170">
        <v>8</v>
      </c>
      <c r="H82" s="171">
        <f t="shared" si="1"/>
        <v>6392</v>
      </c>
    </row>
    <row r="83" spans="1:8" x14ac:dyDescent="0.3">
      <c r="A83" s="61" t="s">
        <v>722</v>
      </c>
      <c r="B83" s="166" t="s">
        <v>821</v>
      </c>
      <c r="C83" s="167" t="s">
        <v>800</v>
      </c>
      <c r="D83" s="166" t="s">
        <v>795</v>
      </c>
      <c r="E83" s="168">
        <v>40246</v>
      </c>
      <c r="F83" s="169">
        <v>168</v>
      </c>
      <c r="G83" s="170">
        <v>15</v>
      </c>
      <c r="H83" s="171">
        <f t="shared" si="1"/>
        <v>2520</v>
      </c>
    </row>
    <row r="84" spans="1:8" x14ac:dyDescent="0.3">
      <c r="A84" s="61" t="s">
        <v>711</v>
      </c>
      <c r="B84" s="166" t="s">
        <v>820</v>
      </c>
      <c r="C84" s="167" t="s">
        <v>796</v>
      </c>
      <c r="D84" s="166" t="s">
        <v>826</v>
      </c>
      <c r="E84" s="168">
        <v>40246</v>
      </c>
      <c r="F84" s="169">
        <v>340</v>
      </c>
      <c r="G84" s="170">
        <v>6</v>
      </c>
      <c r="H84" s="171">
        <f t="shared" si="1"/>
        <v>2040</v>
      </c>
    </row>
    <row r="85" spans="1:8" x14ac:dyDescent="0.3">
      <c r="A85" s="61" t="s">
        <v>722</v>
      </c>
      <c r="B85" s="166" t="s">
        <v>820</v>
      </c>
      <c r="C85" s="167" t="s">
        <v>800</v>
      </c>
      <c r="D85" s="166" t="s">
        <v>825</v>
      </c>
      <c r="E85" s="168">
        <v>40247</v>
      </c>
      <c r="F85" s="169">
        <v>340</v>
      </c>
      <c r="G85" s="170">
        <v>17</v>
      </c>
      <c r="H85" s="171">
        <f t="shared" si="1"/>
        <v>5780</v>
      </c>
    </row>
    <row r="86" spans="1:8" x14ac:dyDescent="0.3">
      <c r="A86" s="61" t="s">
        <v>106</v>
      </c>
      <c r="B86" s="166" t="s">
        <v>820</v>
      </c>
      <c r="C86" s="167" t="s">
        <v>799</v>
      </c>
      <c r="D86" s="166" t="s">
        <v>797</v>
      </c>
      <c r="E86" s="168">
        <v>40247</v>
      </c>
      <c r="F86" s="169">
        <v>340</v>
      </c>
      <c r="G86" s="170">
        <v>2</v>
      </c>
      <c r="H86" s="171">
        <f t="shared" si="1"/>
        <v>680</v>
      </c>
    </row>
    <row r="87" spans="1:8" x14ac:dyDescent="0.3">
      <c r="A87" s="61" t="s">
        <v>722</v>
      </c>
      <c r="B87" s="166" t="s">
        <v>820</v>
      </c>
      <c r="C87" s="167" t="s">
        <v>800</v>
      </c>
      <c r="D87" s="166" t="s">
        <v>797</v>
      </c>
      <c r="E87" s="168">
        <v>40247</v>
      </c>
      <c r="F87" s="169">
        <v>340</v>
      </c>
      <c r="G87" s="170">
        <v>9</v>
      </c>
      <c r="H87" s="171">
        <f t="shared" si="1"/>
        <v>3060</v>
      </c>
    </row>
    <row r="88" spans="1:8" x14ac:dyDescent="0.3">
      <c r="A88" s="61" t="s">
        <v>414</v>
      </c>
      <c r="B88" s="166" t="s">
        <v>819</v>
      </c>
      <c r="C88" s="167" t="s">
        <v>800</v>
      </c>
      <c r="D88" s="166" t="s">
        <v>797</v>
      </c>
      <c r="E88" s="168">
        <v>40247</v>
      </c>
      <c r="F88" s="169">
        <v>799</v>
      </c>
      <c r="G88" s="170">
        <v>8</v>
      </c>
      <c r="H88" s="171">
        <f t="shared" si="1"/>
        <v>6392</v>
      </c>
    </row>
    <row r="89" spans="1:8" x14ac:dyDescent="0.3">
      <c r="A89" s="61" t="s">
        <v>711</v>
      </c>
      <c r="B89" s="166" t="s">
        <v>823</v>
      </c>
      <c r="C89" s="167" t="s">
        <v>796</v>
      </c>
      <c r="D89" s="166" t="s">
        <v>824</v>
      </c>
      <c r="E89" s="168">
        <v>40248</v>
      </c>
      <c r="F89" s="169">
        <v>340</v>
      </c>
      <c r="G89" s="170">
        <v>5</v>
      </c>
      <c r="H89" s="171">
        <f t="shared" si="1"/>
        <v>1700</v>
      </c>
    </row>
    <row r="90" spans="1:8" x14ac:dyDescent="0.3">
      <c r="A90" s="61" t="s">
        <v>754</v>
      </c>
      <c r="B90" s="166" t="s">
        <v>819</v>
      </c>
      <c r="C90" s="167" t="s">
        <v>796</v>
      </c>
      <c r="D90" s="166" t="s">
        <v>824</v>
      </c>
      <c r="E90" s="168">
        <v>40250</v>
      </c>
      <c r="F90" s="169">
        <v>799</v>
      </c>
      <c r="G90" s="170">
        <v>11</v>
      </c>
      <c r="H90" s="171">
        <f t="shared" si="1"/>
        <v>8789</v>
      </c>
    </row>
    <row r="91" spans="1:8" x14ac:dyDescent="0.3">
      <c r="A91" s="61" t="s">
        <v>711</v>
      </c>
      <c r="B91" s="166" t="s">
        <v>822</v>
      </c>
      <c r="C91" s="167" t="s">
        <v>796</v>
      </c>
      <c r="D91" s="166" t="s">
        <v>824</v>
      </c>
      <c r="E91" s="168">
        <v>40252</v>
      </c>
      <c r="F91" s="169">
        <v>79</v>
      </c>
      <c r="G91" s="170">
        <v>9</v>
      </c>
      <c r="H91" s="171">
        <f t="shared" si="1"/>
        <v>711</v>
      </c>
    </row>
    <row r="92" spans="1:8" x14ac:dyDescent="0.3">
      <c r="A92" s="61" t="s">
        <v>106</v>
      </c>
      <c r="B92" s="166" t="s">
        <v>822</v>
      </c>
      <c r="C92" s="167" t="s">
        <v>799</v>
      </c>
      <c r="D92" s="166" t="s">
        <v>826</v>
      </c>
      <c r="E92" s="168">
        <v>40252</v>
      </c>
      <c r="F92" s="169">
        <v>79</v>
      </c>
      <c r="G92" s="170">
        <v>1</v>
      </c>
      <c r="H92" s="171">
        <f t="shared" si="1"/>
        <v>79</v>
      </c>
    </row>
    <row r="93" spans="1:8" x14ac:dyDescent="0.3">
      <c r="A93" s="61" t="s">
        <v>383</v>
      </c>
      <c r="B93" s="166" t="s">
        <v>820</v>
      </c>
      <c r="C93" s="167" t="s">
        <v>796</v>
      </c>
      <c r="D93" s="166" t="s">
        <v>826</v>
      </c>
      <c r="E93" s="168">
        <v>40252</v>
      </c>
      <c r="F93" s="169">
        <v>340</v>
      </c>
      <c r="G93" s="170">
        <v>11</v>
      </c>
      <c r="H93" s="171">
        <f t="shared" si="1"/>
        <v>3740</v>
      </c>
    </row>
    <row r="94" spans="1:8" x14ac:dyDescent="0.3">
      <c r="A94" s="61" t="s">
        <v>321</v>
      </c>
      <c r="B94" s="166" t="s">
        <v>822</v>
      </c>
      <c r="C94" s="167" t="s">
        <v>798</v>
      </c>
      <c r="D94" s="166" t="s">
        <v>824</v>
      </c>
      <c r="E94" s="168">
        <v>40253</v>
      </c>
      <c r="F94" s="169">
        <v>79</v>
      </c>
      <c r="G94" s="170">
        <v>5</v>
      </c>
      <c r="H94" s="171">
        <f t="shared" si="1"/>
        <v>395</v>
      </c>
    </row>
    <row r="95" spans="1:8" x14ac:dyDescent="0.3">
      <c r="A95" s="61" t="s">
        <v>383</v>
      </c>
      <c r="B95" s="166" t="s">
        <v>821</v>
      </c>
      <c r="C95" s="167" t="s">
        <v>796</v>
      </c>
      <c r="D95" s="166" t="s">
        <v>795</v>
      </c>
      <c r="E95" s="168">
        <v>40254</v>
      </c>
      <c r="F95" s="169">
        <v>168</v>
      </c>
      <c r="G95" s="170">
        <v>12</v>
      </c>
      <c r="H95" s="171">
        <f t="shared" si="1"/>
        <v>2016</v>
      </c>
    </row>
    <row r="96" spans="1:8" x14ac:dyDescent="0.3">
      <c r="A96" s="61" t="s">
        <v>646</v>
      </c>
      <c r="B96" s="166" t="s">
        <v>823</v>
      </c>
      <c r="C96" s="167" t="s">
        <v>800</v>
      </c>
      <c r="D96" s="166" t="s">
        <v>797</v>
      </c>
      <c r="E96" s="168">
        <v>40255</v>
      </c>
      <c r="F96" s="169">
        <v>340</v>
      </c>
      <c r="G96" s="170">
        <v>1</v>
      </c>
      <c r="H96" s="171">
        <f t="shared" si="1"/>
        <v>340</v>
      </c>
    </row>
    <row r="97" spans="1:8" x14ac:dyDescent="0.3">
      <c r="A97" s="61" t="s">
        <v>383</v>
      </c>
      <c r="B97" s="166" t="s">
        <v>819</v>
      </c>
      <c r="C97" s="167" t="s">
        <v>796</v>
      </c>
      <c r="D97" s="166" t="s">
        <v>797</v>
      </c>
      <c r="E97" s="168">
        <v>40255</v>
      </c>
      <c r="F97" s="169">
        <v>799</v>
      </c>
      <c r="G97" s="170">
        <v>9</v>
      </c>
      <c r="H97" s="171">
        <f t="shared" si="1"/>
        <v>7191</v>
      </c>
    </row>
    <row r="98" spans="1:8" x14ac:dyDescent="0.3">
      <c r="A98" s="61" t="s">
        <v>754</v>
      </c>
      <c r="B98" s="166" t="s">
        <v>823</v>
      </c>
      <c r="C98" s="167" t="s">
        <v>796</v>
      </c>
      <c r="D98" s="166" t="s">
        <v>825</v>
      </c>
      <c r="E98" s="168">
        <v>40257</v>
      </c>
      <c r="F98" s="169">
        <v>340</v>
      </c>
      <c r="G98" s="170">
        <v>16</v>
      </c>
      <c r="H98" s="171">
        <f t="shared" si="1"/>
        <v>5440</v>
      </c>
    </row>
    <row r="99" spans="1:8" x14ac:dyDescent="0.3">
      <c r="A99" s="61" t="s">
        <v>414</v>
      </c>
      <c r="B99" s="166" t="s">
        <v>819</v>
      </c>
      <c r="C99" s="167" t="s">
        <v>800</v>
      </c>
      <c r="D99" s="166" t="s">
        <v>795</v>
      </c>
      <c r="E99" s="168">
        <v>40260</v>
      </c>
      <c r="F99" s="169">
        <v>799</v>
      </c>
      <c r="G99" s="170">
        <v>8</v>
      </c>
      <c r="H99" s="171">
        <f t="shared" si="1"/>
        <v>6392</v>
      </c>
    </row>
    <row r="100" spans="1:8" x14ac:dyDescent="0.3">
      <c r="A100" s="61" t="s">
        <v>711</v>
      </c>
      <c r="B100" s="166" t="s">
        <v>822</v>
      </c>
      <c r="C100" s="167" t="s">
        <v>796</v>
      </c>
      <c r="D100" s="166" t="s">
        <v>825</v>
      </c>
      <c r="E100" s="168">
        <v>40261</v>
      </c>
      <c r="F100" s="169">
        <v>79</v>
      </c>
      <c r="G100" s="170">
        <v>20</v>
      </c>
      <c r="H100" s="171">
        <f t="shared" si="1"/>
        <v>1580</v>
      </c>
    </row>
    <row r="101" spans="1:8" x14ac:dyDescent="0.3">
      <c r="A101" s="61" t="s">
        <v>722</v>
      </c>
      <c r="B101" s="166" t="s">
        <v>823</v>
      </c>
      <c r="C101" s="167" t="s">
        <v>800</v>
      </c>
      <c r="D101" s="166" t="s">
        <v>826</v>
      </c>
      <c r="E101" s="168">
        <v>40261</v>
      </c>
      <c r="F101" s="169">
        <v>340</v>
      </c>
      <c r="G101" s="170">
        <v>6</v>
      </c>
      <c r="H101" s="171">
        <f t="shared" si="1"/>
        <v>2040</v>
      </c>
    </row>
    <row r="102" spans="1:8" x14ac:dyDescent="0.3">
      <c r="A102" s="61" t="s">
        <v>646</v>
      </c>
      <c r="B102" s="166" t="s">
        <v>823</v>
      </c>
      <c r="C102" s="167" t="s">
        <v>800</v>
      </c>
      <c r="D102" s="166" t="s">
        <v>825</v>
      </c>
      <c r="E102" s="168">
        <v>40263</v>
      </c>
      <c r="F102" s="169">
        <v>340</v>
      </c>
      <c r="G102" s="170">
        <v>20</v>
      </c>
      <c r="H102" s="171">
        <f t="shared" si="1"/>
        <v>6800</v>
      </c>
    </row>
    <row r="103" spans="1:8" x14ac:dyDescent="0.3">
      <c r="A103" s="61" t="s">
        <v>722</v>
      </c>
      <c r="B103" s="166" t="s">
        <v>823</v>
      </c>
      <c r="C103" s="167" t="s">
        <v>800</v>
      </c>
      <c r="D103" s="166" t="s">
        <v>824</v>
      </c>
      <c r="E103" s="168">
        <v>40264</v>
      </c>
      <c r="F103" s="169">
        <v>340</v>
      </c>
      <c r="G103" s="170">
        <v>15</v>
      </c>
      <c r="H103" s="171">
        <f t="shared" si="1"/>
        <v>5100</v>
      </c>
    </row>
    <row r="104" spans="1:8" x14ac:dyDescent="0.3">
      <c r="A104" s="61" t="s">
        <v>711</v>
      </c>
      <c r="B104" s="166" t="s">
        <v>819</v>
      </c>
      <c r="C104" s="167" t="s">
        <v>796</v>
      </c>
      <c r="D104" s="166" t="s">
        <v>795</v>
      </c>
      <c r="E104" s="168">
        <v>40267</v>
      </c>
      <c r="F104" s="169">
        <v>799</v>
      </c>
      <c r="G104" s="170">
        <v>7</v>
      </c>
      <c r="H104" s="171">
        <f t="shared" si="1"/>
        <v>5593</v>
      </c>
    </row>
    <row r="105" spans="1:8" x14ac:dyDescent="0.3">
      <c r="A105" s="61" t="s">
        <v>668</v>
      </c>
      <c r="B105" s="166" t="s">
        <v>820</v>
      </c>
      <c r="C105" s="167" t="s">
        <v>799</v>
      </c>
      <c r="D105" s="166" t="s">
        <v>826</v>
      </c>
      <c r="E105" s="168">
        <v>40267</v>
      </c>
      <c r="F105" s="169">
        <v>340</v>
      </c>
      <c r="G105" s="170">
        <v>9</v>
      </c>
      <c r="H105" s="171">
        <f t="shared" si="1"/>
        <v>3060</v>
      </c>
    </row>
    <row r="106" spans="1:8" x14ac:dyDescent="0.3">
      <c r="A106" s="61" t="s">
        <v>646</v>
      </c>
      <c r="B106" s="166" t="s">
        <v>822</v>
      </c>
      <c r="C106" s="167" t="s">
        <v>800</v>
      </c>
      <c r="D106" s="166" t="s">
        <v>795</v>
      </c>
      <c r="E106" s="168">
        <v>40269</v>
      </c>
      <c r="F106" s="169">
        <v>79</v>
      </c>
      <c r="G106" s="170">
        <v>6</v>
      </c>
      <c r="H106" s="171">
        <f t="shared" si="1"/>
        <v>474</v>
      </c>
    </row>
    <row r="107" spans="1:8" x14ac:dyDescent="0.3">
      <c r="A107" s="61" t="s">
        <v>321</v>
      </c>
      <c r="B107" s="166" t="s">
        <v>821</v>
      </c>
      <c r="C107" s="167" t="s">
        <v>798</v>
      </c>
      <c r="D107" s="166" t="s">
        <v>824</v>
      </c>
      <c r="E107" s="168">
        <v>40270</v>
      </c>
      <c r="F107" s="169">
        <v>168</v>
      </c>
      <c r="G107" s="170">
        <v>14</v>
      </c>
      <c r="H107" s="171">
        <f t="shared" si="1"/>
        <v>2352</v>
      </c>
    </row>
    <row r="108" spans="1:8" x14ac:dyDescent="0.3">
      <c r="A108" s="61" t="s">
        <v>106</v>
      </c>
      <c r="B108" s="166" t="s">
        <v>823</v>
      </c>
      <c r="C108" s="167" t="s">
        <v>799</v>
      </c>
      <c r="D108" s="166" t="s">
        <v>797</v>
      </c>
      <c r="E108" s="168">
        <v>40270</v>
      </c>
      <c r="F108" s="169">
        <v>340</v>
      </c>
      <c r="G108" s="170">
        <v>3</v>
      </c>
      <c r="H108" s="171">
        <f t="shared" si="1"/>
        <v>1020</v>
      </c>
    </row>
    <row r="109" spans="1:8" x14ac:dyDescent="0.3">
      <c r="A109" s="61" t="s">
        <v>711</v>
      </c>
      <c r="B109" s="166" t="s">
        <v>820</v>
      </c>
      <c r="C109" s="167" t="s">
        <v>796</v>
      </c>
      <c r="D109" s="166" t="s">
        <v>826</v>
      </c>
      <c r="E109" s="168">
        <v>40271</v>
      </c>
      <c r="F109" s="169">
        <v>340</v>
      </c>
      <c r="G109" s="170">
        <v>5</v>
      </c>
      <c r="H109" s="171">
        <f t="shared" si="1"/>
        <v>1700</v>
      </c>
    </row>
    <row r="110" spans="1:8" x14ac:dyDescent="0.3">
      <c r="A110" s="61" t="s">
        <v>383</v>
      </c>
      <c r="B110" s="166" t="s">
        <v>820</v>
      </c>
      <c r="C110" s="167" t="s">
        <v>796</v>
      </c>
      <c r="D110" s="166" t="s">
        <v>795</v>
      </c>
      <c r="E110" s="168">
        <v>40273</v>
      </c>
      <c r="F110" s="169">
        <v>340</v>
      </c>
      <c r="G110" s="170">
        <v>3</v>
      </c>
      <c r="H110" s="171">
        <f t="shared" si="1"/>
        <v>1020</v>
      </c>
    </row>
    <row r="111" spans="1:8" x14ac:dyDescent="0.3">
      <c r="A111" s="61" t="s">
        <v>383</v>
      </c>
      <c r="B111" s="166" t="s">
        <v>823</v>
      </c>
      <c r="C111" s="167" t="s">
        <v>796</v>
      </c>
      <c r="D111" s="166" t="s">
        <v>825</v>
      </c>
      <c r="E111" s="168">
        <v>40274</v>
      </c>
      <c r="F111" s="169">
        <v>340</v>
      </c>
      <c r="G111" s="170">
        <v>18</v>
      </c>
      <c r="H111" s="171">
        <f t="shared" si="1"/>
        <v>6120</v>
      </c>
    </row>
    <row r="112" spans="1:8" x14ac:dyDescent="0.3">
      <c r="A112" s="61" t="s">
        <v>754</v>
      </c>
      <c r="B112" s="166" t="s">
        <v>821</v>
      </c>
      <c r="C112" s="167" t="s">
        <v>796</v>
      </c>
      <c r="D112" s="166" t="s">
        <v>797</v>
      </c>
      <c r="E112" s="168">
        <v>40274</v>
      </c>
      <c r="F112" s="169">
        <v>168</v>
      </c>
      <c r="G112" s="170">
        <v>13</v>
      </c>
      <c r="H112" s="171">
        <f t="shared" si="1"/>
        <v>2184</v>
      </c>
    </row>
    <row r="113" spans="1:8" x14ac:dyDescent="0.3">
      <c r="A113" s="61" t="s">
        <v>646</v>
      </c>
      <c r="B113" s="166" t="s">
        <v>823</v>
      </c>
      <c r="C113" s="167" t="s">
        <v>800</v>
      </c>
      <c r="D113" s="166" t="s">
        <v>795</v>
      </c>
      <c r="E113" s="168">
        <v>40274</v>
      </c>
      <c r="F113" s="169">
        <v>340</v>
      </c>
      <c r="G113" s="170">
        <v>11</v>
      </c>
      <c r="H113" s="171">
        <f t="shared" si="1"/>
        <v>3740</v>
      </c>
    </row>
    <row r="114" spans="1:8" x14ac:dyDescent="0.3">
      <c r="A114" s="61" t="s">
        <v>722</v>
      </c>
      <c r="B114" s="166" t="s">
        <v>822</v>
      </c>
      <c r="C114" s="167" t="s">
        <v>800</v>
      </c>
      <c r="D114" s="166" t="s">
        <v>795</v>
      </c>
      <c r="E114" s="168">
        <v>40274</v>
      </c>
      <c r="F114" s="169">
        <v>79</v>
      </c>
      <c r="G114" s="170">
        <v>13</v>
      </c>
      <c r="H114" s="171">
        <f t="shared" si="1"/>
        <v>1027</v>
      </c>
    </row>
    <row r="115" spans="1:8" x14ac:dyDescent="0.3">
      <c r="A115" s="61" t="s">
        <v>106</v>
      </c>
      <c r="B115" s="166" t="s">
        <v>823</v>
      </c>
      <c r="C115" s="167" t="s">
        <v>799</v>
      </c>
      <c r="D115" s="166" t="s">
        <v>826</v>
      </c>
      <c r="E115" s="168">
        <v>40274</v>
      </c>
      <c r="F115" s="169">
        <v>340</v>
      </c>
      <c r="G115" s="170">
        <v>6</v>
      </c>
      <c r="H115" s="171">
        <f t="shared" si="1"/>
        <v>2040</v>
      </c>
    </row>
    <row r="116" spans="1:8" x14ac:dyDescent="0.3">
      <c r="A116" s="61" t="s">
        <v>722</v>
      </c>
      <c r="B116" s="166" t="s">
        <v>823</v>
      </c>
      <c r="C116" s="167" t="s">
        <v>800</v>
      </c>
      <c r="D116" s="166" t="s">
        <v>826</v>
      </c>
      <c r="E116" s="168">
        <v>40274</v>
      </c>
      <c r="F116" s="169">
        <v>340</v>
      </c>
      <c r="G116" s="170">
        <v>2</v>
      </c>
      <c r="H116" s="171">
        <f t="shared" si="1"/>
        <v>680</v>
      </c>
    </row>
    <row r="117" spans="1:8" x14ac:dyDescent="0.3">
      <c r="A117" s="61" t="s">
        <v>383</v>
      </c>
      <c r="B117" s="166" t="s">
        <v>822</v>
      </c>
      <c r="C117" s="167" t="s">
        <v>796</v>
      </c>
      <c r="D117" s="166" t="s">
        <v>824</v>
      </c>
      <c r="E117" s="168">
        <v>40275</v>
      </c>
      <c r="F117" s="169">
        <v>79</v>
      </c>
      <c r="G117" s="170">
        <v>13</v>
      </c>
      <c r="H117" s="171">
        <f t="shared" si="1"/>
        <v>1027</v>
      </c>
    </row>
    <row r="118" spans="1:8" x14ac:dyDescent="0.3">
      <c r="A118" s="61" t="s">
        <v>321</v>
      </c>
      <c r="B118" s="166" t="s">
        <v>821</v>
      </c>
      <c r="C118" s="167" t="s">
        <v>798</v>
      </c>
      <c r="D118" s="166" t="s">
        <v>795</v>
      </c>
      <c r="E118" s="168">
        <v>40276</v>
      </c>
      <c r="F118" s="169">
        <v>168</v>
      </c>
      <c r="G118" s="170">
        <v>3</v>
      </c>
      <c r="H118" s="171">
        <f t="shared" si="1"/>
        <v>504</v>
      </c>
    </row>
    <row r="119" spans="1:8" x14ac:dyDescent="0.3">
      <c r="A119" s="61" t="s">
        <v>383</v>
      </c>
      <c r="B119" s="166" t="s">
        <v>821</v>
      </c>
      <c r="C119" s="167" t="s">
        <v>796</v>
      </c>
      <c r="D119" s="166" t="s">
        <v>797</v>
      </c>
      <c r="E119" s="168">
        <v>40278</v>
      </c>
      <c r="F119" s="169">
        <v>168</v>
      </c>
      <c r="G119" s="170">
        <v>10</v>
      </c>
      <c r="H119" s="171">
        <f t="shared" si="1"/>
        <v>1680</v>
      </c>
    </row>
    <row r="120" spans="1:8" x14ac:dyDescent="0.3">
      <c r="A120" s="61" t="s">
        <v>106</v>
      </c>
      <c r="B120" s="166" t="s">
        <v>823</v>
      </c>
      <c r="C120" s="167" t="s">
        <v>799</v>
      </c>
      <c r="D120" s="166" t="s">
        <v>795</v>
      </c>
      <c r="E120" s="168">
        <v>40278</v>
      </c>
      <c r="F120" s="169">
        <v>340</v>
      </c>
      <c r="G120" s="170">
        <v>14</v>
      </c>
      <c r="H120" s="171">
        <f t="shared" si="1"/>
        <v>4760</v>
      </c>
    </row>
    <row r="121" spans="1:8" x14ac:dyDescent="0.3">
      <c r="A121" s="61" t="s">
        <v>668</v>
      </c>
      <c r="B121" s="166" t="s">
        <v>820</v>
      </c>
      <c r="C121" s="167" t="s">
        <v>799</v>
      </c>
      <c r="D121" s="166" t="s">
        <v>826</v>
      </c>
      <c r="E121" s="168">
        <v>40278</v>
      </c>
      <c r="F121" s="169">
        <v>340</v>
      </c>
      <c r="G121" s="170">
        <v>8</v>
      </c>
      <c r="H121" s="171">
        <f t="shared" si="1"/>
        <v>2720</v>
      </c>
    </row>
    <row r="122" spans="1:8" x14ac:dyDescent="0.3">
      <c r="A122" s="61" t="s">
        <v>646</v>
      </c>
      <c r="B122" s="166" t="s">
        <v>819</v>
      </c>
      <c r="C122" s="167" t="s">
        <v>800</v>
      </c>
      <c r="D122" s="166" t="s">
        <v>795</v>
      </c>
      <c r="E122" s="168">
        <v>40280</v>
      </c>
      <c r="F122" s="169">
        <v>799</v>
      </c>
      <c r="G122" s="170">
        <v>4</v>
      </c>
      <c r="H122" s="171">
        <f t="shared" si="1"/>
        <v>3196</v>
      </c>
    </row>
    <row r="123" spans="1:8" x14ac:dyDescent="0.3">
      <c r="A123" s="61" t="s">
        <v>711</v>
      </c>
      <c r="B123" s="166" t="s">
        <v>823</v>
      </c>
      <c r="C123" s="167" t="s">
        <v>796</v>
      </c>
      <c r="D123" s="166" t="s">
        <v>795</v>
      </c>
      <c r="E123" s="168">
        <v>40280</v>
      </c>
      <c r="F123" s="169">
        <v>340</v>
      </c>
      <c r="G123" s="170">
        <v>4</v>
      </c>
      <c r="H123" s="171">
        <f t="shared" si="1"/>
        <v>1360</v>
      </c>
    </row>
    <row r="124" spans="1:8" x14ac:dyDescent="0.3">
      <c r="A124" s="61" t="s">
        <v>722</v>
      </c>
      <c r="B124" s="166" t="s">
        <v>823</v>
      </c>
      <c r="C124" s="167" t="s">
        <v>800</v>
      </c>
      <c r="D124" s="166" t="s">
        <v>824</v>
      </c>
      <c r="E124" s="168">
        <v>40281</v>
      </c>
      <c r="F124" s="169">
        <v>340</v>
      </c>
      <c r="G124" s="170">
        <v>6</v>
      </c>
      <c r="H124" s="171">
        <f t="shared" si="1"/>
        <v>2040</v>
      </c>
    </row>
    <row r="125" spans="1:8" x14ac:dyDescent="0.3">
      <c r="A125" s="61" t="s">
        <v>106</v>
      </c>
      <c r="B125" s="166" t="s">
        <v>819</v>
      </c>
      <c r="C125" s="167" t="s">
        <v>799</v>
      </c>
      <c r="D125" s="166" t="s">
        <v>825</v>
      </c>
      <c r="E125" s="168">
        <v>40281</v>
      </c>
      <c r="F125" s="169">
        <v>799</v>
      </c>
      <c r="G125" s="170">
        <v>7</v>
      </c>
      <c r="H125" s="171">
        <f t="shared" si="1"/>
        <v>5593</v>
      </c>
    </row>
    <row r="126" spans="1:8" x14ac:dyDescent="0.3">
      <c r="A126" s="61" t="s">
        <v>722</v>
      </c>
      <c r="B126" s="166" t="s">
        <v>821</v>
      </c>
      <c r="C126" s="167" t="s">
        <v>800</v>
      </c>
      <c r="D126" s="166" t="s">
        <v>826</v>
      </c>
      <c r="E126" s="168">
        <v>40281</v>
      </c>
      <c r="F126" s="169">
        <v>168</v>
      </c>
      <c r="G126" s="170">
        <v>12</v>
      </c>
      <c r="H126" s="171">
        <f t="shared" si="1"/>
        <v>2016</v>
      </c>
    </row>
    <row r="127" spans="1:8" x14ac:dyDescent="0.3">
      <c r="A127" s="61" t="s">
        <v>668</v>
      </c>
      <c r="B127" s="166" t="s">
        <v>822</v>
      </c>
      <c r="C127" s="167" t="s">
        <v>796</v>
      </c>
      <c r="D127" s="166" t="s">
        <v>825</v>
      </c>
      <c r="E127" s="168">
        <v>40283</v>
      </c>
      <c r="F127" s="169">
        <v>79</v>
      </c>
      <c r="G127" s="170">
        <v>12</v>
      </c>
      <c r="H127" s="171">
        <f t="shared" si="1"/>
        <v>948</v>
      </c>
    </row>
    <row r="128" spans="1:8" x14ac:dyDescent="0.3">
      <c r="A128" s="61" t="s">
        <v>668</v>
      </c>
      <c r="B128" s="166" t="s">
        <v>822</v>
      </c>
      <c r="C128" s="167" t="s">
        <v>796</v>
      </c>
      <c r="D128" s="166" t="s">
        <v>826</v>
      </c>
      <c r="E128" s="168">
        <v>40283</v>
      </c>
      <c r="F128" s="169">
        <v>79</v>
      </c>
      <c r="G128" s="170">
        <v>12</v>
      </c>
      <c r="H128" s="171">
        <f t="shared" si="1"/>
        <v>948</v>
      </c>
    </row>
    <row r="129" spans="1:8" x14ac:dyDescent="0.3">
      <c r="A129" s="61" t="s">
        <v>383</v>
      </c>
      <c r="B129" s="166" t="s">
        <v>822</v>
      </c>
      <c r="C129" s="167" t="s">
        <v>796</v>
      </c>
      <c r="D129" s="166" t="s">
        <v>797</v>
      </c>
      <c r="E129" s="168">
        <v>40284</v>
      </c>
      <c r="F129" s="169">
        <v>79</v>
      </c>
      <c r="G129" s="170">
        <v>8</v>
      </c>
      <c r="H129" s="171">
        <f t="shared" si="1"/>
        <v>632</v>
      </c>
    </row>
    <row r="130" spans="1:8" x14ac:dyDescent="0.3">
      <c r="A130" s="61" t="s">
        <v>754</v>
      </c>
      <c r="B130" s="166" t="s">
        <v>823</v>
      </c>
      <c r="C130" s="167" t="s">
        <v>796</v>
      </c>
      <c r="D130" s="166" t="s">
        <v>795</v>
      </c>
      <c r="E130" s="168">
        <v>40285</v>
      </c>
      <c r="F130" s="169">
        <v>340</v>
      </c>
      <c r="G130" s="170">
        <v>5</v>
      </c>
      <c r="H130" s="171">
        <f t="shared" si="1"/>
        <v>1700</v>
      </c>
    </row>
    <row r="131" spans="1:8" x14ac:dyDescent="0.3">
      <c r="A131" s="61" t="s">
        <v>646</v>
      </c>
      <c r="B131" s="166" t="s">
        <v>819</v>
      </c>
      <c r="C131" s="167" t="s">
        <v>800</v>
      </c>
      <c r="D131" s="166" t="s">
        <v>795</v>
      </c>
      <c r="E131" s="168">
        <v>40287</v>
      </c>
      <c r="F131" s="169">
        <v>799</v>
      </c>
      <c r="G131" s="170">
        <v>8</v>
      </c>
      <c r="H131" s="171">
        <f t="shared" si="1"/>
        <v>6392</v>
      </c>
    </row>
    <row r="132" spans="1:8" x14ac:dyDescent="0.3">
      <c r="A132" s="61" t="s">
        <v>722</v>
      </c>
      <c r="B132" s="166" t="s">
        <v>823</v>
      </c>
      <c r="C132" s="167" t="s">
        <v>800</v>
      </c>
      <c r="D132" s="166" t="s">
        <v>824</v>
      </c>
      <c r="E132" s="168">
        <v>40288</v>
      </c>
      <c r="F132" s="169">
        <v>340</v>
      </c>
      <c r="G132" s="170">
        <v>2</v>
      </c>
      <c r="H132" s="171">
        <f t="shared" si="1"/>
        <v>680</v>
      </c>
    </row>
    <row r="133" spans="1:8" x14ac:dyDescent="0.3">
      <c r="A133" s="61" t="s">
        <v>646</v>
      </c>
      <c r="B133" s="166" t="s">
        <v>822</v>
      </c>
      <c r="C133" s="167" t="s">
        <v>800</v>
      </c>
      <c r="D133" s="166" t="s">
        <v>825</v>
      </c>
      <c r="E133" s="168">
        <v>40288</v>
      </c>
      <c r="F133" s="169">
        <v>79</v>
      </c>
      <c r="G133" s="170">
        <v>11</v>
      </c>
      <c r="H133" s="171">
        <f t="shared" si="1"/>
        <v>869</v>
      </c>
    </row>
    <row r="134" spans="1:8" x14ac:dyDescent="0.3">
      <c r="A134" s="61" t="s">
        <v>668</v>
      </c>
      <c r="B134" s="166" t="s">
        <v>823</v>
      </c>
      <c r="C134" s="167" t="s">
        <v>796</v>
      </c>
      <c r="D134" s="166" t="s">
        <v>797</v>
      </c>
      <c r="E134" s="168">
        <v>40288</v>
      </c>
      <c r="F134" s="169">
        <v>340</v>
      </c>
      <c r="G134" s="170">
        <v>1</v>
      </c>
      <c r="H134" s="171">
        <f t="shared" si="1"/>
        <v>340</v>
      </c>
    </row>
    <row r="135" spans="1:8" x14ac:dyDescent="0.3">
      <c r="A135" s="61" t="s">
        <v>106</v>
      </c>
      <c r="B135" s="166" t="s">
        <v>821</v>
      </c>
      <c r="C135" s="167" t="s">
        <v>799</v>
      </c>
      <c r="D135" s="166" t="s">
        <v>826</v>
      </c>
      <c r="E135" s="168">
        <v>40289</v>
      </c>
      <c r="F135" s="169">
        <v>168</v>
      </c>
      <c r="G135" s="170">
        <v>12</v>
      </c>
      <c r="H135" s="171">
        <f t="shared" ref="H135:H198" si="2">F135*G135</f>
        <v>2016</v>
      </c>
    </row>
    <row r="136" spans="1:8" x14ac:dyDescent="0.3">
      <c r="A136" s="61" t="s">
        <v>646</v>
      </c>
      <c r="B136" s="166" t="s">
        <v>820</v>
      </c>
      <c r="C136" s="167" t="s">
        <v>800</v>
      </c>
      <c r="D136" s="166" t="s">
        <v>824</v>
      </c>
      <c r="E136" s="168">
        <v>40290</v>
      </c>
      <c r="F136" s="169">
        <v>340</v>
      </c>
      <c r="G136" s="170">
        <v>8</v>
      </c>
      <c r="H136" s="171">
        <f t="shared" si="2"/>
        <v>2720</v>
      </c>
    </row>
    <row r="137" spans="1:8" x14ac:dyDescent="0.3">
      <c r="A137" s="61" t="s">
        <v>668</v>
      </c>
      <c r="B137" s="166" t="s">
        <v>822</v>
      </c>
      <c r="C137" s="167" t="s">
        <v>796</v>
      </c>
      <c r="D137" s="166" t="s">
        <v>825</v>
      </c>
      <c r="E137" s="168">
        <v>40290</v>
      </c>
      <c r="F137" s="169">
        <v>79</v>
      </c>
      <c r="G137" s="170">
        <v>10</v>
      </c>
      <c r="H137" s="171">
        <f t="shared" si="2"/>
        <v>790</v>
      </c>
    </row>
    <row r="138" spans="1:8" x14ac:dyDescent="0.3">
      <c r="A138" s="61" t="s">
        <v>754</v>
      </c>
      <c r="B138" s="166" t="s">
        <v>823</v>
      </c>
      <c r="C138" s="167" t="s">
        <v>796</v>
      </c>
      <c r="D138" s="166" t="s">
        <v>797</v>
      </c>
      <c r="E138" s="168">
        <v>40290</v>
      </c>
      <c r="F138" s="169">
        <v>340</v>
      </c>
      <c r="G138" s="170">
        <v>4</v>
      </c>
      <c r="H138" s="171">
        <f t="shared" si="2"/>
        <v>1360</v>
      </c>
    </row>
    <row r="139" spans="1:8" x14ac:dyDescent="0.3">
      <c r="A139" s="61" t="s">
        <v>646</v>
      </c>
      <c r="B139" s="166" t="s">
        <v>822</v>
      </c>
      <c r="C139" s="167" t="s">
        <v>800</v>
      </c>
      <c r="D139" s="166" t="s">
        <v>795</v>
      </c>
      <c r="E139" s="168">
        <v>40290</v>
      </c>
      <c r="F139" s="169">
        <v>79</v>
      </c>
      <c r="G139" s="170">
        <v>7</v>
      </c>
      <c r="H139" s="171">
        <f t="shared" si="2"/>
        <v>553</v>
      </c>
    </row>
    <row r="140" spans="1:8" x14ac:dyDescent="0.3">
      <c r="A140" s="61" t="s">
        <v>711</v>
      </c>
      <c r="B140" s="166" t="s">
        <v>823</v>
      </c>
      <c r="C140" s="167" t="s">
        <v>796</v>
      </c>
      <c r="D140" s="166" t="s">
        <v>826</v>
      </c>
      <c r="E140" s="168">
        <v>40290</v>
      </c>
      <c r="F140" s="169">
        <v>340</v>
      </c>
      <c r="G140" s="170">
        <v>7</v>
      </c>
      <c r="H140" s="171">
        <f t="shared" si="2"/>
        <v>2380</v>
      </c>
    </row>
    <row r="141" spans="1:8" x14ac:dyDescent="0.3">
      <c r="A141" s="61" t="s">
        <v>646</v>
      </c>
      <c r="B141" s="166" t="s">
        <v>819</v>
      </c>
      <c r="C141" s="167" t="s">
        <v>800</v>
      </c>
      <c r="D141" s="166" t="s">
        <v>825</v>
      </c>
      <c r="E141" s="168">
        <v>40291</v>
      </c>
      <c r="F141" s="169">
        <v>799</v>
      </c>
      <c r="G141" s="170">
        <v>16</v>
      </c>
      <c r="H141" s="171">
        <f t="shared" si="2"/>
        <v>12784</v>
      </c>
    </row>
    <row r="142" spans="1:8" x14ac:dyDescent="0.3">
      <c r="A142" s="61" t="s">
        <v>414</v>
      </c>
      <c r="B142" s="166" t="s">
        <v>819</v>
      </c>
      <c r="C142" s="167" t="s">
        <v>800</v>
      </c>
      <c r="D142" s="166" t="s">
        <v>826</v>
      </c>
      <c r="E142" s="168">
        <v>40294</v>
      </c>
      <c r="F142" s="169">
        <v>799</v>
      </c>
      <c r="G142" s="170">
        <v>8</v>
      </c>
      <c r="H142" s="171">
        <f t="shared" si="2"/>
        <v>6392</v>
      </c>
    </row>
    <row r="143" spans="1:8" x14ac:dyDescent="0.3">
      <c r="A143" s="61" t="s">
        <v>754</v>
      </c>
      <c r="B143" s="166" t="s">
        <v>819</v>
      </c>
      <c r="C143" s="167" t="s">
        <v>796</v>
      </c>
      <c r="D143" s="166" t="s">
        <v>797</v>
      </c>
      <c r="E143" s="168">
        <v>40295</v>
      </c>
      <c r="F143" s="169">
        <v>799</v>
      </c>
      <c r="G143" s="170">
        <v>2</v>
      </c>
      <c r="H143" s="173">
        <f t="shared" si="2"/>
        <v>1598</v>
      </c>
    </row>
    <row r="144" spans="1:8" x14ac:dyDescent="0.3">
      <c r="A144" s="61" t="s">
        <v>414</v>
      </c>
      <c r="B144" s="166" t="s">
        <v>823</v>
      </c>
      <c r="C144" s="167" t="s">
        <v>800</v>
      </c>
      <c r="D144" s="166" t="s">
        <v>797</v>
      </c>
      <c r="E144" s="168">
        <v>40295</v>
      </c>
      <c r="F144" s="169">
        <v>340</v>
      </c>
      <c r="G144" s="170">
        <v>11</v>
      </c>
      <c r="H144" s="171">
        <f t="shared" si="2"/>
        <v>3740</v>
      </c>
    </row>
    <row r="145" spans="1:8" x14ac:dyDescent="0.3">
      <c r="A145" s="61" t="s">
        <v>711</v>
      </c>
      <c r="B145" s="166" t="s">
        <v>820</v>
      </c>
      <c r="C145" s="167" t="s">
        <v>796</v>
      </c>
      <c r="D145" s="166" t="s">
        <v>824</v>
      </c>
      <c r="E145" s="168">
        <v>40296</v>
      </c>
      <c r="F145" s="169">
        <v>340</v>
      </c>
      <c r="G145" s="170">
        <v>8</v>
      </c>
      <c r="H145" s="171">
        <f t="shared" si="2"/>
        <v>2720</v>
      </c>
    </row>
    <row r="146" spans="1:8" x14ac:dyDescent="0.3">
      <c r="A146" s="61" t="s">
        <v>414</v>
      </c>
      <c r="B146" s="166" t="s">
        <v>821</v>
      </c>
      <c r="C146" s="167" t="s">
        <v>800</v>
      </c>
      <c r="D146" s="166" t="s">
        <v>826</v>
      </c>
      <c r="E146" s="168">
        <v>40296</v>
      </c>
      <c r="F146" s="169">
        <v>168</v>
      </c>
      <c r="G146" s="170">
        <v>12</v>
      </c>
      <c r="H146" s="171">
        <f t="shared" si="2"/>
        <v>2016</v>
      </c>
    </row>
    <row r="147" spans="1:8" x14ac:dyDescent="0.3">
      <c r="A147" s="61" t="s">
        <v>735</v>
      </c>
      <c r="B147" s="166" t="s">
        <v>822</v>
      </c>
      <c r="C147" s="167" t="s">
        <v>798</v>
      </c>
      <c r="D147" s="166" t="s">
        <v>797</v>
      </c>
      <c r="E147" s="168">
        <v>40297</v>
      </c>
      <c r="F147" s="169">
        <v>79</v>
      </c>
      <c r="G147" s="170">
        <v>1</v>
      </c>
      <c r="H147" s="171">
        <f t="shared" si="2"/>
        <v>79</v>
      </c>
    </row>
    <row r="148" spans="1:8" x14ac:dyDescent="0.3">
      <c r="A148" s="61" t="s">
        <v>106</v>
      </c>
      <c r="B148" s="166" t="s">
        <v>823</v>
      </c>
      <c r="C148" s="167" t="s">
        <v>799</v>
      </c>
      <c r="D148" s="166" t="s">
        <v>824</v>
      </c>
      <c r="E148" s="168">
        <v>40302</v>
      </c>
      <c r="F148" s="169">
        <v>340</v>
      </c>
      <c r="G148" s="170">
        <v>2</v>
      </c>
      <c r="H148" s="171">
        <f t="shared" si="2"/>
        <v>680</v>
      </c>
    </row>
    <row r="149" spans="1:8" x14ac:dyDescent="0.3">
      <c r="A149" s="61" t="s">
        <v>722</v>
      </c>
      <c r="B149" s="166" t="s">
        <v>819</v>
      </c>
      <c r="C149" s="167" t="s">
        <v>800</v>
      </c>
      <c r="D149" s="166" t="s">
        <v>826</v>
      </c>
      <c r="E149" s="168">
        <v>40303</v>
      </c>
      <c r="F149" s="169">
        <v>799</v>
      </c>
      <c r="G149" s="170">
        <v>6</v>
      </c>
      <c r="H149" s="171">
        <f t="shared" si="2"/>
        <v>4794</v>
      </c>
    </row>
    <row r="150" spans="1:8" x14ac:dyDescent="0.3">
      <c r="A150" s="61" t="s">
        <v>106</v>
      </c>
      <c r="B150" s="166" t="s">
        <v>822</v>
      </c>
      <c r="C150" s="167" t="s">
        <v>799</v>
      </c>
      <c r="D150" s="166" t="s">
        <v>824</v>
      </c>
      <c r="E150" s="168">
        <v>40305</v>
      </c>
      <c r="F150" s="169">
        <v>79</v>
      </c>
      <c r="G150" s="170">
        <v>5</v>
      </c>
      <c r="H150" s="171">
        <f t="shared" si="2"/>
        <v>395</v>
      </c>
    </row>
    <row r="151" spans="1:8" x14ac:dyDescent="0.3">
      <c r="A151" s="61" t="s">
        <v>668</v>
      </c>
      <c r="B151" s="166" t="s">
        <v>819</v>
      </c>
      <c r="C151" s="167" t="s">
        <v>796</v>
      </c>
      <c r="D151" s="166" t="s">
        <v>797</v>
      </c>
      <c r="E151" s="168">
        <v>40306</v>
      </c>
      <c r="F151" s="169">
        <v>799</v>
      </c>
      <c r="G151" s="170">
        <v>6</v>
      </c>
      <c r="H151" s="171">
        <f t="shared" si="2"/>
        <v>4794</v>
      </c>
    </row>
    <row r="152" spans="1:8" x14ac:dyDescent="0.3">
      <c r="A152" s="61" t="s">
        <v>735</v>
      </c>
      <c r="B152" s="166" t="s">
        <v>823</v>
      </c>
      <c r="C152" s="167" t="s">
        <v>798</v>
      </c>
      <c r="D152" s="166" t="s">
        <v>797</v>
      </c>
      <c r="E152" s="168">
        <v>40306</v>
      </c>
      <c r="F152" s="169">
        <v>340</v>
      </c>
      <c r="G152" s="170">
        <v>15</v>
      </c>
      <c r="H152" s="171">
        <f t="shared" si="2"/>
        <v>5100</v>
      </c>
    </row>
    <row r="153" spans="1:8" x14ac:dyDescent="0.3">
      <c r="A153" s="61" t="s">
        <v>106</v>
      </c>
      <c r="B153" s="166" t="s">
        <v>819</v>
      </c>
      <c r="C153" s="167" t="s">
        <v>799</v>
      </c>
      <c r="D153" s="166" t="s">
        <v>824</v>
      </c>
      <c r="E153" s="168">
        <v>40308</v>
      </c>
      <c r="F153" s="169">
        <v>799</v>
      </c>
      <c r="G153" s="170">
        <v>9</v>
      </c>
      <c r="H153" s="171">
        <f t="shared" si="2"/>
        <v>7191</v>
      </c>
    </row>
    <row r="154" spans="1:8" x14ac:dyDescent="0.3">
      <c r="A154" s="61" t="s">
        <v>321</v>
      </c>
      <c r="B154" s="166" t="s">
        <v>819</v>
      </c>
      <c r="C154" s="167" t="s">
        <v>798</v>
      </c>
      <c r="D154" s="166" t="s">
        <v>795</v>
      </c>
      <c r="E154" s="168">
        <v>40309</v>
      </c>
      <c r="F154" s="169">
        <v>799</v>
      </c>
      <c r="G154" s="170">
        <v>10</v>
      </c>
      <c r="H154" s="171">
        <f t="shared" si="2"/>
        <v>7990</v>
      </c>
    </row>
    <row r="155" spans="1:8" x14ac:dyDescent="0.3">
      <c r="A155" s="61" t="s">
        <v>383</v>
      </c>
      <c r="B155" s="166" t="s">
        <v>820</v>
      </c>
      <c r="C155" s="167" t="s">
        <v>796</v>
      </c>
      <c r="D155" s="166" t="s">
        <v>826</v>
      </c>
      <c r="E155" s="168">
        <v>40309</v>
      </c>
      <c r="F155" s="169">
        <v>340</v>
      </c>
      <c r="G155" s="170">
        <v>11</v>
      </c>
      <c r="H155" s="171">
        <f t="shared" si="2"/>
        <v>3740</v>
      </c>
    </row>
    <row r="156" spans="1:8" x14ac:dyDescent="0.3">
      <c r="A156" s="61" t="s">
        <v>106</v>
      </c>
      <c r="B156" s="166" t="s">
        <v>822</v>
      </c>
      <c r="C156" s="167" t="s">
        <v>799</v>
      </c>
      <c r="D156" s="166" t="s">
        <v>795</v>
      </c>
      <c r="E156" s="168">
        <v>40310</v>
      </c>
      <c r="F156" s="169">
        <v>79</v>
      </c>
      <c r="G156" s="170">
        <v>3</v>
      </c>
      <c r="H156" s="171">
        <f t="shared" si="2"/>
        <v>237</v>
      </c>
    </row>
    <row r="157" spans="1:8" x14ac:dyDescent="0.3">
      <c r="A157" s="61" t="s">
        <v>414</v>
      </c>
      <c r="B157" s="166" t="s">
        <v>821</v>
      </c>
      <c r="C157" s="167" t="s">
        <v>800</v>
      </c>
      <c r="D157" s="166" t="s">
        <v>797</v>
      </c>
      <c r="E157" s="168">
        <v>40311</v>
      </c>
      <c r="F157" s="169">
        <v>168</v>
      </c>
      <c r="G157" s="170">
        <v>15</v>
      </c>
      <c r="H157" s="171">
        <f t="shared" si="2"/>
        <v>2520</v>
      </c>
    </row>
    <row r="158" spans="1:8" x14ac:dyDescent="0.3">
      <c r="A158" s="61" t="s">
        <v>722</v>
      </c>
      <c r="B158" s="166" t="s">
        <v>821</v>
      </c>
      <c r="C158" s="167" t="s">
        <v>800</v>
      </c>
      <c r="D158" s="166" t="s">
        <v>826</v>
      </c>
      <c r="E158" s="168">
        <v>40311</v>
      </c>
      <c r="F158" s="169">
        <v>168</v>
      </c>
      <c r="G158" s="170">
        <v>14</v>
      </c>
      <c r="H158" s="171">
        <f t="shared" si="2"/>
        <v>2352</v>
      </c>
    </row>
    <row r="159" spans="1:8" x14ac:dyDescent="0.3">
      <c r="A159" s="61" t="s">
        <v>722</v>
      </c>
      <c r="B159" s="166" t="s">
        <v>820</v>
      </c>
      <c r="C159" s="167" t="s">
        <v>800</v>
      </c>
      <c r="D159" s="166" t="s">
        <v>825</v>
      </c>
      <c r="E159" s="168">
        <v>40312</v>
      </c>
      <c r="F159" s="169">
        <v>340</v>
      </c>
      <c r="G159" s="170">
        <v>6</v>
      </c>
      <c r="H159" s="171">
        <f t="shared" si="2"/>
        <v>2040</v>
      </c>
    </row>
    <row r="160" spans="1:8" x14ac:dyDescent="0.3">
      <c r="A160" s="61" t="s">
        <v>383</v>
      </c>
      <c r="B160" s="166" t="s">
        <v>822</v>
      </c>
      <c r="C160" s="167" t="s">
        <v>796</v>
      </c>
      <c r="D160" s="166" t="s">
        <v>825</v>
      </c>
      <c r="E160" s="168">
        <v>40313</v>
      </c>
      <c r="F160" s="169">
        <v>79</v>
      </c>
      <c r="G160" s="170">
        <v>7</v>
      </c>
      <c r="H160" s="171">
        <f t="shared" si="2"/>
        <v>553</v>
      </c>
    </row>
    <row r="161" spans="1:8" x14ac:dyDescent="0.3">
      <c r="A161" s="61" t="s">
        <v>754</v>
      </c>
      <c r="B161" s="166" t="s">
        <v>820</v>
      </c>
      <c r="C161" s="167" t="s">
        <v>796</v>
      </c>
      <c r="D161" s="166" t="s">
        <v>797</v>
      </c>
      <c r="E161" s="168">
        <v>40313</v>
      </c>
      <c r="F161" s="169">
        <v>340</v>
      </c>
      <c r="G161" s="170">
        <v>12</v>
      </c>
      <c r="H161" s="171">
        <f t="shared" si="2"/>
        <v>4080</v>
      </c>
    </row>
    <row r="162" spans="1:8" x14ac:dyDescent="0.3">
      <c r="A162" s="61" t="s">
        <v>754</v>
      </c>
      <c r="B162" s="166" t="s">
        <v>820</v>
      </c>
      <c r="C162" s="167" t="s">
        <v>796</v>
      </c>
      <c r="D162" s="166" t="s">
        <v>795</v>
      </c>
      <c r="E162" s="168">
        <v>40313</v>
      </c>
      <c r="F162" s="169">
        <v>340</v>
      </c>
      <c r="G162" s="170">
        <v>5</v>
      </c>
      <c r="H162" s="171">
        <f t="shared" si="2"/>
        <v>1700</v>
      </c>
    </row>
    <row r="163" spans="1:8" x14ac:dyDescent="0.3">
      <c r="A163" s="61" t="s">
        <v>321</v>
      </c>
      <c r="B163" s="166" t="s">
        <v>823</v>
      </c>
      <c r="C163" s="167" t="s">
        <v>798</v>
      </c>
      <c r="D163" s="166" t="s">
        <v>825</v>
      </c>
      <c r="E163" s="168">
        <v>40315</v>
      </c>
      <c r="F163" s="169">
        <v>340</v>
      </c>
      <c r="G163" s="170">
        <v>15</v>
      </c>
      <c r="H163" s="171">
        <f t="shared" si="2"/>
        <v>5100</v>
      </c>
    </row>
    <row r="164" spans="1:8" x14ac:dyDescent="0.3">
      <c r="A164" s="61" t="s">
        <v>106</v>
      </c>
      <c r="B164" s="166" t="s">
        <v>821</v>
      </c>
      <c r="C164" s="167" t="s">
        <v>799</v>
      </c>
      <c r="D164" s="166" t="s">
        <v>795</v>
      </c>
      <c r="E164" s="168">
        <v>40315</v>
      </c>
      <c r="F164" s="169">
        <v>168</v>
      </c>
      <c r="G164" s="170">
        <v>11</v>
      </c>
      <c r="H164" s="171">
        <f t="shared" si="2"/>
        <v>1848</v>
      </c>
    </row>
    <row r="165" spans="1:8" x14ac:dyDescent="0.3">
      <c r="A165" s="61" t="s">
        <v>487</v>
      </c>
      <c r="B165" s="166" t="s">
        <v>823</v>
      </c>
      <c r="C165" s="167" t="s">
        <v>799</v>
      </c>
      <c r="D165" s="166" t="s">
        <v>826</v>
      </c>
      <c r="E165" s="168">
        <v>40315</v>
      </c>
      <c r="F165" s="169">
        <v>340</v>
      </c>
      <c r="G165" s="170">
        <v>15</v>
      </c>
      <c r="H165" s="171">
        <f t="shared" si="2"/>
        <v>5100</v>
      </c>
    </row>
    <row r="166" spans="1:8" x14ac:dyDescent="0.3">
      <c r="A166" s="61" t="s">
        <v>414</v>
      </c>
      <c r="B166" s="166" t="s">
        <v>820</v>
      </c>
      <c r="C166" s="167" t="s">
        <v>800</v>
      </c>
      <c r="D166" s="166" t="s">
        <v>825</v>
      </c>
      <c r="E166" s="168">
        <v>40316</v>
      </c>
      <c r="F166" s="169">
        <v>340</v>
      </c>
      <c r="G166" s="170">
        <v>18</v>
      </c>
      <c r="H166" s="171">
        <f t="shared" si="2"/>
        <v>6120</v>
      </c>
    </row>
    <row r="167" spans="1:8" x14ac:dyDescent="0.3">
      <c r="A167" s="61" t="s">
        <v>646</v>
      </c>
      <c r="B167" s="166" t="s">
        <v>823</v>
      </c>
      <c r="C167" s="167" t="s">
        <v>800</v>
      </c>
      <c r="D167" s="166" t="s">
        <v>824</v>
      </c>
      <c r="E167" s="168">
        <v>40318</v>
      </c>
      <c r="F167" s="169">
        <v>340</v>
      </c>
      <c r="G167" s="170">
        <v>3</v>
      </c>
      <c r="H167" s="171">
        <f t="shared" si="2"/>
        <v>1020</v>
      </c>
    </row>
    <row r="168" spans="1:8" x14ac:dyDescent="0.3">
      <c r="A168" s="61" t="s">
        <v>668</v>
      </c>
      <c r="B168" s="166" t="s">
        <v>821</v>
      </c>
      <c r="C168" s="167" t="s">
        <v>796</v>
      </c>
      <c r="D168" s="166" t="s">
        <v>824</v>
      </c>
      <c r="E168" s="168">
        <v>40319</v>
      </c>
      <c r="F168" s="169">
        <v>168</v>
      </c>
      <c r="G168" s="170">
        <v>4</v>
      </c>
      <c r="H168" s="171">
        <f t="shared" si="2"/>
        <v>672</v>
      </c>
    </row>
    <row r="169" spans="1:8" x14ac:dyDescent="0.3">
      <c r="A169" s="61" t="s">
        <v>722</v>
      </c>
      <c r="B169" s="166" t="s">
        <v>821</v>
      </c>
      <c r="C169" s="167" t="s">
        <v>800</v>
      </c>
      <c r="D169" s="166" t="s">
        <v>825</v>
      </c>
      <c r="E169" s="168">
        <v>40320</v>
      </c>
      <c r="F169" s="169">
        <v>168</v>
      </c>
      <c r="G169" s="170">
        <v>9</v>
      </c>
      <c r="H169" s="171">
        <f t="shared" si="2"/>
        <v>1512</v>
      </c>
    </row>
    <row r="170" spans="1:8" x14ac:dyDescent="0.3">
      <c r="A170" s="61" t="s">
        <v>646</v>
      </c>
      <c r="B170" s="166" t="s">
        <v>823</v>
      </c>
      <c r="C170" s="167" t="s">
        <v>800</v>
      </c>
      <c r="D170" s="166" t="s">
        <v>797</v>
      </c>
      <c r="E170" s="168">
        <v>40322</v>
      </c>
      <c r="F170" s="169">
        <v>340</v>
      </c>
      <c r="G170" s="170">
        <v>3</v>
      </c>
      <c r="H170" s="171">
        <f t="shared" si="2"/>
        <v>1020</v>
      </c>
    </row>
    <row r="171" spans="1:8" x14ac:dyDescent="0.3">
      <c r="A171" s="61" t="s">
        <v>711</v>
      </c>
      <c r="B171" s="166" t="s">
        <v>819</v>
      </c>
      <c r="C171" s="167" t="s">
        <v>796</v>
      </c>
      <c r="D171" s="166" t="s">
        <v>797</v>
      </c>
      <c r="E171" s="168">
        <v>40322</v>
      </c>
      <c r="F171" s="169">
        <v>799</v>
      </c>
      <c r="G171" s="170">
        <v>10</v>
      </c>
      <c r="H171" s="171">
        <f t="shared" si="2"/>
        <v>7990</v>
      </c>
    </row>
    <row r="172" spans="1:8" x14ac:dyDescent="0.3">
      <c r="A172" s="61" t="s">
        <v>646</v>
      </c>
      <c r="B172" s="166" t="s">
        <v>822</v>
      </c>
      <c r="C172" s="167" t="s">
        <v>800</v>
      </c>
      <c r="D172" s="166" t="s">
        <v>824</v>
      </c>
      <c r="E172" s="168">
        <v>40323</v>
      </c>
      <c r="F172" s="169">
        <v>79</v>
      </c>
      <c r="G172" s="170">
        <v>1</v>
      </c>
      <c r="H172" s="171">
        <f t="shared" si="2"/>
        <v>79</v>
      </c>
    </row>
    <row r="173" spans="1:8" x14ac:dyDescent="0.3">
      <c r="A173" s="61" t="s">
        <v>722</v>
      </c>
      <c r="B173" s="166" t="s">
        <v>821</v>
      </c>
      <c r="C173" s="167" t="s">
        <v>800</v>
      </c>
      <c r="D173" s="166" t="s">
        <v>825</v>
      </c>
      <c r="E173" s="168">
        <v>40323</v>
      </c>
      <c r="F173" s="169">
        <v>168</v>
      </c>
      <c r="G173" s="170">
        <v>6</v>
      </c>
      <c r="H173" s="171">
        <f t="shared" si="2"/>
        <v>1008</v>
      </c>
    </row>
    <row r="174" spans="1:8" x14ac:dyDescent="0.3">
      <c r="A174" s="61" t="s">
        <v>754</v>
      </c>
      <c r="B174" s="166" t="s">
        <v>820</v>
      </c>
      <c r="C174" s="167" t="s">
        <v>796</v>
      </c>
      <c r="D174" s="166" t="s">
        <v>825</v>
      </c>
      <c r="E174" s="168">
        <v>40323</v>
      </c>
      <c r="F174" s="169">
        <v>340</v>
      </c>
      <c r="G174" s="170">
        <v>14</v>
      </c>
      <c r="H174" s="171">
        <f t="shared" si="2"/>
        <v>4760</v>
      </c>
    </row>
    <row r="175" spans="1:8" x14ac:dyDescent="0.3">
      <c r="A175" s="61" t="s">
        <v>383</v>
      </c>
      <c r="B175" s="166" t="s">
        <v>821</v>
      </c>
      <c r="C175" s="167" t="s">
        <v>796</v>
      </c>
      <c r="D175" s="166" t="s">
        <v>795</v>
      </c>
      <c r="E175" s="168">
        <v>40323</v>
      </c>
      <c r="F175" s="169">
        <v>168</v>
      </c>
      <c r="G175" s="170">
        <v>9</v>
      </c>
      <c r="H175" s="171">
        <f t="shared" si="2"/>
        <v>1512</v>
      </c>
    </row>
    <row r="176" spans="1:8" x14ac:dyDescent="0.3">
      <c r="A176" s="61" t="s">
        <v>414</v>
      </c>
      <c r="B176" s="166" t="s">
        <v>820</v>
      </c>
      <c r="C176" s="167" t="s">
        <v>800</v>
      </c>
      <c r="D176" s="166" t="s">
        <v>826</v>
      </c>
      <c r="E176" s="168">
        <v>40323</v>
      </c>
      <c r="F176" s="169">
        <v>340</v>
      </c>
      <c r="G176" s="170">
        <v>1</v>
      </c>
      <c r="H176" s="171">
        <f t="shared" si="2"/>
        <v>340</v>
      </c>
    </row>
    <row r="177" spans="1:8" x14ac:dyDescent="0.3">
      <c r="A177" s="61" t="s">
        <v>414</v>
      </c>
      <c r="B177" s="166" t="s">
        <v>819</v>
      </c>
      <c r="C177" s="167" t="s">
        <v>800</v>
      </c>
      <c r="D177" s="166" t="s">
        <v>824</v>
      </c>
      <c r="E177" s="168">
        <v>40326</v>
      </c>
      <c r="F177" s="169">
        <v>799</v>
      </c>
      <c r="G177" s="170">
        <v>5</v>
      </c>
      <c r="H177" s="171">
        <f t="shared" si="2"/>
        <v>3995</v>
      </c>
    </row>
    <row r="178" spans="1:8" x14ac:dyDescent="0.3">
      <c r="A178" s="61" t="s">
        <v>754</v>
      </c>
      <c r="B178" s="166" t="s">
        <v>821</v>
      </c>
      <c r="C178" s="167" t="s">
        <v>796</v>
      </c>
      <c r="D178" s="166" t="s">
        <v>825</v>
      </c>
      <c r="E178" s="168">
        <v>40329</v>
      </c>
      <c r="F178" s="169">
        <v>168</v>
      </c>
      <c r="G178" s="170">
        <v>14</v>
      </c>
      <c r="H178" s="171">
        <f t="shared" si="2"/>
        <v>2352</v>
      </c>
    </row>
    <row r="179" spans="1:8" x14ac:dyDescent="0.3">
      <c r="A179" s="61" t="s">
        <v>668</v>
      </c>
      <c r="B179" s="166" t="s">
        <v>820</v>
      </c>
      <c r="C179" s="167" t="s">
        <v>799</v>
      </c>
      <c r="D179" s="166" t="s">
        <v>795</v>
      </c>
      <c r="E179" s="168">
        <v>40330</v>
      </c>
      <c r="F179" s="169">
        <v>340</v>
      </c>
      <c r="G179" s="170">
        <v>2</v>
      </c>
      <c r="H179" s="171">
        <f t="shared" si="2"/>
        <v>680</v>
      </c>
    </row>
    <row r="180" spans="1:8" x14ac:dyDescent="0.3">
      <c r="A180" s="61" t="s">
        <v>383</v>
      </c>
      <c r="B180" s="166" t="s">
        <v>822</v>
      </c>
      <c r="C180" s="167" t="s">
        <v>796</v>
      </c>
      <c r="D180" s="166" t="s">
        <v>795</v>
      </c>
      <c r="E180" s="168">
        <v>40330</v>
      </c>
      <c r="F180" s="169">
        <v>79</v>
      </c>
      <c r="G180" s="170">
        <v>12</v>
      </c>
      <c r="H180" s="171">
        <f t="shared" si="2"/>
        <v>948</v>
      </c>
    </row>
    <row r="181" spans="1:8" x14ac:dyDescent="0.3">
      <c r="A181" s="61" t="s">
        <v>646</v>
      </c>
      <c r="B181" s="166" t="s">
        <v>820</v>
      </c>
      <c r="C181" s="167" t="s">
        <v>800</v>
      </c>
      <c r="D181" s="166" t="s">
        <v>824</v>
      </c>
      <c r="E181" s="168">
        <v>40332</v>
      </c>
      <c r="F181" s="169">
        <v>340</v>
      </c>
      <c r="G181" s="170">
        <v>9</v>
      </c>
      <c r="H181" s="171">
        <f t="shared" si="2"/>
        <v>3060</v>
      </c>
    </row>
    <row r="182" spans="1:8" x14ac:dyDescent="0.3">
      <c r="A182" s="61" t="s">
        <v>414</v>
      </c>
      <c r="B182" s="166" t="s">
        <v>822</v>
      </c>
      <c r="C182" s="167" t="s">
        <v>800</v>
      </c>
      <c r="D182" s="166" t="s">
        <v>797</v>
      </c>
      <c r="E182" s="168">
        <v>40333</v>
      </c>
      <c r="F182" s="169">
        <v>79</v>
      </c>
      <c r="G182" s="170">
        <v>6</v>
      </c>
      <c r="H182" s="171">
        <f t="shared" si="2"/>
        <v>474</v>
      </c>
    </row>
    <row r="183" spans="1:8" x14ac:dyDescent="0.3">
      <c r="A183" s="61" t="s">
        <v>722</v>
      </c>
      <c r="B183" s="166" t="s">
        <v>821</v>
      </c>
      <c r="C183" s="167" t="s">
        <v>800</v>
      </c>
      <c r="D183" s="166" t="s">
        <v>825</v>
      </c>
      <c r="E183" s="168">
        <v>40336</v>
      </c>
      <c r="F183" s="169">
        <v>168</v>
      </c>
      <c r="G183" s="170">
        <v>18</v>
      </c>
      <c r="H183" s="171">
        <f t="shared" si="2"/>
        <v>3024</v>
      </c>
    </row>
    <row r="184" spans="1:8" x14ac:dyDescent="0.3">
      <c r="A184" s="61" t="s">
        <v>754</v>
      </c>
      <c r="B184" s="166" t="s">
        <v>820</v>
      </c>
      <c r="C184" s="167" t="s">
        <v>796</v>
      </c>
      <c r="D184" s="166" t="s">
        <v>825</v>
      </c>
      <c r="E184" s="168">
        <v>40337</v>
      </c>
      <c r="F184" s="169">
        <v>340</v>
      </c>
      <c r="G184" s="170">
        <v>13</v>
      </c>
      <c r="H184" s="171">
        <f t="shared" si="2"/>
        <v>4420</v>
      </c>
    </row>
    <row r="185" spans="1:8" x14ac:dyDescent="0.3">
      <c r="A185" s="61" t="s">
        <v>321</v>
      </c>
      <c r="B185" s="166" t="s">
        <v>822</v>
      </c>
      <c r="C185" s="167" t="s">
        <v>798</v>
      </c>
      <c r="D185" s="166" t="s">
        <v>797</v>
      </c>
      <c r="E185" s="168">
        <v>40338</v>
      </c>
      <c r="F185" s="169">
        <v>79</v>
      </c>
      <c r="G185" s="170">
        <v>14</v>
      </c>
      <c r="H185" s="171">
        <f t="shared" si="2"/>
        <v>1106</v>
      </c>
    </row>
    <row r="186" spans="1:8" x14ac:dyDescent="0.3">
      <c r="A186" s="61" t="s">
        <v>754</v>
      </c>
      <c r="B186" s="166" t="s">
        <v>819</v>
      </c>
      <c r="C186" s="167" t="s">
        <v>796</v>
      </c>
      <c r="D186" s="166" t="s">
        <v>797</v>
      </c>
      <c r="E186" s="168">
        <v>40338</v>
      </c>
      <c r="F186" s="169">
        <v>799</v>
      </c>
      <c r="G186" s="170">
        <v>3</v>
      </c>
      <c r="H186" s="171">
        <f t="shared" si="2"/>
        <v>2397</v>
      </c>
    </row>
    <row r="187" spans="1:8" x14ac:dyDescent="0.3">
      <c r="A187" s="61" t="s">
        <v>754</v>
      </c>
      <c r="B187" s="166" t="s">
        <v>823</v>
      </c>
      <c r="C187" s="167" t="s">
        <v>796</v>
      </c>
      <c r="D187" s="166" t="s">
        <v>825</v>
      </c>
      <c r="E187" s="168">
        <v>40339</v>
      </c>
      <c r="F187" s="169">
        <v>340</v>
      </c>
      <c r="G187" s="170">
        <v>18</v>
      </c>
      <c r="H187" s="171">
        <f t="shared" si="2"/>
        <v>6120</v>
      </c>
    </row>
    <row r="188" spans="1:8" x14ac:dyDescent="0.3">
      <c r="A188" s="61" t="s">
        <v>106</v>
      </c>
      <c r="B188" s="166" t="s">
        <v>822</v>
      </c>
      <c r="C188" s="167" t="s">
        <v>799</v>
      </c>
      <c r="D188" s="166" t="s">
        <v>826</v>
      </c>
      <c r="E188" s="168">
        <v>40339</v>
      </c>
      <c r="F188" s="169">
        <v>79</v>
      </c>
      <c r="G188" s="170">
        <v>9</v>
      </c>
      <c r="H188" s="171">
        <f t="shared" si="2"/>
        <v>711</v>
      </c>
    </row>
    <row r="189" spans="1:8" x14ac:dyDescent="0.3">
      <c r="A189" s="61" t="s">
        <v>646</v>
      </c>
      <c r="B189" s="166" t="s">
        <v>819</v>
      </c>
      <c r="C189" s="167" t="s">
        <v>800</v>
      </c>
      <c r="D189" s="166" t="s">
        <v>797</v>
      </c>
      <c r="E189" s="168">
        <v>40340</v>
      </c>
      <c r="F189" s="169">
        <v>799</v>
      </c>
      <c r="G189" s="170">
        <v>10</v>
      </c>
      <c r="H189" s="171">
        <f t="shared" si="2"/>
        <v>7990</v>
      </c>
    </row>
    <row r="190" spans="1:8" x14ac:dyDescent="0.3">
      <c r="A190" s="61" t="s">
        <v>487</v>
      </c>
      <c r="B190" s="166" t="s">
        <v>820</v>
      </c>
      <c r="C190" s="167" t="s">
        <v>799</v>
      </c>
      <c r="D190" s="166" t="s">
        <v>824</v>
      </c>
      <c r="E190" s="168">
        <v>40341</v>
      </c>
      <c r="F190" s="169">
        <v>340</v>
      </c>
      <c r="G190" s="170">
        <v>6</v>
      </c>
      <c r="H190" s="171">
        <f t="shared" si="2"/>
        <v>2040</v>
      </c>
    </row>
    <row r="191" spans="1:8" x14ac:dyDescent="0.3">
      <c r="A191" s="61" t="s">
        <v>722</v>
      </c>
      <c r="B191" s="166" t="s">
        <v>821</v>
      </c>
      <c r="C191" s="167" t="s">
        <v>800</v>
      </c>
      <c r="D191" s="166" t="s">
        <v>824</v>
      </c>
      <c r="E191" s="168">
        <v>40344</v>
      </c>
      <c r="F191" s="169">
        <v>168</v>
      </c>
      <c r="G191" s="170">
        <v>6</v>
      </c>
      <c r="H191" s="171">
        <f t="shared" si="2"/>
        <v>1008</v>
      </c>
    </row>
    <row r="192" spans="1:8" x14ac:dyDescent="0.3">
      <c r="A192" s="61" t="s">
        <v>383</v>
      </c>
      <c r="B192" s="166" t="s">
        <v>821</v>
      </c>
      <c r="C192" s="167" t="s">
        <v>796</v>
      </c>
      <c r="D192" s="166" t="s">
        <v>824</v>
      </c>
      <c r="E192" s="168">
        <v>40344</v>
      </c>
      <c r="F192" s="169">
        <v>168</v>
      </c>
      <c r="G192" s="170">
        <v>9</v>
      </c>
      <c r="H192" s="171">
        <f t="shared" si="2"/>
        <v>1512</v>
      </c>
    </row>
    <row r="193" spans="1:8" x14ac:dyDescent="0.3">
      <c r="A193" s="61" t="s">
        <v>487</v>
      </c>
      <c r="B193" s="166" t="s">
        <v>820</v>
      </c>
      <c r="C193" s="167" t="s">
        <v>799</v>
      </c>
      <c r="D193" s="166" t="s">
        <v>824</v>
      </c>
      <c r="E193" s="168">
        <v>40344</v>
      </c>
      <c r="F193" s="169">
        <v>340</v>
      </c>
      <c r="G193" s="170">
        <v>10</v>
      </c>
      <c r="H193" s="171">
        <f t="shared" si="2"/>
        <v>3400</v>
      </c>
    </row>
    <row r="194" spans="1:8" x14ac:dyDescent="0.3">
      <c r="A194" s="61" t="s">
        <v>711</v>
      </c>
      <c r="B194" s="166" t="s">
        <v>819</v>
      </c>
      <c r="C194" s="167" t="s">
        <v>796</v>
      </c>
      <c r="D194" s="166" t="s">
        <v>826</v>
      </c>
      <c r="E194" s="168">
        <v>40344</v>
      </c>
      <c r="F194" s="169">
        <v>799</v>
      </c>
      <c r="G194" s="170">
        <v>3</v>
      </c>
      <c r="H194" s="171">
        <f t="shared" si="2"/>
        <v>2397</v>
      </c>
    </row>
    <row r="195" spans="1:8" x14ac:dyDescent="0.3">
      <c r="A195" s="61" t="s">
        <v>711</v>
      </c>
      <c r="B195" s="166" t="s">
        <v>819</v>
      </c>
      <c r="C195" s="167" t="s">
        <v>796</v>
      </c>
      <c r="D195" s="166" t="s">
        <v>825</v>
      </c>
      <c r="E195" s="168">
        <v>40345</v>
      </c>
      <c r="F195" s="169">
        <v>799</v>
      </c>
      <c r="G195" s="170">
        <v>19</v>
      </c>
      <c r="H195" s="171">
        <f t="shared" si="2"/>
        <v>15181</v>
      </c>
    </row>
    <row r="196" spans="1:8" x14ac:dyDescent="0.3">
      <c r="A196" s="61" t="s">
        <v>668</v>
      </c>
      <c r="B196" s="166" t="s">
        <v>823</v>
      </c>
      <c r="C196" s="167" t="s">
        <v>796</v>
      </c>
      <c r="D196" s="166" t="s">
        <v>795</v>
      </c>
      <c r="E196" s="168">
        <v>40345</v>
      </c>
      <c r="F196" s="169">
        <v>340</v>
      </c>
      <c r="G196" s="170">
        <v>14</v>
      </c>
      <c r="H196" s="171">
        <f t="shared" si="2"/>
        <v>4760</v>
      </c>
    </row>
    <row r="197" spans="1:8" x14ac:dyDescent="0.3">
      <c r="A197" s="61" t="s">
        <v>668</v>
      </c>
      <c r="B197" s="166" t="s">
        <v>819</v>
      </c>
      <c r="C197" s="167" t="s">
        <v>796</v>
      </c>
      <c r="D197" s="166" t="s">
        <v>795</v>
      </c>
      <c r="E197" s="168">
        <v>40347</v>
      </c>
      <c r="F197" s="169">
        <v>799</v>
      </c>
      <c r="G197" s="170">
        <v>11</v>
      </c>
      <c r="H197" s="171">
        <f t="shared" si="2"/>
        <v>8789</v>
      </c>
    </row>
    <row r="198" spans="1:8" x14ac:dyDescent="0.3">
      <c r="A198" s="61" t="s">
        <v>646</v>
      </c>
      <c r="B198" s="166" t="s">
        <v>819</v>
      </c>
      <c r="C198" s="167" t="s">
        <v>800</v>
      </c>
      <c r="D198" s="166" t="s">
        <v>826</v>
      </c>
      <c r="E198" s="168">
        <v>40347</v>
      </c>
      <c r="F198" s="169">
        <v>799</v>
      </c>
      <c r="G198" s="170">
        <v>6</v>
      </c>
      <c r="H198" s="171">
        <f t="shared" si="2"/>
        <v>4794</v>
      </c>
    </row>
    <row r="199" spans="1:8" x14ac:dyDescent="0.3">
      <c r="A199" s="61" t="s">
        <v>711</v>
      </c>
      <c r="B199" s="166" t="s">
        <v>822</v>
      </c>
      <c r="C199" s="167" t="s">
        <v>796</v>
      </c>
      <c r="D199" s="166" t="s">
        <v>795</v>
      </c>
      <c r="E199" s="168">
        <v>40348</v>
      </c>
      <c r="F199" s="169">
        <v>79</v>
      </c>
      <c r="G199" s="170">
        <v>3</v>
      </c>
      <c r="H199" s="171">
        <f t="shared" ref="H199:H262" si="3">F199*G199</f>
        <v>237</v>
      </c>
    </row>
    <row r="200" spans="1:8" x14ac:dyDescent="0.3">
      <c r="A200" s="61" t="s">
        <v>106</v>
      </c>
      <c r="B200" s="166" t="s">
        <v>821</v>
      </c>
      <c r="C200" s="167" t="s">
        <v>799</v>
      </c>
      <c r="D200" s="166" t="s">
        <v>824</v>
      </c>
      <c r="E200" s="168">
        <v>40351</v>
      </c>
      <c r="F200" s="169">
        <v>168</v>
      </c>
      <c r="G200" s="170">
        <v>5</v>
      </c>
      <c r="H200" s="171">
        <f t="shared" si="3"/>
        <v>840</v>
      </c>
    </row>
    <row r="201" spans="1:8" x14ac:dyDescent="0.3">
      <c r="A201" s="61" t="s">
        <v>754</v>
      </c>
      <c r="B201" s="166" t="s">
        <v>819</v>
      </c>
      <c r="C201" s="167" t="s">
        <v>796</v>
      </c>
      <c r="D201" s="166" t="s">
        <v>825</v>
      </c>
      <c r="E201" s="168">
        <v>40351</v>
      </c>
      <c r="F201" s="169">
        <v>799</v>
      </c>
      <c r="G201" s="170">
        <v>19</v>
      </c>
      <c r="H201" s="171">
        <f t="shared" si="3"/>
        <v>15181</v>
      </c>
    </row>
    <row r="202" spans="1:8" x14ac:dyDescent="0.3">
      <c r="A202" s="61" t="s">
        <v>754</v>
      </c>
      <c r="B202" s="166" t="s">
        <v>822</v>
      </c>
      <c r="C202" s="167" t="s">
        <v>796</v>
      </c>
      <c r="D202" s="166" t="s">
        <v>797</v>
      </c>
      <c r="E202" s="168">
        <v>40351</v>
      </c>
      <c r="F202" s="169">
        <v>79</v>
      </c>
      <c r="G202" s="170">
        <v>10</v>
      </c>
      <c r="H202" s="171">
        <f t="shared" si="3"/>
        <v>790</v>
      </c>
    </row>
    <row r="203" spans="1:8" x14ac:dyDescent="0.3">
      <c r="A203" s="61" t="s">
        <v>383</v>
      </c>
      <c r="B203" s="166" t="s">
        <v>820</v>
      </c>
      <c r="C203" s="167" t="s">
        <v>796</v>
      </c>
      <c r="D203" s="166" t="s">
        <v>826</v>
      </c>
      <c r="E203" s="168">
        <v>40351</v>
      </c>
      <c r="F203" s="169">
        <v>340</v>
      </c>
      <c r="G203" s="170">
        <v>8</v>
      </c>
      <c r="H203" s="171">
        <f t="shared" si="3"/>
        <v>2720</v>
      </c>
    </row>
    <row r="204" spans="1:8" x14ac:dyDescent="0.3">
      <c r="A204" s="61" t="s">
        <v>754</v>
      </c>
      <c r="B204" s="166" t="s">
        <v>819</v>
      </c>
      <c r="C204" s="167" t="s">
        <v>796</v>
      </c>
      <c r="D204" s="166" t="s">
        <v>826</v>
      </c>
      <c r="E204" s="168">
        <v>40351</v>
      </c>
      <c r="F204" s="169">
        <v>799</v>
      </c>
      <c r="G204" s="170">
        <v>9</v>
      </c>
      <c r="H204" s="171">
        <f t="shared" si="3"/>
        <v>7191</v>
      </c>
    </row>
    <row r="205" spans="1:8" x14ac:dyDescent="0.3">
      <c r="A205" s="61" t="s">
        <v>754</v>
      </c>
      <c r="B205" s="166" t="s">
        <v>823</v>
      </c>
      <c r="C205" s="167" t="s">
        <v>796</v>
      </c>
      <c r="D205" s="166" t="s">
        <v>797</v>
      </c>
      <c r="E205" s="168">
        <v>40352</v>
      </c>
      <c r="F205" s="169">
        <v>340</v>
      </c>
      <c r="G205" s="170">
        <v>6</v>
      </c>
      <c r="H205" s="171">
        <f t="shared" si="3"/>
        <v>2040</v>
      </c>
    </row>
    <row r="206" spans="1:8" x14ac:dyDescent="0.3">
      <c r="A206" s="61" t="s">
        <v>414</v>
      </c>
      <c r="B206" s="166" t="s">
        <v>822</v>
      </c>
      <c r="C206" s="167" t="s">
        <v>800</v>
      </c>
      <c r="D206" s="166" t="s">
        <v>795</v>
      </c>
      <c r="E206" s="168">
        <v>40352</v>
      </c>
      <c r="F206" s="169">
        <v>79</v>
      </c>
      <c r="G206" s="170">
        <v>11</v>
      </c>
      <c r="H206" s="171">
        <f t="shared" si="3"/>
        <v>869</v>
      </c>
    </row>
    <row r="207" spans="1:8" x14ac:dyDescent="0.3">
      <c r="A207" s="61" t="s">
        <v>383</v>
      </c>
      <c r="B207" s="166" t="s">
        <v>821</v>
      </c>
      <c r="C207" s="167" t="s">
        <v>796</v>
      </c>
      <c r="D207" s="166" t="s">
        <v>824</v>
      </c>
      <c r="E207" s="168">
        <v>40353</v>
      </c>
      <c r="F207" s="169">
        <v>168</v>
      </c>
      <c r="G207" s="170">
        <v>7</v>
      </c>
      <c r="H207" s="171">
        <f t="shared" si="3"/>
        <v>1176</v>
      </c>
    </row>
    <row r="208" spans="1:8" x14ac:dyDescent="0.3">
      <c r="A208" s="61" t="s">
        <v>646</v>
      </c>
      <c r="B208" s="166" t="s">
        <v>823</v>
      </c>
      <c r="C208" s="167" t="s">
        <v>800</v>
      </c>
      <c r="D208" s="166" t="s">
        <v>795</v>
      </c>
      <c r="E208" s="168">
        <v>40353</v>
      </c>
      <c r="F208" s="169">
        <v>340</v>
      </c>
      <c r="G208" s="170">
        <v>2</v>
      </c>
      <c r="H208" s="171">
        <f t="shared" si="3"/>
        <v>680</v>
      </c>
    </row>
    <row r="209" spans="1:8" x14ac:dyDescent="0.3">
      <c r="A209" s="61" t="s">
        <v>383</v>
      </c>
      <c r="B209" s="166" t="s">
        <v>823</v>
      </c>
      <c r="C209" s="167" t="s">
        <v>796</v>
      </c>
      <c r="D209" s="166" t="s">
        <v>826</v>
      </c>
      <c r="E209" s="168">
        <v>40353</v>
      </c>
      <c r="F209" s="169">
        <v>340</v>
      </c>
      <c r="G209" s="170">
        <v>15</v>
      </c>
      <c r="H209" s="171">
        <f t="shared" si="3"/>
        <v>5100</v>
      </c>
    </row>
    <row r="210" spans="1:8" x14ac:dyDescent="0.3">
      <c r="A210" s="61" t="s">
        <v>668</v>
      </c>
      <c r="B210" s="166" t="s">
        <v>822</v>
      </c>
      <c r="C210" s="167" t="s">
        <v>796</v>
      </c>
      <c r="D210" s="166" t="s">
        <v>825</v>
      </c>
      <c r="E210" s="168">
        <v>40354</v>
      </c>
      <c r="F210" s="169">
        <v>79</v>
      </c>
      <c r="G210" s="170">
        <v>12</v>
      </c>
      <c r="H210" s="171">
        <f t="shared" si="3"/>
        <v>948</v>
      </c>
    </row>
    <row r="211" spans="1:8" x14ac:dyDescent="0.3">
      <c r="A211" s="61" t="s">
        <v>321</v>
      </c>
      <c r="B211" s="166" t="s">
        <v>819</v>
      </c>
      <c r="C211" s="167" t="s">
        <v>798</v>
      </c>
      <c r="D211" s="166" t="s">
        <v>826</v>
      </c>
      <c r="E211" s="168">
        <v>40354</v>
      </c>
      <c r="F211" s="169">
        <v>799</v>
      </c>
      <c r="G211" s="170">
        <v>14</v>
      </c>
      <c r="H211" s="171">
        <f t="shared" si="3"/>
        <v>11186</v>
      </c>
    </row>
    <row r="212" spans="1:8" x14ac:dyDescent="0.3">
      <c r="A212" s="61" t="s">
        <v>722</v>
      </c>
      <c r="B212" s="166" t="s">
        <v>819</v>
      </c>
      <c r="C212" s="167" t="s">
        <v>800</v>
      </c>
      <c r="D212" s="166" t="s">
        <v>826</v>
      </c>
      <c r="E212" s="168">
        <v>40354</v>
      </c>
      <c r="F212" s="169">
        <v>799</v>
      </c>
      <c r="G212" s="170">
        <v>15</v>
      </c>
      <c r="H212" s="171">
        <f t="shared" si="3"/>
        <v>11985</v>
      </c>
    </row>
    <row r="213" spans="1:8" x14ac:dyDescent="0.3">
      <c r="A213" s="61" t="s">
        <v>722</v>
      </c>
      <c r="B213" s="166" t="s">
        <v>820</v>
      </c>
      <c r="C213" s="167" t="s">
        <v>800</v>
      </c>
      <c r="D213" s="166" t="s">
        <v>826</v>
      </c>
      <c r="E213" s="168">
        <v>40354</v>
      </c>
      <c r="F213" s="169">
        <v>340</v>
      </c>
      <c r="G213" s="170">
        <v>4</v>
      </c>
      <c r="H213" s="171">
        <f t="shared" si="3"/>
        <v>1360</v>
      </c>
    </row>
    <row r="214" spans="1:8" x14ac:dyDescent="0.3">
      <c r="A214" s="61" t="s">
        <v>106</v>
      </c>
      <c r="B214" s="166" t="s">
        <v>819</v>
      </c>
      <c r="C214" s="167" t="s">
        <v>799</v>
      </c>
      <c r="D214" s="166" t="s">
        <v>824</v>
      </c>
      <c r="E214" s="168">
        <v>40360</v>
      </c>
      <c r="F214" s="169">
        <v>799</v>
      </c>
      <c r="G214" s="170">
        <v>11</v>
      </c>
      <c r="H214" s="171">
        <f t="shared" si="3"/>
        <v>8789</v>
      </c>
    </row>
    <row r="215" spans="1:8" x14ac:dyDescent="0.3">
      <c r="A215" s="61" t="s">
        <v>414</v>
      </c>
      <c r="B215" s="166" t="s">
        <v>820</v>
      </c>
      <c r="C215" s="167" t="s">
        <v>800</v>
      </c>
      <c r="D215" s="166" t="s">
        <v>797</v>
      </c>
      <c r="E215" s="168">
        <v>40360</v>
      </c>
      <c r="F215" s="169">
        <v>340</v>
      </c>
      <c r="G215" s="170">
        <v>14</v>
      </c>
      <c r="H215" s="171">
        <f t="shared" si="3"/>
        <v>4760</v>
      </c>
    </row>
    <row r="216" spans="1:8" x14ac:dyDescent="0.3">
      <c r="A216" s="61" t="s">
        <v>106</v>
      </c>
      <c r="B216" s="166" t="s">
        <v>822</v>
      </c>
      <c r="C216" s="167" t="s">
        <v>799</v>
      </c>
      <c r="D216" s="166" t="s">
        <v>824</v>
      </c>
      <c r="E216" s="168">
        <v>40361</v>
      </c>
      <c r="F216" s="169">
        <v>79</v>
      </c>
      <c r="G216" s="170">
        <v>6</v>
      </c>
      <c r="H216" s="171">
        <f t="shared" si="3"/>
        <v>474</v>
      </c>
    </row>
    <row r="217" spans="1:8" x14ac:dyDescent="0.3">
      <c r="A217" s="61" t="s">
        <v>321</v>
      </c>
      <c r="B217" s="166" t="s">
        <v>821</v>
      </c>
      <c r="C217" s="167" t="s">
        <v>798</v>
      </c>
      <c r="D217" s="166" t="s">
        <v>797</v>
      </c>
      <c r="E217" s="168">
        <v>40361</v>
      </c>
      <c r="F217" s="169">
        <v>168</v>
      </c>
      <c r="G217" s="170">
        <v>7</v>
      </c>
      <c r="H217" s="171">
        <f t="shared" si="3"/>
        <v>1176</v>
      </c>
    </row>
    <row r="218" spans="1:8" x14ac:dyDescent="0.3">
      <c r="A218" s="61" t="s">
        <v>106</v>
      </c>
      <c r="B218" s="166" t="s">
        <v>819</v>
      </c>
      <c r="C218" s="167" t="s">
        <v>799</v>
      </c>
      <c r="D218" s="166" t="s">
        <v>797</v>
      </c>
      <c r="E218" s="168">
        <v>40361</v>
      </c>
      <c r="F218" s="169">
        <v>799</v>
      </c>
      <c r="G218" s="170">
        <v>2</v>
      </c>
      <c r="H218" s="171">
        <f t="shared" si="3"/>
        <v>1598</v>
      </c>
    </row>
    <row r="219" spans="1:8" x14ac:dyDescent="0.3">
      <c r="A219" s="61" t="s">
        <v>414</v>
      </c>
      <c r="B219" s="166" t="s">
        <v>820</v>
      </c>
      <c r="C219" s="167" t="s">
        <v>800</v>
      </c>
      <c r="D219" s="166" t="s">
        <v>795</v>
      </c>
      <c r="E219" s="168">
        <v>40361</v>
      </c>
      <c r="F219" s="169">
        <v>340</v>
      </c>
      <c r="G219" s="170">
        <v>13</v>
      </c>
      <c r="H219" s="171">
        <f t="shared" si="3"/>
        <v>4420</v>
      </c>
    </row>
    <row r="220" spans="1:8" x14ac:dyDescent="0.3">
      <c r="A220" s="61" t="s">
        <v>383</v>
      </c>
      <c r="B220" s="166" t="s">
        <v>819</v>
      </c>
      <c r="C220" s="167" t="s">
        <v>796</v>
      </c>
      <c r="D220" s="166" t="s">
        <v>825</v>
      </c>
      <c r="E220" s="168">
        <v>40365</v>
      </c>
      <c r="F220" s="169">
        <v>799</v>
      </c>
      <c r="G220" s="170">
        <v>15</v>
      </c>
      <c r="H220" s="171">
        <f t="shared" si="3"/>
        <v>11985</v>
      </c>
    </row>
    <row r="221" spans="1:8" x14ac:dyDescent="0.3">
      <c r="A221" s="61" t="s">
        <v>383</v>
      </c>
      <c r="B221" s="166" t="s">
        <v>822</v>
      </c>
      <c r="C221" s="167" t="s">
        <v>796</v>
      </c>
      <c r="D221" s="166" t="s">
        <v>795</v>
      </c>
      <c r="E221" s="168">
        <v>40365</v>
      </c>
      <c r="F221" s="169">
        <v>79</v>
      </c>
      <c r="G221" s="170">
        <v>12</v>
      </c>
      <c r="H221" s="171">
        <f t="shared" si="3"/>
        <v>948</v>
      </c>
    </row>
    <row r="222" spans="1:8" x14ac:dyDescent="0.3">
      <c r="A222" s="61" t="s">
        <v>711</v>
      </c>
      <c r="B222" s="166" t="s">
        <v>821</v>
      </c>
      <c r="C222" s="167" t="s">
        <v>796</v>
      </c>
      <c r="D222" s="166" t="s">
        <v>826</v>
      </c>
      <c r="E222" s="168">
        <v>40367</v>
      </c>
      <c r="F222" s="169">
        <v>168</v>
      </c>
      <c r="G222" s="170">
        <v>14</v>
      </c>
      <c r="H222" s="171">
        <f t="shared" si="3"/>
        <v>2352</v>
      </c>
    </row>
    <row r="223" spans="1:8" x14ac:dyDescent="0.3">
      <c r="A223" s="61" t="s">
        <v>754</v>
      </c>
      <c r="B223" s="166" t="s">
        <v>820</v>
      </c>
      <c r="C223" s="167" t="s">
        <v>796</v>
      </c>
      <c r="D223" s="166" t="s">
        <v>825</v>
      </c>
      <c r="E223" s="168">
        <v>40368</v>
      </c>
      <c r="F223" s="169">
        <v>340</v>
      </c>
      <c r="G223" s="170">
        <v>9</v>
      </c>
      <c r="H223" s="171">
        <f t="shared" si="3"/>
        <v>3060</v>
      </c>
    </row>
    <row r="224" spans="1:8" x14ac:dyDescent="0.3">
      <c r="A224" s="61" t="s">
        <v>754</v>
      </c>
      <c r="B224" s="166" t="s">
        <v>819</v>
      </c>
      <c r="C224" s="167" t="s">
        <v>796</v>
      </c>
      <c r="D224" s="166" t="s">
        <v>825</v>
      </c>
      <c r="E224" s="168">
        <v>40369</v>
      </c>
      <c r="F224" s="169">
        <v>799</v>
      </c>
      <c r="G224" s="170">
        <v>14</v>
      </c>
      <c r="H224" s="171">
        <f t="shared" si="3"/>
        <v>11186</v>
      </c>
    </row>
    <row r="225" spans="1:8" x14ac:dyDescent="0.3">
      <c r="A225" s="61" t="s">
        <v>321</v>
      </c>
      <c r="B225" s="166" t="s">
        <v>819</v>
      </c>
      <c r="C225" s="167" t="s">
        <v>798</v>
      </c>
      <c r="D225" s="166" t="s">
        <v>797</v>
      </c>
      <c r="E225" s="168">
        <v>40369</v>
      </c>
      <c r="F225" s="169">
        <v>799</v>
      </c>
      <c r="G225" s="170">
        <v>3</v>
      </c>
      <c r="H225" s="171">
        <f t="shared" si="3"/>
        <v>2397</v>
      </c>
    </row>
    <row r="226" spans="1:8" x14ac:dyDescent="0.3">
      <c r="A226" s="61" t="s">
        <v>735</v>
      </c>
      <c r="B226" s="166" t="s">
        <v>823</v>
      </c>
      <c r="C226" s="167" t="s">
        <v>798</v>
      </c>
      <c r="D226" s="166" t="s">
        <v>797</v>
      </c>
      <c r="E226" s="168">
        <v>40369</v>
      </c>
      <c r="F226" s="169">
        <v>340</v>
      </c>
      <c r="G226" s="170">
        <v>14</v>
      </c>
      <c r="H226" s="171">
        <f t="shared" si="3"/>
        <v>4760</v>
      </c>
    </row>
    <row r="227" spans="1:8" x14ac:dyDescent="0.3">
      <c r="A227" s="61" t="s">
        <v>668</v>
      </c>
      <c r="B227" s="166" t="s">
        <v>820</v>
      </c>
      <c r="C227" s="167" t="s">
        <v>799</v>
      </c>
      <c r="D227" s="166" t="s">
        <v>824</v>
      </c>
      <c r="E227" s="168">
        <v>40372</v>
      </c>
      <c r="F227" s="169">
        <v>340</v>
      </c>
      <c r="G227" s="170">
        <v>6</v>
      </c>
      <c r="H227" s="171">
        <f t="shared" si="3"/>
        <v>2040</v>
      </c>
    </row>
    <row r="228" spans="1:8" x14ac:dyDescent="0.3">
      <c r="A228" s="61" t="s">
        <v>754</v>
      </c>
      <c r="B228" s="166" t="s">
        <v>822</v>
      </c>
      <c r="C228" s="167" t="s">
        <v>796</v>
      </c>
      <c r="D228" s="166" t="s">
        <v>824</v>
      </c>
      <c r="E228" s="168">
        <v>40372</v>
      </c>
      <c r="F228" s="169">
        <v>79</v>
      </c>
      <c r="G228" s="170">
        <v>2</v>
      </c>
      <c r="H228" s="171">
        <f t="shared" si="3"/>
        <v>158</v>
      </c>
    </row>
    <row r="229" spans="1:8" x14ac:dyDescent="0.3">
      <c r="A229" s="61" t="s">
        <v>754</v>
      </c>
      <c r="B229" s="166" t="s">
        <v>823</v>
      </c>
      <c r="C229" s="167" t="s">
        <v>796</v>
      </c>
      <c r="D229" s="166" t="s">
        <v>795</v>
      </c>
      <c r="E229" s="168">
        <v>40372</v>
      </c>
      <c r="F229" s="169">
        <v>340</v>
      </c>
      <c r="G229" s="170">
        <v>13</v>
      </c>
      <c r="H229" s="171">
        <f t="shared" si="3"/>
        <v>4420</v>
      </c>
    </row>
    <row r="230" spans="1:8" x14ac:dyDescent="0.3">
      <c r="A230" s="61" t="s">
        <v>711</v>
      </c>
      <c r="B230" s="166" t="s">
        <v>820</v>
      </c>
      <c r="C230" s="167" t="s">
        <v>796</v>
      </c>
      <c r="D230" s="166" t="s">
        <v>826</v>
      </c>
      <c r="E230" s="168">
        <v>40373</v>
      </c>
      <c r="F230" s="169">
        <v>340</v>
      </c>
      <c r="G230" s="170">
        <v>2</v>
      </c>
      <c r="H230" s="171">
        <f t="shared" si="3"/>
        <v>680</v>
      </c>
    </row>
    <row r="231" spans="1:8" x14ac:dyDescent="0.3">
      <c r="A231" s="61" t="s">
        <v>646</v>
      </c>
      <c r="B231" s="166" t="s">
        <v>822</v>
      </c>
      <c r="C231" s="167" t="s">
        <v>800</v>
      </c>
      <c r="D231" s="166" t="s">
        <v>825</v>
      </c>
      <c r="E231" s="168">
        <v>40374</v>
      </c>
      <c r="F231" s="169">
        <v>79</v>
      </c>
      <c r="G231" s="170">
        <v>8</v>
      </c>
      <c r="H231" s="171">
        <f t="shared" si="3"/>
        <v>632</v>
      </c>
    </row>
    <row r="232" spans="1:8" x14ac:dyDescent="0.3">
      <c r="A232" s="61" t="s">
        <v>735</v>
      </c>
      <c r="B232" s="166" t="s">
        <v>820</v>
      </c>
      <c r="C232" s="167" t="s">
        <v>798</v>
      </c>
      <c r="D232" s="166" t="s">
        <v>797</v>
      </c>
      <c r="E232" s="168">
        <v>40375</v>
      </c>
      <c r="F232" s="169">
        <v>340</v>
      </c>
      <c r="G232" s="170">
        <v>2</v>
      </c>
      <c r="H232" s="171">
        <f t="shared" si="3"/>
        <v>680</v>
      </c>
    </row>
    <row r="233" spans="1:8" x14ac:dyDescent="0.3">
      <c r="A233" s="61" t="s">
        <v>754</v>
      </c>
      <c r="B233" s="166" t="s">
        <v>819</v>
      </c>
      <c r="C233" s="167" t="s">
        <v>796</v>
      </c>
      <c r="D233" s="166" t="s">
        <v>824</v>
      </c>
      <c r="E233" s="168">
        <v>40376</v>
      </c>
      <c r="F233" s="169">
        <v>799</v>
      </c>
      <c r="G233" s="170">
        <v>14</v>
      </c>
      <c r="H233" s="171">
        <f t="shared" si="3"/>
        <v>11186</v>
      </c>
    </row>
    <row r="234" spans="1:8" x14ac:dyDescent="0.3">
      <c r="A234" s="61" t="s">
        <v>414</v>
      </c>
      <c r="B234" s="166" t="s">
        <v>820</v>
      </c>
      <c r="C234" s="167" t="s">
        <v>800</v>
      </c>
      <c r="D234" s="166" t="s">
        <v>795</v>
      </c>
      <c r="E234" s="168">
        <v>40376</v>
      </c>
      <c r="F234" s="169">
        <v>340</v>
      </c>
      <c r="G234" s="170">
        <v>13</v>
      </c>
      <c r="H234" s="171">
        <f t="shared" si="3"/>
        <v>4420</v>
      </c>
    </row>
    <row r="235" spans="1:8" x14ac:dyDescent="0.3">
      <c r="A235" s="61" t="s">
        <v>383</v>
      </c>
      <c r="B235" s="166" t="s">
        <v>819</v>
      </c>
      <c r="C235" s="167" t="s">
        <v>796</v>
      </c>
      <c r="D235" s="166" t="s">
        <v>824</v>
      </c>
      <c r="E235" s="168">
        <v>40379</v>
      </c>
      <c r="F235" s="169">
        <v>799</v>
      </c>
      <c r="G235" s="170">
        <v>2</v>
      </c>
      <c r="H235" s="171">
        <f t="shared" si="3"/>
        <v>1598</v>
      </c>
    </row>
    <row r="236" spans="1:8" x14ac:dyDescent="0.3">
      <c r="A236" s="61" t="s">
        <v>487</v>
      </c>
      <c r="B236" s="166" t="s">
        <v>819</v>
      </c>
      <c r="C236" s="167" t="s">
        <v>799</v>
      </c>
      <c r="D236" s="166" t="s">
        <v>797</v>
      </c>
      <c r="E236" s="168">
        <v>40379</v>
      </c>
      <c r="F236" s="169">
        <v>799</v>
      </c>
      <c r="G236" s="170">
        <v>15</v>
      </c>
      <c r="H236" s="171">
        <f t="shared" si="3"/>
        <v>11985</v>
      </c>
    </row>
    <row r="237" spans="1:8" x14ac:dyDescent="0.3">
      <c r="A237" s="61" t="s">
        <v>711</v>
      </c>
      <c r="B237" s="166" t="s">
        <v>820</v>
      </c>
      <c r="C237" s="167" t="s">
        <v>796</v>
      </c>
      <c r="D237" s="166" t="s">
        <v>797</v>
      </c>
      <c r="E237" s="168">
        <v>40379</v>
      </c>
      <c r="F237" s="169">
        <v>340</v>
      </c>
      <c r="G237" s="170">
        <v>13</v>
      </c>
      <c r="H237" s="171">
        <f t="shared" si="3"/>
        <v>4420</v>
      </c>
    </row>
    <row r="238" spans="1:8" x14ac:dyDescent="0.3">
      <c r="A238" s="61" t="s">
        <v>735</v>
      </c>
      <c r="B238" s="166" t="s">
        <v>822</v>
      </c>
      <c r="C238" s="167" t="s">
        <v>798</v>
      </c>
      <c r="D238" s="166" t="s">
        <v>795</v>
      </c>
      <c r="E238" s="168">
        <v>40379</v>
      </c>
      <c r="F238" s="169">
        <v>79</v>
      </c>
      <c r="G238" s="170">
        <v>13</v>
      </c>
      <c r="H238" s="171">
        <f t="shared" si="3"/>
        <v>1027</v>
      </c>
    </row>
    <row r="239" spans="1:8" x14ac:dyDescent="0.3">
      <c r="A239" s="61" t="s">
        <v>106</v>
      </c>
      <c r="B239" s="166" t="s">
        <v>821</v>
      </c>
      <c r="C239" s="167" t="s">
        <v>799</v>
      </c>
      <c r="D239" s="166" t="s">
        <v>825</v>
      </c>
      <c r="E239" s="168">
        <v>40380</v>
      </c>
      <c r="F239" s="169">
        <v>168</v>
      </c>
      <c r="G239" s="170">
        <v>7</v>
      </c>
      <c r="H239" s="171">
        <f t="shared" si="3"/>
        <v>1176</v>
      </c>
    </row>
    <row r="240" spans="1:8" x14ac:dyDescent="0.3">
      <c r="A240" s="61" t="s">
        <v>735</v>
      </c>
      <c r="B240" s="166" t="s">
        <v>820</v>
      </c>
      <c r="C240" s="167" t="s">
        <v>798</v>
      </c>
      <c r="D240" s="166" t="s">
        <v>797</v>
      </c>
      <c r="E240" s="168">
        <v>40380</v>
      </c>
      <c r="F240" s="169">
        <v>340</v>
      </c>
      <c r="G240" s="170">
        <v>9</v>
      </c>
      <c r="H240" s="171">
        <f t="shared" si="3"/>
        <v>3060</v>
      </c>
    </row>
    <row r="241" spans="1:8" x14ac:dyDescent="0.3">
      <c r="A241" s="61" t="s">
        <v>754</v>
      </c>
      <c r="B241" s="166" t="s">
        <v>823</v>
      </c>
      <c r="C241" s="167" t="s">
        <v>796</v>
      </c>
      <c r="D241" s="166" t="s">
        <v>826</v>
      </c>
      <c r="E241" s="168">
        <v>40380</v>
      </c>
      <c r="F241" s="169">
        <v>340</v>
      </c>
      <c r="G241" s="170">
        <v>7</v>
      </c>
      <c r="H241" s="171">
        <f t="shared" si="3"/>
        <v>2380</v>
      </c>
    </row>
    <row r="242" spans="1:8" x14ac:dyDescent="0.3">
      <c r="A242" s="61" t="s">
        <v>722</v>
      </c>
      <c r="B242" s="166" t="s">
        <v>823</v>
      </c>
      <c r="C242" s="167" t="s">
        <v>800</v>
      </c>
      <c r="D242" s="166" t="s">
        <v>824</v>
      </c>
      <c r="E242" s="168">
        <v>40381</v>
      </c>
      <c r="F242" s="169">
        <v>340</v>
      </c>
      <c r="G242" s="170">
        <v>14</v>
      </c>
      <c r="H242" s="171">
        <f t="shared" si="3"/>
        <v>4760</v>
      </c>
    </row>
    <row r="243" spans="1:8" x14ac:dyDescent="0.3">
      <c r="A243" s="61" t="s">
        <v>711</v>
      </c>
      <c r="B243" s="166" t="s">
        <v>822</v>
      </c>
      <c r="C243" s="167" t="s">
        <v>796</v>
      </c>
      <c r="D243" s="166" t="s">
        <v>824</v>
      </c>
      <c r="E243" s="168">
        <v>40382</v>
      </c>
      <c r="F243" s="169">
        <v>79</v>
      </c>
      <c r="G243" s="170">
        <v>9</v>
      </c>
      <c r="H243" s="171">
        <f t="shared" si="3"/>
        <v>711</v>
      </c>
    </row>
    <row r="244" spans="1:8" x14ac:dyDescent="0.3">
      <c r="A244" s="61" t="s">
        <v>321</v>
      </c>
      <c r="B244" s="166" t="s">
        <v>820</v>
      </c>
      <c r="C244" s="167" t="s">
        <v>798</v>
      </c>
      <c r="D244" s="166" t="s">
        <v>825</v>
      </c>
      <c r="E244" s="168">
        <v>40382</v>
      </c>
      <c r="F244" s="169">
        <v>340</v>
      </c>
      <c r="G244" s="170">
        <v>12</v>
      </c>
      <c r="H244" s="171">
        <f t="shared" si="3"/>
        <v>4080</v>
      </c>
    </row>
    <row r="245" spans="1:8" x14ac:dyDescent="0.3">
      <c r="A245" s="61" t="s">
        <v>646</v>
      </c>
      <c r="B245" s="166" t="s">
        <v>819</v>
      </c>
      <c r="C245" s="167" t="s">
        <v>800</v>
      </c>
      <c r="D245" s="166" t="s">
        <v>795</v>
      </c>
      <c r="E245" s="168">
        <v>40383</v>
      </c>
      <c r="F245" s="169">
        <v>799</v>
      </c>
      <c r="G245" s="170">
        <v>2</v>
      </c>
      <c r="H245" s="171">
        <f t="shared" si="3"/>
        <v>1598</v>
      </c>
    </row>
    <row r="246" spans="1:8" x14ac:dyDescent="0.3">
      <c r="A246" s="61" t="s">
        <v>754</v>
      </c>
      <c r="B246" s="166" t="s">
        <v>823</v>
      </c>
      <c r="C246" s="167" t="s">
        <v>796</v>
      </c>
      <c r="D246" s="166" t="s">
        <v>824</v>
      </c>
      <c r="E246" s="168">
        <v>40385</v>
      </c>
      <c r="F246" s="169">
        <v>340</v>
      </c>
      <c r="G246" s="170">
        <v>3</v>
      </c>
      <c r="H246" s="171">
        <f t="shared" si="3"/>
        <v>1020</v>
      </c>
    </row>
    <row r="247" spans="1:8" x14ac:dyDescent="0.3">
      <c r="A247" s="61" t="s">
        <v>383</v>
      </c>
      <c r="B247" s="166" t="s">
        <v>819</v>
      </c>
      <c r="C247" s="167" t="s">
        <v>796</v>
      </c>
      <c r="D247" s="166" t="s">
        <v>826</v>
      </c>
      <c r="E247" s="168">
        <v>40385</v>
      </c>
      <c r="F247" s="169">
        <v>799</v>
      </c>
      <c r="G247" s="170">
        <v>9</v>
      </c>
      <c r="H247" s="171">
        <f t="shared" si="3"/>
        <v>7191</v>
      </c>
    </row>
    <row r="248" spans="1:8" x14ac:dyDescent="0.3">
      <c r="A248" s="61" t="s">
        <v>414</v>
      </c>
      <c r="B248" s="166" t="s">
        <v>821</v>
      </c>
      <c r="C248" s="167" t="s">
        <v>800</v>
      </c>
      <c r="D248" s="166" t="s">
        <v>825</v>
      </c>
      <c r="E248" s="168">
        <v>40386</v>
      </c>
      <c r="F248" s="169">
        <v>168</v>
      </c>
      <c r="G248" s="170">
        <v>12</v>
      </c>
      <c r="H248" s="171">
        <f t="shared" si="3"/>
        <v>2016</v>
      </c>
    </row>
    <row r="249" spans="1:8" x14ac:dyDescent="0.3">
      <c r="A249" s="61" t="s">
        <v>735</v>
      </c>
      <c r="B249" s="166" t="s">
        <v>821</v>
      </c>
      <c r="C249" s="167" t="s">
        <v>798</v>
      </c>
      <c r="D249" s="166" t="s">
        <v>797</v>
      </c>
      <c r="E249" s="168">
        <v>40386</v>
      </c>
      <c r="F249" s="169">
        <v>168</v>
      </c>
      <c r="G249" s="170">
        <v>8</v>
      </c>
      <c r="H249" s="171">
        <f t="shared" si="3"/>
        <v>1344</v>
      </c>
    </row>
    <row r="250" spans="1:8" x14ac:dyDescent="0.3">
      <c r="A250" s="61" t="s">
        <v>646</v>
      </c>
      <c r="B250" s="166" t="s">
        <v>823</v>
      </c>
      <c r="C250" s="167" t="s">
        <v>800</v>
      </c>
      <c r="D250" s="166" t="s">
        <v>825</v>
      </c>
      <c r="E250" s="168">
        <v>40387</v>
      </c>
      <c r="F250" s="169">
        <v>340</v>
      </c>
      <c r="G250" s="170">
        <v>12</v>
      </c>
      <c r="H250" s="171">
        <f t="shared" si="3"/>
        <v>4080</v>
      </c>
    </row>
    <row r="251" spans="1:8" x14ac:dyDescent="0.3">
      <c r="A251" s="61" t="s">
        <v>711</v>
      </c>
      <c r="B251" s="166" t="s">
        <v>822</v>
      </c>
      <c r="C251" s="167" t="s">
        <v>796</v>
      </c>
      <c r="D251" s="166" t="s">
        <v>795</v>
      </c>
      <c r="E251" s="168">
        <v>40387</v>
      </c>
      <c r="F251" s="169">
        <v>79</v>
      </c>
      <c r="G251" s="170">
        <v>10</v>
      </c>
      <c r="H251" s="171">
        <f t="shared" si="3"/>
        <v>790</v>
      </c>
    </row>
    <row r="252" spans="1:8" x14ac:dyDescent="0.3">
      <c r="A252" s="61" t="s">
        <v>383</v>
      </c>
      <c r="B252" s="166" t="s">
        <v>823</v>
      </c>
      <c r="C252" s="167" t="s">
        <v>796</v>
      </c>
      <c r="D252" s="166" t="s">
        <v>825</v>
      </c>
      <c r="E252" s="168">
        <v>40388</v>
      </c>
      <c r="F252" s="169">
        <v>340</v>
      </c>
      <c r="G252" s="170">
        <v>11</v>
      </c>
      <c r="H252" s="171">
        <f t="shared" si="3"/>
        <v>3740</v>
      </c>
    </row>
    <row r="253" spans="1:8" x14ac:dyDescent="0.3">
      <c r="A253" s="61" t="s">
        <v>711</v>
      </c>
      <c r="B253" s="166" t="s">
        <v>820</v>
      </c>
      <c r="C253" s="167" t="s">
        <v>796</v>
      </c>
      <c r="D253" s="166" t="s">
        <v>824</v>
      </c>
      <c r="E253" s="168">
        <v>40389</v>
      </c>
      <c r="F253" s="169">
        <v>340</v>
      </c>
      <c r="G253" s="170">
        <v>10</v>
      </c>
      <c r="H253" s="171">
        <f t="shared" si="3"/>
        <v>3400</v>
      </c>
    </row>
    <row r="254" spans="1:8" x14ac:dyDescent="0.3">
      <c r="A254" s="61" t="s">
        <v>668</v>
      </c>
      <c r="B254" s="166" t="s">
        <v>820</v>
      </c>
      <c r="C254" s="167" t="s">
        <v>799</v>
      </c>
      <c r="D254" s="166" t="s">
        <v>825</v>
      </c>
      <c r="E254" s="168">
        <v>40392</v>
      </c>
      <c r="F254" s="169">
        <v>340</v>
      </c>
      <c r="G254" s="170">
        <v>15</v>
      </c>
      <c r="H254" s="171">
        <f t="shared" si="3"/>
        <v>5100</v>
      </c>
    </row>
    <row r="255" spans="1:8" x14ac:dyDescent="0.3">
      <c r="A255" s="61" t="s">
        <v>106</v>
      </c>
      <c r="B255" s="166" t="s">
        <v>821</v>
      </c>
      <c r="C255" s="167" t="s">
        <v>799</v>
      </c>
      <c r="D255" s="166" t="s">
        <v>825</v>
      </c>
      <c r="E255" s="168">
        <v>40392</v>
      </c>
      <c r="F255" s="169">
        <v>168</v>
      </c>
      <c r="G255" s="170">
        <v>20</v>
      </c>
      <c r="H255" s="171">
        <f t="shared" si="3"/>
        <v>3360</v>
      </c>
    </row>
    <row r="256" spans="1:8" x14ac:dyDescent="0.3">
      <c r="A256" s="61" t="s">
        <v>383</v>
      </c>
      <c r="B256" s="166" t="s">
        <v>823</v>
      </c>
      <c r="C256" s="167" t="s">
        <v>796</v>
      </c>
      <c r="D256" s="166" t="s">
        <v>825</v>
      </c>
      <c r="E256" s="168">
        <v>40393</v>
      </c>
      <c r="F256" s="169">
        <v>340</v>
      </c>
      <c r="G256" s="170">
        <v>7</v>
      </c>
      <c r="H256" s="171">
        <f t="shared" si="3"/>
        <v>2380</v>
      </c>
    </row>
    <row r="257" spans="1:8" x14ac:dyDescent="0.3">
      <c r="A257" s="61" t="s">
        <v>735</v>
      </c>
      <c r="B257" s="166" t="s">
        <v>823</v>
      </c>
      <c r="C257" s="167" t="s">
        <v>798</v>
      </c>
      <c r="D257" s="166" t="s">
        <v>797</v>
      </c>
      <c r="E257" s="168">
        <v>40393</v>
      </c>
      <c r="F257" s="169">
        <v>340</v>
      </c>
      <c r="G257" s="170">
        <v>4</v>
      </c>
      <c r="H257" s="171">
        <f t="shared" si="3"/>
        <v>1360</v>
      </c>
    </row>
    <row r="258" spans="1:8" x14ac:dyDescent="0.3">
      <c r="A258" s="61" t="s">
        <v>754</v>
      </c>
      <c r="B258" s="166" t="s">
        <v>821</v>
      </c>
      <c r="C258" s="167" t="s">
        <v>796</v>
      </c>
      <c r="D258" s="166" t="s">
        <v>826</v>
      </c>
      <c r="E258" s="168">
        <v>40393</v>
      </c>
      <c r="F258" s="169">
        <v>168</v>
      </c>
      <c r="G258" s="170">
        <v>15</v>
      </c>
      <c r="H258" s="171">
        <f t="shared" si="3"/>
        <v>2520</v>
      </c>
    </row>
    <row r="259" spans="1:8" x14ac:dyDescent="0.3">
      <c r="A259" s="61" t="s">
        <v>754</v>
      </c>
      <c r="B259" s="166" t="s">
        <v>819</v>
      </c>
      <c r="C259" s="167" t="s">
        <v>796</v>
      </c>
      <c r="D259" s="166" t="s">
        <v>824</v>
      </c>
      <c r="E259" s="168">
        <v>40394</v>
      </c>
      <c r="F259" s="169">
        <v>799</v>
      </c>
      <c r="G259" s="170">
        <v>8</v>
      </c>
      <c r="H259" s="171">
        <f t="shared" si="3"/>
        <v>6392</v>
      </c>
    </row>
    <row r="260" spans="1:8" x14ac:dyDescent="0.3">
      <c r="A260" s="61" t="s">
        <v>414</v>
      </c>
      <c r="B260" s="166" t="s">
        <v>819</v>
      </c>
      <c r="C260" s="167" t="s">
        <v>800</v>
      </c>
      <c r="D260" s="166" t="s">
        <v>795</v>
      </c>
      <c r="E260" s="168">
        <v>40394</v>
      </c>
      <c r="F260" s="169">
        <v>799</v>
      </c>
      <c r="G260" s="170">
        <v>5</v>
      </c>
      <c r="H260" s="171">
        <f t="shared" si="3"/>
        <v>3995</v>
      </c>
    </row>
    <row r="261" spans="1:8" x14ac:dyDescent="0.3">
      <c r="A261" s="61" t="s">
        <v>735</v>
      </c>
      <c r="B261" s="166" t="s">
        <v>823</v>
      </c>
      <c r="C261" s="167" t="s">
        <v>798</v>
      </c>
      <c r="D261" s="166" t="s">
        <v>824</v>
      </c>
      <c r="E261" s="168">
        <v>40396</v>
      </c>
      <c r="F261" s="169">
        <v>340</v>
      </c>
      <c r="G261" s="170">
        <v>14</v>
      </c>
      <c r="H261" s="171">
        <f t="shared" si="3"/>
        <v>4760</v>
      </c>
    </row>
    <row r="262" spans="1:8" x14ac:dyDescent="0.3">
      <c r="A262" s="61" t="s">
        <v>487</v>
      </c>
      <c r="B262" s="166" t="s">
        <v>823</v>
      </c>
      <c r="C262" s="167" t="s">
        <v>799</v>
      </c>
      <c r="D262" s="166" t="s">
        <v>826</v>
      </c>
      <c r="E262" s="168">
        <v>40396</v>
      </c>
      <c r="F262" s="169">
        <v>340</v>
      </c>
      <c r="G262" s="170">
        <v>2</v>
      </c>
      <c r="H262" s="171">
        <f t="shared" si="3"/>
        <v>680</v>
      </c>
    </row>
    <row r="263" spans="1:8" x14ac:dyDescent="0.3">
      <c r="A263" s="61" t="s">
        <v>383</v>
      </c>
      <c r="B263" s="166" t="s">
        <v>821</v>
      </c>
      <c r="C263" s="167" t="s">
        <v>796</v>
      </c>
      <c r="D263" s="166" t="s">
        <v>795</v>
      </c>
      <c r="E263" s="168">
        <v>40399</v>
      </c>
      <c r="F263" s="169">
        <v>168</v>
      </c>
      <c r="G263" s="170">
        <v>13</v>
      </c>
      <c r="H263" s="171">
        <f t="shared" ref="H263:H326" si="4">F263*G263</f>
        <v>2184</v>
      </c>
    </row>
    <row r="264" spans="1:8" x14ac:dyDescent="0.3">
      <c r="A264" s="61" t="s">
        <v>414</v>
      </c>
      <c r="B264" s="166" t="s">
        <v>822</v>
      </c>
      <c r="C264" s="167" t="s">
        <v>800</v>
      </c>
      <c r="D264" s="166" t="s">
        <v>797</v>
      </c>
      <c r="E264" s="168">
        <v>40400</v>
      </c>
      <c r="F264" s="169">
        <v>79</v>
      </c>
      <c r="G264" s="170">
        <v>3</v>
      </c>
      <c r="H264" s="171">
        <f t="shared" si="4"/>
        <v>237</v>
      </c>
    </row>
    <row r="265" spans="1:8" x14ac:dyDescent="0.3">
      <c r="A265" s="61" t="s">
        <v>754</v>
      </c>
      <c r="B265" s="166" t="s">
        <v>823</v>
      </c>
      <c r="C265" s="167" t="s">
        <v>796</v>
      </c>
      <c r="D265" s="166" t="s">
        <v>825</v>
      </c>
      <c r="E265" s="168">
        <v>40401</v>
      </c>
      <c r="F265" s="169">
        <v>340</v>
      </c>
      <c r="G265" s="170">
        <v>20</v>
      </c>
      <c r="H265" s="171">
        <f t="shared" si="4"/>
        <v>6800</v>
      </c>
    </row>
    <row r="266" spans="1:8" x14ac:dyDescent="0.3">
      <c r="A266" s="61" t="s">
        <v>668</v>
      </c>
      <c r="B266" s="166" t="s">
        <v>819</v>
      </c>
      <c r="C266" s="167" t="s">
        <v>796</v>
      </c>
      <c r="D266" s="166" t="s">
        <v>797</v>
      </c>
      <c r="E266" s="168">
        <v>40403</v>
      </c>
      <c r="F266" s="169">
        <v>799</v>
      </c>
      <c r="G266" s="170">
        <v>9</v>
      </c>
      <c r="H266" s="171">
        <f t="shared" si="4"/>
        <v>7191</v>
      </c>
    </row>
    <row r="267" spans="1:8" x14ac:dyDescent="0.3">
      <c r="A267" s="61" t="s">
        <v>668</v>
      </c>
      <c r="B267" s="166" t="s">
        <v>820</v>
      </c>
      <c r="C267" s="167" t="s">
        <v>799</v>
      </c>
      <c r="D267" s="166" t="s">
        <v>797</v>
      </c>
      <c r="E267" s="168">
        <v>40404</v>
      </c>
      <c r="F267" s="169">
        <v>340</v>
      </c>
      <c r="G267" s="170">
        <v>15</v>
      </c>
      <c r="H267" s="171">
        <f t="shared" si="4"/>
        <v>5100</v>
      </c>
    </row>
    <row r="268" spans="1:8" x14ac:dyDescent="0.3">
      <c r="A268" s="61" t="s">
        <v>668</v>
      </c>
      <c r="B268" s="166" t="s">
        <v>819</v>
      </c>
      <c r="C268" s="167" t="s">
        <v>796</v>
      </c>
      <c r="D268" s="166" t="s">
        <v>824</v>
      </c>
      <c r="E268" s="168">
        <v>40406</v>
      </c>
      <c r="F268" s="169">
        <v>799</v>
      </c>
      <c r="G268" s="170">
        <v>1</v>
      </c>
      <c r="H268" s="171">
        <f t="shared" si="4"/>
        <v>799</v>
      </c>
    </row>
    <row r="269" spans="1:8" x14ac:dyDescent="0.3">
      <c r="A269" s="61" t="s">
        <v>646</v>
      </c>
      <c r="B269" s="166" t="s">
        <v>823</v>
      </c>
      <c r="C269" s="167" t="s">
        <v>800</v>
      </c>
      <c r="D269" s="166" t="s">
        <v>824</v>
      </c>
      <c r="E269" s="168">
        <v>40406</v>
      </c>
      <c r="F269" s="169">
        <v>340</v>
      </c>
      <c r="G269" s="170">
        <v>3</v>
      </c>
      <c r="H269" s="171">
        <f t="shared" si="4"/>
        <v>1020</v>
      </c>
    </row>
    <row r="270" spans="1:8" x14ac:dyDescent="0.3">
      <c r="A270" s="61" t="s">
        <v>646</v>
      </c>
      <c r="B270" s="166" t="s">
        <v>823</v>
      </c>
      <c r="C270" s="167" t="s">
        <v>800</v>
      </c>
      <c r="D270" s="166" t="s">
        <v>797</v>
      </c>
      <c r="E270" s="168">
        <v>40406</v>
      </c>
      <c r="F270" s="169">
        <v>340</v>
      </c>
      <c r="G270" s="170">
        <v>10</v>
      </c>
      <c r="H270" s="171">
        <f t="shared" si="4"/>
        <v>3400</v>
      </c>
    </row>
    <row r="271" spans="1:8" x14ac:dyDescent="0.3">
      <c r="A271" s="61" t="s">
        <v>414</v>
      </c>
      <c r="B271" s="166" t="s">
        <v>821</v>
      </c>
      <c r="C271" s="167" t="s">
        <v>800</v>
      </c>
      <c r="D271" s="166" t="s">
        <v>797</v>
      </c>
      <c r="E271" s="168">
        <v>40406</v>
      </c>
      <c r="F271" s="169">
        <v>168</v>
      </c>
      <c r="G271" s="170">
        <v>2</v>
      </c>
      <c r="H271" s="171">
        <f t="shared" si="4"/>
        <v>336</v>
      </c>
    </row>
    <row r="272" spans="1:8" x14ac:dyDescent="0.3">
      <c r="A272" s="61" t="s">
        <v>487</v>
      </c>
      <c r="B272" s="166" t="s">
        <v>821</v>
      </c>
      <c r="C272" s="167" t="s">
        <v>799</v>
      </c>
      <c r="D272" s="166" t="s">
        <v>826</v>
      </c>
      <c r="E272" s="168">
        <v>40407</v>
      </c>
      <c r="F272" s="169">
        <v>168</v>
      </c>
      <c r="G272" s="170">
        <v>8</v>
      </c>
      <c r="H272" s="171">
        <f t="shared" si="4"/>
        <v>1344</v>
      </c>
    </row>
    <row r="273" spans="1:8" x14ac:dyDescent="0.3">
      <c r="A273" s="61" t="s">
        <v>414</v>
      </c>
      <c r="B273" s="166" t="s">
        <v>823</v>
      </c>
      <c r="C273" s="167" t="s">
        <v>800</v>
      </c>
      <c r="D273" s="166" t="s">
        <v>825</v>
      </c>
      <c r="E273" s="168">
        <v>40408</v>
      </c>
      <c r="F273" s="169">
        <v>340</v>
      </c>
      <c r="G273" s="170">
        <v>6</v>
      </c>
      <c r="H273" s="171">
        <f t="shared" si="4"/>
        <v>2040</v>
      </c>
    </row>
    <row r="274" spans="1:8" x14ac:dyDescent="0.3">
      <c r="A274" s="61" t="s">
        <v>414</v>
      </c>
      <c r="B274" s="166" t="s">
        <v>821</v>
      </c>
      <c r="C274" s="167" t="s">
        <v>800</v>
      </c>
      <c r="D274" s="166" t="s">
        <v>797</v>
      </c>
      <c r="E274" s="168">
        <v>40408</v>
      </c>
      <c r="F274" s="169">
        <v>168</v>
      </c>
      <c r="G274" s="170">
        <v>1</v>
      </c>
      <c r="H274" s="171">
        <f t="shared" si="4"/>
        <v>168</v>
      </c>
    </row>
    <row r="275" spans="1:8" x14ac:dyDescent="0.3">
      <c r="A275" s="61" t="s">
        <v>646</v>
      </c>
      <c r="B275" s="166" t="s">
        <v>819</v>
      </c>
      <c r="C275" s="167" t="s">
        <v>800</v>
      </c>
      <c r="D275" s="166" t="s">
        <v>797</v>
      </c>
      <c r="E275" s="168">
        <v>40409</v>
      </c>
      <c r="F275" s="169">
        <v>799</v>
      </c>
      <c r="G275" s="170">
        <v>13</v>
      </c>
      <c r="H275" s="171">
        <f t="shared" si="4"/>
        <v>10387</v>
      </c>
    </row>
    <row r="276" spans="1:8" x14ac:dyDescent="0.3">
      <c r="A276" s="61" t="s">
        <v>668</v>
      </c>
      <c r="B276" s="166" t="s">
        <v>822</v>
      </c>
      <c r="C276" s="167" t="s">
        <v>796</v>
      </c>
      <c r="D276" s="166" t="s">
        <v>797</v>
      </c>
      <c r="E276" s="168">
        <v>40410</v>
      </c>
      <c r="F276" s="169">
        <v>79</v>
      </c>
      <c r="G276" s="170">
        <v>9</v>
      </c>
      <c r="H276" s="171">
        <f t="shared" si="4"/>
        <v>711</v>
      </c>
    </row>
    <row r="277" spans="1:8" x14ac:dyDescent="0.3">
      <c r="A277" s="61" t="s">
        <v>711</v>
      </c>
      <c r="B277" s="166" t="s">
        <v>819</v>
      </c>
      <c r="C277" s="167" t="s">
        <v>796</v>
      </c>
      <c r="D277" s="166" t="s">
        <v>824</v>
      </c>
      <c r="E277" s="168">
        <v>40411</v>
      </c>
      <c r="F277" s="169">
        <v>799</v>
      </c>
      <c r="G277" s="170">
        <v>4</v>
      </c>
      <c r="H277" s="171">
        <f t="shared" si="4"/>
        <v>3196</v>
      </c>
    </row>
    <row r="278" spans="1:8" x14ac:dyDescent="0.3">
      <c r="A278" s="61" t="s">
        <v>711</v>
      </c>
      <c r="B278" s="166" t="s">
        <v>822</v>
      </c>
      <c r="C278" s="167" t="s">
        <v>796</v>
      </c>
      <c r="D278" s="166" t="s">
        <v>825</v>
      </c>
      <c r="E278" s="168">
        <v>40413</v>
      </c>
      <c r="F278" s="169">
        <v>79</v>
      </c>
      <c r="G278" s="170">
        <v>12</v>
      </c>
      <c r="H278" s="171">
        <f t="shared" si="4"/>
        <v>948</v>
      </c>
    </row>
    <row r="279" spans="1:8" x14ac:dyDescent="0.3">
      <c r="A279" s="61" t="s">
        <v>321</v>
      </c>
      <c r="B279" s="166" t="s">
        <v>823</v>
      </c>
      <c r="C279" s="167" t="s">
        <v>798</v>
      </c>
      <c r="D279" s="166" t="s">
        <v>797</v>
      </c>
      <c r="E279" s="168">
        <v>40413</v>
      </c>
      <c r="F279" s="169">
        <v>340</v>
      </c>
      <c r="G279" s="170">
        <v>8</v>
      </c>
      <c r="H279" s="171">
        <f t="shared" si="4"/>
        <v>2720</v>
      </c>
    </row>
    <row r="280" spans="1:8" x14ac:dyDescent="0.3">
      <c r="A280" s="61" t="s">
        <v>735</v>
      </c>
      <c r="B280" s="166" t="s">
        <v>823</v>
      </c>
      <c r="C280" s="167" t="s">
        <v>798</v>
      </c>
      <c r="D280" s="166" t="s">
        <v>795</v>
      </c>
      <c r="E280" s="168">
        <v>40413</v>
      </c>
      <c r="F280" s="169">
        <v>340</v>
      </c>
      <c r="G280" s="170">
        <v>5</v>
      </c>
      <c r="H280" s="171">
        <f t="shared" si="4"/>
        <v>1700</v>
      </c>
    </row>
    <row r="281" spans="1:8" x14ac:dyDescent="0.3">
      <c r="A281" s="61" t="s">
        <v>646</v>
      </c>
      <c r="B281" s="166" t="s">
        <v>821</v>
      </c>
      <c r="C281" s="167" t="s">
        <v>800</v>
      </c>
      <c r="D281" s="166" t="s">
        <v>826</v>
      </c>
      <c r="E281" s="168">
        <v>40414</v>
      </c>
      <c r="F281" s="169">
        <v>168</v>
      </c>
      <c r="G281" s="170">
        <v>3</v>
      </c>
      <c r="H281" s="171">
        <f t="shared" si="4"/>
        <v>504</v>
      </c>
    </row>
    <row r="282" spans="1:8" x14ac:dyDescent="0.3">
      <c r="A282" s="61" t="s">
        <v>646</v>
      </c>
      <c r="B282" s="166" t="s">
        <v>823</v>
      </c>
      <c r="C282" s="167" t="s">
        <v>800</v>
      </c>
      <c r="D282" s="166" t="s">
        <v>826</v>
      </c>
      <c r="E282" s="168">
        <v>40414</v>
      </c>
      <c r="F282" s="169">
        <v>340</v>
      </c>
      <c r="G282" s="170">
        <v>15</v>
      </c>
      <c r="H282" s="171">
        <f t="shared" si="4"/>
        <v>5100</v>
      </c>
    </row>
    <row r="283" spans="1:8" x14ac:dyDescent="0.3">
      <c r="A283" s="61" t="s">
        <v>106</v>
      </c>
      <c r="B283" s="166" t="s">
        <v>822</v>
      </c>
      <c r="C283" s="167" t="s">
        <v>799</v>
      </c>
      <c r="D283" s="166" t="s">
        <v>795</v>
      </c>
      <c r="E283" s="168">
        <v>40416</v>
      </c>
      <c r="F283" s="169">
        <v>79</v>
      </c>
      <c r="G283" s="170">
        <v>5</v>
      </c>
      <c r="H283" s="171">
        <f t="shared" si="4"/>
        <v>395</v>
      </c>
    </row>
    <row r="284" spans="1:8" x14ac:dyDescent="0.3">
      <c r="A284" s="61" t="s">
        <v>668</v>
      </c>
      <c r="B284" s="166" t="s">
        <v>822</v>
      </c>
      <c r="C284" s="167" t="s">
        <v>796</v>
      </c>
      <c r="D284" s="166" t="s">
        <v>797</v>
      </c>
      <c r="E284" s="168">
        <v>40417</v>
      </c>
      <c r="F284" s="169">
        <v>79</v>
      </c>
      <c r="G284" s="170">
        <v>12</v>
      </c>
      <c r="H284" s="171">
        <f t="shared" si="4"/>
        <v>948</v>
      </c>
    </row>
    <row r="285" spans="1:8" x14ac:dyDescent="0.3">
      <c r="A285" s="61" t="s">
        <v>722</v>
      </c>
      <c r="B285" s="166" t="s">
        <v>823</v>
      </c>
      <c r="C285" s="167" t="s">
        <v>800</v>
      </c>
      <c r="D285" s="166" t="s">
        <v>825</v>
      </c>
      <c r="E285" s="168">
        <v>40421</v>
      </c>
      <c r="F285" s="169">
        <v>340</v>
      </c>
      <c r="G285" s="170">
        <v>11</v>
      </c>
      <c r="H285" s="171">
        <f t="shared" si="4"/>
        <v>3740</v>
      </c>
    </row>
    <row r="286" spans="1:8" x14ac:dyDescent="0.3">
      <c r="A286" s="61" t="s">
        <v>106</v>
      </c>
      <c r="B286" s="166" t="s">
        <v>822</v>
      </c>
      <c r="C286" s="167" t="s">
        <v>799</v>
      </c>
      <c r="D286" s="166" t="s">
        <v>795</v>
      </c>
      <c r="E286" s="168">
        <v>40421</v>
      </c>
      <c r="F286" s="169">
        <v>79</v>
      </c>
      <c r="G286" s="170">
        <v>2</v>
      </c>
      <c r="H286" s="171">
        <f t="shared" si="4"/>
        <v>158</v>
      </c>
    </row>
    <row r="287" spans="1:8" x14ac:dyDescent="0.3">
      <c r="A287" s="61" t="s">
        <v>106</v>
      </c>
      <c r="B287" s="166" t="s">
        <v>822</v>
      </c>
      <c r="C287" s="167" t="s">
        <v>799</v>
      </c>
      <c r="D287" s="166" t="s">
        <v>826</v>
      </c>
      <c r="E287" s="168">
        <v>40421</v>
      </c>
      <c r="F287" s="169">
        <v>79</v>
      </c>
      <c r="G287" s="170">
        <v>3</v>
      </c>
      <c r="H287" s="171">
        <f t="shared" si="4"/>
        <v>237</v>
      </c>
    </row>
    <row r="288" spans="1:8" x14ac:dyDescent="0.3">
      <c r="A288" s="61" t="s">
        <v>414</v>
      </c>
      <c r="B288" s="166" t="s">
        <v>821</v>
      </c>
      <c r="C288" s="167" t="s">
        <v>800</v>
      </c>
      <c r="D288" s="166" t="s">
        <v>826</v>
      </c>
      <c r="E288" s="168">
        <v>40421</v>
      </c>
      <c r="F288" s="169">
        <v>168</v>
      </c>
      <c r="G288" s="170">
        <v>12</v>
      </c>
      <c r="H288" s="171">
        <f t="shared" si="4"/>
        <v>2016</v>
      </c>
    </row>
    <row r="289" spans="1:8" x14ac:dyDescent="0.3">
      <c r="A289" s="61" t="s">
        <v>383</v>
      </c>
      <c r="B289" s="166" t="s">
        <v>820</v>
      </c>
      <c r="C289" s="167" t="s">
        <v>796</v>
      </c>
      <c r="D289" s="166" t="s">
        <v>826</v>
      </c>
      <c r="E289" s="168">
        <v>40422</v>
      </c>
      <c r="F289" s="169">
        <v>340</v>
      </c>
      <c r="G289" s="170">
        <v>9</v>
      </c>
      <c r="H289" s="171">
        <f t="shared" si="4"/>
        <v>3060</v>
      </c>
    </row>
    <row r="290" spans="1:8" x14ac:dyDescent="0.3">
      <c r="A290" s="61" t="s">
        <v>735</v>
      </c>
      <c r="B290" s="166" t="s">
        <v>822</v>
      </c>
      <c r="C290" s="167" t="s">
        <v>798</v>
      </c>
      <c r="D290" s="166" t="s">
        <v>825</v>
      </c>
      <c r="E290" s="168">
        <v>40423</v>
      </c>
      <c r="F290" s="169">
        <v>79</v>
      </c>
      <c r="G290" s="170">
        <v>11</v>
      </c>
      <c r="H290" s="171">
        <f t="shared" si="4"/>
        <v>869</v>
      </c>
    </row>
    <row r="291" spans="1:8" x14ac:dyDescent="0.3">
      <c r="A291" s="61" t="s">
        <v>106</v>
      </c>
      <c r="B291" s="166" t="s">
        <v>821</v>
      </c>
      <c r="C291" s="167" t="s">
        <v>799</v>
      </c>
      <c r="D291" s="166" t="s">
        <v>825</v>
      </c>
      <c r="E291" s="168">
        <v>40424</v>
      </c>
      <c r="F291" s="169">
        <v>168</v>
      </c>
      <c r="G291" s="170">
        <v>9</v>
      </c>
      <c r="H291" s="171">
        <f t="shared" si="4"/>
        <v>1512</v>
      </c>
    </row>
    <row r="292" spans="1:8" x14ac:dyDescent="0.3">
      <c r="A292" s="61" t="s">
        <v>383</v>
      </c>
      <c r="B292" s="166" t="s">
        <v>820</v>
      </c>
      <c r="C292" s="167" t="s">
        <v>796</v>
      </c>
      <c r="D292" s="166" t="s">
        <v>795</v>
      </c>
      <c r="E292" s="168">
        <v>40424</v>
      </c>
      <c r="F292" s="169">
        <v>340</v>
      </c>
      <c r="G292" s="170">
        <v>1</v>
      </c>
      <c r="H292" s="171">
        <f t="shared" si="4"/>
        <v>340</v>
      </c>
    </row>
    <row r="293" spans="1:8" x14ac:dyDescent="0.3">
      <c r="A293" s="61" t="s">
        <v>383</v>
      </c>
      <c r="B293" s="166" t="s">
        <v>822</v>
      </c>
      <c r="C293" s="167" t="s">
        <v>796</v>
      </c>
      <c r="D293" s="166" t="s">
        <v>824</v>
      </c>
      <c r="E293" s="168">
        <v>40427</v>
      </c>
      <c r="F293" s="169">
        <v>79</v>
      </c>
      <c r="G293" s="170">
        <v>13</v>
      </c>
      <c r="H293" s="171">
        <f t="shared" si="4"/>
        <v>1027</v>
      </c>
    </row>
    <row r="294" spans="1:8" x14ac:dyDescent="0.3">
      <c r="A294" s="61" t="s">
        <v>383</v>
      </c>
      <c r="B294" s="166" t="s">
        <v>823</v>
      </c>
      <c r="C294" s="167" t="s">
        <v>796</v>
      </c>
      <c r="D294" s="166" t="s">
        <v>825</v>
      </c>
      <c r="E294" s="168">
        <v>40427</v>
      </c>
      <c r="F294" s="169">
        <v>340</v>
      </c>
      <c r="G294" s="170">
        <v>7</v>
      </c>
      <c r="H294" s="171">
        <f t="shared" si="4"/>
        <v>2380</v>
      </c>
    </row>
    <row r="295" spans="1:8" x14ac:dyDescent="0.3">
      <c r="A295" s="61" t="s">
        <v>754</v>
      </c>
      <c r="B295" s="166" t="s">
        <v>822</v>
      </c>
      <c r="C295" s="167" t="s">
        <v>796</v>
      </c>
      <c r="D295" s="166" t="s">
        <v>826</v>
      </c>
      <c r="E295" s="168">
        <v>40427</v>
      </c>
      <c r="F295" s="169">
        <v>79</v>
      </c>
      <c r="G295" s="170">
        <v>1</v>
      </c>
      <c r="H295" s="171">
        <f t="shared" si="4"/>
        <v>79</v>
      </c>
    </row>
    <row r="296" spans="1:8" x14ac:dyDescent="0.3">
      <c r="A296" s="61" t="s">
        <v>711</v>
      </c>
      <c r="B296" s="166" t="s">
        <v>819</v>
      </c>
      <c r="C296" s="167" t="s">
        <v>796</v>
      </c>
      <c r="D296" s="166" t="s">
        <v>826</v>
      </c>
      <c r="E296" s="168">
        <v>40427</v>
      </c>
      <c r="F296" s="169">
        <v>799</v>
      </c>
      <c r="G296" s="170">
        <v>4</v>
      </c>
      <c r="H296" s="171">
        <f t="shared" si="4"/>
        <v>3196</v>
      </c>
    </row>
    <row r="297" spans="1:8" x14ac:dyDescent="0.3">
      <c r="A297" s="61" t="s">
        <v>722</v>
      </c>
      <c r="B297" s="166" t="s">
        <v>819</v>
      </c>
      <c r="C297" s="167" t="s">
        <v>800</v>
      </c>
      <c r="D297" s="166" t="s">
        <v>824</v>
      </c>
      <c r="E297" s="168">
        <v>40428</v>
      </c>
      <c r="F297" s="169">
        <v>799</v>
      </c>
      <c r="G297" s="170">
        <v>14</v>
      </c>
      <c r="H297" s="171">
        <f t="shared" si="4"/>
        <v>11186</v>
      </c>
    </row>
    <row r="298" spans="1:8" x14ac:dyDescent="0.3">
      <c r="A298" s="61" t="s">
        <v>487</v>
      </c>
      <c r="B298" s="166" t="s">
        <v>819</v>
      </c>
      <c r="C298" s="167" t="s">
        <v>799</v>
      </c>
      <c r="D298" s="166" t="s">
        <v>795</v>
      </c>
      <c r="E298" s="168">
        <v>40428</v>
      </c>
      <c r="F298" s="169">
        <v>799</v>
      </c>
      <c r="G298" s="170">
        <v>1</v>
      </c>
      <c r="H298" s="171">
        <f t="shared" si="4"/>
        <v>799</v>
      </c>
    </row>
    <row r="299" spans="1:8" x14ac:dyDescent="0.3">
      <c r="A299" s="61" t="s">
        <v>754</v>
      </c>
      <c r="B299" s="166" t="s">
        <v>820</v>
      </c>
      <c r="C299" s="167" t="s">
        <v>796</v>
      </c>
      <c r="D299" s="166" t="s">
        <v>824</v>
      </c>
      <c r="E299" s="168">
        <v>40430</v>
      </c>
      <c r="F299" s="169">
        <v>340</v>
      </c>
      <c r="G299" s="170">
        <v>3</v>
      </c>
      <c r="H299" s="171">
        <f t="shared" si="4"/>
        <v>1020</v>
      </c>
    </row>
    <row r="300" spans="1:8" x14ac:dyDescent="0.3">
      <c r="A300" s="61" t="s">
        <v>735</v>
      </c>
      <c r="B300" s="166" t="s">
        <v>821</v>
      </c>
      <c r="C300" s="167" t="s">
        <v>798</v>
      </c>
      <c r="D300" s="166" t="s">
        <v>826</v>
      </c>
      <c r="E300" s="168">
        <v>40430</v>
      </c>
      <c r="F300" s="169">
        <v>168</v>
      </c>
      <c r="G300" s="170">
        <v>4</v>
      </c>
      <c r="H300" s="171">
        <f t="shared" si="4"/>
        <v>672</v>
      </c>
    </row>
    <row r="301" spans="1:8" x14ac:dyDescent="0.3">
      <c r="A301" s="61" t="s">
        <v>711</v>
      </c>
      <c r="B301" s="166" t="s">
        <v>823</v>
      </c>
      <c r="C301" s="167" t="s">
        <v>796</v>
      </c>
      <c r="D301" s="166" t="s">
        <v>826</v>
      </c>
      <c r="E301" s="168">
        <v>40430</v>
      </c>
      <c r="F301" s="169">
        <v>340</v>
      </c>
      <c r="G301" s="170">
        <v>10</v>
      </c>
      <c r="H301" s="171">
        <f t="shared" si="4"/>
        <v>3400</v>
      </c>
    </row>
    <row r="302" spans="1:8" x14ac:dyDescent="0.3">
      <c r="A302" s="61" t="s">
        <v>646</v>
      </c>
      <c r="B302" s="166" t="s">
        <v>823</v>
      </c>
      <c r="C302" s="167" t="s">
        <v>800</v>
      </c>
      <c r="D302" s="166" t="s">
        <v>824</v>
      </c>
      <c r="E302" s="168">
        <v>40432</v>
      </c>
      <c r="F302" s="169">
        <v>340</v>
      </c>
      <c r="G302" s="170">
        <v>5</v>
      </c>
      <c r="H302" s="171">
        <f t="shared" si="4"/>
        <v>1700</v>
      </c>
    </row>
    <row r="303" spans="1:8" x14ac:dyDescent="0.3">
      <c r="A303" s="61" t="s">
        <v>722</v>
      </c>
      <c r="B303" s="166" t="s">
        <v>823</v>
      </c>
      <c r="C303" s="167" t="s">
        <v>800</v>
      </c>
      <c r="D303" s="166" t="s">
        <v>824</v>
      </c>
      <c r="E303" s="168">
        <v>40432</v>
      </c>
      <c r="F303" s="169">
        <v>340</v>
      </c>
      <c r="G303" s="170">
        <v>8</v>
      </c>
      <c r="H303" s="171">
        <f t="shared" si="4"/>
        <v>2720</v>
      </c>
    </row>
    <row r="304" spans="1:8" x14ac:dyDescent="0.3">
      <c r="A304" s="61" t="s">
        <v>735</v>
      </c>
      <c r="B304" s="166" t="s">
        <v>819</v>
      </c>
      <c r="C304" s="167" t="s">
        <v>798</v>
      </c>
      <c r="D304" s="166" t="s">
        <v>825</v>
      </c>
      <c r="E304" s="168">
        <v>40432</v>
      </c>
      <c r="F304" s="169">
        <v>799</v>
      </c>
      <c r="G304" s="170">
        <v>13</v>
      </c>
      <c r="H304" s="171">
        <f t="shared" si="4"/>
        <v>10387</v>
      </c>
    </row>
    <row r="305" spans="1:8" x14ac:dyDescent="0.3">
      <c r="A305" s="61" t="s">
        <v>414</v>
      </c>
      <c r="B305" s="166" t="s">
        <v>822</v>
      </c>
      <c r="C305" s="167" t="s">
        <v>800</v>
      </c>
      <c r="D305" s="166" t="s">
        <v>825</v>
      </c>
      <c r="E305" s="168">
        <v>40432</v>
      </c>
      <c r="F305" s="169">
        <v>79</v>
      </c>
      <c r="G305" s="170">
        <v>13</v>
      </c>
      <c r="H305" s="171">
        <f t="shared" si="4"/>
        <v>1027</v>
      </c>
    </row>
    <row r="306" spans="1:8" x14ac:dyDescent="0.3">
      <c r="A306" s="61" t="s">
        <v>383</v>
      </c>
      <c r="B306" s="166" t="s">
        <v>819</v>
      </c>
      <c r="C306" s="167" t="s">
        <v>796</v>
      </c>
      <c r="D306" s="166" t="s">
        <v>795</v>
      </c>
      <c r="E306" s="168">
        <v>40432</v>
      </c>
      <c r="F306" s="169">
        <v>799</v>
      </c>
      <c r="G306" s="170">
        <v>10</v>
      </c>
      <c r="H306" s="171">
        <f t="shared" si="4"/>
        <v>7990</v>
      </c>
    </row>
    <row r="307" spans="1:8" x14ac:dyDescent="0.3">
      <c r="A307" s="61" t="s">
        <v>754</v>
      </c>
      <c r="B307" s="166" t="s">
        <v>820</v>
      </c>
      <c r="C307" s="167" t="s">
        <v>796</v>
      </c>
      <c r="D307" s="166" t="s">
        <v>824</v>
      </c>
      <c r="E307" s="168">
        <v>40435</v>
      </c>
      <c r="F307" s="169">
        <v>340</v>
      </c>
      <c r="G307" s="170">
        <v>8</v>
      </c>
      <c r="H307" s="171">
        <f t="shared" si="4"/>
        <v>2720</v>
      </c>
    </row>
    <row r="308" spans="1:8" x14ac:dyDescent="0.3">
      <c r="A308" s="61" t="s">
        <v>321</v>
      </c>
      <c r="B308" s="166" t="s">
        <v>823</v>
      </c>
      <c r="C308" s="167" t="s">
        <v>798</v>
      </c>
      <c r="D308" s="166" t="s">
        <v>797</v>
      </c>
      <c r="E308" s="168">
        <v>40435</v>
      </c>
      <c r="F308" s="169">
        <v>340</v>
      </c>
      <c r="G308" s="170">
        <v>9</v>
      </c>
      <c r="H308" s="171">
        <f t="shared" si="4"/>
        <v>3060</v>
      </c>
    </row>
    <row r="309" spans="1:8" x14ac:dyDescent="0.3">
      <c r="A309" s="61" t="s">
        <v>646</v>
      </c>
      <c r="B309" s="166" t="s">
        <v>819</v>
      </c>
      <c r="C309" s="167" t="s">
        <v>800</v>
      </c>
      <c r="D309" s="166" t="s">
        <v>795</v>
      </c>
      <c r="E309" s="168">
        <v>40435</v>
      </c>
      <c r="F309" s="169">
        <v>799</v>
      </c>
      <c r="G309" s="170">
        <v>8</v>
      </c>
      <c r="H309" s="171">
        <f t="shared" si="4"/>
        <v>6392</v>
      </c>
    </row>
    <row r="310" spans="1:8" x14ac:dyDescent="0.3">
      <c r="A310" s="61" t="s">
        <v>414</v>
      </c>
      <c r="B310" s="166" t="s">
        <v>819</v>
      </c>
      <c r="C310" s="167" t="s">
        <v>800</v>
      </c>
      <c r="D310" s="166" t="s">
        <v>795</v>
      </c>
      <c r="E310" s="168">
        <v>40435</v>
      </c>
      <c r="F310" s="169">
        <v>799</v>
      </c>
      <c r="G310" s="170">
        <v>10</v>
      </c>
      <c r="H310" s="171">
        <f t="shared" si="4"/>
        <v>7990</v>
      </c>
    </row>
    <row r="311" spans="1:8" x14ac:dyDescent="0.3">
      <c r="A311" s="61" t="s">
        <v>646</v>
      </c>
      <c r="B311" s="166" t="s">
        <v>819</v>
      </c>
      <c r="C311" s="167" t="s">
        <v>800</v>
      </c>
      <c r="D311" s="166" t="s">
        <v>795</v>
      </c>
      <c r="E311" s="168">
        <v>40437</v>
      </c>
      <c r="F311" s="169">
        <v>799</v>
      </c>
      <c r="G311" s="170">
        <v>13</v>
      </c>
      <c r="H311" s="171">
        <f t="shared" si="4"/>
        <v>10387</v>
      </c>
    </row>
    <row r="312" spans="1:8" x14ac:dyDescent="0.3">
      <c r="A312" s="61" t="s">
        <v>487</v>
      </c>
      <c r="B312" s="166" t="s">
        <v>823</v>
      </c>
      <c r="C312" s="167" t="s">
        <v>799</v>
      </c>
      <c r="D312" s="166" t="s">
        <v>797</v>
      </c>
      <c r="E312" s="168">
        <v>40438</v>
      </c>
      <c r="F312" s="169">
        <v>340</v>
      </c>
      <c r="G312" s="170">
        <v>15</v>
      </c>
      <c r="H312" s="171">
        <f t="shared" si="4"/>
        <v>5100</v>
      </c>
    </row>
    <row r="313" spans="1:8" x14ac:dyDescent="0.3">
      <c r="A313" s="61" t="s">
        <v>383</v>
      </c>
      <c r="B313" s="166" t="s">
        <v>819</v>
      </c>
      <c r="C313" s="167" t="s">
        <v>796</v>
      </c>
      <c r="D313" s="166" t="s">
        <v>795</v>
      </c>
      <c r="E313" s="168">
        <v>40438</v>
      </c>
      <c r="F313" s="169">
        <v>799</v>
      </c>
      <c r="G313" s="170">
        <v>11</v>
      </c>
      <c r="H313" s="171">
        <f t="shared" si="4"/>
        <v>8789</v>
      </c>
    </row>
    <row r="314" spans="1:8" x14ac:dyDescent="0.3">
      <c r="A314" s="61" t="s">
        <v>414</v>
      </c>
      <c r="B314" s="166" t="s">
        <v>822</v>
      </c>
      <c r="C314" s="167" t="s">
        <v>800</v>
      </c>
      <c r="D314" s="166" t="s">
        <v>795</v>
      </c>
      <c r="E314" s="168">
        <v>40438</v>
      </c>
      <c r="F314" s="169">
        <v>79</v>
      </c>
      <c r="G314" s="170">
        <v>14</v>
      </c>
      <c r="H314" s="171">
        <f t="shared" si="4"/>
        <v>1106</v>
      </c>
    </row>
    <row r="315" spans="1:8" x14ac:dyDescent="0.3">
      <c r="A315" s="61" t="s">
        <v>414</v>
      </c>
      <c r="B315" s="166" t="s">
        <v>819</v>
      </c>
      <c r="C315" s="167" t="s">
        <v>800</v>
      </c>
      <c r="D315" s="166" t="s">
        <v>824</v>
      </c>
      <c r="E315" s="168">
        <v>40439</v>
      </c>
      <c r="F315" s="169">
        <v>799</v>
      </c>
      <c r="G315" s="170">
        <v>10</v>
      </c>
      <c r="H315" s="171">
        <f t="shared" si="4"/>
        <v>7990</v>
      </c>
    </row>
    <row r="316" spans="1:8" x14ac:dyDescent="0.3">
      <c r="A316" s="61" t="s">
        <v>735</v>
      </c>
      <c r="B316" s="166" t="s">
        <v>820</v>
      </c>
      <c r="C316" s="167" t="s">
        <v>798</v>
      </c>
      <c r="D316" s="166" t="s">
        <v>826</v>
      </c>
      <c r="E316" s="168">
        <v>40439</v>
      </c>
      <c r="F316" s="169">
        <v>340</v>
      </c>
      <c r="G316" s="170">
        <v>12</v>
      </c>
      <c r="H316" s="171">
        <f t="shared" si="4"/>
        <v>4080</v>
      </c>
    </row>
    <row r="317" spans="1:8" x14ac:dyDescent="0.3">
      <c r="A317" s="61" t="s">
        <v>735</v>
      </c>
      <c r="B317" s="166" t="s">
        <v>822</v>
      </c>
      <c r="C317" s="167" t="s">
        <v>798</v>
      </c>
      <c r="D317" s="166" t="s">
        <v>795</v>
      </c>
      <c r="E317" s="168">
        <v>40442</v>
      </c>
      <c r="F317" s="169">
        <v>79</v>
      </c>
      <c r="G317" s="170">
        <v>12</v>
      </c>
      <c r="H317" s="171">
        <f t="shared" si="4"/>
        <v>948</v>
      </c>
    </row>
    <row r="318" spans="1:8" x14ac:dyDescent="0.3">
      <c r="A318" s="61" t="s">
        <v>414</v>
      </c>
      <c r="B318" s="166" t="s">
        <v>819</v>
      </c>
      <c r="C318" s="167" t="s">
        <v>800</v>
      </c>
      <c r="D318" s="166" t="s">
        <v>826</v>
      </c>
      <c r="E318" s="168">
        <v>40442</v>
      </c>
      <c r="F318" s="169">
        <v>799</v>
      </c>
      <c r="G318" s="170">
        <v>4</v>
      </c>
      <c r="H318" s="171">
        <f t="shared" si="4"/>
        <v>3196</v>
      </c>
    </row>
    <row r="319" spans="1:8" x14ac:dyDescent="0.3">
      <c r="A319" s="61" t="s">
        <v>106</v>
      </c>
      <c r="B319" s="166" t="s">
        <v>822</v>
      </c>
      <c r="C319" s="167" t="s">
        <v>799</v>
      </c>
      <c r="D319" s="166" t="s">
        <v>797</v>
      </c>
      <c r="E319" s="168">
        <v>40444</v>
      </c>
      <c r="F319" s="169">
        <v>79</v>
      </c>
      <c r="G319" s="170">
        <v>3</v>
      </c>
      <c r="H319" s="171">
        <f t="shared" si="4"/>
        <v>237</v>
      </c>
    </row>
    <row r="320" spans="1:8" x14ac:dyDescent="0.3">
      <c r="A320" s="61" t="s">
        <v>487</v>
      </c>
      <c r="B320" s="166" t="s">
        <v>823</v>
      </c>
      <c r="C320" s="167" t="s">
        <v>799</v>
      </c>
      <c r="D320" s="166" t="s">
        <v>824</v>
      </c>
      <c r="E320" s="168">
        <v>40445</v>
      </c>
      <c r="F320" s="169">
        <v>340</v>
      </c>
      <c r="G320" s="170">
        <v>1</v>
      </c>
      <c r="H320" s="171">
        <f t="shared" si="4"/>
        <v>340</v>
      </c>
    </row>
    <row r="321" spans="1:8" x14ac:dyDescent="0.3">
      <c r="A321" s="61" t="s">
        <v>735</v>
      </c>
      <c r="B321" s="166" t="s">
        <v>821</v>
      </c>
      <c r="C321" s="167" t="s">
        <v>798</v>
      </c>
      <c r="D321" s="166" t="s">
        <v>826</v>
      </c>
      <c r="E321" s="168">
        <v>40446</v>
      </c>
      <c r="F321" s="169">
        <v>168</v>
      </c>
      <c r="G321" s="170">
        <v>4</v>
      </c>
      <c r="H321" s="171">
        <f t="shared" si="4"/>
        <v>672</v>
      </c>
    </row>
    <row r="322" spans="1:8" x14ac:dyDescent="0.3">
      <c r="A322" s="61" t="s">
        <v>106</v>
      </c>
      <c r="B322" s="166" t="s">
        <v>819</v>
      </c>
      <c r="C322" s="167" t="s">
        <v>799</v>
      </c>
      <c r="D322" s="166" t="s">
        <v>825</v>
      </c>
      <c r="E322" s="168">
        <v>40448</v>
      </c>
      <c r="F322" s="169">
        <v>799</v>
      </c>
      <c r="G322" s="170">
        <v>6</v>
      </c>
      <c r="H322" s="171">
        <f t="shared" si="4"/>
        <v>4794</v>
      </c>
    </row>
    <row r="323" spans="1:8" x14ac:dyDescent="0.3">
      <c r="A323" s="61" t="s">
        <v>646</v>
      </c>
      <c r="B323" s="166" t="s">
        <v>823</v>
      </c>
      <c r="C323" s="167" t="s">
        <v>800</v>
      </c>
      <c r="D323" s="166" t="s">
        <v>826</v>
      </c>
      <c r="E323" s="168">
        <v>40448</v>
      </c>
      <c r="F323" s="169">
        <v>340</v>
      </c>
      <c r="G323" s="170">
        <v>1</v>
      </c>
      <c r="H323" s="171">
        <f t="shared" si="4"/>
        <v>340</v>
      </c>
    </row>
    <row r="324" spans="1:8" x14ac:dyDescent="0.3">
      <c r="A324" s="61" t="s">
        <v>106</v>
      </c>
      <c r="B324" s="166" t="s">
        <v>820</v>
      </c>
      <c r="C324" s="167" t="s">
        <v>799</v>
      </c>
      <c r="D324" s="166" t="s">
        <v>826</v>
      </c>
      <c r="E324" s="168">
        <v>40449</v>
      </c>
      <c r="F324" s="169">
        <v>340</v>
      </c>
      <c r="G324" s="170">
        <v>12</v>
      </c>
      <c r="H324" s="171">
        <f t="shared" si="4"/>
        <v>4080</v>
      </c>
    </row>
    <row r="325" spans="1:8" x14ac:dyDescent="0.3">
      <c r="A325" s="61" t="s">
        <v>414</v>
      </c>
      <c r="B325" s="166" t="s">
        <v>821</v>
      </c>
      <c r="C325" s="167" t="s">
        <v>800</v>
      </c>
      <c r="D325" s="166" t="s">
        <v>795</v>
      </c>
      <c r="E325" s="168">
        <v>40450</v>
      </c>
      <c r="F325" s="169">
        <v>168</v>
      </c>
      <c r="G325" s="170">
        <v>1</v>
      </c>
      <c r="H325" s="171">
        <f t="shared" si="4"/>
        <v>168</v>
      </c>
    </row>
    <row r="326" spans="1:8" x14ac:dyDescent="0.3">
      <c r="A326" s="61" t="s">
        <v>383</v>
      </c>
      <c r="B326" s="166" t="s">
        <v>823</v>
      </c>
      <c r="C326" s="167" t="s">
        <v>796</v>
      </c>
      <c r="D326" s="166" t="s">
        <v>825</v>
      </c>
      <c r="E326" s="168">
        <v>40451</v>
      </c>
      <c r="F326" s="169">
        <v>340</v>
      </c>
      <c r="G326" s="170">
        <v>19</v>
      </c>
      <c r="H326" s="171">
        <f t="shared" si="4"/>
        <v>6460</v>
      </c>
    </row>
    <row r="327" spans="1:8" x14ac:dyDescent="0.3">
      <c r="A327" s="61" t="s">
        <v>414</v>
      </c>
      <c r="B327" s="166" t="s">
        <v>823</v>
      </c>
      <c r="C327" s="167" t="s">
        <v>800</v>
      </c>
      <c r="D327" s="166" t="s">
        <v>825</v>
      </c>
      <c r="E327" s="168">
        <v>40451</v>
      </c>
      <c r="F327" s="169">
        <v>340</v>
      </c>
      <c r="G327" s="170">
        <v>6</v>
      </c>
      <c r="H327" s="171">
        <f t="shared" ref="H327:H390" si="5">F327*G327</f>
        <v>2040</v>
      </c>
    </row>
    <row r="328" spans="1:8" x14ac:dyDescent="0.3">
      <c r="A328" s="61" t="s">
        <v>711</v>
      </c>
      <c r="B328" s="166" t="s">
        <v>822</v>
      </c>
      <c r="C328" s="167" t="s">
        <v>796</v>
      </c>
      <c r="D328" s="166" t="s">
        <v>825</v>
      </c>
      <c r="E328" s="168">
        <v>40451</v>
      </c>
      <c r="F328" s="169">
        <v>79</v>
      </c>
      <c r="G328" s="170">
        <v>20</v>
      </c>
      <c r="H328" s="171">
        <f t="shared" si="5"/>
        <v>1580</v>
      </c>
    </row>
    <row r="329" spans="1:8" x14ac:dyDescent="0.3">
      <c r="A329" s="61" t="s">
        <v>735</v>
      </c>
      <c r="B329" s="166" t="s">
        <v>821</v>
      </c>
      <c r="C329" s="167" t="s">
        <v>798</v>
      </c>
      <c r="D329" s="166" t="s">
        <v>795</v>
      </c>
      <c r="E329" s="168">
        <v>40452</v>
      </c>
      <c r="F329" s="169">
        <v>168</v>
      </c>
      <c r="G329" s="170">
        <v>6</v>
      </c>
      <c r="H329" s="171">
        <f t="shared" si="5"/>
        <v>1008</v>
      </c>
    </row>
    <row r="330" spans="1:8" x14ac:dyDescent="0.3">
      <c r="A330" s="61" t="s">
        <v>325</v>
      </c>
      <c r="B330" s="166" t="s">
        <v>821</v>
      </c>
      <c r="C330" s="167" t="s">
        <v>800</v>
      </c>
      <c r="D330" s="166" t="s">
        <v>825</v>
      </c>
      <c r="E330" s="168">
        <v>40455</v>
      </c>
      <c r="F330" s="169">
        <v>168</v>
      </c>
      <c r="G330" s="170">
        <v>18</v>
      </c>
      <c r="H330" s="171">
        <f t="shared" si="5"/>
        <v>3024</v>
      </c>
    </row>
    <row r="331" spans="1:8" x14ac:dyDescent="0.3">
      <c r="A331" s="61" t="s">
        <v>754</v>
      </c>
      <c r="B331" s="166" t="s">
        <v>822</v>
      </c>
      <c r="C331" s="167" t="s">
        <v>796</v>
      </c>
      <c r="D331" s="166" t="s">
        <v>824</v>
      </c>
      <c r="E331" s="168">
        <v>40456</v>
      </c>
      <c r="F331" s="169">
        <v>79</v>
      </c>
      <c r="G331" s="170">
        <v>4</v>
      </c>
      <c r="H331" s="171">
        <f t="shared" si="5"/>
        <v>316</v>
      </c>
    </row>
    <row r="332" spans="1:8" x14ac:dyDescent="0.3">
      <c r="A332" s="61" t="s">
        <v>487</v>
      </c>
      <c r="B332" s="166" t="s">
        <v>823</v>
      </c>
      <c r="C332" s="167" t="s">
        <v>799</v>
      </c>
      <c r="D332" s="166" t="s">
        <v>797</v>
      </c>
      <c r="E332" s="168">
        <v>40456</v>
      </c>
      <c r="F332" s="169">
        <v>340</v>
      </c>
      <c r="G332" s="170">
        <v>1</v>
      </c>
      <c r="H332" s="171">
        <f t="shared" si="5"/>
        <v>340</v>
      </c>
    </row>
    <row r="333" spans="1:8" x14ac:dyDescent="0.3">
      <c r="A333" s="61" t="s">
        <v>383</v>
      </c>
      <c r="B333" s="166" t="s">
        <v>820</v>
      </c>
      <c r="C333" s="167" t="s">
        <v>796</v>
      </c>
      <c r="D333" s="166" t="s">
        <v>795</v>
      </c>
      <c r="E333" s="168">
        <v>40456</v>
      </c>
      <c r="F333" s="169">
        <v>340</v>
      </c>
      <c r="G333" s="170">
        <v>15</v>
      </c>
      <c r="H333" s="171">
        <f t="shared" si="5"/>
        <v>5100</v>
      </c>
    </row>
    <row r="334" spans="1:8" x14ac:dyDescent="0.3">
      <c r="A334" s="61" t="s">
        <v>711</v>
      </c>
      <c r="B334" s="166" t="s">
        <v>821</v>
      </c>
      <c r="C334" s="167" t="s">
        <v>796</v>
      </c>
      <c r="D334" s="166" t="s">
        <v>795</v>
      </c>
      <c r="E334" s="168">
        <v>40456</v>
      </c>
      <c r="F334" s="169">
        <v>168</v>
      </c>
      <c r="G334" s="170">
        <v>4</v>
      </c>
      <c r="H334" s="171">
        <f t="shared" si="5"/>
        <v>672</v>
      </c>
    </row>
    <row r="335" spans="1:8" x14ac:dyDescent="0.3">
      <c r="A335" s="61" t="s">
        <v>383</v>
      </c>
      <c r="B335" s="166" t="s">
        <v>823</v>
      </c>
      <c r="C335" s="167" t="s">
        <v>796</v>
      </c>
      <c r="D335" s="166" t="s">
        <v>826</v>
      </c>
      <c r="E335" s="168">
        <v>40456</v>
      </c>
      <c r="F335" s="169">
        <v>340</v>
      </c>
      <c r="G335" s="170">
        <v>6</v>
      </c>
      <c r="H335" s="171">
        <f t="shared" si="5"/>
        <v>2040</v>
      </c>
    </row>
    <row r="336" spans="1:8" x14ac:dyDescent="0.3">
      <c r="A336" s="61" t="s">
        <v>735</v>
      </c>
      <c r="B336" s="166" t="s">
        <v>820</v>
      </c>
      <c r="C336" s="167" t="s">
        <v>798</v>
      </c>
      <c r="D336" s="166" t="s">
        <v>826</v>
      </c>
      <c r="E336" s="168">
        <v>40456</v>
      </c>
      <c r="F336" s="169">
        <v>340</v>
      </c>
      <c r="G336" s="170">
        <v>7</v>
      </c>
      <c r="H336" s="171">
        <f t="shared" si="5"/>
        <v>2380</v>
      </c>
    </row>
    <row r="337" spans="1:8" x14ac:dyDescent="0.3">
      <c r="A337" s="61" t="s">
        <v>414</v>
      </c>
      <c r="B337" s="166" t="s">
        <v>820</v>
      </c>
      <c r="C337" s="167" t="s">
        <v>800</v>
      </c>
      <c r="D337" s="166" t="s">
        <v>826</v>
      </c>
      <c r="E337" s="168">
        <v>40459</v>
      </c>
      <c r="F337" s="169">
        <v>340</v>
      </c>
      <c r="G337" s="170">
        <v>12</v>
      </c>
      <c r="H337" s="171">
        <f t="shared" si="5"/>
        <v>4080</v>
      </c>
    </row>
    <row r="338" spans="1:8" x14ac:dyDescent="0.3">
      <c r="A338" s="61" t="s">
        <v>414</v>
      </c>
      <c r="B338" s="166" t="s">
        <v>822</v>
      </c>
      <c r="C338" s="167" t="s">
        <v>800</v>
      </c>
      <c r="D338" s="166" t="s">
        <v>824</v>
      </c>
      <c r="E338" s="168">
        <v>40462</v>
      </c>
      <c r="F338" s="169">
        <v>79</v>
      </c>
      <c r="G338" s="170">
        <v>1</v>
      </c>
      <c r="H338" s="171">
        <f t="shared" si="5"/>
        <v>79</v>
      </c>
    </row>
    <row r="339" spans="1:8" x14ac:dyDescent="0.3">
      <c r="A339" s="61" t="s">
        <v>325</v>
      </c>
      <c r="B339" s="166" t="s">
        <v>823</v>
      </c>
      <c r="C339" s="167" t="s">
        <v>800</v>
      </c>
      <c r="D339" s="166" t="s">
        <v>825</v>
      </c>
      <c r="E339" s="168">
        <v>40463</v>
      </c>
      <c r="F339" s="169">
        <v>340</v>
      </c>
      <c r="G339" s="170">
        <v>13</v>
      </c>
      <c r="H339" s="171">
        <f t="shared" si="5"/>
        <v>4420</v>
      </c>
    </row>
    <row r="340" spans="1:8" x14ac:dyDescent="0.3">
      <c r="A340" s="61" t="s">
        <v>754</v>
      </c>
      <c r="B340" s="166" t="s">
        <v>822</v>
      </c>
      <c r="C340" s="167" t="s">
        <v>796</v>
      </c>
      <c r="D340" s="166" t="s">
        <v>797</v>
      </c>
      <c r="E340" s="168">
        <v>40463</v>
      </c>
      <c r="F340" s="169">
        <v>79</v>
      </c>
      <c r="G340" s="170">
        <v>2</v>
      </c>
      <c r="H340" s="171">
        <f t="shared" si="5"/>
        <v>158</v>
      </c>
    </row>
    <row r="341" spans="1:8" x14ac:dyDescent="0.3">
      <c r="A341" s="61" t="s">
        <v>735</v>
      </c>
      <c r="B341" s="166" t="s">
        <v>822</v>
      </c>
      <c r="C341" s="167" t="s">
        <v>798</v>
      </c>
      <c r="D341" s="166" t="s">
        <v>824</v>
      </c>
      <c r="E341" s="168">
        <v>40464</v>
      </c>
      <c r="F341" s="169">
        <v>79</v>
      </c>
      <c r="G341" s="170">
        <v>4</v>
      </c>
      <c r="H341" s="171">
        <f t="shared" si="5"/>
        <v>316</v>
      </c>
    </row>
    <row r="342" spans="1:8" x14ac:dyDescent="0.3">
      <c r="A342" s="61" t="s">
        <v>668</v>
      </c>
      <c r="B342" s="166" t="s">
        <v>822</v>
      </c>
      <c r="C342" s="167" t="s">
        <v>796</v>
      </c>
      <c r="D342" s="166" t="s">
        <v>795</v>
      </c>
      <c r="E342" s="168">
        <v>40464</v>
      </c>
      <c r="F342" s="169">
        <v>79</v>
      </c>
      <c r="G342" s="170">
        <v>1</v>
      </c>
      <c r="H342" s="171">
        <f t="shared" si="5"/>
        <v>79</v>
      </c>
    </row>
    <row r="343" spans="1:8" x14ac:dyDescent="0.3">
      <c r="A343" s="61" t="s">
        <v>668</v>
      </c>
      <c r="B343" s="166" t="s">
        <v>823</v>
      </c>
      <c r="C343" s="167" t="s">
        <v>796</v>
      </c>
      <c r="D343" s="166" t="s">
        <v>795</v>
      </c>
      <c r="E343" s="168">
        <v>40464</v>
      </c>
      <c r="F343" s="169">
        <v>340</v>
      </c>
      <c r="G343" s="170">
        <v>3</v>
      </c>
      <c r="H343" s="171">
        <f t="shared" si="5"/>
        <v>1020</v>
      </c>
    </row>
    <row r="344" spans="1:8" x14ac:dyDescent="0.3">
      <c r="A344" s="61" t="s">
        <v>106</v>
      </c>
      <c r="B344" s="166" t="s">
        <v>821</v>
      </c>
      <c r="C344" s="167" t="s">
        <v>799</v>
      </c>
      <c r="D344" s="166" t="s">
        <v>824</v>
      </c>
      <c r="E344" s="168">
        <v>40469</v>
      </c>
      <c r="F344" s="169">
        <v>168</v>
      </c>
      <c r="G344" s="170">
        <v>7</v>
      </c>
      <c r="H344" s="171">
        <f t="shared" si="5"/>
        <v>1176</v>
      </c>
    </row>
    <row r="345" spans="1:8" x14ac:dyDescent="0.3">
      <c r="A345" s="61" t="s">
        <v>754</v>
      </c>
      <c r="B345" s="166" t="s">
        <v>820</v>
      </c>
      <c r="C345" s="167" t="s">
        <v>796</v>
      </c>
      <c r="D345" s="166" t="s">
        <v>824</v>
      </c>
      <c r="E345" s="168">
        <v>40470</v>
      </c>
      <c r="F345" s="169">
        <v>340</v>
      </c>
      <c r="G345" s="170">
        <v>6</v>
      </c>
      <c r="H345" s="171">
        <f t="shared" si="5"/>
        <v>2040</v>
      </c>
    </row>
    <row r="346" spans="1:8" x14ac:dyDescent="0.3">
      <c r="A346" s="61" t="s">
        <v>754</v>
      </c>
      <c r="B346" s="166" t="s">
        <v>823</v>
      </c>
      <c r="C346" s="167" t="s">
        <v>796</v>
      </c>
      <c r="D346" s="166" t="s">
        <v>824</v>
      </c>
      <c r="E346" s="168">
        <v>40470</v>
      </c>
      <c r="F346" s="169">
        <v>340</v>
      </c>
      <c r="G346" s="170">
        <v>7</v>
      </c>
      <c r="H346" s="171">
        <f t="shared" si="5"/>
        <v>2380</v>
      </c>
    </row>
    <row r="347" spans="1:8" x14ac:dyDescent="0.3">
      <c r="A347" s="61" t="s">
        <v>735</v>
      </c>
      <c r="B347" s="166" t="s">
        <v>819</v>
      </c>
      <c r="C347" s="167" t="s">
        <v>798</v>
      </c>
      <c r="D347" s="166" t="s">
        <v>824</v>
      </c>
      <c r="E347" s="168">
        <v>40470</v>
      </c>
      <c r="F347" s="169">
        <v>799</v>
      </c>
      <c r="G347" s="170">
        <v>13</v>
      </c>
      <c r="H347" s="171">
        <f t="shared" si="5"/>
        <v>10387</v>
      </c>
    </row>
    <row r="348" spans="1:8" x14ac:dyDescent="0.3">
      <c r="A348" s="61" t="s">
        <v>321</v>
      </c>
      <c r="B348" s="166" t="s">
        <v>819</v>
      </c>
      <c r="C348" s="167" t="s">
        <v>798</v>
      </c>
      <c r="D348" s="166" t="s">
        <v>797</v>
      </c>
      <c r="E348" s="168">
        <v>40470</v>
      </c>
      <c r="F348" s="169">
        <v>799</v>
      </c>
      <c r="G348" s="170">
        <v>5</v>
      </c>
      <c r="H348" s="171">
        <f t="shared" si="5"/>
        <v>3995</v>
      </c>
    </row>
    <row r="349" spans="1:8" x14ac:dyDescent="0.3">
      <c r="A349" s="61" t="s">
        <v>754</v>
      </c>
      <c r="B349" s="166" t="s">
        <v>821</v>
      </c>
      <c r="C349" s="167" t="s">
        <v>796</v>
      </c>
      <c r="D349" s="166" t="s">
        <v>795</v>
      </c>
      <c r="E349" s="168">
        <v>40470</v>
      </c>
      <c r="F349" s="169">
        <v>168</v>
      </c>
      <c r="G349" s="170">
        <v>2</v>
      </c>
      <c r="H349" s="171">
        <f t="shared" si="5"/>
        <v>336</v>
      </c>
    </row>
    <row r="350" spans="1:8" x14ac:dyDescent="0.3">
      <c r="A350" s="61" t="s">
        <v>754</v>
      </c>
      <c r="B350" s="166" t="s">
        <v>823</v>
      </c>
      <c r="C350" s="167" t="s">
        <v>796</v>
      </c>
      <c r="D350" s="166" t="s">
        <v>826</v>
      </c>
      <c r="E350" s="168">
        <v>40470</v>
      </c>
      <c r="F350" s="169">
        <v>340</v>
      </c>
      <c r="G350" s="170">
        <v>2</v>
      </c>
      <c r="H350" s="171">
        <f t="shared" si="5"/>
        <v>680</v>
      </c>
    </row>
    <row r="351" spans="1:8" x14ac:dyDescent="0.3">
      <c r="A351" s="61" t="s">
        <v>646</v>
      </c>
      <c r="B351" s="166" t="s">
        <v>822</v>
      </c>
      <c r="C351" s="167" t="s">
        <v>800</v>
      </c>
      <c r="D351" s="166" t="s">
        <v>826</v>
      </c>
      <c r="E351" s="168">
        <v>40471</v>
      </c>
      <c r="F351" s="169">
        <v>79</v>
      </c>
      <c r="G351" s="170">
        <v>12</v>
      </c>
      <c r="H351" s="171">
        <f t="shared" si="5"/>
        <v>948</v>
      </c>
    </row>
    <row r="352" spans="1:8" x14ac:dyDescent="0.3">
      <c r="A352" s="61" t="s">
        <v>722</v>
      </c>
      <c r="B352" s="166" t="s">
        <v>822</v>
      </c>
      <c r="C352" s="167" t="s">
        <v>800</v>
      </c>
      <c r="D352" s="166" t="s">
        <v>824</v>
      </c>
      <c r="E352" s="168">
        <v>40473</v>
      </c>
      <c r="F352" s="169">
        <v>79</v>
      </c>
      <c r="G352" s="170">
        <v>12</v>
      </c>
      <c r="H352" s="171">
        <f t="shared" si="5"/>
        <v>948</v>
      </c>
    </row>
    <row r="353" spans="1:8" x14ac:dyDescent="0.3">
      <c r="A353" s="61" t="s">
        <v>414</v>
      </c>
      <c r="B353" s="166" t="s">
        <v>819</v>
      </c>
      <c r="C353" s="167" t="s">
        <v>800</v>
      </c>
      <c r="D353" s="166" t="s">
        <v>824</v>
      </c>
      <c r="E353" s="168">
        <v>40473</v>
      </c>
      <c r="F353" s="169">
        <v>799</v>
      </c>
      <c r="G353" s="170">
        <v>2</v>
      </c>
      <c r="H353" s="171">
        <f t="shared" si="5"/>
        <v>1598</v>
      </c>
    </row>
    <row r="354" spans="1:8" x14ac:dyDescent="0.3">
      <c r="A354" s="61" t="s">
        <v>321</v>
      </c>
      <c r="B354" s="166" t="s">
        <v>820</v>
      </c>
      <c r="C354" s="167" t="s">
        <v>798</v>
      </c>
      <c r="D354" s="166" t="s">
        <v>797</v>
      </c>
      <c r="E354" s="168">
        <v>40473</v>
      </c>
      <c r="F354" s="169">
        <v>340</v>
      </c>
      <c r="G354" s="170">
        <v>5</v>
      </c>
      <c r="H354" s="171">
        <f t="shared" si="5"/>
        <v>1700</v>
      </c>
    </row>
    <row r="355" spans="1:8" x14ac:dyDescent="0.3">
      <c r="A355" s="61" t="s">
        <v>321</v>
      </c>
      <c r="B355" s="166" t="s">
        <v>823</v>
      </c>
      <c r="C355" s="167" t="s">
        <v>798</v>
      </c>
      <c r="D355" s="166" t="s">
        <v>795</v>
      </c>
      <c r="E355" s="168">
        <v>40473</v>
      </c>
      <c r="F355" s="169">
        <v>340</v>
      </c>
      <c r="G355" s="170">
        <v>8</v>
      </c>
      <c r="H355" s="171">
        <f t="shared" si="5"/>
        <v>2720</v>
      </c>
    </row>
    <row r="356" spans="1:8" x14ac:dyDescent="0.3">
      <c r="A356" s="61" t="s">
        <v>414</v>
      </c>
      <c r="B356" s="166" t="s">
        <v>823</v>
      </c>
      <c r="C356" s="167" t="s">
        <v>800</v>
      </c>
      <c r="D356" s="166" t="s">
        <v>824</v>
      </c>
      <c r="E356" s="168">
        <v>40474</v>
      </c>
      <c r="F356" s="169">
        <v>340</v>
      </c>
      <c r="G356" s="170">
        <v>4</v>
      </c>
      <c r="H356" s="171">
        <f t="shared" si="5"/>
        <v>1360</v>
      </c>
    </row>
    <row r="357" spans="1:8" x14ac:dyDescent="0.3">
      <c r="A357" s="61" t="s">
        <v>754</v>
      </c>
      <c r="B357" s="166" t="s">
        <v>820</v>
      </c>
      <c r="C357" s="167" t="s">
        <v>796</v>
      </c>
      <c r="D357" s="166" t="s">
        <v>795</v>
      </c>
      <c r="E357" s="168">
        <v>40476</v>
      </c>
      <c r="F357" s="169">
        <v>340</v>
      </c>
      <c r="G357" s="170">
        <v>2</v>
      </c>
      <c r="H357" s="171">
        <f t="shared" si="5"/>
        <v>680</v>
      </c>
    </row>
    <row r="358" spans="1:8" x14ac:dyDescent="0.3">
      <c r="A358" s="61" t="s">
        <v>668</v>
      </c>
      <c r="B358" s="166" t="s">
        <v>820</v>
      </c>
      <c r="C358" s="167" t="s">
        <v>799</v>
      </c>
      <c r="D358" s="166" t="s">
        <v>826</v>
      </c>
      <c r="E358" s="168">
        <v>40476</v>
      </c>
      <c r="F358" s="169">
        <v>340</v>
      </c>
      <c r="G358" s="170">
        <v>5</v>
      </c>
      <c r="H358" s="171">
        <f t="shared" si="5"/>
        <v>1700</v>
      </c>
    </row>
    <row r="359" spans="1:8" x14ac:dyDescent="0.3">
      <c r="A359" s="61" t="s">
        <v>106</v>
      </c>
      <c r="B359" s="166" t="s">
        <v>821</v>
      </c>
      <c r="C359" s="167" t="s">
        <v>799</v>
      </c>
      <c r="D359" s="166" t="s">
        <v>797</v>
      </c>
      <c r="E359" s="168">
        <v>40477</v>
      </c>
      <c r="F359" s="169">
        <v>168</v>
      </c>
      <c r="G359" s="170">
        <v>12</v>
      </c>
      <c r="H359" s="171">
        <f t="shared" si="5"/>
        <v>2016</v>
      </c>
    </row>
    <row r="360" spans="1:8" x14ac:dyDescent="0.3">
      <c r="A360" s="61" t="s">
        <v>711</v>
      </c>
      <c r="B360" s="166" t="s">
        <v>821</v>
      </c>
      <c r="C360" s="167" t="s">
        <v>796</v>
      </c>
      <c r="D360" s="166" t="s">
        <v>797</v>
      </c>
      <c r="E360" s="168">
        <v>40477</v>
      </c>
      <c r="F360" s="169">
        <v>168</v>
      </c>
      <c r="G360" s="170">
        <v>15</v>
      </c>
      <c r="H360" s="171">
        <f t="shared" si="5"/>
        <v>2520</v>
      </c>
    </row>
    <row r="361" spans="1:8" x14ac:dyDescent="0.3">
      <c r="A361" s="61" t="s">
        <v>414</v>
      </c>
      <c r="B361" s="166" t="s">
        <v>819</v>
      </c>
      <c r="C361" s="167" t="s">
        <v>800</v>
      </c>
      <c r="D361" s="166" t="s">
        <v>824</v>
      </c>
      <c r="E361" s="168">
        <v>40478</v>
      </c>
      <c r="F361" s="169">
        <v>799</v>
      </c>
      <c r="G361" s="170">
        <v>9</v>
      </c>
      <c r="H361" s="171">
        <f t="shared" si="5"/>
        <v>7191</v>
      </c>
    </row>
    <row r="362" spans="1:8" x14ac:dyDescent="0.3">
      <c r="A362" s="61" t="s">
        <v>383</v>
      </c>
      <c r="B362" s="166" t="s">
        <v>820</v>
      </c>
      <c r="C362" s="167" t="s">
        <v>796</v>
      </c>
      <c r="D362" s="166" t="s">
        <v>826</v>
      </c>
      <c r="E362" s="168">
        <v>40478</v>
      </c>
      <c r="F362" s="169">
        <v>340</v>
      </c>
      <c r="G362" s="170">
        <v>5</v>
      </c>
      <c r="H362" s="171">
        <f t="shared" si="5"/>
        <v>1700</v>
      </c>
    </row>
    <row r="363" spans="1:8" x14ac:dyDescent="0.3">
      <c r="A363" s="61" t="s">
        <v>754</v>
      </c>
      <c r="B363" s="166" t="s">
        <v>819</v>
      </c>
      <c r="C363" s="167" t="s">
        <v>796</v>
      </c>
      <c r="D363" s="166" t="s">
        <v>824</v>
      </c>
      <c r="E363" s="168">
        <v>40479</v>
      </c>
      <c r="F363" s="169">
        <v>799</v>
      </c>
      <c r="G363" s="170">
        <v>4</v>
      </c>
      <c r="H363" s="171">
        <f t="shared" si="5"/>
        <v>3196</v>
      </c>
    </row>
    <row r="364" spans="1:8" x14ac:dyDescent="0.3">
      <c r="A364" s="61" t="s">
        <v>735</v>
      </c>
      <c r="B364" s="166" t="s">
        <v>823</v>
      </c>
      <c r="C364" s="167" t="s">
        <v>798</v>
      </c>
      <c r="D364" s="166" t="s">
        <v>826</v>
      </c>
      <c r="E364" s="168">
        <v>40479</v>
      </c>
      <c r="F364" s="169">
        <v>340</v>
      </c>
      <c r="G364" s="170">
        <v>15</v>
      </c>
      <c r="H364" s="171">
        <f t="shared" si="5"/>
        <v>5100</v>
      </c>
    </row>
    <row r="365" spans="1:8" x14ac:dyDescent="0.3">
      <c r="A365" s="61" t="s">
        <v>722</v>
      </c>
      <c r="B365" s="166" t="s">
        <v>819</v>
      </c>
      <c r="C365" s="167" t="s">
        <v>800</v>
      </c>
      <c r="D365" s="166" t="s">
        <v>824</v>
      </c>
      <c r="E365" s="168">
        <v>40480</v>
      </c>
      <c r="F365" s="169">
        <v>799</v>
      </c>
      <c r="G365" s="170">
        <v>10</v>
      </c>
      <c r="H365" s="171">
        <f t="shared" si="5"/>
        <v>7990</v>
      </c>
    </row>
    <row r="366" spans="1:8" x14ac:dyDescent="0.3">
      <c r="A366" s="61" t="s">
        <v>646</v>
      </c>
      <c r="B366" s="166" t="s">
        <v>823</v>
      </c>
      <c r="C366" s="167" t="s">
        <v>800</v>
      </c>
      <c r="D366" s="166" t="s">
        <v>795</v>
      </c>
      <c r="E366" s="168">
        <v>40481</v>
      </c>
      <c r="F366" s="169">
        <v>340</v>
      </c>
      <c r="G366" s="170">
        <v>2</v>
      </c>
      <c r="H366" s="171">
        <f t="shared" si="5"/>
        <v>680</v>
      </c>
    </row>
    <row r="367" spans="1:8" x14ac:dyDescent="0.3">
      <c r="A367" s="61" t="s">
        <v>668</v>
      </c>
      <c r="B367" s="166" t="s">
        <v>821</v>
      </c>
      <c r="C367" s="167" t="s">
        <v>796</v>
      </c>
      <c r="D367" s="166" t="s">
        <v>825</v>
      </c>
      <c r="E367" s="168">
        <v>40483</v>
      </c>
      <c r="F367" s="169">
        <v>168</v>
      </c>
      <c r="G367" s="170">
        <v>11</v>
      </c>
      <c r="H367" s="171">
        <f t="shared" si="5"/>
        <v>1848</v>
      </c>
    </row>
    <row r="368" spans="1:8" x14ac:dyDescent="0.3">
      <c r="A368" s="61" t="s">
        <v>668</v>
      </c>
      <c r="B368" s="166" t="s">
        <v>821</v>
      </c>
      <c r="C368" s="167" t="s">
        <v>796</v>
      </c>
      <c r="D368" s="166" t="s">
        <v>795</v>
      </c>
      <c r="E368" s="168">
        <v>40483</v>
      </c>
      <c r="F368" s="169">
        <v>168</v>
      </c>
      <c r="G368" s="170">
        <v>2</v>
      </c>
      <c r="H368" s="171">
        <f t="shared" si="5"/>
        <v>336</v>
      </c>
    </row>
    <row r="369" spans="1:8" x14ac:dyDescent="0.3">
      <c r="A369" s="61" t="s">
        <v>321</v>
      </c>
      <c r="B369" s="166" t="s">
        <v>819</v>
      </c>
      <c r="C369" s="167" t="s">
        <v>798</v>
      </c>
      <c r="D369" s="166" t="s">
        <v>826</v>
      </c>
      <c r="E369" s="168">
        <v>40484</v>
      </c>
      <c r="F369" s="169">
        <v>799</v>
      </c>
      <c r="G369" s="170">
        <v>7</v>
      </c>
      <c r="H369" s="171">
        <f t="shared" si="5"/>
        <v>5593</v>
      </c>
    </row>
    <row r="370" spans="1:8" x14ac:dyDescent="0.3">
      <c r="A370" s="61" t="s">
        <v>646</v>
      </c>
      <c r="B370" s="166" t="s">
        <v>820</v>
      </c>
      <c r="C370" s="167" t="s">
        <v>800</v>
      </c>
      <c r="D370" s="166" t="s">
        <v>826</v>
      </c>
      <c r="E370" s="168">
        <v>40484</v>
      </c>
      <c r="F370" s="169">
        <v>340</v>
      </c>
      <c r="G370" s="170">
        <v>6</v>
      </c>
      <c r="H370" s="171">
        <f t="shared" si="5"/>
        <v>2040</v>
      </c>
    </row>
    <row r="371" spans="1:8" x14ac:dyDescent="0.3">
      <c r="A371" s="61" t="s">
        <v>106</v>
      </c>
      <c r="B371" s="166" t="s">
        <v>822</v>
      </c>
      <c r="C371" s="167" t="s">
        <v>799</v>
      </c>
      <c r="D371" s="166" t="s">
        <v>825</v>
      </c>
      <c r="E371" s="168">
        <v>40487</v>
      </c>
      <c r="F371" s="169">
        <v>79</v>
      </c>
      <c r="G371" s="170">
        <v>9</v>
      </c>
      <c r="H371" s="171">
        <f t="shared" si="5"/>
        <v>711</v>
      </c>
    </row>
    <row r="372" spans="1:8" x14ac:dyDescent="0.3">
      <c r="A372" s="61" t="s">
        <v>106</v>
      </c>
      <c r="B372" s="166" t="s">
        <v>821</v>
      </c>
      <c r="C372" s="167" t="s">
        <v>799</v>
      </c>
      <c r="D372" s="166" t="s">
        <v>795</v>
      </c>
      <c r="E372" s="168">
        <v>40487</v>
      </c>
      <c r="F372" s="169">
        <v>168</v>
      </c>
      <c r="G372" s="170">
        <v>11</v>
      </c>
      <c r="H372" s="171">
        <f t="shared" si="5"/>
        <v>1848</v>
      </c>
    </row>
    <row r="373" spans="1:8" x14ac:dyDescent="0.3">
      <c r="A373" s="61" t="s">
        <v>646</v>
      </c>
      <c r="B373" s="166" t="s">
        <v>822</v>
      </c>
      <c r="C373" s="167" t="s">
        <v>800</v>
      </c>
      <c r="D373" s="166" t="s">
        <v>824</v>
      </c>
      <c r="E373" s="168">
        <v>40491</v>
      </c>
      <c r="F373" s="169">
        <v>79</v>
      </c>
      <c r="G373" s="170">
        <v>13</v>
      </c>
      <c r="H373" s="171">
        <f t="shared" si="5"/>
        <v>1027</v>
      </c>
    </row>
    <row r="374" spans="1:8" x14ac:dyDescent="0.3">
      <c r="A374" s="61" t="s">
        <v>321</v>
      </c>
      <c r="B374" s="166" t="s">
        <v>820</v>
      </c>
      <c r="C374" s="167" t="s">
        <v>798</v>
      </c>
      <c r="D374" s="166" t="s">
        <v>825</v>
      </c>
      <c r="E374" s="168">
        <v>40491</v>
      </c>
      <c r="F374" s="169">
        <v>340</v>
      </c>
      <c r="G374" s="170">
        <v>16</v>
      </c>
      <c r="H374" s="171">
        <f t="shared" si="5"/>
        <v>5440</v>
      </c>
    </row>
    <row r="375" spans="1:8" x14ac:dyDescent="0.3">
      <c r="A375" s="61" t="s">
        <v>722</v>
      </c>
      <c r="B375" s="166" t="s">
        <v>821</v>
      </c>
      <c r="C375" s="167" t="s">
        <v>800</v>
      </c>
      <c r="D375" s="166" t="s">
        <v>825</v>
      </c>
      <c r="E375" s="168">
        <v>40491</v>
      </c>
      <c r="F375" s="169">
        <v>168</v>
      </c>
      <c r="G375" s="170">
        <v>11</v>
      </c>
      <c r="H375" s="171">
        <f t="shared" si="5"/>
        <v>1848</v>
      </c>
    </row>
    <row r="376" spans="1:8" x14ac:dyDescent="0.3">
      <c r="A376" s="61" t="s">
        <v>383</v>
      </c>
      <c r="B376" s="166" t="s">
        <v>822</v>
      </c>
      <c r="C376" s="167" t="s">
        <v>796</v>
      </c>
      <c r="D376" s="166" t="s">
        <v>825</v>
      </c>
      <c r="E376" s="168">
        <v>40491</v>
      </c>
      <c r="F376" s="169">
        <v>79</v>
      </c>
      <c r="G376" s="170">
        <v>10</v>
      </c>
      <c r="H376" s="171">
        <f t="shared" si="5"/>
        <v>790</v>
      </c>
    </row>
    <row r="377" spans="1:8" x14ac:dyDescent="0.3">
      <c r="A377" s="61" t="s">
        <v>722</v>
      </c>
      <c r="B377" s="166" t="s">
        <v>821</v>
      </c>
      <c r="C377" s="167" t="s">
        <v>800</v>
      </c>
      <c r="D377" s="166" t="s">
        <v>797</v>
      </c>
      <c r="E377" s="168">
        <v>40491</v>
      </c>
      <c r="F377" s="169">
        <v>168</v>
      </c>
      <c r="G377" s="170">
        <v>1</v>
      </c>
      <c r="H377" s="171">
        <f t="shared" si="5"/>
        <v>168</v>
      </c>
    </row>
    <row r="378" spans="1:8" x14ac:dyDescent="0.3">
      <c r="A378" s="61" t="s">
        <v>106</v>
      </c>
      <c r="B378" s="166" t="s">
        <v>823</v>
      </c>
      <c r="C378" s="167" t="s">
        <v>799</v>
      </c>
      <c r="D378" s="166" t="s">
        <v>795</v>
      </c>
      <c r="E378" s="168">
        <v>40491</v>
      </c>
      <c r="F378" s="169">
        <v>340</v>
      </c>
      <c r="G378" s="170">
        <v>2</v>
      </c>
      <c r="H378" s="171">
        <f t="shared" si="5"/>
        <v>680</v>
      </c>
    </row>
    <row r="379" spans="1:8" x14ac:dyDescent="0.3">
      <c r="A379" s="61" t="s">
        <v>711</v>
      </c>
      <c r="B379" s="166" t="s">
        <v>820</v>
      </c>
      <c r="C379" s="167" t="s">
        <v>796</v>
      </c>
      <c r="D379" s="166" t="s">
        <v>826</v>
      </c>
      <c r="E379" s="168">
        <v>40491</v>
      </c>
      <c r="F379" s="169">
        <v>340</v>
      </c>
      <c r="G379" s="170">
        <v>4</v>
      </c>
      <c r="H379" s="171">
        <f t="shared" si="5"/>
        <v>1360</v>
      </c>
    </row>
    <row r="380" spans="1:8" x14ac:dyDescent="0.3">
      <c r="A380" s="61" t="s">
        <v>668</v>
      </c>
      <c r="B380" s="166" t="s">
        <v>819</v>
      </c>
      <c r="C380" s="167" t="s">
        <v>796</v>
      </c>
      <c r="D380" s="166" t="s">
        <v>795</v>
      </c>
      <c r="E380" s="168">
        <v>40494</v>
      </c>
      <c r="F380" s="169">
        <v>799</v>
      </c>
      <c r="G380" s="170">
        <v>3</v>
      </c>
      <c r="H380" s="171">
        <f t="shared" si="5"/>
        <v>2397</v>
      </c>
    </row>
    <row r="381" spans="1:8" x14ac:dyDescent="0.3">
      <c r="A381" s="61" t="s">
        <v>754</v>
      </c>
      <c r="B381" s="166" t="s">
        <v>821</v>
      </c>
      <c r="C381" s="167" t="s">
        <v>796</v>
      </c>
      <c r="D381" s="166" t="s">
        <v>825</v>
      </c>
      <c r="E381" s="168">
        <v>40495</v>
      </c>
      <c r="F381" s="169">
        <v>168</v>
      </c>
      <c r="G381" s="170">
        <v>15</v>
      </c>
      <c r="H381" s="171">
        <f t="shared" si="5"/>
        <v>2520</v>
      </c>
    </row>
    <row r="382" spans="1:8" x14ac:dyDescent="0.3">
      <c r="A382" s="61" t="s">
        <v>668</v>
      </c>
      <c r="B382" s="166" t="s">
        <v>822</v>
      </c>
      <c r="C382" s="167" t="s">
        <v>796</v>
      </c>
      <c r="D382" s="166" t="s">
        <v>824</v>
      </c>
      <c r="E382" s="168">
        <v>40498</v>
      </c>
      <c r="F382" s="169">
        <v>79</v>
      </c>
      <c r="G382" s="170">
        <v>8</v>
      </c>
      <c r="H382" s="171">
        <f t="shared" si="5"/>
        <v>632</v>
      </c>
    </row>
    <row r="383" spans="1:8" x14ac:dyDescent="0.3">
      <c r="A383" s="61" t="s">
        <v>325</v>
      </c>
      <c r="B383" s="166" t="s">
        <v>822</v>
      </c>
      <c r="C383" s="167" t="s">
        <v>800</v>
      </c>
      <c r="D383" s="166" t="s">
        <v>825</v>
      </c>
      <c r="E383" s="168">
        <v>40498</v>
      </c>
      <c r="F383" s="169">
        <v>79</v>
      </c>
      <c r="G383" s="170">
        <v>13</v>
      </c>
      <c r="H383" s="171">
        <f t="shared" si="5"/>
        <v>1027</v>
      </c>
    </row>
    <row r="384" spans="1:8" x14ac:dyDescent="0.3">
      <c r="A384" s="61" t="s">
        <v>106</v>
      </c>
      <c r="B384" s="166" t="s">
        <v>820</v>
      </c>
      <c r="C384" s="167" t="s">
        <v>799</v>
      </c>
      <c r="D384" s="166" t="s">
        <v>795</v>
      </c>
      <c r="E384" s="168">
        <v>40498</v>
      </c>
      <c r="F384" s="169">
        <v>340</v>
      </c>
      <c r="G384" s="170">
        <v>9</v>
      </c>
      <c r="H384" s="171">
        <f t="shared" si="5"/>
        <v>3060</v>
      </c>
    </row>
    <row r="385" spans="1:8" x14ac:dyDescent="0.3">
      <c r="A385" s="61" t="s">
        <v>754</v>
      </c>
      <c r="B385" s="166" t="s">
        <v>821</v>
      </c>
      <c r="C385" s="167" t="s">
        <v>796</v>
      </c>
      <c r="D385" s="166" t="s">
        <v>795</v>
      </c>
      <c r="E385" s="168">
        <v>40498</v>
      </c>
      <c r="F385" s="169">
        <v>168</v>
      </c>
      <c r="G385" s="170">
        <v>5</v>
      </c>
      <c r="H385" s="171">
        <f t="shared" si="5"/>
        <v>840</v>
      </c>
    </row>
    <row r="386" spans="1:8" x14ac:dyDescent="0.3">
      <c r="A386" s="61" t="s">
        <v>414</v>
      </c>
      <c r="B386" s="166" t="s">
        <v>820</v>
      </c>
      <c r="C386" s="167" t="s">
        <v>800</v>
      </c>
      <c r="D386" s="166" t="s">
        <v>795</v>
      </c>
      <c r="E386" s="168">
        <v>40498</v>
      </c>
      <c r="F386" s="169">
        <v>340</v>
      </c>
      <c r="G386" s="170">
        <v>10</v>
      </c>
      <c r="H386" s="171">
        <f t="shared" si="5"/>
        <v>3400</v>
      </c>
    </row>
    <row r="387" spans="1:8" x14ac:dyDescent="0.3">
      <c r="A387" s="61" t="s">
        <v>722</v>
      </c>
      <c r="B387" s="166" t="s">
        <v>822</v>
      </c>
      <c r="C387" s="167" t="s">
        <v>800</v>
      </c>
      <c r="D387" s="166" t="s">
        <v>826</v>
      </c>
      <c r="E387" s="168">
        <v>40498</v>
      </c>
      <c r="F387" s="169">
        <v>79</v>
      </c>
      <c r="G387" s="170">
        <v>10</v>
      </c>
      <c r="H387" s="171">
        <f t="shared" si="5"/>
        <v>790</v>
      </c>
    </row>
    <row r="388" spans="1:8" x14ac:dyDescent="0.3">
      <c r="A388" s="61" t="s">
        <v>414</v>
      </c>
      <c r="B388" s="166" t="s">
        <v>823</v>
      </c>
      <c r="C388" s="167" t="s">
        <v>800</v>
      </c>
      <c r="D388" s="166" t="s">
        <v>826</v>
      </c>
      <c r="E388" s="168">
        <v>40498</v>
      </c>
      <c r="F388" s="169">
        <v>340</v>
      </c>
      <c r="G388" s="170">
        <v>3</v>
      </c>
      <c r="H388" s="171">
        <f t="shared" si="5"/>
        <v>1020</v>
      </c>
    </row>
    <row r="389" spans="1:8" x14ac:dyDescent="0.3">
      <c r="A389" s="61" t="s">
        <v>711</v>
      </c>
      <c r="B389" s="166" t="s">
        <v>821</v>
      </c>
      <c r="C389" s="167" t="s">
        <v>796</v>
      </c>
      <c r="D389" s="166" t="s">
        <v>824</v>
      </c>
      <c r="E389" s="168">
        <v>40499</v>
      </c>
      <c r="F389" s="169">
        <v>168</v>
      </c>
      <c r="G389" s="170">
        <v>4</v>
      </c>
      <c r="H389" s="171">
        <f t="shared" si="5"/>
        <v>672</v>
      </c>
    </row>
    <row r="390" spans="1:8" x14ac:dyDescent="0.3">
      <c r="A390" s="61" t="s">
        <v>106</v>
      </c>
      <c r="B390" s="166" t="s">
        <v>819</v>
      </c>
      <c r="C390" s="167" t="s">
        <v>799</v>
      </c>
      <c r="D390" s="166" t="s">
        <v>797</v>
      </c>
      <c r="E390" s="168">
        <v>40499</v>
      </c>
      <c r="F390" s="169">
        <v>799</v>
      </c>
      <c r="G390" s="170">
        <v>5</v>
      </c>
      <c r="H390" s="171">
        <f t="shared" si="5"/>
        <v>3995</v>
      </c>
    </row>
    <row r="391" spans="1:8" x14ac:dyDescent="0.3">
      <c r="A391" s="61" t="s">
        <v>383</v>
      </c>
      <c r="B391" s="166" t="s">
        <v>823</v>
      </c>
      <c r="C391" s="167" t="s">
        <v>796</v>
      </c>
      <c r="D391" s="166" t="s">
        <v>795</v>
      </c>
      <c r="E391" s="168">
        <v>40499</v>
      </c>
      <c r="F391" s="169">
        <v>340</v>
      </c>
      <c r="G391" s="170">
        <v>7</v>
      </c>
      <c r="H391" s="171">
        <f t="shared" ref="H391:H454" si="6">F391*G391</f>
        <v>2380</v>
      </c>
    </row>
    <row r="392" spans="1:8" x14ac:dyDescent="0.3">
      <c r="A392" s="61" t="s">
        <v>711</v>
      </c>
      <c r="B392" s="166" t="s">
        <v>820</v>
      </c>
      <c r="C392" s="167" t="s">
        <v>796</v>
      </c>
      <c r="D392" s="166" t="s">
        <v>825</v>
      </c>
      <c r="E392" s="168">
        <v>40501</v>
      </c>
      <c r="F392" s="169">
        <v>340</v>
      </c>
      <c r="G392" s="170">
        <v>8</v>
      </c>
      <c r="H392" s="171">
        <f t="shared" si="6"/>
        <v>2720</v>
      </c>
    </row>
    <row r="393" spans="1:8" x14ac:dyDescent="0.3">
      <c r="A393" s="61" t="s">
        <v>383</v>
      </c>
      <c r="B393" s="166" t="s">
        <v>822</v>
      </c>
      <c r="C393" s="167" t="s">
        <v>796</v>
      </c>
      <c r="D393" s="166" t="s">
        <v>795</v>
      </c>
      <c r="E393" s="168">
        <v>40501</v>
      </c>
      <c r="F393" s="169">
        <v>79</v>
      </c>
      <c r="G393" s="170">
        <v>11</v>
      </c>
      <c r="H393" s="171">
        <f t="shared" si="6"/>
        <v>869</v>
      </c>
    </row>
    <row r="394" spans="1:8" x14ac:dyDescent="0.3">
      <c r="A394" s="61" t="s">
        <v>646</v>
      </c>
      <c r="B394" s="166" t="s">
        <v>820</v>
      </c>
      <c r="C394" s="167" t="s">
        <v>800</v>
      </c>
      <c r="D394" s="166" t="s">
        <v>826</v>
      </c>
      <c r="E394" s="168">
        <v>40501</v>
      </c>
      <c r="F394" s="169">
        <v>340</v>
      </c>
      <c r="G394" s="170">
        <v>15</v>
      </c>
      <c r="H394" s="171">
        <f t="shared" si="6"/>
        <v>5100</v>
      </c>
    </row>
    <row r="395" spans="1:8" x14ac:dyDescent="0.3">
      <c r="A395" s="61" t="s">
        <v>383</v>
      </c>
      <c r="B395" s="166" t="s">
        <v>821</v>
      </c>
      <c r="C395" s="167" t="s">
        <v>796</v>
      </c>
      <c r="D395" s="166" t="s">
        <v>826</v>
      </c>
      <c r="E395" s="168">
        <v>40501</v>
      </c>
      <c r="F395" s="169">
        <v>168</v>
      </c>
      <c r="G395" s="170">
        <v>3</v>
      </c>
      <c r="H395" s="171">
        <f t="shared" si="6"/>
        <v>504</v>
      </c>
    </row>
    <row r="396" spans="1:8" x14ac:dyDescent="0.3">
      <c r="A396" s="61" t="s">
        <v>711</v>
      </c>
      <c r="B396" s="166" t="s">
        <v>823</v>
      </c>
      <c r="C396" s="167" t="s">
        <v>796</v>
      </c>
      <c r="D396" s="166" t="s">
        <v>826</v>
      </c>
      <c r="E396" s="168">
        <v>40501</v>
      </c>
      <c r="F396" s="169">
        <v>340</v>
      </c>
      <c r="G396" s="170">
        <v>8</v>
      </c>
      <c r="H396" s="171">
        <f t="shared" si="6"/>
        <v>2720</v>
      </c>
    </row>
    <row r="397" spans="1:8" x14ac:dyDescent="0.3">
      <c r="A397" s="61" t="s">
        <v>722</v>
      </c>
      <c r="B397" s="166" t="s">
        <v>823</v>
      </c>
      <c r="C397" s="167" t="s">
        <v>800</v>
      </c>
      <c r="D397" s="166" t="s">
        <v>825</v>
      </c>
      <c r="E397" s="168">
        <v>40502</v>
      </c>
      <c r="F397" s="169">
        <v>340</v>
      </c>
      <c r="G397" s="170">
        <v>14</v>
      </c>
      <c r="H397" s="171">
        <f t="shared" si="6"/>
        <v>4760</v>
      </c>
    </row>
    <row r="398" spans="1:8" x14ac:dyDescent="0.3">
      <c r="A398" s="61" t="s">
        <v>383</v>
      </c>
      <c r="B398" s="166" t="s">
        <v>823</v>
      </c>
      <c r="C398" s="167" t="s">
        <v>796</v>
      </c>
      <c r="D398" s="166" t="s">
        <v>825</v>
      </c>
      <c r="E398" s="168">
        <v>40502</v>
      </c>
      <c r="F398" s="169">
        <v>340</v>
      </c>
      <c r="G398" s="170">
        <v>19</v>
      </c>
      <c r="H398" s="171">
        <f t="shared" si="6"/>
        <v>6460</v>
      </c>
    </row>
    <row r="399" spans="1:8" x14ac:dyDescent="0.3">
      <c r="A399" s="61" t="s">
        <v>383</v>
      </c>
      <c r="B399" s="166" t="s">
        <v>822</v>
      </c>
      <c r="C399" s="167" t="s">
        <v>796</v>
      </c>
      <c r="D399" s="166" t="s">
        <v>797</v>
      </c>
      <c r="E399" s="168">
        <v>40502</v>
      </c>
      <c r="F399" s="169">
        <v>79</v>
      </c>
      <c r="G399" s="170">
        <v>4</v>
      </c>
      <c r="H399" s="171">
        <f t="shared" si="6"/>
        <v>316</v>
      </c>
    </row>
    <row r="400" spans="1:8" x14ac:dyDescent="0.3">
      <c r="A400" s="61" t="s">
        <v>722</v>
      </c>
      <c r="B400" s="166" t="s">
        <v>823</v>
      </c>
      <c r="C400" s="167" t="s">
        <v>800</v>
      </c>
      <c r="D400" s="166" t="s">
        <v>826</v>
      </c>
      <c r="E400" s="168">
        <v>40502</v>
      </c>
      <c r="F400" s="169">
        <v>340</v>
      </c>
      <c r="G400" s="170">
        <v>15</v>
      </c>
      <c r="H400" s="171">
        <f t="shared" si="6"/>
        <v>5100</v>
      </c>
    </row>
    <row r="401" spans="1:8" x14ac:dyDescent="0.3">
      <c r="A401" s="61" t="s">
        <v>383</v>
      </c>
      <c r="B401" s="166" t="s">
        <v>819</v>
      </c>
      <c r="C401" s="167" t="s">
        <v>796</v>
      </c>
      <c r="D401" s="166" t="s">
        <v>825</v>
      </c>
      <c r="E401" s="168">
        <v>40504</v>
      </c>
      <c r="F401" s="169">
        <v>799</v>
      </c>
      <c r="G401" s="170">
        <v>14</v>
      </c>
      <c r="H401" s="171">
        <f t="shared" si="6"/>
        <v>11186</v>
      </c>
    </row>
    <row r="402" spans="1:8" x14ac:dyDescent="0.3">
      <c r="A402" s="61" t="s">
        <v>711</v>
      </c>
      <c r="B402" s="166" t="s">
        <v>823</v>
      </c>
      <c r="C402" s="167" t="s">
        <v>796</v>
      </c>
      <c r="D402" s="166" t="s">
        <v>825</v>
      </c>
      <c r="E402" s="168">
        <v>40504</v>
      </c>
      <c r="F402" s="169">
        <v>340</v>
      </c>
      <c r="G402" s="170">
        <v>8</v>
      </c>
      <c r="H402" s="171">
        <f t="shared" si="6"/>
        <v>2720</v>
      </c>
    </row>
    <row r="403" spans="1:8" x14ac:dyDescent="0.3">
      <c r="A403" s="61" t="s">
        <v>487</v>
      </c>
      <c r="B403" s="166" t="s">
        <v>819</v>
      </c>
      <c r="C403" s="167" t="s">
        <v>799</v>
      </c>
      <c r="D403" s="166" t="s">
        <v>826</v>
      </c>
      <c r="E403" s="168">
        <v>40504</v>
      </c>
      <c r="F403" s="169">
        <v>799</v>
      </c>
      <c r="G403" s="170">
        <v>2</v>
      </c>
      <c r="H403" s="171">
        <f t="shared" si="6"/>
        <v>1598</v>
      </c>
    </row>
    <row r="404" spans="1:8" x14ac:dyDescent="0.3">
      <c r="A404" s="61" t="s">
        <v>106</v>
      </c>
      <c r="B404" s="166" t="s">
        <v>821</v>
      </c>
      <c r="C404" s="167" t="s">
        <v>799</v>
      </c>
      <c r="D404" s="166" t="s">
        <v>824</v>
      </c>
      <c r="E404" s="168">
        <v>40505</v>
      </c>
      <c r="F404" s="169">
        <v>168</v>
      </c>
      <c r="G404" s="170">
        <v>2</v>
      </c>
      <c r="H404" s="171">
        <f t="shared" si="6"/>
        <v>336</v>
      </c>
    </row>
    <row r="405" spans="1:8" x14ac:dyDescent="0.3">
      <c r="A405" s="61" t="s">
        <v>711</v>
      </c>
      <c r="B405" s="166" t="s">
        <v>819</v>
      </c>
      <c r="C405" s="167" t="s">
        <v>796</v>
      </c>
      <c r="D405" s="166" t="s">
        <v>797</v>
      </c>
      <c r="E405" s="168">
        <v>40505</v>
      </c>
      <c r="F405" s="169">
        <v>799</v>
      </c>
      <c r="G405" s="170">
        <v>14</v>
      </c>
      <c r="H405" s="171">
        <f t="shared" si="6"/>
        <v>11186</v>
      </c>
    </row>
    <row r="406" spans="1:8" x14ac:dyDescent="0.3">
      <c r="A406" s="61" t="s">
        <v>106</v>
      </c>
      <c r="B406" s="166" t="s">
        <v>820</v>
      </c>
      <c r="C406" s="167" t="s">
        <v>799</v>
      </c>
      <c r="D406" s="166" t="s">
        <v>825</v>
      </c>
      <c r="E406" s="168">
        <v>40507</v>
      </c>
      <c r="F406" s="169">
        <v>340</v>
      </c>
      <c r="G406" s="170">
        <v>14</v>
      </c>
      <c r="H406" s="171">
        <f t="shared" si="6"/>
        <v>4760</v>
      </c>
    </row>
    <row r="407" spans="1:8" x14ac:dyDescent="0.3">
      <c r="A407" s="61" t="s">
        <v>711</v>
      </c>
      <c r="B407" s="166" t="s">
        <v>823</v>
      </c>
      <c r="C407" s="167" t="s">
        <v>796</v>
      </c>
      <c r="D407" s="166" t="s">
        <v>797</v>
      </c>
      <c r="E407" s="168">
        <v>40507</v>
      </c>
      <c r="F407" s="169">
        <v>340</v>
      </c>
      <c r="G407" s="170">
        <v>9</v>
      </c>
      <c r="H407" s="171">
        <f t="shared" si="6"/>
        <v>3060</v>
      </c>
    </row>
    <row r="408" spans="1:8" x14ac:dyDescent="0.3">
      <c r="A408" s="61" t="s">
        <v>487</v>
      </c>
      <c r="B408" s="166" t="s">
        <v>822</v>
      </c>
      <c r="C408" s="167" t="s">
        <v>799</v>
      </c>
      <c r="D408" s="166" t="s">
        <v>826</v>
      </c>
      <c r="E408" s="168">
        <v>40507</v>
      </c>
      <c r="F408" s="169">
        <v>79</v>
      </c>
      <c r="G408" s="170">
        <v>5</v>
      </c>
      <c r="H408" s="171">
        <f t="shared" si="6"/>
        <v>395</v>
      </c>
    </row>
    <row r="409" spans="1:8" x14ac:dyDescent="0.3">
      <c r="A409" s="61" t="s">
        <v>711</v>
      </c>
      <c r="B409" s="166" t="s">
        <v>821</v>
      </c>
      <c r="C409" s="167" t="s">
        <v>796</v>
      </c>
      <c r="D409" s="166" t="s">
        <v>824</v>
      </c>
      <c r="E409" s="168">
        <v>40508</v>
      </c>
      <c r="F409" s="169">
        <v>168</v>
      </c>
      <c r="G409" s="170">
        <v>3</v>
      </c>
      <c r="H409" s="171">
        <f t="shared" si="6"/>
        <v>504</v>
      </c>
    </row>
    <row r="410" spans="1:8" x14ac:dyDescent="0.3">
      <c r="A410" s="61" t="s">
        <v>668</v>
      </c>
      <c r="B410" s="166" t="s">
        <v>820</v>
      </c>
      <c r="C410" s="167" t="s">
        <v>799</v>
      </c>
      <c r="D410" s="166" t="s">
        <v>825</v>
      </c>
      <c r="E410" s="168">
        <v>40508</v>
      </c>
      <c r="F410" s="169">
        <v>340</v>
      </c>
      <c r="G410" s="170">
        <v>17</v>
      </c>
      <c r="H410" s="171">
        <f t="shared" si="6"/>
        <v>5780</v>
      </c>
    </row>
    <row r="411" spans="1:8" x14ac:dyDescent="0.3">
      <c r="A411" s="61" t="s">
        <v>711</v>
      </c>
      <c r="B411" s="166" t="s">
        <v>823</v>
      </c>
      <c r="C411" s="167" t="s">
        <v>796</v>
      </c>
      <c r="D411" s="166" t="s">
        <v>795</v>
      </c>
      <c r="E411" s="168">
        <v>40508</v>
      </c>
      <c r="F411" s="169">
        <v>340</v>
      </c>
      <c r="G411" s="170">
        <v>12</v>
      </c>
      <c r="H411" s="171">
        <f t="shared" si="6"/>
        <v>4080</v>
      </c>
    </row>
    <row r="412" spans="1:8" x14ac:dyDescent="0.3">
      <c r="A412" s="61" t="s">
        <v>487</v>
      </c>
      <c r="B412" s="166" t="s">
        <v>821</v>
      </c>
      <c r="C412" s="167" t="s">
        <v>799</v>
      </c>
      <c r="D412" s="166" t="s">
        <v>797</v>
      </c>
      <c r="E412" s="168">
        <v>40509</v>
      </c>
      <c r="F412" s="169">
        <v>168</v>
      </c>
      <c r="G412" s="170">
        <v>14</v>
      </c>
      <c r="H412" s="171">
        <f t="shared" si="6"/>
        <v>2352</v>
      </c>
    </row>
    <row r="413" spans="1:8" x14ac:dyDescent="0.3">
      <c r="A413" s="61" t="s">
        <v>754</v>
      </c>
      <c r="B413" s="166" t="s">
        <v>823</v>
      </c>
      <c r="C413" s="167" t="s">
        <v>796</v>
      </c>
      <c r="D413" s="166" t="s">
        <v>795</v>
      </c>
      <c r="E413" s="168">
        <v>40511</v>
      </c>
      <c r="F413" s="169">
        <v>340</v>
      </c>
      <c r="G413" s="170">
        <v>14</v>
      </c>
      <c r="H413" s="171">
        <f t="shared" si="6"/>
        <v>4760</v>
      </c>
    </row>
    <row r="414" spans="1:8" x14ac:dyDescent="0.3">
      <c r="A414" s="61" t="s">
        <v>487</v>
      </c>
      <c r="B414" s="166" t="s">
        <v>821</v>
      </c>
      <c r="C414" s="167" t="s">
        <v>799</v>
      </c>
      <c r="D414" s="166" t="s">
        <v>824</v>
      </c>
      <c r="E414" s="168">
        <v>40512</v>
      </c>
      <c r="F414" s="169">
        <v>168</v>
      </c>
      <c r="G414" s="170">
        <v>9</v>
      </c>
      <c r="H414" s="171">
        <f t="shared" si="6"/>
        <v>1512</v>
      </c>
    </row>
    <row r="415" spans="1:8" x14ac:dyDescent="0.3">
      <c r="A415" s="61" t="s">
        <v>106</v>
      </c>
      <c r="B415" s="166" t="s">
        <v>823</v>
      </c>
      <c r="C415" s="167" t="s">
        <v>799</v>
      </c>
      <c r="D415" s="166" t="s">
        <v>825</v>
      </c>
      <c r="E415" s="168">
        <v>40512</v>
      </c>
      <c r="F415" s="169">
        <v>340</v>
      </c>
      <c r="G415" s="170">
        <v>13</v>
      </c>
      <c r="H415" s="171">
        <f t="shared" si="6"/>
        <v>4420</v>
      </c>
    </row>
    <row r="416" spans="1:8" x14ac:dyDescent="0.3">
      <c r="A416" s="61" t="s">
        <v>325</v>
      </c>
      <c r="B416" s="166" t="s">
        <v>819</v>
      </c>
      <c r="C416" s="167" t="s">
        <v>800</v>
      </c>
      <c r="D416" s="166" t="s">
        <v>825</v>
      </c>
      <c r="E416" s="168">
        <v>40513</v>
      </c>
      <c r="F416" s="169">
        <v>799</v>
      </c>
      <c r="G416" s="170">
        <v>12</v>
      </c>
      <c r="H416" s="171">
        <f t="shared" si="6"/>
        <v>9588</v>
      </c>
    </row>
    <row r="417" spans="1:8" x14ac:dyDescent="0.3">
      <c r="A417" s="61" t="s">
        <v>754</v>
      </c>
      <c r="B417" s="166" t="s">
        <v>823</v>
      </c>
      <c r="C417" s="167" t="s">
        <v>796</v>
      </c>
      <c r="D417" s="166" t="s">
        <v>795</v>
      </c>
      <c r="E417" s="168">
        <v>40513</v>
      </c>
      <c r="F417" s="169">
        <v>340</v>
      </c>
      <c r="G417" s="170">
        <v>15</v>
      </c>
      <c r="H417" s="171">
        <f t="shared" si="6"/>
        <v>5100</v>
      </c>
    </row>
    <row r="418" spans="1:8" x14ac:dyDescent="0.3">
      <c r="A418" s="61" t="s">
        <v>383</v>
      </c>
      <c r="B418" s="166" t="s">
        <v>823</v>
      </c>
      <c r="C418" s="167" t="s">
        <v>796</v>
      </c>
      <c r="D418" s="166" t="s">
        <v>826</v>
      </c>
      <c r="E418" s="168">
        <v>40514</v>
      </c>
      <c r="F418" s="169">
        <v>340</v>
      </c>
      <c r="G418" s="170">
        <v>13</v>
      </c>
      <c r="H418" s="171">
        <f t="shared" si="6"/>
        <v>4420</v>
      </c>
    </row>
    <row r="419" spans="1:8" x14ac:dyDescent="0.3">
      <c r="A419" s="61" t="s">
        <v>646</v>
      </c>
      <c r="B419" s="166" t="s">
        <v>822</v>
      </c>
      <c r="C419" s="167" t="s">
        <v>800</v>
      </c>
      <c r="D419" s="166" t="s">
        <v>824</v>
      </c>
      <c r="E419" s="168">
        <v>40515</v>
      </c>
      <c r="F419" s="169">
        <v>79</v>
      </c>
      <c r="G419" s="170">
        <v>3</v>
      </c>
      <c r="H419" s="171">
        <f t="shared" si="6"/>
        <v>237</v>
      </c>
    </row>
    <row r="420" spans="1:8" x14ac:dyDescent="0.3">
      <c r="A420" s="61" t="s">
        <v>754</v>
      </c>
      <c r="B420" s="166" t="s">
        <v>822</v>
      </c>
      <c r="C420" s="167" t="s">
        <v>796</v>
      </c>
      <c r="D420" s="166" t="s">
        <v>825</v>
      </c>
      <c r="E420" s="168">
        <v>40518</v>
      </c>
      <c r="F420" s="169">
        <v>79</v>
      </c>
      <c r="G420" s="170">
        <v>13</v>
      </c>
      <c r="H420" s="171">
        <f t="shared" si="6"/>
        <v>1027</v>
      </c>
    </row>
    <row r="421" spans="1:8" x14ac:dyDescent="0.3">
      <c r="A421" s="61" t="s">
        <v>754</v>
      </c>
      <c r="B421" s="166" t="s">
        <v>821</v>
      </c>
      <c r="C421" s="167" t="s">
        <v>796</v>
      </c>
      <c r="D421" s="166" t="s">
        <v>795</v>
      </c>
      <c r="E421" s="168">
        <v>40519</v>
      </c>
      <c r="F421" s="169">
        <v>168</v>
      </c>
      <c r="G421" s="170">
        <v>15</v>
      </c>
      <c r="H421" s="171">
        <f t="shared" si="6"/>
        <v>2520</v>
      </c>
    </row>
    <row r="422" spans="1:8" x14ac:dyDescent="0.3">
      <c r="A422" s="61" t="s">
        <v>646</v>
      </c>
      <c r="B422" s="166" t="s">
        <v>822</v>
      </c>
      <c r="C422" s="167" t="s">
        <v>800</v>
      </c>
      <c r="D422" s="166" t="s">
        <v>826</v>
      </c>
      <c r="E422" s="168">
        <v>40519</v>
      </c>
      <c r="F422" s="169">
        <v>79</v>
      </c>
      <c r="G422" s="170">
        <v>10</v>
      </c>
      <c r="H422" s="171">
        <f t="shared" si="6"/>
        <v>790</v>
      </c>
    </row>
    <row r="423" spans="1:8" x14ac:dyDescent="0.3">
      <c r="A423" s="61" t="s">
        <v>106</v>
      </c>
      <c r="B423" s="166" t="s">
        <v>821</v>
      </c>
      <c r="C423" s="167" t="s">
        <v>799</v>
      </c>
      <c r="D423" s="166" t="s">
        <v>826</v>
      </c>
      <c r="E423" s="168">
        <v>40520</v>
      </c>
      <c r="F423" s="169">
        <v>168</v>
      </c>
      <c r="G423" s="170">
        <v>5</v>
      </c>
      <c r="H423" s="171">
        <f t="shared" si="6"/>
        <v>840</v>
      </c>
    </row>
    <row r="424" spans="1:8" x14ac:dyDescent="0.3">
      <c r="A424" s="61" t="s">
        <v>414</v>
      </c>
      <c r="B424" s="166" t="s">
        <v>822</v>
      </c>
      <c r="C424" s="167" t="s">
        <v>800</v>
      </c>
      <c r="D424" s="166" t="s">
        <v>826</v>
      </c>
      <c r="E424" s="168">
        <v>40520</v>
      </c>
      <c r="F424" s="169">
        <v>79</v>
      </c>
      <c r="G424" s="170">
        <v>7</v>
      </c>
      <c r="H424" s="171">
        <f t="shared" si="6"/>
        <v>553</v>
      </c>
    </row>
    <row r="425" spans="1:8" x14ac:dyDescent="0.3">
      <c r="A425" s="61" t="s">
        <v>414</v>
      </c>
      <c r="B425" s="166" t="s">
        <v>822</v>
      </c>
      <c r="C425" s="167" t="s">
        <v>800</v>
      </c>
      <c r="D425" s="166" t="s">
        <v>824</v>
      </c>
      <c r="E425" s="168">
        <v>40522</v>
      </c>
      <c r="F425" s="169">
        <v>79</v>
      </c>
      <c r="G425" s="170">
        <v>6</v>
      </c>
      <c r="H425" s="171">
        <f t="shared" si="6"/>
        <v>474</v>
      </c>
    </row>
    <row r="426" spans="1:8" x14ac:dyDescent="0.3">
      <c r="A426" s="61" t="s">
        <v>487</v>
      </c>
      <c r="B426" s="166" t="s">
        <v>821</v>
      </c>
      <c r="C426" s="167" t="s">
        <v>799</v>
      </c>
      <c r="D426" s="166" t="s">
        <v>797</v>
      </c>
      <c r="E426" s="168">
        <v>40522</v>
      </c>
      <c r="F426" s="169">
        <v>168</v>
      </c>
      <c r="G426" s="170">
        <v>1</v>
      </c>
      <c r="H426" s="171">
        <f t="shared" si="6"/>
        <v>168</v>
      </c>
    </row>
    <row r="427" spans="1:8" x14ac:dyDescent="0.3">
      <c r="A427" s="61" t="s">
        <v>722</v>
      </c>
      <c r="B427" s="166" t="s">
        <v>820</v>
      </c>
      <c r="C427" s="167" t="s">
        <v>800</v>
      </c>
      <c r="D427" s="166" t="s">
        <v>795</v>
      </c>
      <c r="E427" s="168">
        <v>40522</v>
      </c>
      <c r="F427" s="169">
        <v>340</v>
      </c>
      <c r="G427" s="170">
        <v>1</v>
      </c>
      <c r="H427" s="171">
        <f t="shared" si="6"/>
        <v>340</v>
      </c>
    </row>
    <row r="428" spans="1:8" x14ac:dyDescent="0.3">
      <c r="A428" s="61" t="s">
        <v>711</v>
      </c>
      <c r="B428" s="166" t="s">
        <v>819</v>
      </c>
      <c r="C428" s="167" t="s">
        <v>796</v>
      </c>
      <c r="D428" s="166" t="s">
        <v>824</v>
      </c>
      <c r="E428" s="168">
        <v>40523</v>
      </c>
      <c r="F428" s="169">
        <v>799</v>
      </c>
      <c r="G428" s="170">
        <v>7</v>
      </c>
      <c r="H428" s="171">
        <f t="shared" si="6"/>
        <v>5593</v>
      </c>
    </row>
    <row r="429" spans="1:8" x14ac:dyDescent="0.3">
      <c r="A429" s="61" t="s">
        <v>321</v>
      </c>
      <c r="B429" s="166" t="s">
        <v>819</v>
      </c>
      <c r="C429" s="167" t="s">
        <v>798</v>
      </c>
      <c r="D429" s="166" t="s">
        <v>825</v>
      </c>
      <c r="E429" s="168">
        <v>40525</v>
      </c>
      <c r="F429" s="169">
        <v>799</v>
      </c>
      <c r="G429" s="170">
        <v>13</v>
      </c>
      <c r="H429" s="171">
        <f t="shared" si="6"/>
        <v>10387</v>
      </c>
    </row>
    <row r="430" spans="1:8" x14ac:dyDescent="0.3">
      <c r="A430" s="61" t="s">
        <v>383</v>
      </c>
      <c r="B430" s="166" t="s">
        <v>820</v>
      </c>
      <c r="C430" s="167" t="s">
        <v>796</v>
      </c>
      <c r="D430" s="166" t="s">
        <v>824</v>
      </c>
      <c r="E430" s="168">
        <v>40526</v>
      </c>
      <c r="F430" s="169">
        <v>340</v>
      </c>
      <c r="G430" s="170">
        <v>9</v>
      </c>
      <c r="H430" s="171">
        <f t="shared" si="6"/>
        <v>3060</v>
      </c>
    </row>
    <row r="431" spans="1:8" x14ac:dyDescent="0.3">
      <c r="A431" s="61" t="s">
        <v>722</v>
      </c>
      <c r="B431" s="166" t="s">
        <v>823</v>
      </c>
      <c r="C431" s="167" t="s">
        <v>800</v>
      </c>
      <c r="D431" s="166" t="s">
        <v>825</v>
      </c>
      <c r="E431" s="168">
        <v>40526</v>
      </c>
      <c r="F431" s="169">
        <v>340</v>
      </c>
      <c r="G431" s="170">
        <v>13</v>
      </c>
      <c r="H431" s="171">
        <f t="shared" si="6"/>
        <v>4420</v>
      </c>
    </row>
    <row r="432" spans="1:8" x14ac:dyDescent="0.3">
      <c r="A432" s="61" t="s">
        <v>754</v>
      </c>
      <c r="B432" s="166" t="s">
        <v>820</v>
      </c>
      <c r="C432" s="167" t="s">
        <v>796</v>
      </c>
      <c r="D432" s="166" t="s">
        <v>797</v>
      </c>
      <c r="E432" s="168">
        <v>40526</v>
      </c>
      <c r="F432" s="169">
        <v>340</v>
      </c>
      <c r="G432" s="170">
        <v>2</v>
      </c>
      <c r="H432" s="171">
        <f t="shared" si="6"/>
        <v>680</v>
      </c>
    </row>
    <row r="433" spans="1:8" x14ac:dyDescent="0.3">
      <c r="A433" s="61" t="s">
        <v>487</v>
      </c>
      <c r="B433" s="166" t="s">
        <v>822</v>
      </c>
      <c r="C433" s="167" t="s">
        <v>799</v>
      </c>
      <c r="D433" s="166" t="s">
        <v>797</v>
      </c>
      <c r="E433" s="168">
        <v>40527</v>
      </c>
      <c r="F433" s="169">
        <v>79</v>
      </c>
      <c r="G433" s="170">
        <v>4</v>
      </c>
      <c r="H433" s="171">
        <f t="shared" si="6"/>
        <v>316</v>
      </c>
    </row>
    <row r="434" spans="1:8" x14ac:dyDescent="0.3">
      <c r="A434" s="61" t="s">
        <v>487</v>
      </c>
      <c r="B434" s="166" t="s">
        <v>819</v>
      </c>
      <c r="C434" s="167" t="s">
        <v>799</v>
      </c>
      <c r="D434" s="166" t="s">
        <v>826</v>
      </c>
      <c r="E434" s="168">
        <v>40528</v>
      </c>
      <c r="F434" s="169">
        <v>799</v>
      </c>
      <c r="G434" s="170">
        <v>14</v>
      </c>
      <c r="H434" s="171">
        <f t="shared" si="6"/>
        <v>11186</v>
      </c>
    </row>
    <row r="435" spans="1:8" x14ac:dyDescent="0.3">
      <c r="A435" s="61" t="s">
        <v>383</v>
      </c>
      <c r="B435" s="166" t="s">
        <v>823</v>
      </c>
      <c r="C435" s="167" t="s">
        <v>796</v>
      </c>
      <c r="D435" s="166" t="s">
        <v>797</v>
      </c>
      <c r="E435" s="168">
        <v>40529</v>
      </c>
      <c r="F435" s="169">
        <v>340</v>
      </c>
      <c r="G435" s="170">
        <v>11</v>
      </c>
      <c r="H435" s="171">
        <f t="shared" si="6"/>
        <v>3740</v>
      </c>
    </row>
    <row r="436" spans="1:8" x14ac:dyDescent="0.3">
      <c r="A436" s="61" t="s">
        <v>711</v>
      </c>
      <c r="B436" s="166" t="s">
        <v>821</v>
      </c>
      <c r="C436" s="167" t="s">
        <v>796</v>
      </c>
      <c r="D436" s="166" t="s">
        <v>797</v>
      </c>
      <c r="E436" s="168">
        <v>40529</v>
      </c>
      <c r="F436" s="169">
        <v>168</v>
      </c>
      <c r="G436" s="170">
        <v>11</v>
      </c>
      <c r="H436" s="171">
        <f t="shared" si="6"/>
        <v>1848</v>
      </c>
    </row>
    <row r="437" spans="1:8" x14ac:dyDescent="0.3">
      <c r="A437" s="61" t="s">
        <v>106</v>
      </c>
      <c r="B437" s="166" t="s">
        <v>819</v>
      </c>
      <c r="C437" s="167" t="s">
        <v>799</v>
      </c>
      <c r="D437" s="166" t="s">
        <v>825</v>
      </c>
      <c r="E437" s="168">
        <v>40530</v>
      </c>
      <c r="F437" s="169">
        <v>799</v>
      </c>
      <c r="G437" s="170">
        <v>11</v>
      </c>
      <c r="H437" s="171">
        <f t="shared" si="6"/>
        <v>8789</v>
      </c>
    </row>
    <row r="438" spans="1:8" x14ac:dyDescent="0.3">
      <c r="A438" s="61" t="s">
        <v>383</v>
      </c>
      <c r="B438" s="166" t="s">
        <v>822</v>
      </c>
      <c r="C438" s="167" t="s">
        <v>796</v>
      </c>
      <c r="D438" s="166" t="s">
        <v>825</v>
      </c>
      <c r="E438" s="168">
        <v>40530</v>
      </c>
      <c r="F438" s="169">
        <v>79</v>
      </c>
      <c r="G438" s="170">
        <v>19</v>
      </c>
      <c r="H438" s="171">
        <f t="shared" si="6"/>
        <v>1501</v>
      </c>
    </row>
    <row r="439" spans="1:8" x14ac:dyDescent="0.3">
      <c r="A439" s="61" t="s">
        <v>754</v>
      </c>
      <c r="B439" s="166" t="s">
        <v>819</v>
      </c>
      <c r="C439" s="167" t="s">
        <v>796</v>
      </c>
      <c r="D439" s="166" t="s">
        <v>795</v>
      </c>
      <c r="E439" s="168">
        <v>40532</v>
      </c>
      <c r="F439" s="169">
        <v>799</v>
      </c>
      <c r="G439" s="170">
        <v>6</v>
      </c>
      <c r="H439" s="171">
        <f t="shared" si="6"/>
        <v>4794</v>
      </c>
    </row>
    <row r="440" spans="1:8" x14ac:dyDescent="0.3">
      <c r="A440" s="61" t="s">
        <v>668</v>
      </c>
      <c r="B440" s="166" t="s">
        <v>821</v>
      </c>
      <c r="C440" s="167" t="s">
        <v>796</v>
      </c>
      <c r="D440" s="166" t="s">
        <v>824</v>
      </c>
      <c r="E440" s="168">
        <v>40533</v>
      </c>
      <c r="F440" s="169">
        <v>168</v>
      </c>
      <c r="G440" s="170">
        <v>9</v>
      </c>
      <c r="H440" s="171">
        <f t="shared" si="6"/>
        <v>1512</v>
      </c>
    </row>
    <row r="441" spans="1:8" x14ac:dyDescent="0.3">
      <c r="A441" s="61" t="s">
        <v>414</v>
      </c>
      <c r="B441" s="166" t="s">
        <v>821</v>
      </c>
      <c r="C441" s="167" t="s">
        <v>800</v>
      </c>
      <c r="D441" s="166" t="s">
        <v>825</v>
      </c>
      <c r="E441" s="168">
        <v>40533</v>
      </c>
      <c r="F441" s="169">
        <v>168</v>
      </c>
      <c r="G441" s="170">
        <v>19</v>
      </c>
      <c r="H441" s="171">
        <f t="shared" si="6"/>
        <v>3192</v>
      </c>
    </row>
    <row r="442" spans="1:8" x14ac:dyDescent="0.3">
      <c r="A442" s="61" t="s">
        <v>668</v>
      </c>
      <c r="B442" s="166" t="s">
        <v>822</v>
      </c>
      <c r="C442" s="167" t="s">
        <v>796</v>
      </c>
      <c r="D442" s="166" t="s">
        <v>797</v>
      </c>
      <c r="E442" s="168">
        <v>40533</v>
      </c>
      <c r="F442" s="169">
        <v>79</v>
      </c>
      <c r="G442" s="170">
        <v>3</v>
      </c>
      <c r="H442" s="171">
        <f t="shared" si="6"/>
        <v>237</v>
      </c>
    </row>
    <row r="443" spans="1:8" x14ac:dyDescent="0.3">
      <c r="A443" s="61" t="s">
        <v>325</v>
      </c>
      <c r="B443" s="166" t="s">
        <v>819</v>
      </c>
      <c r="C443" s="167" t="s">
        <v>800</v>
      </c>
      <c r="D443" s="166" t="s">
        <v>825</v>
      </c>
      <c r="E443" s="168">
        <v>40534</v>
      </c>
      <c r="F443" s="169">
        <v>799</v>
      </c>
      <c r="G443" s="170">
        <v>20</v>
      </c>
      <c r="H443" s="171">
        <f t="shared" si="6"/>
        <v>15980</v>
      </c>
    </row>
    <row r="444" spans="1:8" x14ac:dyDescent="0.3">
      <c r="A444" s="61" t="s">
        <v>668</v>
      </c>
      <c r="B444" s="166" t="s">
        <v>821</v>
      </c>
      <c r="C444" s="167" t="s">
        <v>796</v>
      </c>
      <c r="D444" s="166" t="s">
        <v>797</v>
      </c>
      <c r="E444" s="168">
        <v>40534</v>
      </c>
      <c r="F444" s="169">
        <v>168</v>
      </c>
      <c r="G444" s="170">
        <v>12</v>
      </c>
      <c r="H444" s="171">
        <f t="shared" si="6"/>
        <v>2016</v>
      </c>
    </row>
    <row r="445" spans="1:8" x14ac:dyDescent="0.3">
      <c r="A445" s="61" t="s">
        <v>735</v>
      </c>
      <c r="B445" s="166" t="s">
        <v>822</v>
      </c>
      <c r="C445" s="167" t="s">
        <v>798</v>
      </c>
      <c r="D445" s="166" t="s">
        <v>797</v>
      </c>
      <c r="E445" s="168">
        <v>40534</v>
      </c>
      <c r="F445" s="169">
        <v>79</v>
      </c>
      <c r="G445" s="170">
        <v>1</v>
      </c>
      <c r="H445" s="171">
        <f t="shared" si="6"/>
        <v>79</v>
      </c>
    </row>
    <row r="446" spans="1:8" x14ac:dyDescent="0.3">
      <c r="A446" s="61" t="s">
        <v>414</v>
      </c>
      <c r="B446" s="166" t="s">
        <v>823</v>
      </c>
      <c r="C446" s="167" t="s">
        <v>800</v>
      </c>
      <c r="D446" s="166" t="s">
        <v>824</v>
      </c>
      <c r="E446" s="168">
        <v>40536</v>
      </c>
      <c r="F446" s="169">
        <v>340</v>
      </c>
      <c r="G446" s="170">
        <v>3</v>
      </c>
      <c r="H446" s="171">
        <f t="shared" si="6"/>
        <v>1020</v>
      </c>
    </row>
    <row r="447" spans="1:8" x14ac:dyDescent="0.3">
      <c r="A447" s="61" t="s">
        <v>106</v>
      </c>
      <c r="B447" s="166" t="s">
        <v>823</v>
      </c>
      <c r="C447" s="167" t="s">
        <v>799</v>
      </c>
      <c r="D447" s="166" t="s">
        <v>825</v>
      </c>
      <c r="E447" s="168">
        <v>40536</v>
      </c>
      <c r="F447" s="169">
        <v>340</v>
      </c>
      <c r="G447" s="170">
        <v>16</v>
      </c>
      <c r="H447" s="171">
        <f t="shared" si="6"/>
        <v>5440</v>
      </c>
    </row>
    <row r="448" spans="1:8" x14ac:dyDescent="0.3">
      <c r="A448" s="61" t="s">
        <v>711</v>
      </c>
      <c r="B448" s="166" t="s">
        <v>820</v>
      </c>
      <c r="C448" s="167" t="s">
        <v>796</v>
      </c>
      <c r="D448" s="166" t="s">
        <v>797</v>
      </c>
      <c r="E448" s="168">
        <v>40536</v>
      </c>
      <c r="F448" s="169">
        <v>340</v>
      </c>
      <c r="G448" s="170">
        <v>3</v>
      </c>
      <c r="H448" s="171">
        <f t="shared" si="6"/>
        <v>1020</v>
      </c>
    </row>
    <row r="449" spans="1:8" x14ac:dyDescent="0.3">
      <c r="A449" s="61" t="s">
        <v>711</v>
      </c>
      <c r="B449" s="166" t="s">
        <v>821</v>
      </c>
      <c r="C449" s="167" t="s">
        <v>796</v>
      </c>
      <c r="D449" s="166" t="s">
        <v>825</v>
      </c>
      <c r="E449" s="168">
        <v>40537</v>
      </c>
      <c r="F449" s="169">
        <v>168</v>
      </c>
      <c r="G449" s="170">
        <v>20</v>
      </c>
      <c r="H449" s="171">
        <f t="shared" si="6"/>
        <v>3360</v>
      </c>
    </row>
    <row r="450" spans="1:8" x14ac:dyDescent="0.3">
      <c r="A450" s="61" t="s">
        <v>754</v>
      </c>
      <c r="B450" s="166" t="s">
        <v>823</v>
      </c>
      <c r="C450" s="167" t="s">
        <v>796</v>
      </c>
      <c r="D450" s="166" t="s">
        <v>797</v>
      </c>
      <c r="E450" s="168">
        <v>40537</v>
      </c>
      <c r="F450" s="169">
        <v>340</v>
      </c>
      <c r="G450" s="170">
        <v>8</v>
      </c>
      <c r="H450" s="171">
        <f t="shared" si="6"/>
        <v>2720</v>
      </c>
    </row>
    <row r="451" spans="1:8" x14ac:dyDescent="0.3">
      <c r="A451" s="61" t="s">
        <v>735</v>
      </c>
      <c r="B451" s="166" t="s">
        <v>823</v>
      </c>
      <c r="C451" s="167" t="s">
        <v>798</v>
      </c>
      <c r="D451" s="166" t="s">
        <v>795</v>
      </c>
      <c r="E451" s="168">
        <v>40537</v>
      </c>
      <c r="F451" s="169">
        <v>340</v>
      </c>
      <c r="G451" s="170">
        <v>9</v>
      </c>
      <c r="H451" s="171">
        <f t="shared" si="6"/>
        <v>3060</v>
      </c>
    </row>
    <row r="452" spans="1:8" x14ac:dyDescent="0.3">
      <c r="A452" s="61" t="s">
        <v>321</v>
      </c>
      <c r="B452" s="166" t="s">
        <v>823</v>
      </c>
      <c r="C452" s="167" t="s">
        <v>798</v>
      </c>
      <c r="D452" s="166" t="s">
        <v>824</v>
      </c>
      <c r="E452" s="168">
        <v>40539</v>
      </c>
      <c r="F452" s="169">
        <v>340</v>
      </c>
      <c r="G452" s="170">
        <v>12</v>
      </c>
      <c r="H452" s="171">
        <f t="shared" si="6"/>
        <v>4080</v>
      </c>
    </row>
    <row r="453" spans="1:8" x14ac:dyDescent="0.3">
      <c r="A453" s="61" t="s">
        <v>668</v>
      </c>
      <c r="B453" s="166" t="s">
        <v>821</v>
      </c>
      <c r="C453" s="167" t="s">
        <v>796</v>
      </c>
      <c r="D453" s="166" t="s">
        <v>825</v>
      </c>
      <c r="E453" s="168">
        <v>40539</v>
      </c>
      <c r="F453" s="169">
        <v>168</v>
      </c>
      <c r="G453" s="170">
        <v>9</v>
      </c>
      <c r="H453" s="171">
        <f t="shared" si="6"/>
        <v>1512</v>
      </c>
    </row>
    <row r="454" spans="1:8" x14ac:dyDescent="0.3">
      <c r="A454" s="61" t="s">
        <v>711</v>
      </c>
      <c r="B454" s="166" t="s">
        <v>822</v>
      </c>
      <c r="C454" s="167" t="s">
        <v>796</v>
      </c>
      <c r="D454" s="166" t="s">
        <v>825</v>
      </c>
      <c r="E454" s="168">
        <v>40539</v>
      </c>
      <c r="F454" s="169">
        <v>79</v>
      </c>
      <c r="G454" s="170">
        <v>20</v>
      </c>
      <c r="H454" s="171">
        <f t="shared" si="6"/>
        <v>1580</v>
      </c>
    </row>
    <row r="455" spans="1:8" x14ac:dyDescent="0.3">
      <c r="A455" s="61" t="s">
        <v>722</v>
      </c>
      <c r="B455" s="166" t="s">
        <v>823</v>
      </c>
      <c r="C455" s="167" t="s">
        <v>800</v>
      </c>
      <c r="D455" s="166" t="s">
        <v>797</v>
      </c>
      <c r="E455" s="168">
        <v>40539</v>
      </c>
      <c r="F455" s="169">
        <v>340</v>
      </c>
      <c r="G455" s="170">
        <v>6</v>
      </c>
      <c r="H455" s="171">
        <f t="shared" ref="H455:H518" si="7">F455*G455</f>
        <v>2040</v>
      </c>
    </row>
    <row r="456" spans="1:8" x14ac:dyDescent="0.3">
      <c r="A456" s="61" t="s">
        <v>646</v>
      </c>
      <c r="B456" s="166" t="s">
        <v>822</v>
      </c>
      <c r="C456" s="167" t="s">
        <v>800</v>
      </c>
      <c r="D456" s="166" t="s">
        <v>795</v>
      </c>
      <c r="E456" s="168">
        <v>40539</v>
      </c>
      <c r="F456" s="169">
        <v>79</v>
      </c>
      <c r="G456" s="170">
        <v>1</v>
      </c>
      <c r="H456" s="171">
        <f t="shared" si="7"/>
        <v>79</v>
      </c>
    </row>
    <row r="457" spans="1:8" x14ac:dyDescent="0.3">
      <c r="A457" s="61" t="s">
        <v>722</v>
      </c>
      <c r="B457" s="166" t="s">
        <v>822</v>
      </c>
      <c r="C457" s="167" t="s">
        <v>800</v>
      </c>
      <c r="D457" s="166" t="s">
        <v>826</v>
      </c>
      <c r="E457" s="168">
        <v>40539</v>
      </c>
      <c r="F457" s="169">
        <v>79</v>
      </c>
      <c r="G457" s="170">
        <v>5</v>
      </c>
      <c r="H457" s="171">
        <f t="shared" si="7"/>
        <v>395</v>
      </c>
    </row>
    <row r="458" spans="1:8" x14ac:dyDescent="0.3">
      <c r="A458" s="61" t="s">
        <v>325</v>
      </c>
      <c r="B458" s="166" t="s">
        <v>821</v>
      </c>
      <c r="C458" s="167" t="s">
        <v>800</v>
      </c>
      <c r="D458" s="166" t="s">
        <v>826</v>
      </c>
      <c r="E458" s="168">
        <v>40539</v>
      </c>
      <c r="F458" s="169">
        <v>168</v>
      </c>
      <c r="G458" s="170">
        <v>3</v>
      </c>
      <c r="H458" s="171">
        <f t="shared" si="7"/>
        <v>504</v>
      </c>
    </row>
    <row r="459" spans="1:8" x14ac:dyDescent="0.3">
      <c r="A459" s="61" t="s">
        <v>711</v>
      </c>
      <c r="B459" s="166" t="s">
        <v>822</v>
      </c>
      <c r="C459" s="167" t="s">
        <v>796</v>
      </c>
      <c r="D459" s="166" t="s">
        <v>825</v>
      </c>
      <c r="E459" s="168">
        <v>40541</v>
      </c>
      <c r="F459" s="169">
        <v>79</v>
      </c>
      <c r="G459" s="170">
        <v>9</v>
      </c>
      <c r="H459" s="171">
        <f t="shared" si="7"/>
        <v>711</v>
      </c>
    </row>
    <row r="460" spans="1:8" x14ac:dyDescent="0.3">
      <c r="A460" s="61" t="s">
        <v>383</v>
      </c>
      <c r="B460" s="166" t="s">
        <v>821</v>
      </c>
      <c r="C460" s="167" t="s">
        <v>796</v>
      </c>
      <c r="D460" s="166" t="s">
        <v>795</v>
      </c>
      <c r="E460" s="168">
        <v>40541</v>
      </c>
      <c r="F460" s="169">
        <v>168</v>
      </c>
      <c r="G460" s="170">
        <v>4</v>
      </c>
      <c r="H460" s="171">
        <f t="shared" si="7"/>
        <v>672</v>
      </c>
    </row>
    <row r="461" spans="1:8" x14ac:dyDescent="0.3">
      <c r="A461" s="61" t="s">
        <v>735</v>
      </c>
      <c r="B461" s="166" t="s">
        <v>822</v>
      </c>
      <c r="C461" s="167" t="s">
        <v>798</v>
      </c>
      <c r="D461" s="166" t="s">
        <v>795</v>
      </c>
      <c r="E461" s="168">
        <v>40541</v>
      </c>
      <c r="F461" s="169">
        <v>79</v>
      </c>
      <c r="G461" s="170">
        <v>11</v>
      </c>
      <c r="H461" s="171">
        <f t="shared" si="7"/>
        <v>869</v>
      </c>
    </row>
    <row r="462" spans="1:8" x14ac:dyDescent="0.3">
      <c r="A462" s="61" t="s">
        <v>414</v>
      </c>
      <c r="B462" s="166" t="s">
        <v>821</v>
      </c>
      <c r="C462" s="167" t="s">
        <v>800</v>
      </c>
      <c r="D462" s="166" t="s">
        <v>795</v>
      </c>
      <c r="E462" s="168">
        <v>40541</v>
      </c>
      <c r="F462" s="169">
        <v>168</v>
      </c>
      <c r="G462" s="170">
        <v>15</v>
      </c>
      <c r="H462" s="171">
        <f t="shared" si="7"/>
        <v>2520</v>
      </c>
    </row>
    <row r="463" spans="1:8" x14ac:dyDescent="0.3">
      <c r="A463" s="61" t="s">
        <v>646</v>
      </c>
      <c r="B463" s="166" t="s">
        <v>820</v>
      </c>
      <c r="C463" s="167" t="s">
        <v>800</v>
      </c>
      <c r="D463" s="166" t="s">
        <v>826</v>
      </c>
      <c r="E463" s="168">
        <v>40541</v>
      </c>
      <c r="F463" s="169">
        <v>340</v>
      </c>
      <c r="G463" s="170">
        <v>8</v>
      </c>
      <c r="H463" s="171">
        <f t="shared" si="7"/>
        <v>2720</v>
      </c>
    </row>
    <row r="464" spans="1:8" x14ac:dyDescent="0.3">
      <c r="A464" s="61" t="s">
        <v>735</v>
      </c>
      <c r="B464" s="166" t="s">
        <v>823</v>
      </c>
      <c r="C464" s="167" t="s">
        <v>798</v>
      </c>
      <c r="D464" s="166" t="s">
        <v>825</v>
      </c>
      <c r="E464" s="168">
        <v>40542</v>
      </c>
      <c r="F464" s="169">
        <v>340</v>
      </c>
      <c r="G464" s="170">
        <v>12</v>
      </c>
      <c r="H464" s="171">
        <f t="shared" si="7"/>
        <v>4080</v>
      </c>
    </row>
    <row r="465" spans="1:8" x14ac:dyDescent="0.3">
      <c r="A465" s="61" t="s">
        <v>668</v>
      </c>
      <c r="B465" s="166" t="s">
        <v>820</v>
      </c>
      <c r="C465" s="167" t="s">
        <v>799</v>
      </c>
      <c r="D465" s="166" t="s">
        <v>797</v>
      </c>
      <c r="E465" s="168">
        <v>40542</v>
      </c>
      <c r="F465" s="169">
        <v>340</v>
      </c>
      <c r="G465" s="170">
        <v>4</v>
      </c>
      <c r="H465" s="171">
        <f t="shared" si="7"/>
        <v>1360</v>
      </c>
    </row>
    <row r="466" spans="1:8" x14ac:dyDescent="0.3">
      <c r="A466" s="61" t="s">
        <v>754</v>
      </c>
      <c r="B466" s="166" t="s">
        <v>823</v>
      </c>
      <c r="C466" s="167" t="s">
        <v>796</v>
      </c>
      <c r="D466" s="166" t="s">
        <v>824</v>
      </c>
      <c r="E466" s="168">
        <v>40547</v>
      </c>
      <c r="F466" s="169">
        <v>340</v>
      </c>
      <c r="G466" s="170">
        <v>2</v>
      </c>
      <c r="H466" s="171">
        <f t="shared" si="7"/>
        <v>680</v>
      </c>
    </row>
    <row r="467" spans="1:8" x14ac:dyDescent="0.3">
      <c r="A467" s="61" t="s">
        <v>735</v>
      </c>
      <c r="B467" s="166" t="s">
        <v>821</v>
      </c>
      <c r="C467" s="167" t="s">
        <v>798</v>
      </c>
      <c r="D467" s="166" t="s">
        <v>797</v>
      </c>
      <c r="E467" s="168">
        <v>40547</v>
      </c>
      <c r="F467" s="169">
        <v>168</v>
      </c>
      <c r="G467" s="170">
        <v>15</v>
      </c>
      <c r="H467" s="171">
        <f t="shared" si="7"/>
        <v>2520</v>
      </c>
    </row>
    <row r="468" spans="1:8" x14ac:dyDescent="0.3">
      <c r="A468" s="61" t="s">
        <v>735</v>
      </c>
      <c r="B468" s="166" t="s">
        <v>822</v>
      </c>
      <c r="C468" s="167" t="s">
        <v>798</v>
      </c>
      <c r="D468" s="166" t="s">
        <v>826</v>
      </c>
      <c r="E468" s="168">
        <v>40547</v>
      </c>
      <c r="F468" s="169">
        <v>79</v>
      </c>
      <c r="G468" s="170">
        <v>1</v>
      </c>
      <c r="H468" s="171">
        <f t="shared" si="7"/>
        <v>79</v>
      </c>
    </row>
    <row r="469" spans="1:8" x14ac:dyDescent="0.3">
      <c r="A469" s="61" t="s">
        <v>414</v>
      </c>
      <c r="B469" s="166" t="s">
        <v>819</v>
      </c>
      <c r="C469" s="167" t="s">
        <v>800</v>
      </c>
      <c r="D469" s="166" t="s">
        <v>825</v>
      </c>
      <c r="E469" s="168">
        <v>40548</v>
      </c>
      <c r="F469" s="169">
        <v>799</v>
      </c>
      <c r="G469" s="170">
        <v>18</v>
      </c>
      <c r="H469" s="171">
        <f t="shared" si="7"/>
        <v>14382</v>
      </c>
    </row>
    <row r="470" spans="1:8" x14ac:dyDescent="0.3">
      <c r="A470" s="61" t="s">
        <v>711</v>
      </c>
      <c r="B470" s="166" t="s">
        <v>821</v>
      </c>
      <c r="C470" s="167" t="s">
        <v>796</v>
      </c>
      <c r="D470" s="166" t="s">
        <v>825</v>
      </c>
      <c r="E470" s="168">
        <v>40548</v>
      </c>
      <c r="F470" s="169">
        <v>168</v>
      </c>
      <c r="G470" s="170">
        <v>20</v>
      </c>
      <c r="H470" s="171">
        <f t="shared" si="7"/>
        <v>3360</v>
      </c>
    </row>
    <row r="471" spans="1:8" x14ac:dyDescent="0.3">
      <c r="A471" s="61" t="s">
        <v>754</v>
      </c>
      <c r="B471" s="166" t="s">
        <v>821</v>
      </c>
      <c r="C471" s="167" t="s">
        <v>796</v>
      </c>
      <c r="D471" s="166" t="s">
        <v>795</v>
      </c>
      <c r="E471" s="168">
        <v>40548</v>
      </c>
      <c r="F471" s="169">
        <v>168</v>
      </c>
      <c r="G471" s="170">
        <v>4</v>
      </c>
      <c r="H471" s="171">
        <f t="shared" si="7"/>
        <v>672</v>
      </c>
    </row>
    <row r="472" spans="1:8" x14ac:dyDescent="0.3">
      <c r="A472" s="61" t="s">
        <v>646</v>
      </c>
      <c r="B472" s="166" t="s">
        <v>823</v>
      </c>
      <c r="C472" s="167" t="s">
        <v>800</v>
      </c>
      <c r="D472" s="166" t="s">
        <v>824</v>
      </c>
      <c r="E472" s="168">
        <v>40549</v>
      </c>
      <c r="F472" s="169">
        <v>340</v>
      </c>
      <c r="G472" s="170">
        <v>11</v>
      </c>
      <c r="H472" s="171">
        <f t="shared" si="7"/>
        <v>3740</v>
      </c>
    </row>
    <row r="473" spans="1:8" x14ac:dyDescent="0.3">
      <c r="A473" s="61" t="s">
        <v>383</v>
      </c>
      <c r="B473" s="166" t="s">
        <v>823</v>
      </c>
      <c r="C473" s="167" t="s">
        <v>796</v>
      </c>
      <c r="D473" s="166" t="s">
        <v>824</v>
      </c>
      <c r="E473" s="168">
        <v>40549</v>
      </c>
      <c r="F473" s="169">
        <v>340</v>
      </c>
      <c r="G473" s="170">
        <v>1</v>
      </c>
      <c r="H473" s="171">
        <f t="shared" si="7"/>
        <v>340</v>
      </c>
    </row>
    <row r="474" spans="1:8" x14ac:dyDescent="0.3">
      <c r="A474" s="61" t="s">
        <v>668</v>
      </c>
      <c r="B474" s="166" t="s">
        <v>820</v>
      </c>
      <c r="C474" s="167" t="s">
        <v>799</v>
      </c>
      <c r="D474" s="166" t="s">
        <v>797</v>
      </c>
      <c r="E474" s="168">
        <v>40549</v>
      </c>
      <c r="F474" s="169">
        <v>340</v>
      </c>
      <c r="G474" s="170">
        <v>7</v>
      </c>
      <c r="H474" s="171">
        <f t="shared" si="7"/>
        <v>2380</v>
      </c>
    </row>
    <row r="475" spans="1:8" x14ac:dyDescent="0.3">
      <c r="A475" s="61" t="s">
        <v>321</v>
      </c>
      <c r="B475" s="166" t="s">
        <v>819</v>
      </c>
      <c r="C475" s="167" t="s">
        <v>798</v>
      </c>
      <c r="D475" s="166" t="s">
        <v>824</v>
      </c>
      <c r="E475" s="168">
        <v>40550</v>
      </c>
      <c r="F475" s="169">
        <v>799</v>
      </c>
      <c r="G475" s="170">
        <v>7</v>
      </c>
      <c r="H475" s="171">
        <f t="shared" si="7"/>
        <v>5593</v>
      </c>
    </row>
    <row r="476" spans="1:8" x14ac:dyDescent="0.3">
      <c r="A476" s="61" t="s">
        <v>106</v>
      </c>
      <c r="B476" s="166" t="s">
        <v>819</v>
      </c>
      <c r="C476" s="167" t="s">
        <v>799</v>
      </c>
      <c r="D476" s="166" t="s">
        <v>824</v>
      </c>
      <c r="E476" s="168">
        <v>40550</v>
      </c>
      <c r="F476" s="169">
        <v>799</v>
      </c>
      <c r="G476" s="170">
        <v>8</v>
      </c>
      <c r="H476" s="171">
        <f t="shared" si="7"/>
        <v>6392</v>
      </c>
    </row>
    <row r="477" spans="1:8" x14ac:dyDescent="0.3">
      <c r="A477" s="61" t="s">
        <v>722</v>
      </c>
      <c r="B477" s="166" t="s">
        <v>822</v>
      </c>
      <c r="C477" s="167" t="s">
        <v>800</v>
      </c>
      <c r="D477" s="166" t="s">
        <v>825</v>
      </c>
      <c r="E477" s="168">
        <v>40550</v>
      </c>
      <c r="F477" s="169">
        <v>79</v>
      </c>
      <c r="G477" s="170">
        <v>16</v>
      </c>
      <c r="H477" s="171">
        <f t="shared" si="7"/>
        <v>1264</v>
      </c>
    </row>
    <row r="478" spans="1:8" x14ac:dyDescent="0.3">
      <c r="A478" s="61" t="s">
        <v>754</v>
      </c>
      <c r="B478" s="166" t="s">
        <v>821</v>
      </c>
      <c r="C478" s="167" t="s">
        <v>796</v>
      </c>
      <c r="D478" s="166" t="s">
        <v>825</v>
      </c>
      <c r="E478" s="168">
        <v>40550</v>
      </c>
      <c r="F478" s="169">
        <v>168</v>
      </c>
      <c r="G478" s="170">
        <v>16</v>
      </c>
      <c r="H478" s="171">
        <f t="shared" si="7"/>
        <v>2688</v>
      </c>
    </row>
    <row r="479" spans="1:8" x14ac:dyDescent="0.3">
      <c r="A479" s="61" t="s">
        <v>321</v>
      </c>
      <c r="B479" s="166" t="s">
        <v>821</v>
      </c>
      <c r="C479" s="167" t="s">
        <v>798</v>
      </c>
      <c r="D479" s="166" t="s">
        <v>797</v>
      </c>
      <c r="E479" s="168">
        <v>40550</v>
      </c>
      <c r="F479" s="169">
        <v>168</v>
      </c>
      <c r="G479" s="170">
        <v>6</v>
      </c>
      <c r="H479" s="171">
        <f t="shared" si="7"/>
        <v>1008</v>
      </c>
    </row>
    <row r="480" spans="1:8" x14ac:dyDescent="0.3">
      <c r="A480" s="61" t="s">
        <v>668</v>
      </c>
      <c r="B480" s="166" t="s">
        <v>819</v>
      </c>
      <c r="C480" s="167" t="s">
        <v>796</v>
      </c>
      <c r="D480" s="166" t="s">
        <v>826</v>
      </c>
      <c r="E480" s="168">
        <v>40550</v>
      </c>
      <c r="F480" s="169">
        <v>799</v>
      </c>
      <c r="G480" s="170">
        <v>15</v>
      </c>
      <c r="H480" s="171">
        <f t="shared" si="7"/>
        <v>11985</v>
      </c>
    </row>
    <row r="481" spans="1:8" x14ac:dyDescent="0.3">
      <c r="A481" s="61" t="s">
        <v>668</v>
      </c>
      <c r="B481" s="166" t="s">
        <v>823</v>
      </c>
      <c r="C481" s="167" t="s">
        <v>796</v>
      </c>
      <c r="D481" s="166" t="s">
        <v>826</v>
      </c>
      <c r="E481" s="168">
        <v>40550</v>
      </c>
      <c r="F481" s="169">
        <v>340</v>
      </c>
      <c r="G481" s="170">
        <v>11</v>
      </c>
      <c r="H481" s="171">
        <f t="shared" si="7"/>
        <v>3740</v>
      </c>
    </row>
    <row r="482" spans="1:8" x14ac:dyDescent="0.3">
      <c r="A482" s="61" t="s">
        <v>735</v>
      </c>
      <c r="B482" s="166" t="s">
        <v>821</v>
      </c>
      <c r="C482" s="167" t="s">
        <v>798</v>
      </c>
      <c r="D482" s="166" t="s">
        <v>825</v>
      </c>
      <c r="E482" s="168">
        <v>40551</v>
      </c>
      <c r="F482" s="169">
        <v>168</v>
      </c>
      <c r="G482" s="170">
        <v>6</v>
      </c>
      <c r="H482" s="171">
        <f t="shared" si="7"/>
        <v>1008</v>
      </c>
    </row>
    <row r="483" spans="1:8" x14ac:dyDescent="0.3">
      <c r="A483" s="61" t="s">
        <v>106</v>
      </c>
      <c r="B483" s="166" t="s">
        <v>821</v>
      </c>
      <c r="C483" s="167" t="s">
        <v>799</v>
      </c>
      <c r="D483" s="166" t="s">
        <v>826</v>
      </c>
      <c r="E483" s="168">
        <v>40551</v>
      </c>
      <c r="F483" s="169">
        <v>168</v>
      </c>
      <c r="G483" s="170">
        <v>11</v>
      </c>
      <c r="H483" s="171">
        <f t="shared" si="7"/>
        <v>1848</v>
      </c>
    </row>
    <row r="484" spans="1:8" x14ac:dyDescent="0.3">
      <c r="A484" s="61" t="s">
        <v>646</v>
      </c>
      <c r="B484" s="166" t="s">
        <v>819</v>
      </c>
      <c r="C484" s="167" t="s">
        <v>800</v>
      </c>
      <c r="D484" s="166" t="s">
        <v>826</v>
      </c>
      <c r="E484" s="168">
        <v>40551</v>
      </c>
      <c r="F484" s="169">
        <v>799</v>
      </c>
      <c r="G484" s="170">
        <v>7</v>
      </c>
      <c r="H484" s="171">
        <f t="shared" si="7"/>
        <v>5593</v>
      </c>
    </row>
    <row r="485" spans="1:8" x14ac:dyDescent="0.3">
      <c r="A485" s="61" t="s">
        <v>383</v>
      </c>
      <c r="B485" s="166" t="s">
        <v>821</v>
      </c>
      <c r="C485" s="167" t="s">
        <v>796</v>
      </c>
      <c r="D485" s="166" t="s">
        <v>826</v>
      </c>
      <c r="E485" s="168">
        <v>40553</v>
      </c>
      <c r="F485" s="169">
        <v>168</v>
      </c>
      <c r="G485" s="170">
        <v>1</v>
      </c>
      <c r="H485" s="171">
        <f t="shared" si="7"/>
        <v>168</v>
      </c>
    </row>
    <row r="486" spans="1:8" x14ac:dyDescent="0.3">
      <c r="A486" s="61" t="s">
        <v>321</v>
      </c>
      <c r="B486" s="166" t="s">
        <v>821</v>
      </c>
      <c r="C486" s="167" t="s">
        <v>798</v>
      </c>
      <c r="D486" s="166" t="s">
        <v>824</v>
      </c>
      <c r="E486" s="168">
        <v>40554</v>
      </c>
      <c r="F486" s="169">
        <v>168</v>
      </c>
      <c r="G486" s="170">
        <v>15</v>
      </c>
      <c r="H486" s="171">
        <f t="shared" si="7"/>
        <v>2520</v>
      </c>
    </row>
    <row r="487" spans="1:8" x14ac:dyDescent="0.3">
      <c r="A487" s="61" t="s">
        <v>106</v>
      </c>
      <c r="B487" s="166" t="s">
        <v>822</v>
      </c>
      <c r="C487" s="167" t="s">
        <v>799</v>
      </c>
      <c r="D487" s="166" t="s">
        <v>824</v>
      </c>
      <c r="E487" s="168">
        <v>40554</v>
      </c>
      <c r="F487" s="169">
        <v>79</v>
      </c>
      <c r="G487" s="170">
        <v>12</v>
      </c>
      <c r="H487" s="171">
        <f t="shared" si="7"/>
        <v>948</v>
      </c>
    </row>
    <row r="488" spans="1:8" x14ac:dyDescent="0.3">
      <c r="A488" s="61" t="s">
        <v>321</v>
      </c>
      <c r="B488" s="166" t="s">
        <v>821</v>
      </c>
      <c r="C488" s="167" t="s">
        <v>798</v>
      </c>
      <c r="D488" s="166" t="s">
        <v>825</v>
      </c>
      <c r="E488" s="168">
        <v>40554</v>
      </c>
      <c r="F488" s="169">
        <v>168</v>
      </c>
      <c r="G488" s="170">
        <v>13</v>
      </c>
      <c r="H488" s="171">
        <f t="shared" si="7"/>
        <v>2184</v>
      </c>
    </row>
    <row r="489" spans="1:8" x14ac:dyDescent="0.3">
      <c r="A489" s="61" t="s">
        <v>722</v>
      </c>
      <c r="B489" s="166" t="s">
        <v>823</v>
      </c>
      <c r="C489" s="167" t="s">
        <v>800</v>
      </c>
      <c r="D489" s="166" t="s">
        <v>826</v>
      </c>
      <c r="E489" s="168">
        <v>40554</v>
      </c>
      <c r="F489" s="169">
        <v>340</v>
      </c>
      <c r="G489" s="170">
        <v>1</v>
      </c>
      <c r="H489" s="171">
        <f t="shared" si="7"/>
        <v>340</v>
      </c>
    </row>
    <row r="490" spans="1:8" x14ac:dyDescent="0.3">
      <c r="A490" s="61" t="s">
        <v>487</v>
      </c>
      <c r="B490" s="166" t="s">
        <v>823</v>
      </c>
      <c r="C490" s="167" t="s">
        <v>799</v>
      </c>
      <c r="D490" s="166" t="s">
        <v>826</v>
      </c>
      <c r="E490" s="168">
        <v>40554</v>
      </c>
      <c r="F490" s="169">
        <v>340</v>
      </c>
      <c r="G490" s="170">
        <v>15</v>
      </c>
      <c r="H490" s="171">
        <f t="shared" si="7"/>
        <v>5100</v>
      </c>
    </row>
    <row r="491" spans="1:8" x14ac:dyDescent="0.3">
      <c r="A491" s="61" t="s">
        <v>106</v>
      </c>
      <c r="B491" s="166" t="s">
        <v>819</v>
      </c>
      <c r="C491" s="167" t="s">
        <v>799</v>
      </c>
      <c r="D491" s="166" t="s">
        <v>825</v>
      </c>
      <c r="E491" s="168">
        <v>40556</v>
      </c>
      <c r="F491" s="169">
        <v>799</v>
      </c>
      <c r="G491" s="170">
        <v>6</v>
      </c>
      <c r="H491" s="171">
        <f t="shared" si="7"/>
        <v>4794</v>
      </c>
    </row>
    <row r="492" spans="1:8" x14ac:dyDescent="0.3">
      <c r="A492" s="61" t="s">
        <v>735</v>
      </c>
      <c r="B492" s="166" t="s">
        <v>820</v>
      </c>
      <c r="C492" s="167" t="s">
        <v>798</v>
      </c>
      <c r="D492" s="166" t="s">
        <v>826</v>
      </c>
      <c r="E492" s="168">
        <v>40556</v>
      </c>
      <c r="F492" s="169">
        <v>340</v>
      </c>
      <c r="G492" s="170">
        <v>13</v>
      </c>
      <c r="H492" s="171">
        <f t="shared" si="7"/>
        <v>4420</v>
      </c>
    </row>
    <row r="493" spans="1:8" x14ac:dyDescent="0.3">
      <c r="A493" s="61" t="s">
        <v>668</v>
      </c>
      <c r="B493" s="166" t="s">
        <v>821</v>
      </c>
      <c r="C493" s="167" t="s">
        <v>796</v>
      </c>
      <c r="D493" s="166" t="s">
        <v>824</v>
      </c>
      <c r="E493" s="168">
        <v>40557</v>
      </c>
      <c r="F493" s="169">
        <v>168</v>
      </c>
      <c r="G493" s="170">
        <v>15</v>
      </c>
      <c r="H493" s="171">
        <f t="shared" si="7"/>
        <v>2520</v>
      </c>
    </row>
    <row r="494" spans="1:8" x14ac:dyDescent="0.3">
      <c r="A494" s="61" t="s">
        <v>711</v>
      </c>
      <c r="B494" s="166" t="s">
        <v>820</v>
      </c>
      <c r="C494" s="167" t="s">
        <v>796</v>
      </c>
      <c r="D494" s="166" t="s">
        <v>795</v>
      </c>
      <c r="E494" s="168">
        <v>40557</v>
      </c>
      <c r="F494" s="169">
        <v>340</v>
      </c>
      <c r="G494" s="170">
        <v>12</v>
      </c>
      <c r="H494" s="171">
        <f t="shared" si="7"/>
        <v>4080</v>
      </c>
    </row>
    <row r="495" spans="1:8" x14ac:dyDescent="0.3">
      <c r="A495" s="61" t="s">
        <v>383</v>
      </c>
      <c r="B495" s="166" t="s">
        <v>820</v>
      </c>
      <c r="C495" s="167" t="s">
        <v>796</v>
      </c>
      <c r="D495" s="166" t="s">
        <v>826</v>
      </c>
      <c r="E495" s="168">
        <v>40557</v>
      </c>
      <c r="F495" s="169">
        <v>340</v>
      </c>
      <c r="G495" s="170">
        <v>2</v>
      </c>
      <c r="H495" s="171">
        <f t="shared" si="7"/>
        <v>680</v>
      </c>
    </row>
    <row r="496" spans="1:8" x14ac:dyDescent="0.3">
      <c r="A496" s="61" t="s">
        <v>383</v>
      </c>
      <c r="B496" s="166" t="s">
        <v>822</v>
      </c>
      <c r="C496" s="167" t="s">
        <v>796</v>
      </c>
      <c r="D496" s="166" t="s">
        <v>824</v>
      </c>
      <c r="E496" s="168">
        <v>40558</v>
      </c>
      <c r="F496" s="169">
        <v>79</v>
      </c>
      <c r="G496" s="170">
        <v>2</v>
      </c>
      <c r="H496" s="171">
        <f t="shared" si="7"/>
        <v>158</v>
      </c>
    </row>
    <row r="497" spans="1:8" x14ac:dyDescent="0.3">
      <c r="A497" s="61" t="s">
        <v>325</v>
      </c>
      <c r="B497" s="166" t="s">
        <v>822</v>
      </c>
      <c r="C497" s="167" t="s">
        <v>800</v>
      </c>
      <c r="D497" s="166" t="s">
        <v>825</v>
      </c>
      <c r="E497" s="168">
        <v>40558</v>
      </c>
      <c r="F497" s="169">
        <v>79</v>
      </c>
      <c r="G497" s="170">
        <v>8</v>
      </c>
      <c r="H497" s="171">
        <f t="shared" si="7"/>
        <v>632</v>
      </c>
    </row>
    <row r="498" spans="1:8" x14ac:dyDescent="0.3">
      <c r="A498" s="61" t="s">
        <v>735</v>
      </c>
      <c r="B498" s="166" t="s">
        <v>823</v>
      </c>
      <c r="C498" s="167" t="s">
        <v>798</v>
      </c>
      <c r="D498" s="166" t="s">
        <v>797</v>
      </c>
      <c r="E498" s="168">
        <v>40558</v>
      </c>
      <c r="F498" s="169">
        <v>340</v>
      </c>
      <c r="G498" s="170">
        <v>10</v>
      </c>
      <c r="H498" s="171">
        <f t="shared" si="7"/>
        <v>3400</v>
      </c>
    </row>
    <row r="499" spans="1:8" x14ac:dyDescent="0.3">
      <c r="A499" s="61" t="s">
        <v>711</v>
      </c>
      <c r="B499" s="166" t="s">
        <v>819</v>
      </c>
      <c r="C499" s="167" t="s">
        <v>796</v>
      </c>
      <c r="D499" s="166" t="s">
        <v>824</v>
      </c>
      <c r="E499" s="168">
        <v>40561</v>
      </c>
      <c r="F499" s="169">
        <v>799</v>
      </c>
      <c r="G499" s="170">
        <v>3</v>
      </c>
      <c r="H499" s="171">
        <f t="shared" si="7"/>
        <v>2397</v>
      </c>
    </row>
    <row r="500" spans="1:8" x14ac:dyDescent="0.3">
      <c r="A500" s="61" t="s">
        <v>754</v>
      </c>
      <c r="B500" s="166" t="s">
        <v>822</v>
      </c>
      <c r="C500" s="167" t="s">
        <v>796</v>
      </c>
      <c r="D500" s="166" t="s">
        <v>795</v>
      </c>
      <c r="E500" s="168">
        <v>40561</v>
      </c>
      <c r="F500" s="169">
        <v>79</v>
      </c>
      <c r="G500" s="170">
        <v>14</v>
      </c>
      <c r="H500" s="171">
        <f t="shared" si="7"/>
        <v>1106</v>
      </c>
    </row>
    <row r="501" spans="1:8" x14ac:dyDescent="0.3">
      <c r="A501" s="61" t="s">
        <v>711</v>
      </c>
      <c r="B501" s="166" t="s">
        <v>820</v>
      </c>
      <c r="C501" s="167" t="s">
        <v>796</v>
      </c>
      <c r="D501" s="166" t="s">
        <v>826</v>
      </c>
      <c r="E501" s="168">
        <v>40561</v>
      </c>
      <c r="F501" s="169">
        <v>340</v>
      </c>
      <c r="G501" s="170">
        <v>8</v>
      </c>
      <c r="H501" s="171">
        <f t="shared" si="7"/>
        <v>2720</v>
      </c>
    </row>
    <row r="502" spans="1:8" x14ac:dyDescent="0.3">
      <c r="A502" s="61" t="s">
        <v>487</v>
      </c>
      <c r="B502" s="166" t="s">
        <v>819</v>
      </c>
      <c r="C502" s="167" t="s">
        <v>799</v>
      </c>
      <c r="D502" s="166" t="s">
        <v>795</v>
      </c>
      <c r="E502" s="168">
        <v>40562</v>
      </c>
      <c r="F502" s="169">
        <v>799</v>
      </c>
      <c r="G502" s="170">
        <v>10</v>
      </c>
      <c r="H502" s="171">
        <f t="shared" si="7"/>
        <v>7990</v>
      </c>
    </row>
    <row r="503" spans="1:8" x14ac:dyDescent="0.3">
      <c r="A503" s="61" t="s">
        <v>325</v>
      </c>
      <c r="B503" s="166" t="s">
        <v>819</v>
      </c>
      <c r="C503" s="167" t="s">
        <v>800</v>
      </c>
      <c r="D503" s="166" t="s">
        <v>825</v>
      </c>
      <c r="E503" s="168">
        <v>40564</v>
      </c>
      <c r="F503" s="169">
        <v>799</v>
      </c>
      <c r="G503" s="170">
        <v>15</v>
      </c>
      <c r="H503" s="171">
        <f t="shared" si="7"/>
        <v>11985</v>
      </c>
    </row>
    <row r="504" spans="1:8" x14ac:dyDescent="0.3">
      <c r="A504" s="61" t="s">
        <v>106</v>
      </c>
      <c r="B504" s="166" t="s">
        <v>823</v>
      </c>
      <c r="C504" s="167" t="s">
        <v>799</v>
      </c>
      <c r="D504" s="166" t="s">
        <v>797</v>
      </c>
      <c r="E504" s="168">
        <v>40564</v>
      </c>
      <c r="F504" s="169">
        <v>340</v>
      </c>
      <c r="G504" s="170">
        <v>11</v>
      </c>
      <c r="H504" s="171">
        <f t="shared" si="7"/>
        <v>3740</v>
      </c>
    </row>
    <row r="505" spans="1:8" x14ac:dyDescent="0.3">
      <c r="A505" s="61" t="s">
        <v>487</v>
      </c>
      <c r="B505" s="166" t="s">
        <v>822</v>
      </c>
      <c r="C505" s="167" t="s">
        <v>799</v>
      </c>
      <c r="D505" s="166" t="s">
        <v>826</v>
      </c>
      <c r="E505" s="168">
        <v>40565</v>
      </c>
      <c r="F505" s="169">
        <v>79</v>
      </c>
      <c r="G505" s="170">
        <v>10</v>
      </c>
      <c r="H505" s="171">
        <f t="shared" si="7"/>
        <v>790</v>
      </c>
    </row>
    <row r="506" spans="1:8" x14ac:dyDescent="0.3">
      <c r="A506" s="61" t="s">
        <v>106</v>
      </c>
      <c r="B506" s="166" t="s">
        <v>821</v>
      </c>
      <c r="C506" s="167" t="s">
        <v>799</v>
      </c>
      <c r="D506" s="166" t="s">
        <v>797</v>
      </c>
      <c r="E506" s="168">
        <v>40567</v>
      </c>
      <c r="F506" s="169">
        <v>168</v>
      </c>
      <c r="G506" s="170">
        <v>11</v>
      </c>
      <c r="H506" s="171">
        <f t="shared" si="7"/>
        <v>1848</v>
      </c>
    </row>
    <row r="507" spans="1:8" x14ac:dyDescent="0.3">
      <c r="A507" s="61" t="s">
        <v>668</v>
      </c>
      <c r="B507" s="166" t="s">
        <v>819</v>
      </c>
      <c r="C507" s="167" t="s">
        <v>796</v>
      </c>
      <c r="D507" s="166" t="s">
        <v>824</v>
      </c>
      <c r="E507" s="168">
        <v>40568</v>
      </c>
      <c r="F507" s="169">
        <v>799</v>
      </c>
      <c r="G507" s="170">
        <v>2</v>
      </c>
      <c r="H507" s="171">
        <f t="shared" si="7"/>
        <v>1598</v>
      </c>
    </row>
    <row r="508" spans="1:8" x14ac:dyDescent="0.3">
      <c r="A508" s="61" t="s">
        <v>321</v>
      </c>
      <c r="B508" s="166" t="s">
        <v>820</v>
      </c>
      <c r="C508" s="167" t="s">
        <v>798</v>
      </c>
      <c r="D508" s="166" t="s">
        <v>797</v>
      </c>
      <c r="E508" s="168">
        <v>40568</v>
      </c>
      <c r="F508" s="169">
        <v>340</v>
      </c>
      <c r="G508" s="170">
        <v>15</v>
      </c>
      <c r="H508" s="171">
        <f t="shared" si="7"/>
        <v>5100</v>
      </c>
    </row>
    <row r="509" spans="1:8" x14ac:dyDescent="0.3">
      <c r="A509" s="61" t="s">
        <v>722</v>
      </c>
      <c r="B509" s="166" t="s">
        <v>819</v>
      </c>
      <c r="C509" s="167" t="s">
        <v>800</v>
      </c>
      <c r="D509" s="166" t="s">
        <v>795</v>
      </c>
      <c r="E509" s="168">
        <v>40568</v>
      </c>
      <c r="F509" s="169">
        <v>799</v>
      </c>
      <c r="G509" s="170">
        <v>11</v>
      </c>
      <c r="H509" s="171">
        <f t="shared" si="7"/>
        <v>8789</v>
      </c>
    </row>
    <row r="510" spans="1:8" x14ac:dyDescent="0.3">
      <c r="A510" s="61" t="s">
        <v>722</v>
      </c>
      <c r="B510" s="166" t="s">
        <v>823</v>
      </c>
      <c r="C510" s="167" t="s">
        <v>800</v>
      </c>
      <c r="D510" s="166" t="s">
        <v>825</v>
      </c>
      <c r="E510" s="168">
        <v>40569</v>
      </c>
      <c r="F510" s="169">
        <v>340</v>
      </c>
      <c r="G510" s="170">
        <v>17</v>
      </c>
      <c r="H510" s="171">
        <f t="shared" si="7"/>
        <v>5780</v>
      </c>
    </row>
    <row r="511" spans="1:8" x14ac:dyDescent="0.3">
      <c r="A511" s="61" t="s">
        <v>711</v>
      </c>
      <c r="B511" s="166" t="s">
        <v>823</v>
      </c>
      <c r="C511" s="167" t="s">
        <v>796</v>
      </c>
      <c r="D511" s="166" t="s">
        <v>797</v>
      </c>
      <c r="E511" s="168">
        <v>40569</v>
      </c>
      <c r="F511" s="169">
        <v>340</v>
      </c>
      <c r="G511" s="170">
        <v>8</v>
      </c>
      <c r="H511" s="171">
        <f t="shared" si="7"/>
        <v>2720</v>
      </c>
    </row>
    <row r="512" spans="1:8" x14ac:dyDescent="0.3">
      <c r="A512" s="61" t="s">
        <v>735</v>
      </c>
      <c r="B512" s="166" t="s">
        <v>821</v>
      </c>
      <c r="C512" s="167" t="s">
        <v>798</v>
      </c>
      <c r="D512" s="166" t="s">
        <v>824</v>
      </c>
      <c r="E512" s="168">
        <v>40570</v>
      </c>
      <c r="F512" s="169">
        <v>168</v>
      </c>
      <c r="G512" s="170">
        <v>9</v>
      </c>
      <c r="H512" s="171">
        <f t="shared" si="7"/>
        <v>1512</v>
      </c>
    </row>
    <row r="513" spans="1:8" x14ac:dyDescent="0.3">
      <c r="A513" s="61" t="s">
        <v>487</v>
      </c>
      <c r="B513" s="166" t="s">
        <v>822</v>
      </c>
      <c r="C513" s="167" t="s">
        <v>799</v>
      </c>
      <c r="D513" s="166" t="s">
        <v>795</v>
      </c>
      <c r="E513" s="168">
        <v>40570</v>
      </c>
      <c r="F513" s="169">
        <v>79</v>
      </c>
      <c r="G513" s="170">
        <v>2</v>
      </c>
      <c r="H513" s="171">
        <f t="shared" si="7"/>
        <v>158</v>
      </c>
    </row>
    <row r="514" spans="1:8" x14ac:dyDescent="0.3">
      <c r="A514" s="61" t="s">
        <v>414</v>
      </c>
      <c r="B514" s="166" t="s">
        <v>819</v>
      </c>
      <c r="C514" s="167" t="s">
        <v>800</v>
      </c>
      <c r="D514" s="166" t="s">
        <v>826</v>
      </c>
      <c r="E514" s="168">
        <v>40571</v>
      </c>
      <c r="F514" s="169">
        <v>799</v>
      </c>
      <c r="G514" s="170">
        <v>15</v>
      </c>
      <c r="H514" s="171">
        <f t="shared" si="7"/>
        <v>11985</v>
      </c>
    </row>
    <row r="515" spans="1:8" x14ac:dyDescent="0.3">
      <c r="A515" s="61" t="s">
        <v>754</v>
      </c>
      <c r="B515" s="166" t="s">
        <v>821</v>
      </c>
      <c r="C515" s="167" t="s">
        <v>796</v>
      </c>
      <c r="D515" s="166" t="s">
        <v>824</v>
      </c>
      <c r="E515" s="168">
        <v>40572</v>
      </c>
      <c r="F515" s="169">
        <v>168</v>
      </c>
      <c r="G515" s="170">
        <v>4</v>
      </c>
      <c r="H515" s="171">
        <f t="shared" si="7"/>
        <v>672</v>
      </c>
    </row>
    <row r="516" spans="1:8" x14ac:dyDescent="0.3">
      <c r="A516" s="61" t="s">
        <v>735</v>
      </c>
      <c r="B516" s="166" t="s">
        <v>823</v>
      </c>
      <c r="C516" s="167" t="s">
        <v>798</v>
      </c>
      <c r="D516" s="166" t="s">
        <v>824</v>
      </c>
      <c r="E516" s="168">
        <v>40572</v>
      </c>
      <c r="F516" s="169">
        <v>340</v>
      </c>
      <c r="G516" s="170">
        <v>15</v>
      </c>
      <c r="H516" s="171">
        <f t="shared" si="7"/>
        <v>5100</v>
      </c>
    </row>
    <row r="517" spans="1:8" x14ac:dyDescent="0.3">
      <c r="A517" s="61" t="s">
        <v>711</v>
      </c>
      <c r="B517" s="166" t="s">
        <v>821</v>
      </c>
      <c r="C517" s="167" t="s">
        <v>796</v>
      </c>
      <c r="D517" s="166" t="s">
        <v>825</v>
      </c>
      <c r="E517" s="168">
        <v>40574</v>
      </c>
      <c r="F517" s="169">
        <v>168</v>
      </c>
      <c r="G517" s="170">
        <v>13</v>
      </c>
      <c r="H517" s="171">
        <f t="shared" si="7"/>
        <v>2184</v>
      </c>
    </row>
    <row r="518" spans="1:8" x14ac:dyDescent="0.3">
      <c r="A518" s="61" t="s">
        <v>646</v>
      </c>
      <c r="B518" s="166" t="s">
        <v>822</v>
      </c>
      <c r="C518" s="167" t="s">
        <v>800</v>
      </c>
      <c r="D518" s="166" t="s">
        <v>797</v>
      </c>
      <c r="E518" s="168">
        <v>40574</v>
      </c>
      <c r="F518" s="169">
        <v>79</v>
      </c>
      <c r="G518" s="170">
        <v>8</v>
      </c>
      <c r="H518" s="171">
        <f t="shared" si="7"/>
        <v>632</v>
      </c>
    </row>
    <row r="519" spans="1:8" x14ac:dyDescent="0.3">
      <c r="A519" s="61" t="s">
        <v>487</v>
      </c>
      <c r="B519" s="166" t="s">
        <v>822</v>
      </c>
      <c r="C519" s="167" t="s">
        <v>799</v>
      </c>
      <c r="D519" s="166" t="s">
        <v>797</v>
      </c>
      <c r="E519" s="168">
        <v>40574</v>
      </c>
      <c r="F519" s="169">
        <v>79</v>
      </c>
      <c r="G519" s="170">
        <v>1</v>
      </c>
      <c r="H519" s="171">
        <f t="shared" ref="H519:H582" si="8">F519*G519</f>
        <v>79</v>
      </c>
    </row>
    <row r="520" spans="1:8" x14ac:dyDescent="0.3">
      <c r="A520" s="61" t="s">
        <v>414</v>
      </c>
      <c r="B520" s="166" t="s">
        <v>821</v>
      </c>
      <c r="C520" s="167" t="s">
        <v>800</v>
      </c>
      <c r="D520" s="166" t="s">
        <v>797</v>
      </c>
      <c r="E520" s="168">
        <v>40574</v>
      </c>
      <c r="F520" s="169">
        <v>168</v>
      </c>
      <c r="G520" s="170">
        <v>13</v>
      </c>
      <c r="H520" s="171">
        <f t="shared" si="8"/>
        <v>2184</v>
      </c>
    </row>
    <row r="521" spans="1:8" x14ac:dyDescent="0.3">
      <c r="A521" s="61" t="s">
        <v>414</v>
      </c>
      <c r="B521" s="166" t="s">
        <v>820</v>
      </c>
      <c r="C521" s="167" t="s">
        <v>800</v>
      </c>
      <c r="D521" s="166" t="s">
        <v>825</v>
      </c>
      <c r="E521" s="168">
        <v>40575</v>
      </c>
      <c r="F521" s="169">
        <v>340</v>
      </c>
      <c r="G521" s="170">
        <v>13</v>
      </c>
      <c r="H521" s="171">
        <f t="shared" si="8"/>
        <v>4420</v>
      </c>
    </row>
    <row r="522" spans="1:8" x14ac:dyDescent="0.3">
      <c r="A522" s="61" t="s">
        <v>106</v>
      </c>
      <c r="B522" s="166" t="s">
        <v>820</v>
      </c>
      <c r="C522" s="167" t="s">
        <v>799</v>
      </c>
      <c r="D522" s="166" t="s">
        <v>825</v>
      </c>
      <c r="E522" s="168">
        <v>40576</v>
      </c>
      <c r="F522" s="169">
        <v>340</v>
      </c>
      <c r="G522" s="170">
        <v>12</v>
      </c>
      <c r="H522" s="171">
        <f t="shared" si="8"/>
        <v>4080</v>
      </c>
    </row>
    <row r="523" spans="1:8" x14ac:dyDescent="0.3">
      <c r="A523" s="61" t="s">
        <v>106</v>
      </c>
      <c r="B523" s="166" t="s">
        <v>820</v>
      </c>
      <c r="C523" s="167" t="s">
        <v>799</v>
      </c>
      <c r="D523" s="166" t="s">
        <v>826</v>
      </c>
      <c r="E523" s="168">
        <v>40576</v>
      </c>
      <c r="F523" s="169">
        <v>340</v>
      </c>
      <c r="G523" s="170">
        <v>9</v>
      </c>
      <c r="H523" s="171">
        <f t="shared" si="8"/>
        <v>3060</v>
      </c>
    </row>
    <row r="524" spans="1:8" x14ac:dyDescent="0.3">
      <c r="A524" s="61" t="s">
        <v>711</v>
      </c>
      <c r="B524" s="166" t="s">
        <v>821</v>
      </c>
      <c r="C524" s="167" t="s">
        <v>796</v>
      </c>
      <c r="D524" s="166" t="s">
        <v>826</v>
      </c>
      <c r="E524" s="168">
        <v>40576</v>
      </c>
      <c r="F524" s="169">
        <v>168</v>
      </c>
      <c r="G524" s="170">
        <v>6</v>
      </c>
      <c r="H524" s="171">
        <f t="shared" si="8"/>
        <v>1008</v>
      </c>
    </row>
    <row r="525" spans="1:8" x14ac:dyDescent="0.3">
      <c r="A525" s="61" t="s">
        <v>321</v>
      </c>
      <c r="B525" s="166" t="s">
        <v>820</v>
      </c>
      <c r="C525" s="167" t="s">
        <v>798</v>
      </c>
      <c r="D525" s="166" t="s">
        <v>795</v>
      </c>
      <c r="E525" s="168">
        <v>40577</v>
      </c>
      <c r="F525" s="169">
        <v>340</v>
      </c>
      <c r="G525" s="170">
        <v>14</v>
      </c>
      <c r="H525" s="171">
        <f t="shared" si="8"/>
        <v>4760</v>
      </c>
    </row>
    <row r="526" spans="1:8" x14ac:dyDescent="0.3">
      <c r="A526" s="61" t="s">
        <v>487</v>
      </c>
      <c r="B526" s="166" t="s">
        <v>822</v>
      </c>
      <c r="C526" s="167" t="s">
        <v>799</v>
      </c>
      <c r="D526" s="166" t="s">
        <v>795</v>
      </c>
      <c r="E526" s="168">
        <v>40577</v>
      </c>
      <c r="F526" s="169">
        <v>79</v>
      </c>
      <c r="G526" s="170">
        <v>3</v>
      </c>
      <c r="H526" s="171">
        <f t="shared" si="8"/>
        <v>237</v>
      </c>
    </row>
    <row r="527" spans="1:8" x14ac:dyDescent="0.3">
      <c r="A527" s="61" t="s">
        <v>668</v>
      </c>
      <c r="B527" s="166" t="s">
        <v>819</v>
      </c>
      <c r="C527" s="167" t="s">
        <v>796</v>
      </c>
      <c r="D527" s="166" t="s">
        <v>797</v>
      </c>
      <c r="E527" s="168">
        <v>40578</v>
      </c>
      <c r="F527" s="169">
        <v>799</v>
      </c>
      <c r="G527" s="170">
        <v>6</v>
      </c>
      <c r="H527" s="171">
        <f t="shared" si="8"/>
        <v>4794</v>
      </c>
    </row>
    <row r="528" spans="1:8" x14ac:dyDescent="0.3">
      <c r="A528" s="61" t="s">
        <v>754</v>
      </c>
      <c r="B528" s="166" t="s">
        <v>822</v>
      </c>
      <c r="C528" s="167" t="s">
        <v>796</v>
      </c>
      <c r="D528" s="166" t="s">
        <v>797</v>
      </c>
      <c r="E528" s="168">
        <v>40578</v>
      </c>
      <c r="F528" s="169">
        <v>79</v>
      </c>
      <c r="G528" s="170">
        <v>1</v>
      </c>
      <c r="H528" s="171">
        <f t="shared" si="8"/>
        <v>79</v>
      </c>
    </row>
    <row r="529" spans="1:8" x14ac:dyDescent="0.3">
      <c r="A529" s="61" t="s">
        <v>325</v>
      </c>
      <c r="B529" s="166" t="s">
        <v>821</v>
      </c>
      <c r="C529" s="167" t="s">
        <v>800</v>
      </c>
      <c r="D529" s="166" t="s">
        <v>824</v>
      </c>
      <c r="E529" s="168">
        <v>40582</v>
      </c>
      <c r="F529" s="169">
        <v>168</v>
      </c>
      <c r="G529" s="170">
        <v>14</v>
      </c>
      <c r="H529" s="171">
        <f t="shared" si="8"/>
        <v>2352</v>
      </c>
    </row>
    <row r="530" spans="1:8" x14ac:dyDescent="0.3">
      <c r="A530" s="61" t="s">
        <v>414</v>
      </c>
      <c r="B530" s="166" t="s">
        <v>820</v>
      </c>
      <c r="C530" s="167" t="s">
        <v>800</v>
      </c>
      <c r="D530" s="166" t="s">
        <v>825</v>
      </c>
      <c r="E530" s="168">
        <v>40582</v>
      </c>
      <c r="F530" s="169">
        <v>340</v>
      </c>
      <c r="G530" s="170">
        <v>11</v>
      </c>
      <c r="H530" s="171">
        <f t="shared" si="8"/>
        <v>3740</v>
      </c>
    </row>
    <row r="531" spans="1:8" x14ac:dyDescent="0.3">
      <c r="A531" s="61" t="s">
        <v>646</v>
      </c>
      <c r="B531" s="166" t="s">
        <v>820</v>
      </c>
      <c r="C531" s="167" t="s">
        <v>800</v>
      </c>
      <c r="D531" s="166" t="s">
        <v>797</v>
      </c>
      <c r="E531" s="168">
        <v>40582</v>
      </c>
      <c r="F531" s="169">
        <v>340</v>
      </c>
      <c r="G531" s="170">
        <v>7</v>
      </c>
      <c r="H531" s="171">
        <f t="shared" si="8"/>
        <v>2380</v>
      </c>
    </row>
    <row r="532" spans="1:8" x14ac:dyDescent="0.3">
      <c r="A532" s="61" t="s">
        <v>325</v>
      </c>
      <c r="B532" s="166" t="s">
        <v>819</v>
      </c>
      <c r="C532" s="167" t="s">
        <v>800</v>
      </c>
      <c r="D532" s="166" t="s">
        <v>797</v>
      </c>
      <c r="E532" s="168">
        <v>40582</v>
      </c>
      <c r="F532" s="169">
        <v>799</v>
      </c>
      <c r="G532" s="170">
        <v>11</v>
      </c>
      <c r="H532" s="171">
        <f t="shared" si="8"/>
        <v>8789</v>
      </c>
    </row>
    <row r="533" spans="1:8" x14ac:dyDescent="0.3">
      <c r="A533" s="61" t="s">
        <v>722</v>
      </c>
      <c r="B533" s="166" t="s">
        <v>821</v>
      </c>
      <c r="C533" s="167" t="s">
        <v>800</v>
      </c>
      <c r="D533" s="166" t="s">
        <v>826</v>
      </c>
      <c r="E533" s="168">
        <v>40582</v>
      </c>
      <c r="F533" s="169">
        <v>168</v>
      </c>
      <c r="G533" s="170">
        <v>7</v>
      </c>
      <c r="H533" s="171">
        <f t="shared" si="8"/>
        <v>1176</v>
      </c>
    </row>
    <row r="534" spans="1:8" x14ac:dyDescent="0.3">
      <c r="A534" s="61" t="s">
        <v>754</v>
      </c>
      <c r="B534" s="166" t="s">
        <v>821</v>
      </c>
      <c r="C534" s="167" t="s">
        <v>796</v>
      </c>
      <c r="D534" s="166" t="s">
        <v>825</v>
      </c>
      <c r="E534" s="168">
        <v>40588</v>
      </c>
      <c r="F534" s="169">
        <v>168</v>
      </c>
      <c r="G534" s="170">
        <v>14</v>
      </c>
      <c r="H534" s="171">
        <f t="shared" si="8"/>
        <v>2352</v>
      </c>
    </row>
    <row r="535" spans="1:8" x14ac:dyDescent="0.3">
      <c r="A535" s="61" t="s">
        <v>414</v>
      </c>
      <c r="B535" s="166" t="s">
        <v>823</v>
      </c>
      <c r="C535" s="167" t="s">
        <v>800</v>
      </c>
      <c r="D535" s="166" t="s">
        <v>797</v>
      </c>
      <c r="E535" s="168">
        <v>40589</v>
      </c>
      <c r="F535" s="169">
        <v>340</v>
      </c>
      <c r="G535" s="170">
        <v>2</v>
      </c>
      <c r="H535" s="171">
        <f t="shared" si="8"/>
        <v>680</v>
      </c>
    </row>
    <row r="536" spans="1:8" x14ac:dyDescent="0.3">
      <c r="A536" s="61" t="s">
        <v>106</v>
      </c>
      <c r="B536" s="166" t="s">
        <v>823</v>
      </c>
      <c r="C536" s="167" t="s">
        <v>799</v>
      </c>
      <c r="D536" s="166" t="s">
        <v>826</v>
      </c>
      <c r="E536" s="168">
        <v>40589</v>
      </c>
      <c r="F536" s="169">
        <v>340</v>
      </c>
      <c r="G536" s="170">
        <v>15</v>
      </c>
      <c r="H536" s="171">
        <f t="shared" si="8"/>
        <v>5100</v>
      </c>
    </row>
    <row r="537" spans="1:8" x14ac:dyDescent="0.3">
      <c r="A537" s="61" t="s">
        <v>414</v>
      </c>
      <c r="B537" s="166" t="s">
        <v>823</v>
      </c>
      <c r="C537" s="167" t="s">
        <v>800</v>
      </c>
      <c r="D537" s="166" t="s">
        <v>824</v>
      </c>
      <c r="E537" s="168">
        <v>40590</v>
      </c>
      <c r="F537" s="169">
        <v>340</v>
      </c>
      <c r="G537" s="170">
        <v>7</v>
      </c>
      <c r="H537" s="171">
        <f t="shared" si="8"/>
        <v>2380</v>
      </c>
    </row>
    <row r="538" spans="1:8" x14ac:dyDescent="0.3">
      <c r="A538" s="61" t="s">
        <v>735</v>
      </c>
      <c r="B538" s="166" t="s">
        <v>819</v>
      </c>
      <c r="C538" s="167" t="s">
        <v>798</v>
      </c>
      <c r="D538" s="166" t="s">
        <v>795</v>
      </c>
      <c r="E538" s="168">
        <v>40591</v>
      </c>
      <c r="F538" s="169">
        <v>799</v>
      </c>
      <c r="G538" s="170">
        <v>4</v>
      </c>
      <c r="H538" s="171">
        <f t="shared" si="8"/>
        <v>3196</v>
      </c>
    </row>
    <row r="539" spans="1:8" x14ac:dyDescent="0.3">
      <c r="A539" s="61" t="s">
        <v>106</v>
      </c>
      <c r="B539" s="166" t="s">
        <v>823</v>
      </c>
      <c r="C539" s="167" t="s">
        <v>799</v>
      </c>
      <c r="D539" s="166" t="s">
        <v>824</v>
      </c>
      <c r="E539" s="168">
        <v>40593</v>
      </c>
      <c r="F539" s="169">
        <v>340</v>
      </c>
      <c r="G539" s="170">
        <v>6</v>
      </c>
      <c r="H539" s="171">
        <f t="shared" si="8"/>
        <v>2040</v>
      </c>
    </row>
    <row r="540" spans="1:8" x14ac:dyDescent="0.3">
      <c r="A540" s="61" t="s">
        <v>487</v>
      </c>
      <c r="B540" s="166" t="s">
        <v>822</v>
      </c>
      <c r="C540" s="167" t="s">
        <v>799</v>
      </c>
      <c r="D540" s="166" t="s">
        <v>824</v>
      </c>
      <c r="E540" s="168">
        <v>40593</v>
      </c>
      <c r="F540" s="169">
        <v>79</v>
      </c>
      <c r="G540" s="170">
        <v>3</v>
      </c>
      <c r="H540" s="171">
        <f t="shared" si="8"/>
        <v>237</v>
      </c>
    </row>
    <row r="541" spans="1:8" x14ac:dyDescent="0.3">
      <c r="A541" s="61" t="s">
        <v>754</v>
      </c>
      <c r="B541" s="166" t="s">
        <v>820</v>
      </c>
      <c r="C541" s="167" t="s">
        <v>796</v>
      </c>
      <c r="D541" s="166" t="s">
        <v>825</v>
      </c>
      <c r="E541" s="168">
        <v>40593</v>
      </c>
      <c r="F541" s="169">
        <v>340</v>
      </c>
      <c r="G541" s="170">
        <v>19</v>
      </c>
      <c r="H541" s="171">
        <f t="shared" si="8"/>
        <v>6460</v>
      </c>
    </row>
    <row r="542" spans="1:8" x14ac:dyDescent="0.3">
      <c r="A542" s="61" t="s">
        <v>646</v>
      </c>
      <c r="B542" s="166" t="s">
        <v>819</v>
      </c>
      <c r="C542" s="167" t="s">
        <v>800</v>
      </c>
      <c r="D542" s="166" t="s">
        <v>826</v>
      </c>
      <c r="E542" s="168">
        <v>40593</v>
      </c>
      <c r="F542" s="169">
        <v>799</v>
      </c>
      <c r="G542" s="170">
        <v>13</v>
      </c>
      <c r="H542" s="171">
        <f t="shared" si="8"/>
        <v>10387</v>
      </c>
    </row>
    <row r="543" spans="1:8" x14ac:dyDescent="0.3">
      <c r="A543" s="61" t="s">
        <v>711</v>
      </c>
      <c r="B543" s="166" t="s">
        <v>820</v>
      </c>
      <c r="C543" s="167" t="s">
        <v>796</v>
      </c>
      <c r="D543" s="166" t="s">
        <v>824</v>
      </c>
      <c r="E543" s="168">
        <v>40595</v>
      </c>
      <c r="F543" s="169">
        <v>340</v>
      </c>
      <c r="G543" s="170">
        <v>11</v>
      </c>
      <c r="H543" s="171">
        <f t="shared" si="8"/>
        <v>3740</v>
      </c>
    </row>
    <row r="544" spans="1:8" x14ac:dyDescent="0.3">
      <c r="A544" s="61" t="s">
        <v>325</v>
      </c>
      <c r="B544" s="166" t="s">
        <v>820</v>
      </c>
      <c r="C544" s="167" t="s">
        <v>800</v>
      </c>
      <c r="D544" s="166" t="s">
        <v>797</v>
      </c>
      <c r="E544" s="168">
        <v>40596</v>
      </c>
      <c r="F544" s="169">
        <v>340</v>
      </c>
      <c r="G544" s="170">
        <v>6</v>
      </c>
      <c r="H544" s="171">
        <f t="shared" si="8"/>
        <v>2040</v>
      </c>
    </row>
    <row r="545" spans="1:8" x14ac:dyDescent="0.3">
      <c r="A545" s="61" t="s">
        <v>487</v>
      </c>
      <c r="B545" s="166" t="s">
        <v>820</v>
      </c>
      <c r="C545" s="167" t="s">
        <v>799</v>
      </c>
      <c r="D545" s="166" t="s">
        <v>826</v>
      </c>
      <c r="E545" s="168">
        <v>40596</v>
      </c>
      <c r="F545" s="169">
        <v>340</v>
      </c>
      <c r="G545" s="170">
        <v>3</v>
      </c>
      <c r="H545" s="171">
        <f t="shared" si="8"/>
        <v>1020</v>
      </c>
    </row>
    <row r="546" spans="1:8" x14ac:dyDescent="0.3">
      <c r="A546" s="61" t="s">
        <v>754</v>
      </c>
      <c r="B546" s="166" t="s">
        <v>822</v>
      </c>
      <c r="C546" s="167" t="s">
        <v>796</v>
      </c>
      <c r="D546" s="166" t="s">
        <v>797</v>
      </c>
      <c r="E546" s="168">
        <v>40598</v>
      </c>
      <c r="F546" s="169">
        <v>79</v>
      </c>
      <c r="G546" s="170">
        <v>6</v>
      </c>
      <c r="H546" s="171">
        <f t="shared" si="8"/>
        <v>474</v>
      </c>
    </row>
    <row r="547" spans="1:8" x14ac:dyDescent="0.3">
      <c r="A547" s="61" t="s">
        <v>668</v>
      </c>
      <c r="B547" s="166" t="s">
        <v>821</v>
      </c>
      <c r="C547" s="167" t="s">
        <v>796</v>
      </c>
      <c r="D547" s="166" t="s">
        <v>826</v>
      </c>
      <c r="E547" s="168">
        <v>40598</v>
      </c>
      <c r="F547" s="169">
        <v>168</v>
      </c>
      <c r="G547" s="170">
        <v>8</v>
      </c>
      <c r="H547" s="171">
        <f t="shared" si="8"/>
        <v>1344</v>
      </c>
    </row>
    <row r="548" spans="1:8" x14ac:dyDescent="0.3">
      <c r="A548" s="61" t="s">
        <v>754</v>
      </c>
      <c r="B548" s="166" t="s">
        <v>823</v>
      </c>
      <c r="C548" s="167" t="s">
        <v>796</v>
      </c>
      <c r="D548" s="166" t="s">
        <v>795</v>
      </c>
      <c r="E548" s="168">
        <v>40600</v>
      </c>
      <c r="F548" s="169">
        <v>340</v>
      </c>
      <c r="G548" s="170">
        <v>11</v>
      </c>
      <c r="H548" s="171">
        <f t="shared" si="8"/>
        <v>3740</v>
      </c>
    </row>
    <row r="549" spans="1:8" x14ac:dyDescent="0.3">
      <c r="A549" s="61" t="s">
        <v>711</v>
      </c>
      <c r="B549" s="166" t="s">
        <v>823</v>
      </c>
      <c r="C549" s="167" t="s">
        <v>796</v>
      </c>
      <c r="D549" s="166" t="s">
        <v>795</v>
      </c>
      <c r="E549" s="168">
        <v>40600</v>
      </c>
      <c r="F549" s="169">
        <v>340</v>
      </c>
      <c r="G549" s="170">
        <v>11</v>
      </c>
      <c r="H549" s="171">
        <f t="shared" si="8"/>
        <v>3740</v>
      </c>
    </row>
    <row r="550" spans="1:8" x14ac:dyDescent="0.3">
      <c r="A550" s="61" t="s">
        <v>646</v>
      </c>
      <c r="B550" s="166" t="s">
        <v>823</v>
      </c>
      <c r="C550" s="167" t="s">
        <v>800</v>
      </c>
      <c r="D550" s="166" t="s">
        <v>826</v>
      </c>
      <c r="E550" s="168">
        <v>40602</v>
      </c>
      <c r="F550" s="169">
        <v>340</v>
      </c>
      <c r="G550" s="170">
        <v>12</v>
      </c>
      <c r="H550" s="171">
        <f t="shared" si="8"/>
        <v>4080</v>
      </c>
    </row>
    <row r="551" spans="1:8" x14ac:dyDescent="0.3">
      <c r="A551" s="61" t="s">
        <v>722</v>
      </c>
      <c r="B551" s="166" t="s">
        <v>819</v>
      </c>
      <c r="C551" s="167" t="s">
        <v>800</v>
      </c>
      <c r="D551" s="166" t="s">
        <v>826</v>
      </c>
      <c r="E551" s="168">
        <v>40603</v>
      </c>
      <c r="F551" s="169">
        <v>799</v>
      </c>
      <c r="G551" s="170">
        <v>13</v>
      </c>
      <c r="H551" s="171">
        <f t="shared" si="8"/>
        <v>10387</v>
      </c>
    </row>
    <row r="552" spans="1:8" x14ac:dyDescent="0.3">
      <c r="A552" s="61" t="s">
        <v>646</v>
      </c>
      <c r="B552" s="166" t="s">
        <v>821</v>
      </c>
      <c r="C552" s="167" t="s">
        <v>800</v>
      </c>
      <c r="D552" s="166" t="s">
        <v>825</v>
      </c>
      <c r="E552" s="168">
        <v>40606</v>
      </c>
      <c r="F552" s="169">
        <v>168</v>
      </c>
      <c r="G552" s="170">
        <v>8</v>
      </c>
      <c r="H552" s="171">
        <f t="shared" si="8"/>
        <v>1344</v>
      </c>
    </row>
    <row r="553" spans="1:8" x14ac:dyDescent="0.3">
      <c r="A553" s="61" t="s">
        <v>487</v>
      </c>
      <c r="B553" s="166" t="s">
        <v>820</v>
      </c>
      <c r="C553" s="167" t="s">
        <v>799</v>
      </c>
      <c r="D553" s="166" t="s">
        <v>797</v>
      </c>
      <c r="E553" s="168">
        <v>40610</v>
      </c>
      <c r="F553" s="169">
        <v>340</v>
      </c>
      <c r="G553" s="170">
        <v>2</v>
      </c>
      <c r="H553" s="171">
        <f t="shared" si="8"/>
        <v>680</v>
      </c>
    </row>
    <row r="554" spans="1:8" x14ac:dyDescent="0.3">
      <c r="A554" s="61" t="s">
        <v>487</v>
      </c>
      <c r="B554" s="166" t="s">
        <v>822</v>
      </c>
      <c r="C554" s="167" t="s">
        <v>799</v>
      </c>
      <c r="D554" s="166" t="s">
        <v>797</v>
      </c>
      <c r="E554" s="168">
        <v>40610</v>
      </c>
      <c r="F554" s="169">
        <v>79</v>
      </c>
      <c r="G554" s="170">
        <v>2</v>
      </c>
      <c r="H554" s="171">
        <f t="shared" si="8"/>
        <v>158</v>
      </c>
    </row>
    <row r="555" spans="1:8" x14ac:dyDescent="0.3">
      <c r="A555" s="61" t="s">
        <v>325</v>
      </c>
      <c r="B555" s="166" t="s">
        <v>823</v>
      </c>
      <c r="C555" s="167" t="s">
        <v>800</v>
      </c>
      <c r="D555" s="166" t="s">
        <v>795</v>
      </c>
      <c r="E555" s="168">
        <v>40610</v>
      </c>
      <c r="F555" s="169">
        <v>340</v>
      </c>
      <c r="G555" s="170">
        <v>12</v>
      </c>
      <c r="H555" s="171">
        <f t="shared" si="8"/>
        <v>4080</v>
      </c>
    </row>
    <row r="556" spans="1:8" x14ac:dyDescent="0.3">
      <c r="A556" s="61" t="s">
        <v>325</v>
      </c>
      <c r="B556" s="166" t="s">
        <v>820</v>
      </c>
      <c r="C556" s="167" t="s">
        <v>800</v>
      </c>
      <c r="D556" s="166" t="s">
        <v>824</v>
      </c>
      <c r="E556" s="168">
        <v>40613</v>
      </c>
      <c r="F556" s="169">
        <v>340</v>
      </c>
      <c r="G556" s="170">
        <v>13</v>
      </c>
      <c r="H556" s="171">
        <f t="shared" si="8"/>
        <v>4420</v>
      </c>
    </row>
    <row r="557" spans="1:8" x14ac:dyDescent="0.3">
      <c r="A557" s="61" t="s">
        <v>646</v>
      </c>
      <c r="B557" s="166" t="s">
        <v>819</v>
      </c>
      <c r="C557" s="167" t="s">
        <v>800</v>
      </c>
      <c r="D557" s="166" t="s">
        <v>825</v>
      </c>
      <c r="E557" s="168">
        <v>40613</v>
      </c>
      <c r="F557" s="169">
        <v>799</v>
      </c>
      <c r="G557" s="170">
        <v>9</v>
      </c>
      <c r="H557" s="171">
        <f t="shared" si="8"/>
        <v>7191</v>
      </c>
    </row>
    <row r="558" spans="1:8" x14ac:dyDescent="0.3">
      <c r="A558" s="61" t="s">
        <v>754</v>
      </c>
      <c r="B558" s="166" t="s">
        <v>823</v>
      </c>
      <c r="C558" s="167" t="s">
        <v>796</v>
      </c>
      <c r="D558" s="166" t="s">
        <v>797</v>
      </c>
      <c r="E558" s="168">
        <v>40613</v>
      </c>
      <c r="F558" s="169">
        <v>340</v>
      </c>
      <c r="G558" s="170">
        <v>11</v>
      </c>
      <c r="H558" s="171">
        <f t="shared" si="8"/>
        <v>3740</v>
      </c>
    </row>
    <row r="559" spans="1:8" x14ac:dyDescent="0.3">
      <c r="A559" s="61" t="s">
        <v>668</v>
      </c>
      <c r="B559" s="166" t="s">
        <v>819</v>
      </c>
      <c r="C559" s="167" t="s">
        <v>796</v>
      </c>
      <c r="D559" s="166" t="s">
        <v>825</v>
      </c>
      <c r="E559" s="168">
        <v>40614</v>
      </c>
      <c r="F559" s="169">
        <v>799</v>
      </c>
      <c r="G559" s="170">
        <v>8</v>
      </c>
      <c r="H559" s="171">
        <f t="shared" si="8"/>
        <v>6392</v>
      </c>
    </row>
    <row r="560" spans="1:8" x14ac:dyDescent="0.3">
      <c r="A560" s="61" t="s">
        <v>735</v>
      </c>
      <c r="B560" s="166" t="s">
        <v>820</v>
      </c>
      <c r="C560" s="167" t="s">
        <v>798</v>
      </c>
      <c r="D560" s="166" t="s">
        <v>826</v>
      </c>
      <c r="E560" s="168">
        <v>40614</v>
      </c>
      <c r="F560" s="169">
        <v>340</v>
      </c>
      <c r="G560" s="170">
        <v>4</v>
      </c>
      <c r="H560" s="171">
        <f t="shared" si="8"/>
        <v>1360</v>
      </c>
    </row>
    <row r="561" spans="1:8" x14ac:dyDescent="0.3">
      <c r="A561" s="61" t="s">
        <v>646</v>
      </c>
      <c r="B561" s="166" t="s">
        <v>823</v>
      </c>
      <c r="C561" s="167" t="s">
        <v>800</v>
      </c>
      <c r="D561" s="166" t="s">
        <v>795</v>
      </c>
      <c r="E561" s="168">
        <v>40617</v>
      </c>
      <c r="F561" s="169">
        <v>340</v>
      </c>
      <c r="G561" s="170">
        <v>4</v>
      </c>
      <c r="H561" s="171">
        <f t="shared" si="8"/>
        <v>1360</v>
      </c>
    </row>
    <row r="562" spans="1:8" x14ac:dyDescent="0.3">
      <c r="A562" s="61" t="s">
        <v>487</v>
      </c>
      <c r="B562" s="166" t="s">
        <v>823</v>
      </c>
      <c r="C562" s="167" t="s">
        <v>799</v>
      </c>
      <c r="D562" s="166" t="s">
        <v>826</v>
      </c>
      <c r="E562" s="168">
        <v>40617</v>
      </c>
      <c r="F562" s="169">
        <v>340</v>
      </c>
      <c r="G562" s="170">
        <v>8</v>
      </c>
      <c r="H562" s="171">
        <f t="shared" si="8"/>
        <v>2720</v>
      </c>
    </row>
    <row r="563" spans="1:8" x14ac:dyDescent="0.3">
      <c r="A563" s="61" t="s">
        <v>325</v>
      </c>
      <c r="B563" s="166" t="s">
        <v>822</v>
      </c>
      <c r="C563" s="167" t="s">
        <v>800</v>
      </c>
      <c r="D563" s="166" t="s">
        <v>825</v>
      </c>
      <c r="E563" s="168">
        <v>40618</v>
      </c>
      <c r="F563" s="169">
        <v>79</v>
      </c>
      <c r="G563" s="170">
        <v>18</v>
      </c>
      <c r="H563" s="171">
        <f t="shared" si="8"/>
        <v>1422</v>
      </c>
    </row>
    <row r="564" spans="1:8" x14ac:dyDescent="0.3">
      <c r="A564" s="61" t="s">
        <v>414</v>
      </c>
      <c r="B564" s="166" t="s">
        <v>822</v>
      </c>
      <c r="C564" s="167" t="s">
        <v>800</v>
      </c>
      <c r="D564" s="166" t="s">
        <v>795</v>
      </c>
      <c r="E564" s="168">
        <v>40618</v>
      </c>
      <c r="F564" s="169">
        <v>79</v>
      </c>
      <c r="G564" s="170">
        <v>9</v>
      </c>
      <c r="H564" s="171">
        <f t="shared" si="8"/>
        <v>711</v>
      </c>
    </row>
    <row r="565" spans="1:8" x14ac:dyDescent="0.3">
      <c r="A565" s="61" t="s">
        <v>646</v>
      </c>
      <c r="B565" s="166" t="s">
        <v>822</v>
      </c>
      <c r="C565" s="167" t="s">
        <v>800</v>
      </c>
      <c r="D565" s="166" t="s">
        <v>824</v>
      </c>
      <c r="E565" s="168">
        <v>40621</v>
      </c>
      <c r="F565" s="169">
        <v>79</v>
      </c>
      <c r="G565" s="170">
        <v>1</v>
      </c>
      <c r="H565" s="171">
        <f t="shared" si="8"/>
        <v>79</v>
      </c>
    </row>
    <row r="566" spans="1:8" x14ac:dyDescent="0.3">
      <c r="A566" s="61" t="s">
        <v>722</v>
      </c>
      <c r="B566" s="166" t="s">
        <v>819</v>
      </c>
      <c r="C566" s="167" t="s">
        <v>800</v>
      </c>
      <c r="D566" s="166" t="s">
        <v>826</v>
      </c>
      <c r="E566" s="168">
        <v>40624</v>
      </c>
      <c r="F566" s="169">
        <v>799</v>
      </c>
      <c r="G566" s="170">
        <v>10</v>
      </c>
      <c r="H566" s="171">
        <f t="shared" si="8"/>
        <v>7990</v>
      </c>
    </row>
    <row r="567" spans="1:8" x14ac:dyDescent="0.3">
      <c r="A567" s="61" t="s">
        <v>722</v>
      </c>
      <c r="B567" s="166" t="s">
        <v>820</v>
      </c>
      <c r="C567" s="167" t="s">
        <v>800</v>
      </c>
      <c r="D567" s="166" t="s">
        <v>825</v>
      </c>
      <c r="E567" s="168">
        <v>40626</v>
      </c>
      <c r="F567" s="169">
        <v>340</v>
      </c>
      <c r="G567" s="170">
        <v>18</v>
      </c>
      <c r="H567" s="171">
        <f t="shared" si="8"/>
        <v>6120</v>
      </c>
    </row>
    <row r="568" spans="1:8" x14ac:dyDescent="0.3">
      <c r="A568" s="61" t="s">
        <v>106</v>
      </c>
      <c r="B568" s="166" t="s">
        <v>823</v>
      </c>
      <c r="C568" s="167" t="s">
        <v>799</v>
      </c>
      <c r="D568" s="166" t="s">
        <v>797</v>
      </c>
      <c r="E568" s="168">
        <v>40626</v>
      </c>
      <c r="F568" s="169">
        <v>340</v>
      </c>
      <c r="G568" s="170">
        <v>4</v>
      </c>
      <c r="H568" s="171">
        <f t="shared" si="8"/>
        <v>1360</v>
      </c>
    </row>
    <row r="569" spans="1:8" x14ac:dyDescent="0.3">
      <c r="A569" s="61" t="s">
        <v>754</v>
      </c>
      <c r="B569" s="166" t="s">
        <v>821</v>
      </c>
      <c r="C569" s="167" t="s">
        <v>796</v>
      </c>
      <c r="D569" s="166" t="s">
        <v>795</v>
      </c>
      <c r="E569" s="168">
        <v>40626</v>
      </c>
      <c r="F569" s="169">
        <v>168</v>
      </c>
      <c r="G569" s="170">
        <v>9</v>
      </c>
      <c r="H569" s="171">
        <f t="shared" si="8"/>
        <v>1512</v>
      </c>
    </row>
    <row r="570" spans="1:8" x14ac:dyDescent="0.3">
      <c r="A570" s="61" t="s">
        <v>711</v>
      </c>
      <c r="B570" s="166" t="s">
        <v>820</v>
      </c>
      <c r="C570" s="167" t="s">
        <v>796</v>
      </c>
      <c r="D570" s="166" t="s">
        <v>797</v>
      </c>
      <c r="E570" s="168">
        <v>40627</v>
      </c>
      <c r="F570" s="169">
        <v>340</v>
      </c>
      <c r="G570" s="170">
        <v>4</v>
      </c>
      <c r="H570" s="171">
        <f t="shared" si="8"/>
        <v>1360</v>
      </c>
    </row>
    <row r="571" spans="1:8" x14ac:dyDescent="0.3">
      <c r="A571" s="61" t="s">
        <v>735</v>
      </c>
      <c r="B571" s="166" t="s">
        <v>819</v>
      </c>
      <c r="C571" s="167" t="s">
        <v>798</v>
      </c>
      <c r="D571" s="166" t="s">
        <v>825</v>
      </c>
      <c r="E571" s="168">
        <v>40628</v>
      </c>
      <c r="F571" s="169">
        <v>799</v>
      </c>
      <c r="G571" s="170">
        <v>7</v>
      </c>
      <c r="H571" s="171">
        <f t="shared" si="8"/>
        <v>5593</v>
      </c>
    </row>
    <row r="572" spans="1:8" x14ac:dyDescent="0.3">
      <c r="A572" s="61" t="s">
        <v>754</v>
      </c>
      <c r="B572" s="166" t="s">
        <v>820</v>
      </c>
      <c r="C572" s="167" t="s">
        <v>796</v>
      </c>
      <c r="D572" s="166" t="s">
        <v>797</v>
      </c>
      <c r="E572" s="168">
        <v>40628</v>
      </c>
      <c r="F572" s="169">
        <v>340</v>
      </c>
      <c r="G572" s="170">
        <v>6</v>
      </c>
      <c r="H572" s="171">
        <f t="shared" si="8"/>
        <v>2040</v>
      </c>
    </row>
    <row r="573" spans="1:8" x14ac:dyDescent="0.3">
      <c r="A573" s="61" t="s">
        <v>106</v>
      </c>
      <c r="B573" s="166" t="s">
        <v>821</v>
      </c>
      <c r="C573" s="167" t="s">
        <v>799</v>
      </c>
      <c r="D573" s="166" t="s">
        <v>797</v>
      </c>
      <c r="E573" s="168">
        <v>40630</v>
      </c>
      <c r="F573" s="169">
        <v>168</v>
      </c>
      <c r="G573" s="170">
        <v>14</v>
      </c>
      <c r="H573" s="171">
        <f t="shared" si="8"/>
        <v>2352</v>
      </c>
    </row>
    <row r="574" spans="1:8" x14ac:dyDescent="0.3">
      <c r="A574" s="61" t="s">
        <v>646</v>
      </c>
      <c r="B574" s="166" t="s">
        <v>822</v>
      </c>
      <c r="C574" s="167" t="s">
        <v>800</v>
      </c>
      <c r="D574" s="166" t="s">
        <v>825</v>
      </c>
      <c r="E574" s="168">
        <v>40631</v>
      </c>
      <c r="F574" s="169">
        <v>79</v>
      </c>
      <c r="G574" s="170">
        <v>9</v>
      </c>
      <c r="H574" s="171">
        <f t="shared" si="8"/>
        <v>711</v>
      </c>
    </row>
    <row r="575" spans="1:8" x14ac:dyDescent="0.3">
      <c r="A575" s="61" t="s">
        <v>668</v>
      </c>
      <c r="B575" s="166" t="s">
        <v>820</v>
      </c>
      <c r="C575" s="167" t="s">
        <v>799</v>
      </c>
      <c r="D575" s="166" t="s">
        <v>826</v>
      </c>
      <c r="E575" s="168">
        <v>40631</v>
      </c>
      <c r="F575" s="169">
        <v>340</v>
      </c>
      <c r="G575" s="170">
        <v>10</v>
      </c>
      <c r="H575" s="171">
        <f t="shared" si="8"/>
        <v>3400</v>
      </c>
    </row>
    <row r="576" spans="1:8" x14ac:dyDescent="0.3">
      <c r="A576" s="61" t="s">
        <v>668</v>
      </c>
      <c r="B576" s="166" t="s">
        <v>823</v>
      </c>
      <c r="C576" s="167" t="s">
        <v>796</v>
      </c>
      <c r="D576" s="166" t="s">
        <v>826</v>
      </c>
      <c r="E576" s="168">
        <v>40631</v>
      </c>
      <c r="F576" s="169">
        <v>340</v>
      </c>
      <c r="G576" s="170">
        <v>13</v>
      </c>
      <c r="H576" s="171">
        <f t="shared" si="8"/>
        <v>4420</v>
      </c>
    </row>
    <row r="577" spans="1:8" x14ac:dyDescent="0.3">
      <c r="A577" s="61" t="s">
        <v>414</v>
      </c>
      <c r="B577" s="166" t="s">
        <v>819</v>
      </c>
      <c r="C577" s="167" t="s">
        <v>800</v>
      </c>
      <c r="D577" s="166" t="s">
        <v>825</v>
      </c>
      <c r="E577" s="168">
        <v>40632</v>
      </c>
      <c r="F577" s="169">
        <v>799</v>
      </c>
      <c r="G577" s="170">
        <v>12</v>
      </c>
      <c r="H577" s="171">
        <f t="shared" si="8"/>
        <v>9588</v>
      </c>
    </row>
    <row r="578" spans="1:8" x14ac:dyDescent="0.3">
      <c r="A578" s="61" t="s">
        <v>668</v>
      </c>
      <c r="B578" s="166" t="s">
        <v>820</v>
      </c>
      <c r="C578" s="167" t="s">
        <v>799</v>
      </c>
      <c r="D578" s="166" t="s">
        <v>797</v>
      </c>
      <c r="E578" s="168">
        <v>40632</v>
      </c>
      <c r="F578" s="169">
        <v>340</v>
      </c>
      <c r="G578" s="170">
        <v>4</v>
      </c>
      <c r="H578" s="171">
        <f t="shared" si="8"/>
        <v>1360</v>
      </c>
    </row>
    <row r="579" spans="1:8" x14ac:dyDescent="0.3">
      <c r="A579" s="61" t="s">
        <v>487</v>
      </c>
      <c r="B579" s="166" t="s">
        <v>823</v>
      </c>
      <c r="C579" s="167" t="s">
        <v>799</v>
      </c>
      <c r="D579" s="166" t="s">
        <v>824</v>
      </c>
      <c r="E579" s="168">
        <v>40633</v>
      </c>
      <c r="F579" s="169">
        <v>340</v>
      </c>
      <c r="G579" s="170">
        <v>6</v>
      </c>
      <c r="H579" s="171">
        <f t="shared" si="8"/>
        <v>2040</v>
      </c>
    </row>
    <row r="580" spans="1:8" x14ac:dyDescent="0.3">
      <c r="A580" s="61" t="s">
        <v>106</v>
      </c>
      <c r="B580" s="166" t="s">
        <v>822</v>
      </c>
      <c r="C580" s="167" t="s">
        <v>799</v>
      </c>
      <c r="D580" s="166" t="s">
        <v>797</v>
      </c>
      <c r="E580" s="168">
        <v>40634</v>
      </c>
      <c r="F580" s="169">
        <v>79</v>
      </c>
      <c r="G580" s="170">
        <v>2</v>
      </c>
      <c r="H580" s="171">
        <f t="shared" si="8"/>
        <v>158</v>
      </c>
    </row>
    <row r="581" spans="1:8" x14ac:dyDescent="0.3">
      <c r="A581" s="61" t="s">
        <v>487</v>
      </c>
      <c r="B581" s="166" t="s">
        <v>821</v>
      </c>
      <c r="C581" s="167" t="s">
        <v>799</v>
      </c>
      <c r="D581" s="166" t="s">
        <v>795</v>
      </c>
      <c r="E581" s="168">
        <v>40634</v>
      </c>
      <c r="F581" s="169">
        <v>168</v>
      </c>
      <c r="G581" s="170">
        <v>15</v>
      </c>
      <c r="H581" s="171">
        <f t="shared" si="8"/>
        <v>2520</v>
      </c>
    </row>
    <row r="582" spans="1:8" x14ac:dyDescent="0.3">
      <c r="A582" s="61" t="s">
        <v>325</v>
      </c>
      <c r="B582" s="166" t="s">
        <v>821</v>
      </c>
      <c r="C582" s="167" t="s">
        <v>800</v>
      </c>
      <c r="D582" s="166" t="s">
        <v>826</v>
      </c>
      <c r="E582" s="168">
        <v>40637</v>
      </c>
      <c r="F582" s="169">
        <v>168</v>
      </c>
      <c r="G582" s="170">
        <v>9</v>
      </c>
      <c r="H582" s="171">
        <f t="shared" si="8"/>
        <v>1512</v>
      </c>
    </row>
    <row r="583" spans="1:8" x14ac:dyDescent="0.3">
      <c r="A583" s="61" t="s">
        <v>711</v>
      </c>
      <c r="B583" s="166" t="s">
        <v>823</v>
      </c>
      <c r="C583" s="167" t="s">
        <v>796</v>
      </c>
      <c r="D583" s="166" t="s">
        <v>824</v>
      </c>
      <c r="E583" s="168">
        <v>40638</v>
      </c>
      <c r="F583" s="169">
        <v>340</v>
      </c>
      <c r="G583" s="170">
        <v>4</v>
      </c>
      <c r="H583" s="171">
        <f t="shared" ref="H583:H646" si="9">F583*G583</f>
        <v>1360</v>
      </c>
    </row>
    <row r="584" spans="1:8" x14ac:dyDescent="0.3">
      <c r="A584" s="61" t="s">
        <v>321</v>
      </c>
      <c r="B584" s="166" t="s">
        <v>820</v>
      </c>
      <c r="C584" s="167" t="s">
        <v>798</v>
      </c>
      <c r="D584" s="166" t="s">
        <v>797</v>
      </c>
      <c r="E584" s="168">
        <v>40638</v>
      </c>
      <c r="F584" s="169">
        <v>340</v>
      </c>
      <c r="G584" s="170">
        <v>10</v>
      </c>
      <c r="H584" s="171">
        <f t="shared" si="9"/>
        <v>3400</v>
      </c>
    </row>
    <row r="585" spans="1:8" x14ac:dyDescent="0.3">
      <c r="A585" s="61" t="s">
        <v>646</v>
      </c>
      <c r="B585" s="166" t="s">
        <v>823</v>
      </c>
      <c r="C585" s="167" t="s">
        <v>800</v>
      </c>
      <c r="D585" s="166" t="s">
        <v>797</v>
      </c>
      <c r="E585" s="168">
        <v>40638</v>
      </c>
      <c r="F585" s="169">
        <v>340</v>
      </c>
      <c r="G585" s="170">
        <v>10</v>
      </c>
      <c r="H585" s="171">
        <f t="shared" si="9"/>
        <v>3400</v>
      </c>
    </row>
    <row r="586" spans="1:8" x14ac:dyDescent="0.3">
      <c r="A586" s="61" t="s">
        <v>711</v>
      </c>
      <c r="B586" s="166" t="s">
        <v>820</v>
      </c>
      <c r="C586" s="167" t="s">
        <v>796</v>
      </c>
      <c r="D586" s="166" t="s">
        <v>795</v>
      </c>
      <c r="E586" s="168">
        <v>40639</v>
      </c>
      <c r="F586" s="169">
        <v>340</v>
      </c>
      <c r="G586" s="170">
        <v>4</v>
      </c>
      <c r="H586" s="171">
        <f t="shared" si="9"/>
        <v>1360</v>
      </c>
    </row>
    <row r="587" spans="1:8" x14ac:dyDescent="0.3">
      <c r="A587" s="61" t="s">
        <v>668</v>
      </c>
      <c r="B587" s="166" t="s">
        <v>823</v>
      </c>
      <c r="C587" s="167" t="s">
        <v>796</v>
      </c>
      <c r="D587" s="166" t="s">
        <v>797</v>
      </c>
      <c r="E587" s="168">
        <v>40640</v>
      </c>
      <c r="F587" s="169">
        <v>340</v>
      </c>
      <c r="G587" s="170">
        <v>6</v>
      </c>
      <c r="H587" s="171">
        <f t="shared" si="9"/>
        <v>2040</v>
      </c>
    </row>
    <row r="588" spans="1:8" x14ac:dyDescent="0.3">
      <c r="A588" s="61" t="s">
        <v>711</v>
      </c>
      <c r="B588" s="166" t="s">
        <v>823</v>
      </c>
      <c r="C588" s="167" t="s">
        <v>796</v>
      </c>
      <c r="D588" s="166" t="s">
        <v>795</v>
      </c>
      <c r="E588" s="168">
        <v>40640</v>
      </c>
      <c r="F588" s="169">
        <v>340</v>
      </c>
      <c r="G588" s="170">
        <v>6</v>
      </c>
      <c r="H588" s="171">
        <f t="shared" si="9"/>
        <v>2040</v>
      </c>
    </row>
    <row r="589" spans="1:8" x14ac:dyDescent="0.3">
      <c r="A589" s="61" t="s">
        <v>487</v>
      </c>
      <c r="B589" s="166" t="s">
        <v>823</v>
      </c>
      <c r="C589" s="167" t="s">
        <v>799</v>
      </c>
      <c r="D589" s="166" t="s">
        <v>824</v>
      </c>
      <c r="E589" s="168">
        <v>40642</v>
      </c>
      <c r="F589" s="169">
        <v>340</v>
      </c>
      <c r="G589" s="170">
        <v>7</v>
      </c>
      <c r="H589" s="171">
        <f t="shared" si="9"/>
        <v>2380</v>
      </c>
    </row>
    <row r="590" spans="1:8" x14ac:dyDescent="0.3">
      <c r="A590" s="61" t="s">
        <v>325</v>
      </c>
      <c r="B590" s="166" t="s">
        <v>821</v>
      </c>
      <c r="C590" s="167" t="s">
        <v>800</v>
      </c>
      <c r="D590" s="166" t="s">
        <v>825</v>
      </c>
      <c r="E590" s="168">
        <v>40642</v>
      </c>
      <c r="F590" s="169">
        <v>168</v>
      </c>
      <c r="G590" s="170">
        <v>8</v>
      </c>
      <c r="H590" s="171">
        <f t="shared" si="9"/>
        <v>1344</v>
      </c>
    </row>
    <row r="591" spans="1:8" x14ac:dyDescent="0.3">
      <c r="A591" s="61" t="s">
        <v>414</v>
      </c>
      <c r="B591" s="166" t="s">
        <v>823</v>
      </c>
      <c r="C591" s="167" t="s">
        <v>800</v>
      </c>
      <c r="D591" s="166" t="s">
        <v>825</v>
      </c>
      <c r="E591" s="168">
        <v>40642</v>
      </c>
      <c r="F591" s="169">
        <v>340</v>
      </c>
      <c r="G591" s="170">
        <v>15</v>
      </c>
      <c r="H591" s="171">
        <f t="shared" si="9"/>
        <v>5100</v>
      </c>
    </row>
    <row r="592" spans="1:8" x14ac:dyDescent="0.3">
      <c r="A592" s="61" t="s">
        <v>325</v>
      </c>
      <c r="B592" s="166" t="s">
        <v>820</v>
      </c>
      <c r="C592" s="167" t="s">
        <v>800</v>
      </c>
      <c r="D592" s="166" t="s">
        <v>795</v>
      </c>
      <c r="E592" s="168">
        <v>40642</v>
      </c>
      <c r="F592" s="169">
        <v>340</v>
      </c>
      <c r="G592" s="170">
        <v>4</v>
      </c>
      <c r="H592" s="171">
        <f t="shared" si="9"/>
        <v>1360</v>
      </c>
    </row>
    <row r="593" spans="1:8" x14ac:dyDescent="0.3">
      <c r="A593" s="61" t="s">
        <v>711</v>
      </c>
      <c r="B593" s="166" t="s">
        <v>823</v>
      </c>
      <c r="C593" s="167" t="s">
        <v>796</v>
      </c>
      <c r="D593" s="166" t="s">
        <v>797</v>
      </c>
      <c r="E593" s="168">
        <v>40645</v>
      </c>
      <c r="F593" s="169">
        <v>340</v>
      </c>
      <c r="G593" s="170">
        <v>12</v>
      </c>
      <c r="H593" s="171">
        <f t="shared" si="9"/>
        <v>4080</v>
      </c>
    </row>
    <row r="594" spans="1:8" x14ac:dyDescent="0.3">
      <c r="A594" s="61" t="s">
        <v>414</v>
      </c>
      <c r="B594" s="166" t="s">
        <v>819</v>
      </c>
      <c r="C594" s="167" t="s">
        <v>800</v>
      </c>
      <c r="D594" s="166" t="s">
        <v>826</v>
      </c>
      <c r="E594" s="168">
        <v>40646</v>
      </c>
      <c r="F594" s="169">
        <v>799</v>
      </c>
      <c r="G594" s="170">
        <v>9</v>
      </c>
      <c r="H594" s="171">
        <f t="shared" si="9"/>
        <v>7191</v>
      </c>
    </row>
    <row r="595" spans="1:8" x14ac:dyDescent="0.3">
      <c r="A595" s="61" t="s">
        <v>106</v>
      </c>
      <c r="B595" s="166" t="s">
        <v>820</v>
      </c>
      <c r="C595" s="167" t="s">
        <v>799</v>
      </c>
      <c r="D595" s="166" t="s">
        <v>795</v>
      </c>
      <c r="E595" s="168">
        <v>40648</v>
      </c>
      <c r="F595" s="169">
        <v>340</v>
      </c>
      <c r="G595" s="170">
        <v>12</v>
      </c>
      <c r="H595" s="171">
        <f t="shared" si="9"/>
        <v>4080</v>
      </c>
    </row>
    <row r="596" spans="1:8" x14ac:dyDescent="0.3">
      <c r="A596" s="61" t="s">
        <v>646</v>
      </c>
      <c r="B596" s="166" t="s">
        <v>819</v>
      </c>
      <c r="C596" s="167" t="s">
        <v>800</v>
      </c>
      <c r="D596" s="166" t="s">
        <v>795</v>
      </c>
      <c r="E596" s="168">
        <v>40648</v>
      </c>
      <c r="F596" s="169">
        <v>799</v>
      </c>
      <c r="G596" s="170">
        <v>13</v>
      </c>
      <c r="H596" s="171">
        <f t="shared" si="9"/>
        <v>10387</v>
      </c>
    </row>
    <row r="597" spans="1:8" x14ac:dyDescent="0.3">
      <c r="A597" s="61" t="s">
        <v>722</v>
      </c>
      <c r="B597" s="166" t="s">
        <v>822</v>
      </c>
      <c r="C597" s="167" t="s">
        <v>800</v>
      </c>
      <c r="D597" s="166" t="s">
        <v>795</v>
      </c>
      <c r="E597" s="168">
        <v>40648</v>
      </c>
      <c r="F597" s="169">
        <v>79</v>
      </c>
      <c r="G597" s="170">
        <v>7</v>
      </c>
      <c r="H597" s="171">
        <f t="shared" si="9"/>
        <v>553</v>
      </c>
    </row>
    <row r="598" spans="1:8" x14ac:dyDescent="0.3">
      <c r="A598" s="61" t="s">
        <v>325</v>
      </c>
      <c r="B598" s="166" t="s">
        <v>821</v>
      </c>
      <c r="C598" s="167" t="s">
        <v>800</v>
      </c>
      <c r="D598" s="166" t="s">
        <v>824</v>
      </c>
      <c r="E598" s="168">
        <v>40652</v>
      </c>
      <c r="F598" s="169">
        <v>168</v>
      </c>
      <c r="G598" s="170">
        <v>1</v>
      </c>
      <c r="H598" s="171">
        <f t="shared" si="9"/>
        <v>168</v>
      </c>
    </row>
    <row r="599" spans="1:8" x14ac:dyDescent="0.3">
      <c r="A599" s="61" t="s">
        <v>754</v>
      </c>
      <c r="B599" s="166" t="s">
        <v>822</v>
      </c>
      <c r="C599" s="167" t="s">
        <v>796</v>
      </c>
      <c r="D599" s="166" t="s">
        <v>825</v>
      </c>
      <c r="E599" s="168">
        <v>40652</v>
      </c>
      <c r="F599" s="169">
        <v>79</v>
      </c>
      <c r="G599" s="170">
        <v>7</v>
      </c>
      <c r="H599" s="171">
        <f t="shared" si="9"/>
        <v>553</v>
      </c>
    </row>
    <row r="600" spans="1:8" x14ac:dyDescent="0.3">
      <c r="A600" s="61" t="s">
        <v>414</v>
      </c>
      <c r="B600" s="166" t="s">
        <v>821</v>
      </c>
      <c r="C600" s="167" t="s">
        <v>800</v>
      </c>
      <c r="D600" s="166" t="s">
        <v>797</v>
      </c>
      <c r="E600" s="168">
        <v>40653</v>
      </c>
      <c r="F600" s="169">
        <v>168</v>
      </c>
      <c r="G600" s="170">
        <v>12</v>
      </c>
      <c r="H600" s="171">
        <f t="shared" si="9"/>
        <v>2016</v>
      </c>
    </row>
    <row r="601" spans="1:8" x14ac:dyDescent="0.3">
      <c r="A601" s="61" t="s">
        <v>754</v>
      </c>
      <c r="B601" s="166" t="s">
        <v>819</v>
      </c>
      <c r="C601" s="167" t="s">
        <v>796</v>
      </c>
      <c r="D601" s="166" t="s">
        <v>826</v>
      </c>
      <c r="E601" s="168">
        <v>40653</v>
      </c>
      <c r="F601" s="169">
        <v>799</v>
      </c>
      <c r="G601" s="170">
        <v>5</v>
      </c>
      <c r="H601" s="171">
        <f t="shared" si="9"/>
        <v>3995</v>
      </c>
    </row>
    <row r="602" spans="1:8" x14ac:dyDescent="0.3">
      <c r="A602" s="61" t="s">
        <v>487</v>
      </c>
      <c r="B602" s="166" t="s">
        <v>823</v>
      </c>
      <c r="C602" s="167" t="s">
        <v>799</v>
      </c>
      <c r="D602" s="166" t="s">
        <v>797</v>
      </c>
      <c r="E602" s="168">
        <v>40654</v>
      </c>
      <c r="F602" s="169">
        <v>340</v>
      </c>
      <c r="G602" s="170">
        <v>2</v>
      </c>
      <c r="H602" s="171">
        <f t="shared" si="9"/>
        <v>680</v>
      </c>
    </row>
    <row r="603" spans="1:8" x14ac:dyDescent="0.3">
      <c r="A603" s="61" t="s">
        <v>487</v>
      </c>
      <c r="B603" s="166" t="s">
        <v>819</v>
      </c>
      <c r="C603" s="167" t="s">
        <v>799</v>
      </c>
      <c r="D603" s="166" t="s">
        <v>795</v>
      </c>
      <c r="E603" s="168">
        <v>40655</v>
      </c>
      <c r="F603" s="169">
        <v>799</v>
      </c>
      <c r="G603" s="170">
        <v>14</v>
      </c>
      <c r="H603" s="171">
        <f t="shared" si="9"/>
        <v>11186</v>
      </c>
    </row>
    <row r="604" spans="1:8" x14ac:dyDescent="0.3">
      <c r="A604" s="61" t="s">
        <v>735</v>
      </c>
      <c r="B604" s="166" t="s">
        <v>822</v>
      </c>
      <c r="C604" s="167" t="s">
        <v>798</v>
      </c>
      <c r="D604" s="166" t="s">
        <v>795</v>
      </c>
      <c r="E604" s="168">
        <v>40656</v>
      </c>
      <c r="F604" s="169">
        <v>79</v>
      </c>
      <c r="G604" s="170">
        <v>9</v>
      </c>
      <c r="H604" s="171">
        <f t="shared" si="9"/>
        <v>711</v>
      </c>
    </row>
    <row r="605" spans="1:8" x14ac:dyDescent="0.3">
      <c r="A605" s="61" t="s">
        <v>711</v>
      </c>
      <c r="B605" s="166" t="s">
        <v>819</v>
      </c>
      <c r="C605" s="167" t="s">
        <v>796</v>
      </c>
      <c r="D605" s="166" t="s">
        <v>797</v>
      </c>
      <c r="E605" s="168">
        <v>40658</v>
      </c>
      <c r="F605" s="169">
        <v>799</v>
      </c>
      <c r="G605" s="170">
        <v>10</v>
      </c>
      <c r="H605" s="171">
        <f t="shared" si="9"/>
        <v>7990</v>
      </c>
    </row>
    <row r="606" spans="1:8" x14ac:dyDescent="0.3">
      <c r="A606" s="61" t="s">
        <v>735</v>
      </c>
      <c r="B606" s="166" t="s">
        <v>819</v>
      </c>
      <c r="C606" s="167" t="s">
        <v>798</v>
      </c>
      <c r="D606" s="166" t="s">
        <v>824</v>
      </c>
      <c r="E606" s="168">
        <v>40659</v>
      </c>
      <c r="F606" s="169">
        <v>799</v>
      </c>
      <c r="G606" s="170">
        <v>8</v>
      </c>
      <c r="H606" s="171">
        <f t="shared" si="9"/>
        <v>6392</v>
      </c>
    </row>
    <row r="607" spans="1:8" x14ac:dyDescent="0.3">
      <c r="A607" s="61" t="s">
        <v>106</v>
      </c>
      <c r="B607" s="166" t="s">
        <v>819</v>
      </c>
      <c r="C607" s="167" t="s">
        <v>799</v>
      </c>
      <c r="D607" s="166" t="s">
        <v>825</v>
      </c>
      <c r="E607" s="168">
        <v>40660</v>
      </c>
      <c r="F607" s="169">
        <v>799</v>
      </c>
      <c r="G607" s="170">
        <v>11</v>
      </c>
      <c r="H607" s="171">
        <f t="shared" si="9"/>
        <v>8789</v>
      </c>
    </row>
    <row r="608" spans="1:8" x14ac:dyDescent="0.3">
      <c r="A608" s="61" t="s">
        <v>646</v>
      </c>
      <c r="B608" s="166" t="s">
        <v>822</v>
      </c>
      <c r="C608" s="167" t="s">
        <v>800</v>
      </c>
      <c r="D608" s="166" t="s">
        <v>795</v>
      </c>
      <c r="E608" s="168">
        <v>40660</v>
      </c>
      <c r="F608" s="169">
        <v>79</v>
      </c>
      <c r="G608" s="170">
        <v>6</v>
      </c>
      <c r="H608" s="171">
        <f t="shared" si="9"/>
        <v>474</v>
      </c>
    </row>
    <row r="609" spans="1:8" x14ac:dyDescent="0.3">
      <c r="A609" s="61" t="s">
        <v>735</v>
      </c>
      <c r="B609" s="166" t="s">
        <v>819</v>
      </c>
      <c r="C609" s="167" t="s">
        <v>798</v>
      </c>
      <c r="D609" s="166" t="s">
        <v>826</v>
      </c>
      <c r="E609" s="168">
        <v>40661</v>
      </c>
      <c r="F609" s="169">
        <v>799</v>
      </c>
      <c r="G609" s="170">
        <v>9</v>
      </c>
      <c r="H609" s="171">
        <f t="shared" si="9"/>
        <v>7191</v>
      </c>
    </row>
    <row r="610" spans="1:8" x14ac:dyDescent="0.3">
      <c r="A610" s="61" t="s">
        <v>668</v>
      </c>
      <c r="B610" s="166" t="s">
        <v>823</v>
      </c>
      <c r="C610" s="167" t="s">
        <v>796</v>
      </c>
      <c r="D610" s="166" t="s">
        <v>795</v>
      </c>
      <c r="E610" s="168">
        <v>40662</v>
      </c>
      <c r="F610" s="169">
        <v>340</v>
      </c>
      <c r="G610" s="170">
        <v>4</v>
      </c>
      <c r="H610" s="171">
        <f t="shared" si="9"/>
        <v>1360</v>
      </c>
    </row>
    <row r="611" spans="1:8" x14ac:dyDescent="0.3">
      <c r="A611" s="61" t="s">
        <v>487</v>
      </c>
      <c r="B611" s="166" t="s">
        <v>819</v>
      </c>
      <c r="C611" s="167" t="s">
        <v>799</v>
      </c>
      <c r="D611" s="166" t="s">
        <v>825</v>
      </c>
      <c r="E611" s="168">
        <v>40663</v>
      </c>
      <c r="F611" s="169">
        <v>799</v>
      </c>
      <c r="G611" s="170">
        <v>20</v>
      </c>
      <c r="H611" s="171">
        <f t="shared" si="9"/>
        <v>15980</v>
      </c>
    </row>
    <row r="612" spans="1:8" x14ac:dyDescent="0.3">
      <c r="A612" s="61" t="s">
        <v>325</v>
      </c>
      <c r="B612" s="166" t="s">
        <v>821</v>
      </c>
      <c r="C612" s="167" t="s">
        <v>800</v>
      </c>
      <c r="D612" s="166" t="s">
        <v>826</v>
      </c>
      <c r="E612" s="168">
        <v>40663</v>
      </c>
      <c r="F612" s="169">
        <v>168</v>
      </c>
      <c r="G612" s="170">
        <v>1</v>
      </c>
      <c r="H612" s="171">
        <f t="shared" si="9"/>
        <v>168</v>
      </c>
    </row>
    <row r="613" spans="1:8" x14ac:dyDescent="0.3">
      <c r="A613" s="61" t="s">
        <v>487</v>
      </c>
      <c r="B613" s="166" t="s">
        <v>820</v>
      </c>
      <c r="C613" s="167" t="s">
        <v>799</v>
      </c>
      <c r="D613" s="166" t="s">
        <v>824</v>
      </c>
      <c r="E613" s="168">
        <v>40665</v>
      </c>
      <c r="F613" s="169">
        <v>340</v>
      </c>
      <c r="G613" s="170">
        <v>10</v>
      </c>
      <c r="H613" s="171">
        <f t="shared" si="9"/>
        <v>3400</v>
      </c>
    </row>
    <row r="614" spans="1:8" x14ac:dyDescent="0.3">
      <c r="A614" s="61" t="s">
        <v>668</v>
      </c>
      <c r="B614" s="166" t="s">
        <v>820</v>
      </c>
      <c r="C614" s="167" t="s">
        <v>799</v>
      </c>
      <c r="D614" s="166" t="s">
        <v>795</v>
      </c>
      <c r="E614" s="168">
        <v>40665</v>
      </c>
      <c r="F614" s="169">
        <v>340</v>
      </c>
      <c r="G614" s="170">
        <v>1</v>
      </c>
      <c r="H614" s="171">
        <f t="shared" si="9"/>
        <v>340</v>
      </c>
    </row>
    <row r="615" spans="1:8" x14ac:dyDescent="0.3">
      <c r="A615" s="61" t="s">
        <v>722</v>
      </c>
      <c r="B615" s="166" t="s">
        <v>821</v>
      </c>
      <c r="C615" s="167" t="s">
        <v>800</v>
      </c>
      <c r="D615" s="166" t="s">
        <v>824</v>
      </c>
      <c r="E615" s="168">
        <v>40666</v>
      </c>
      <c r="F615" s="169">
        <v>168</v>
      </c>
      <c r="G615" s="170">
        <v>7</v>
      </c>
      <c r="H615" s="171">
        <f t="shared" si="9"/>
        <v>1176</v>
      </c>
    </row>
    <row r="616" spans="1:8" x14ac:dyDescent="0.3">
      <c r="A616" s="61" t="s">
        <v>646</v>
      </c>
      <c r="B616" s="166" t="s">
        <v>822</v>
      </c>
      <c r="C616" s="167" t="s">
        <v>800</v>
      </c>
      <c r="D616" s="166" t="s">
        <v>797</v>
      </c>
      <c r="E616" s="168">
        <v>40666</v>
      </c>
      <c r="F616" s="169">
        <v>79</v>
      </c>
      <c r="G616" s="170">
        <v>11</v>
      </c>
      <c r="H616" s="171">
        <f t="shared" si="9"/>
        <v>869</v>
      </c>
    </row>
    <row r="617" spans="1:8" x14ac:dyDescent="0.3">
      <c r="A617" s="61" t="s">
        <v>668</v>
      </c>
      <c r="B617" s="166" t="s">
        <v>820</v>
      </c>
      <c r="C617" s="167" t="s">
        <v>799</v>
      </c>
      <c r="D617" s="166" t="s">
        <v>826</v>
      </c>
      <c r="E617" s="168">
        <v>40666</v>
      </c>
      <c r="F617" s="169">
        <v>340</v>
      </c>
      <c r="G617" s="170">
        <v>9</v>
      </c>
      <c r="H617" s="171">
        <f t="shared" si="9"/>
        <v>3060</v>
      </c>
    </row>
    <row r="618" spans="1:8" x14ac:dyDescent="0.3">
      <c r="A618" s="61" t="s">
        <v>735</v>
      </c>
      <c r="B618" s="166" t="s">
        <v>822</v>
      </c>
      <c r="C618" s="167" t="s">
        <v>798</v>
      </c>
      <c r="D618" s="166" t="s">
        <v>826</v>
      </c>
      <c r="E618" s="168">
        <v>40666</v>
      </c>
      <c r="F618" s="169">
        <v>79</v>
      </c>
      <c r="G618" s="170">
        <v>7</v>
      </c>
      <c r="H618" s="171">
        <f t="shared" si="9"/>
        <v>553</v>
      </c>
    </row>
    <row r="619" spans="1:8" x14ac:dyDescent="0.3">
      <c r="A619" s="61" t="s">
        <v>646</v>
      </c>
      <c r="B619" s="166" t="s">
        <v>821</v>
      </c>
      <c r="C619" s="167" t="s">
        <v>800</v>
      </c>
      <c r="D619" s="166" t="s">
        <v>797</v>
      </c>
      <c r="E619" s="168">
        <v>40667</v>
      </c>
      <c r="F619" s="169">
        <v>168</v>
      </c>
      <c r="G619" s="170">
        <v>3</v>
      </c>
      <c r="H619" s="171">
        <f t="shared" si="9"/>
        <v>504</v>
      </c>
    </row>
    <row r="620" spans="1:8" x14ac:dyDescent="0.3">
      <c r="A620" s="61" t="s">
        <v>711</v>
      </c>
      <c r="B620" s="166" t="s">
        <v>820</v>
      </c>
      <c r="C620" s="167" t="s">
        <v>796</v>
      </c>
      <c r="D620" s="166" t="s">
        <v>824</v>
      </c>
      <c r="E620" s="168">
        <v>40670</v>
      </c>
      <c r="F620" s="169">
        <v>340</v>
      </c>
      <c r="G620" s="170">
        <v>10</v>
      </c>
      <c r="H620" s="171">
        <f t="shared" si="9"/>
        <v>3400</v>
      </c>
    </row>
    <row r="621" spans="1:8" x14ac:dyDescent="0.3">
      <c r="A621" s="61" t="s">
        <v>487</v>
      </c>
      <c r="B621" s="166" t="s">
        <v>822</v>
      </c>
      <c r="C621" s="167" t="s">
        <v>799</v>
      </c>
      <c r="D621" s="166" t="s">
        <v>825</v>
      </c>
      <c r="E621" s="168">
        <v>40670</v>
      </c>
      <c r="F621" s="169">
        <v>79</v>
      </c>
      <c r="G621" s="170">
        <v>8</v>
      </c>
      <c r="H621" s="171">
        <f t="shared" si="9"/>
        <v>632</v>
      </c>
    </row>
    <row r="622" spans="1:8" x14ac:dyDescent="0.3">
      <c r="A622" s="61" t="s">
        <v>321</v>
      </c>
      <c r="B622" s="166" t="s">
        <v>820</v>
      </c>
      <c r="C622" s="167" t="s">
        <v>798</v>
      </c>
      <c r="D622" s="166" t="s">
        <v>797</v>
      </c>
      <c r="E622" s="168">
        <v>40670</v>
      </c>
      <c r="F622" s="169">
        <v>340</v>
      </c>
      <c r="G622" s="170">
        <v>2</v>
      </c>
      <c r="H622" s="171">
        <f t="shared" si="9"/>
        <v>680</v>
      </c>
    </row>
    <row r="623" spans="1:8" x14ac:dyDescent="0.3">
      <c r="A623" s="61" t="s">
        <v>646</v>
      </c>
      <c r="B623" s="166" t="s">
        <v>823</v>
      </c>
      <c r="C623" s="167" t="s">
        <v>800</v>
      </c>
      <c r="D623" s="166" t="s">
        <v>797</v>
      </c>
      <c r="E623" s="168">
        <v>40670</v>
      </c>
      <c r="F623" s="169">
        <v>340</v>
      </c>
      <c r="G623" s="170">
        <v>8</v>
      </c>
      <c r="H623" s="171">
        <f t="shared" si="9"/>
        <v>2720</v>
      </c>
    </row>
    <row r="624" spans="1:8" x14ac:dyDescent="0.3">
      <c r="A624" s="61" t="s">
        <v>487</v>
      </c>
      <c r="B624" s="166" t="s">
        <v>821</v>
      </c>
      <c r="C624" s="167" t="s">
        <v>799</v>
      </c>
      <c r="D624" s="166" t="s">
        <v>797</v>
      </c>
      <c r="E624" s="168">
        <v>40672</v>
      </c>
      <c r="F624" s="169">
        <v>168</v>
      </c>
      <c r="G624" s="170">
        <v>14</v>
      </c>
      <c r="H624" s="171">
        <f t="shared" si="9"/>
        <v>2352</v>
      </c>
    </row>
    <row r="625" spans="1:8" x14ac:dyDescent="0.3">
      <c r="A625" s="61" t="s">
        <v>711</v>
      </c>
      <c r="B625" s="166" t="s">
        <v>822</v>
      </c>
      <c r="C625" s="167" t="s">
        <v>796</v>
      </c>
      <c r="D625" s="166" t="s">
        <v>797</v>
      </c>
      <c r="E625" s="168">
        <v>40672</v>
      </c>
      <c r="F625" s="169">
        <v>79</v>
      </c>
      <c r="G625" s="170">
        <v>10</v>
      </c>
      <c r="H625" s="171">
        <f t="shared" si="9"/>
        <v>790</v>
      </c>
    </row>
    <row r="626" spans="1:8" x14ac:dyDescent="0.3">
      <c r="A626" s="61" t="s">
        <v>711</v>
      </c>
      <c r="B626" s="166" t="s">
        <v>823</v>
      </c>
      <c r="C626" s="167" t="s">
        <v>796</v>
      </c>
      <c r="D626" s="166" t="s">
        <v>795</v>
      </c>
      <c r="E626" s="168">
        <v>40672</v>
      </c>
      <c r="F626" s="169">
        <v>340</v>
      </c>
      <c r="G626" s="170">
        <v>5</v>
      </c>
      <c r="H626" s="171">
        <f t="shared" si="9"/>
        <v>1700</v>
      </c>
    </row>
    <row r="627" spans="1:8" x14ac:dyDescent="0.3">
      <c r="A627" s="61" t="s">
        <v>754</v>
      </c>
      <c r="B627" s="166" t="s">
        <v>822</v>
      </c>
      <c r="C627" s="167" t="s">
        <v>796</v>
      </c>
      <c r="D627" s="166" t="s">
        <v>797</v>
      </c>
      <c r="E627" s="168">
        <v>40673</v>
      </c>
      <c r="F627" s="169">
        <v>79</v>
      </c>
      <c r="G627" s="170">
        <v>15</v>
      </c>
      <c r="H627" s="171">
        <f t="shared" si="9"/>
        <v>1185</v>
      </c>
    </row>
    <row r="628" spans="1:8" x14ac:dyDescent="0.3">
      <c r="A628" s="61" t="s">
        <v>414</v>
      </c>
      <c r="B628" s="166" t="s">
        <v>820</v>
      </c>
      <c r="C628" s="167" t="s">
        <v>800</v>
      </c>
      <c r="D628" s="166" t="s">
        <v>797</v>
      </c>
      <c r="E628" s="168">
        <v>40673</v>
      </c>
      <c r="F628" s="169">
        <v>340</v>
      </c>
      <c r="G628" s="170">
        <v>12</v>
      </c>
      <c r="H628" s="171">
        <f t="shared" si="9"/>
        <v>4080</v>
      </c>
    </row>
    <row r="629" spans="1:8" x14ac:dyDescent="0.3">
      <c r="A629" s="61" t="s">
        <v>414</v>
      </c>
      <c r="B629" s="166" t="s">
        <v>821</v>
      </c>
      <c r="C629" s="167" t="s">
        <v>800</v>
      </c>
      <c r="D629" s="166" t="s">
        <v>826</v>
      </c>
      <c r="E629" s="168">
        <v>40675</v>
      </c>
      <c r="F629" s="169">
        <v>168</v>
      </c>
      <c r="G629" s="170">
        <v>2</v>
      </c>
      <c r="H629" s="171">
        <f t="shared" si="9"/>
        <v>336</v>
      </c>
    </row>
    <row r="630" spans="1:8" x14ac:dyDescent="0.3">
      <c r="A630" s="61" t="s">
        <v>106</v>
      </c>
      <c r="B630" s="166" t="s">
        <v>820</v>
      </c>
      <c r="C630" s="167" t="s">
        <v>799</v>
      </c>
      <c r="D630" s="166" t="s">
        <v>825</v>
      </c>
      <c r="E630" s="168">
        <v>40677</v>
      </c>
      <c r="F630" s="169">
        <v>340</v>
      </c>
      <c r="G630" s="170">
        <v>11</v>
      </c>
      <c r="H630" s="171">
        <f t="shared" si="9"/>
        <v>3740</v>
      </c>
    </row>
    <row r="631" spans="1:8" x14ac:dyDescent="0.3">
      <c r="A631" s="61" t="s">
        <v>325</v>
      </c>
      <c r="B631" s="166" t="s">
        <v>819</v>
      </c>
      <c r="C631" s="167" t="s">
        <v>800</v>
      </c>
      <c r="D631" s="166" t="s">
        <v>825</v>
      </c>
      <c r="E631" s="168">
        <v>40677</v>
      </c>
      <c r="F631" s="169">
        <v>799</v>
      </c>
      <c r="G631" s="170">
        <v>14</v>
      </c>
      <c r="H631" s="171">
        <f t="shared" si="9"/>
        <v>11186</v>
      </c>
    </row>
    <row r="632" spans="1:8" x14ac:dyDescent="0.3">
      <c r="A632" s="61" t="s">
        <v>711</v>
      </c>
      <c r="B632" s="166" t="s">
        <v>822</v>
      </c>
      <c r="C632" s="167" t="s">
        <v>796</v>
      </c>
      <c r="D632" s="166" t="s">
        <v>825</v>
      </c>
      <c r="E632" s="168">
        <v>40679</v>
      </c>
      <c r="F632" s="169">
        <v>79</v>
      </c>
      <c r="G632" s="170">
        <v>17</v>
      </c>
      <c r="H632" s="171">
        <f t="shared" si="9"/>
        <v>1343</v>
      </c>
    </row>
    <row r="633" spans="1:8" x14ac:dyDescent="0.3">
      <c r="A633" s="61" t="s">
        <v>106</v>
      </c>
      <c r="B633" s="166" t="s">
        <v>820</v>
      </c>
      <c r="C633" s="167" t="s">
        <v>799</v>
      </c>
      <c r="D633" s="166" t="s">
        <v>797</v>
      </c>
      <c r="E633" s="168">
        <v>40679</v>
      </c>
      <c r="F633" s="169">
        <v>340</v>
      </c>
      <c r="G633" s="170">
        <v>8</v>
      </c>
      <c r="H633" s="171">
        <f t="shared" si="9"/>
        <v>2720</v>
      </c>
    </row>
    <row r="634" spans="1:8" x14ac:dyDescent="0.3">
      <c r="A634" s="61" t="s">
        <v>325</v>
      </c>
      <c r="B634" s="166" t="s">
        <v>819</v>
      </c>
      <c r="C634" s="167" t="s">
        <v>800</v>
      </c>
      <c r="D634" s="166" t="s">
        <v>797</v>
      </c>
      <c r="E634" s="168">
        <v>40680</v>
      </c>
      <c r="F634" s="169">
        <v>799</v>
      </c>
      <c r="G634" s="170">
        <v>13</v>
      </c>
      <c r="H634" s="171">
        <f t="shared" si="9"/>
        <v>10387</v>
      </c>
    </row>
    <row r="635" spans="1:8" x14ac:dyDescent="0.3">
      <c r="A635" s="61" t="s">
        <v>668</v>
      </c>
      <c r="B635" s="166" t="s">
        <v>820</v>
      </c>
      <c r="C635" s="167" t="s">
        <v>799</v>
      </c>
      <c r="D635" s="166" t="s">
        <v>795</v>
      </c>
      <c r="E635" s="168">
        <v>40680</v>
      </c>
      <c r="F635" s="169">
        <v>340</v>
      </c>
      <c r="G635" s="170">
        <v>8</v>
      </c>
      <c r="H635" s="171">
        <f t="shared" si="9"/>
        <v>2720</v>
      </c>
    </row>
    <row r="636" spans="1:8" x14ac:dyDescent="0.3">
      <c r="A636" s="61" t="s">
        <v>711</v>
      </c>
      <c r="B636" s="166" t="s">
        <v>821</v>
      </c>
      <c r="C636" s="167" t="s">
        <v>796</v>
      </c>
      <c r="D636" s="166" t="s">
        <v>826</v>
      </c>
      <c r="E636" s="168">
        <v>40680</v>
      </c>
      <c r="F636" s="169">
        <v>168</v>
      </c>
      <c r="G636" s="170">
        <v>13</v>
      </c>
      <c r="H636" s="171">
        <f t="shared" si="9"/>
        <v>2184</v>
      </c>
    </row>
    <row r="637" spans="1:8" x14ac:dyDescent="0.3">
      <c r="A637" s="61" t="s">
        <v>325</v>
      </c>
      <c r="B637" s="166" t="s">
        <v>821</v>
      </c>
      <c r="C637" s="167" t="s">
        <v>800</v>
      </c>
      <c r="D637" s="166" t="s">
        <v>797</v>
      </c>
      <c r="E637" s="168">
        <v>40681</v>
      </c>
      <c r="F637" s="169">
        <v>168</v>
      </c>
      <c r="G637" s="170">
        <v>6</v>
      </c>
      <c r="H637" s="171">
        <f t="shared" si="9"/>
        <v>1008</v>
      </c>
    </row>
    <row r="638" spans="1:8" x14ac:dyDescent="0.3">
      <c r="A638" s="61" t="s">
        <v>106</v>
      </c>
      <c r="B638" s="166" t="s">
        <v>823</v>
      </c>
      <c r="C638" s="167" t="s">
        <v>799</v>
      </c>
      <c r="D638" s="166" t="s">
        <v>825</v>
      </c>
      <c r="E638" s="168">
        <v>40683</v>
      </c>
      <c r="F638" s="169">
        <v>340</v>
      </c>
      <c r="G638" s="170">
        <v>7</v>
      </c>
      <c r="H638" s="171">
        <f t="shared" si="9"/>
        <v>2380</v>
      </c>
    </row>
    <row r="639" spans="1:8" x14ac:dyDescent="0.3">
      <c r="A639" s="61" t="s">
        <v>668</v>
      </c>
      <c r="B639" s="166" t="s">
        <v>822</v>
      </c>
      <c r="C639" s="167" t="s">
        <v>796</v>
      </c>
      <c r="D639" s="166" t="s">
        <v>797</v>
      </c>
      <c r="E639" s="168">
        <v>40683</v>
      </c>
      <c r="F639" s="169">
        <v>79</v>
      </c>
      <c r="G639" s="170">
        <v>2</v>
      </c>
      <c r="H639" s="171">
        <f t="shared" si="9"/>
        <v>158</v>
      </c>
    </row>
    <row r="640" spans="1:8" x14ac:dyDescent="0.3">
      <c r="A640" s="61" t="s">
        <v>414</v>
      </c>
      <c r="B640" s="166" t="s">
        <v>819</v>
      </c>
      <c r="C640" s="167" t="s">
        <v>800</v>
      </c>
      <c r="D640" s="166" t="s">
        <v>825</v>
      </c>
      <c r="E640" s="168">
        <v>40684</v>
      </c>
      <c r="F640" s="169">
        <v>799</v>
      </c>
      <c r="G640" s="170">
        <v>7</v>
      </c>
      <c r="H640" s="171">
        <f t="shared" si="9"/>
        <v>5593</v>
      </c>
    </row>
    <row r="641" spans="1:8" x14ac:dyDescent="0.3">
      <c r="A641" s="61" t="s">
        <v>668</v>
      </c>
      <c r="B641" s="166" t="s">
        <v>821</v>
      </c>
      <c r="C641" s="167" t="s">
        <v>796</v>
      </c>
      <c r="D641" s="166" t="s">
        <v>824</v>
      </c>
      <c r="E641" s="168">
        <v>40686</v>
      </c>
      <c r="F641" s="169">
        <v>168</v>
      </c>
      <c r="G641" s="170">
        <v>14</v>
      </c>
      <c r="H641" s="171">
        <f t="shared" si="9"/>
        <v>2352</v>
      </c>
    </row>
    <row r="642" spans="1:8" x14ac:dyDescent="0.3">
      <c r="A642" s="61" t="s">
        <v>754</v>
      </c>
      <c r="B642" s="166" t="s">
        <v>821</v>
      </c>
      <c r="C642" s="167" t="s">
        <v>796</v>
      </c>
      <c r="D642" s="166" t="s">
        <v>824</v>
      </c>
      <c r="E642" s="168">
        <v>40686</v>
      </c>
      <c r="F642" s="169">
        <v>168</v>
      </c>
      <c r="G642" s="170">
        <v>12</v>
      </c>
      <c r="H642" s="171">
        <f t="shared" si="9"/>
        <v>2016</v>
      </c>
    </row>
    <row r="643" spans="1:8" x14ac:dyDescent="0.3">
      <c r="A643" s="61" t="s">
        <v>668</v>
      </c>
      <c r="B643" s="166" t="s">
        <v>821</v>
      </c>
      <c r="C643" s="167" t="s">
        <v>796</v>
      </c>
      <c r="D643" s="166" t="s">
        <v>795</v>
      </c>
      <c r="E643" s="168">
        <v>40686</v>
      </c>
      <c r="F643" s="169">
        <v>168</v>
      </c>
      <c r="G643" s="170">
        <v>13</v>
      </c>
      <c r="H643" s="171">
        <f t="shared" si="9"/>
        <v>2184</v>
      </c>
    </row>
    <row r="644" spans="1:8" x14ac:dyDescent="0.3">
      <c r="A644" s="61" t="s">
        <v>711</v>
      </c>
      <c r="B644" s="166" t="s">
        <v>820</v>
      </c>
      <c r="C644" s="167" t="s">
        <v>796</v>
      </c>
      <c r="D644" s="166" t="s">
        <v>826</v>
      </c>
      <c r="E644" s="168">
        <v>40686</v>
      </c>
      <c r="F644" s="169">
        <v>340</v>
      </c>
      <c r="G644" s="170">
        <v>10</v>
      </c>
      <c r="H644" s="171">
        <f t="shared" si="9"/>
        <v>3400</v>
      </c>
    </row>
    <row r="645" spans="1:8" x14ac:dyDescent="0.3">
      <c r="A645" s="61" t="s">
        <v>735</v>
      </c>
      <c r="B645" s="166" t="s">
        <v>819</v>
      </c>
      <c r="C645" s="167" t="s">
        <v>798</v>
      </c>
      <c r="D645" s="166" t="s">
        <v>825</v>
      </c>
      <c r="E645" s="168">
        <v>40687</v>
      </c>
      <c r="F645" s="169">
        <v>799</v>
      </c>
      <c r="G645" s="170">
        <v>20</v>
      </c>
      <c r="H645" s="171">
        <f t="shared" si="9"/>
        <v>15980</v>
      </c>
    </row>
    <row r="646" spans="1:8" x14ac:dyDescent="0.3">
      <c r="A646" s="61" t="s">
        <v>325</v>
      </c>
      <c r="B646" s="166" t="s">
        <v>820</v>
      </c>
      <c r="C646" s="167" t="s">
        <v>800</v>
      </c>
      <c r="D646" s="166" t="s">
        <v>797</v>
      </c>
      <c r="E646" s="168">
        <v>40687</v>
      </c>
      <c r="F646" s="169">
        <v>340</v>
      </c>
      <c r="G646" s="170">
        <v>5</v>
      </c>
      <c r="H646" s="171">
        <f t="shared" si="9"/>
        <v>1700</v>
      </c>
    </row>
    <row r="647" spans="1:8" x14ac:dyDescent="0.3">
      <c r="A647" s="61" t="s">
        <v>668</v>
      </c>
      <c r="B647" s="166" t="s">
        <v>819</v>
      </c>
      <c r="C647" s="167" t="s">
        <v>796</v>
      </c>
      <c r="D647" s="166" t="s">
        <v>795</v>
      </c>
      <c r="E647" s="168">
        <v>40687</v>
      </c>
      <c r="F647" s="169">
        <v>799</v>
      </c>
      <c r="G647" s="170">
        <v>4</v>
      </c>
      <c r="H647" s="171">
        <f t="shared" ref="H647:H710" si="10">F647*G647</f>
        <v>3196</v>
      </c>
    </row>
    <row r="648" spans="1:8" x14ac:dyDescent="0.3">
      <c r="A648" s="61" t="s">
        <v>325</v>
      </c>
      <c r="B648" s="166" t="s">
        <v>819</v>
      </c>
      <c r="C648" s="167" t="s">
        <v>800</v>
      </c>
      <c r="D648" s="166" t="s">
        <v>795</v>
      </c>
      <c r="E648" s="168">
        <v>40687</v>
      </c>
      <c r="F648" s="169">
        <v>799</v>
      </c>
      <c r="G648" s="170">
        <v>2</v>
      </c>
      <c r="H648" s="171">
        <f t="shared" si="10"/>
        <v>1598</v>
      </c>
    </row>
    <row r="649" spans="1:8" x14ac:dyDescent="0.3">
      <c r="A649" s="61" t="s">
        <v>414</v>
      </c>
      <c r="B649" s="166" t="s">
        <v>822</v>
      </c>
      <c r="C649" s="167" t="s">
        <v>800</v>
      </c>
      <c r="D649" s="166" t="s">
        <v>826</v>
      </c>
      <c r="E649" s="168">
        <v>40687</v>
      </c>
      <c r="F649" s="169">
        <v>79</v>
      </c>
      <c r="G649" s="170">
        <v>2</v>
      </c>
      <c r="H649" s="171">
        <f t="shared" si="10"/>
        <v>158</v>
      </c>
    </row>
    <row r="650" spans="1:8" x14ac:dyDescent="0.3">
      <c r="A650" s="61" t="s">
        <v>735</v>
      </c>
      <c r="B650" s="166" t="s">
        <v>821</v>
      </c>
      <c r="C650" s="167" t="s">
        <v>798</v>
      </c>
      <c r="D650" s="166" t="s">
        <v>825</v>
      </c>
      <c r="E650" s="168">
        <v>40689</v>
      </c>
      <c r="F650" s="169">
        <v>168</v>
      </c>
      <c r="G650" s="170">
        <v>17</v>
      </c>
      <c r="H650" s="171">
        <f t="shared" si="10"/>
        <v>2856</v>
      </c>
    </row>
    <row r="651" spans="1:8" x14ac:dyDescent="0.3">
      <c r="A651" s="61" t="s">
        <v>668</v>
      </c>
      <c r="B651" s="166" t="s">
        <v>821</v>
      </c>
      <c r="C651" s="167" t="s">
        <v>796</v>
      </c>
      <c r="D651" s="166" t="s">
        <v>797</v>
      </c>
      <c r="E651" s="168">
        <v>40689</v>
      </c>
      <c r="F651" s="169">
        <v>168</v>
      </c>
      <c r="G651" s="170">
        <v>13</v>
      </c>
      <c r="H651" s="171">
        <f t="shared" si="10"/>
        <v>2184</v>
      </c>
    </row>
    <row r="652" spans="1:8" x14ac:dyDescent="0.3">
      <c r="A652" s="61" t="s">
        <v>414</v>
      </c>
      <c r="B652" s="166" t="s">
        <v>823</v>
      </c>
      <c r="C652" s="167" t="s">
        <v>800</v>
      </c>
      <c r="D652" s="166" t="s">
        <v>826</v>
      </c>
      <c r="E652" s="168">
        <v>40690</v>
      </c>
      <c r="F652" s="169">
        <v>340</v>
      </c>
      <c r="G652" s="170">
        <v>9</v>
      </c>
      <c r="H652" s="171">
        <f t="shared" si="10"/>
        <v>3060</v>
      </c>
    </row>
    <row r="653" spans="1:8" x14ac:dyDescent="0.3">
      <c r="A653" s="61" t="s">
        <v>668</v>
      </c>
      <c r="B653" s="166" t="s">
        <v>819</v>
      </c>
      <c r="C653" s="167" t="s">
        <v>796</v>
      </c>
      <c r="D653" s="166" t="s">
        <v>825</v>
      </c>
      <c r="E653" s="168">
        <v>40691</v>
      </c>
      <c r="F653" s="169">
        <v>799</v>
      </c>
      <c r="G653" s="170">
        <v>8</v>
      </c>
      <c r="H653" s="171">
        <f t="shared" si="10"/>
        <v>6392</v>
      </c>
    </row>
    <row r="654" spans="1:8" x14ac:dyDescent="0.3">
      <c r="A654" s="61" t="s">
        <v>414</v>
      </c>
      <c r="B654" s="166" t="s">
        <v>823</v>
      </c>
      <c r="C654" s="167" t="s">
        <v>800</v>
      </c>
      <c r="D654" s="166" t="s">
        <v>825</v>
      </c>
      <c r="E654" s="168">
        <v>40691</v>
      </c>
      <c r="F654" s="169">
        <v>340</v>
      </c>
      <c r="G654" s="170">
        <v>20</v>
      </c>
      <c r="H654" s="171">
        <f t="shared" si="10"/>
        <v>6800</v>
      </c>
    </row>
    <row r="655" spans="1:8" x14ac:dyDescent="0.3">
      <c r="A655" s="61" t="s">
        <v>106</v>
      </c>
      <c r="B655" s="166" t="s">
        <v>819</v>
      </c>
      <c r="C655" s="167" t="s">
        <v>799</v>
      </c>
      <c r="D655" s="166" t="s">
        <v>826</v>
      </c>
      <c r="E655" s="168">
        <v>40691</v>
      </c>
      <c r="F655" s="169">
        <v>799</v>
      </c>
      <c r="G655" s="170">
        <v>12</v>
      </c>
      <c r="H655" s="171">
        <f t="shared" si="10"/>
        <v>9588</v>
      </c>
    </row>
    <row r="656" spans="1:8" x14ac:dyDescent="0.3">
      <c r="A656" s="61" t="s">
        <v>106</v>
      </c>
      <c r="B656" s="166" t="s">
        <v>820</v>
      </c>
      <c r="C656" s="167" t="s">
        <v>799</v>
      </c>
      <c r="D656" s="166" t="s">
        <v>826</v>
      </c>
      <c r="E656" s="168">
        <v>40691</v>
      </c>
      <c r="F656" s="169">
        <v>340</v>
      </c>
      <c r="G656" s="170">
        <v>9</v>
      </c>
      <c r="H656" s="171">
        <f t="shared" si="10"/>
        <v>3060</v>
      </c>
    </row>
    <row r="657" spans="1:8" x14ac:dyDescent="0.3">
      <c r="A657" s="61" t="s">
        <v>646</v>
      </c>
      <c r="B657" s="166" t="s">
        <v>822</v>
      </c>
      <c r="C657" s="167" t="s">
        <v>800</v>
      </c>
      <c r="D657" s="166" t="s">
        <v>826</v>
      </c>
      <c r="E657" s="168">
        <v>40693</v>
      </c>
      <c r="F657" s="169">
        <v>79</v>
      </c>
      <c r="G657" s="170">
        <v>3</v>
      </c>
      <c r="H657" s="171">
        <f t="shared" si="10"/>
        <v>237</v>
      </c>
    </row>
    <row r="658" spans="1:8" x14ac:dyDescent="0.3">
      <c r="A658" s="61" t="s">
        <v>668</v>
      </c>
      <c r="B658" s="166" t="s">
        <v>821</v>
      </c>
      <c r="C658" s="167" t="s">
        <v>796</v>
      </c>
      <c r="D658" s="166" t="s">
        <v>825</v>
      </c>
      <c r="E658" s="168">
        <v>40694</v>
      </c>
      <c r="F658" s="169">
        <v>168</v>
      </c>
      <c r="G658" s="170">
        <v>14</v>
      </c>
      <c r="H658" s="171">
        <f t="shared" si="10"/>
        <v>2352</v>
      </c>
    </row>
    <row r="659" spans="1:8" x14ac:dyDescent="0.3">
      <c r="A659" s="61" t="s">
        <v>325</v>
      </c>
      <c r="B659" s="166" t="s">
        <v>819</v>
      </c>
      <c r="C659" s="167" t="s">
        <v>800</v>
      </c>
      <c r="D659" s="166" t="s">
        <v>797</v>
      </c>
      <c r="E659" s="168">
        <v>40694</v>
      </c>
      <c r="F659" s="169">
        <v>799</v>
      </c>
      <c r="G659" s="170">
        <v>10</v>
      </c>
      <c r="H659" s="171">
        <f t="shared" si="10"/>
        <v>7990</v>
      </c>
    </row>
    <row r="660" spans="1:8" x14ac:dyDescent="0.3">
      <c r="A660" s="61" t="s">
        <v>754</v>
      </c>
      <c r="B660" s="166" t="s">
        <v>821</v>
      </c>
      <c r="C660" s="167" t="s">
        <v>796</v>
      </c>
      <c r="D660" s="166" t="s">
        <v>797</v>
      </c>
      <c r="E660" s="168">
        <v>40694</v>
      </c>
      <c r="F660" s="169">
        <v>168</v>
      </c>
      <c r="G660" s="170">
        <v>4</v>
      </c>
      <c r="H660" s="171">
        <f t="shared" si="10"/>
        <v>672</v>
      </c>
    </row>
    <row r="661" spans="1:8" x14ac:dyDescent="0.3">
      <c r="A661" s="61" t="s">
        <v>668</v>
      </c>
      <c r="B661" s="166" t="s">
        <v>820</v>
      </c>
      <c r="C661" s="167" t="s">
        <v>799</v>
      </c>
      <c r="D661" s="166" t="s">
        <v>824</v>
      </c>
      <c r="E661" s="168">
        <v>40697</v>
      </c>
      <c r="F661" s="169">
        <v>340</v>
      </c>
      <c r="G661" s="170">
        <v>2</v>
      </c>
      <c r="H661" s="171">
        <f t="shared" si="10"/>
        <v>680</v>
      </c>
    </row>
    <row r="662" spans="1:8" x14ac:dyDescent="0.3">
      <c r="A662" s="61" t="s">
        <v>711</v>
      </c>
      <c r="B662" s="166" t="s">
        <v>821</v>
      </c>
      <c r="C662" s="167" t="s">
        <v>796</v>
      </c>
      <c r="D662" s="166" t="s">
        <v>825</v>
      </c>
      <c r="E662" s="168">
        <v>40697</v>
      </c>
      <c r="F662" s="169">
        <v>168</v>
      </c>
      <c r="G662" s="170">
        <v>6</v>
      </c>
      <c r="H662" s="171">
        <f t="shared" si="10"/>
        <v>1008</v>
      </c>
    </row>
    <row r="663" spans="1:8" x14ac:dyDescent="0.3">
      <c r="A663" s="61" t="s">
        <v>711</v>
      </c>
      <c r="B663" s="166" t="s">
        <v>823</v>
      </c>
      <c r="C663" s="167" t="s">
        <v>796</v>
      </c>
      <c r="D663" s="166" t="s">
        <v>824</v>
      </c>
      <c r="E663" s="168">
        <v>40700</v>
      </c>
      <c r="F663" s="169">
        <v>340</v>
      </c>
      <c r="G663" s="170">
        <v>7</v>
      </c>
      <c r="H663" s="171">
        <f t="shared" si="10"/>
        <v>2380</v>
      </c>
    </row>
    <row r="664" spans="1:8" x14ac:dyDescent="0.3">
      <c r="A664" s="61" t="s">
        <v>754</v>
      </c>
      <c r="B664" s="166" t="s">
        <v>819</v>
      </c>
      <c r="C664" s="167" t="s">
        <v>796</v>
      </c>
      <c r="D664" s="166" t="s">
        <v>795</v>
      </c>
      <c r="E664" s="168">
        <v>40701</v>
      </c>
      <c r="F664" s="169">
        <v>799</v>
      </c>
      <c r="G664" s="170">
        <v>3</v>
      </c>
      <c r="H664" s="171">
        <f t="shared" si="10"/>
        <v>2397</v>
      </c>
    </row>
    <row r="665" spans="1:8" x14ac:dyDescent="0.3">
      <c r="A665" s="61" t="s">
        <v>735</v>
      </c>
      <c r="B665" s="166" t="s">
        <v>820</v>
      </c>
      <c r="C665" s="167" t="s">
        <v>798</v>
      </c>
      <c r="D665" s="166" t="s">
        <v>825</v>
      </c>
      <c r="E665" s="168">
        <v>40703</v>
      </c>
      <c r="F665" s="169">
        <v>340</v>
      </c>
      <c r="G665" s="170">
        <v>8</v>
      </c>
      <c r="H665" s="171">
        <f t="shared" si="10"/>
        <v>2720</v>
      </c>
    </row>
    <row r="666" spans="1:8" x14ac:dyDescent="0.3">
      <c r="A666" s="61" t="s">
        <v>646</v>
      </c>
      <c r="B666" s="166" t="s">
        <v>823</v>
      </c>
      <c r="C666" s="167" t="s">
        <v>800</v>
      </c>
      <c r="D666" s="166" t="s">
        <v>826</v>
      </c>
      <c r="E666" s="168">
        <v>40703</v>
      </c>
      <c r="F666" s="169">
        <v>340</v>
      </c>
      <c r="G666" s="170">
        <v>9</v>
      </c>
      <c r="H666" s="171">
        <f t="shared" si="10"/>
        <v>3060</v>
      </c>
    </row>
    <row r="667" spans="1:8" x14ac:dyDescent="0.3">
      <c r="A667" s="61" t="s">
        <v>646</v>
      </c>
      <c r="B667" s="166" t="s">
        <v>819</v>
      </c>
      <c r="C667" s="167" t="s">
        <v>800</v>
      </c>
      <c r="D667" s="166" t="s">
        <v>825</v>
      </c>
      <c r="E667" s="168">
        <v>40704</v>
      </c>
      <c r="F667" s="169">
        <v>799</v>
      </c>
      <c r="G667" s="170">
        <v>11</v>
      </c>
      <c r="H667" s="171">
        <f t="shared" si="10"/>
        <v>8789</v>
      </c>
    </row>
    <row r="668" spans="1:8" x14ac:dyDescent="0.3">
      <c r="A668" s="61" t="s">
        <v>487</v>
      </c>
      <c r="B668" s="166" t="s">
        <v>823</v>
      </c>
      <c r="C668" s="167" t="s">
        <v>799</v>
      </c>
      <c r="D668" s="166" t="s">
        <v>795</v>
      </c>
      <c r="E668" s="168">
        <v>40704</v>
      </c>
      <c r="F668" s="169">
        <v>340</v>
      </c>
      <c r="G668" s="170">
        <v>11</v>
      </c>
      <c r="H668" s="171">
        <f t="shared" si="10"/>
        <v>3740</v>
      </c>
    </row>
    <row r="669" spans="1:8" x14ac:dyDescent="0.3">
      <c r="A669" s="61" t="s">
        <v>646</v>
      </c>
      <c r="B669" s="166" t="s">
        <v>819</v>
      </c>
      <c r="C669" s="167" t="s">
        <v>800</v>
      </c>
      <c r="D669" s="166" t="s">
        <v>824</v>
      </c>
      <c r="E669" s="168">
        <v>40708</v>
      </c>
      <c r="F669" s="169">
        <v>799</v>
      </c>
      <c r="G669" s="170">
        <v>1</v>
      </c>
      <c r="H669" s="171">
        <f t="shared" si="10"/>
        <v>799</v>
      </c>
    </row>
    <row r="670" spans="1:8" x14ac:dyDescent="0.3">
      <c r="A670" s="61" t="s">
        <v>321</v>
      </c>
      <c r="B670" s="166" t="s">
        <v>822</v>
      </c>
      <c r="C670" s="167" t="s">
        <v>798</v>
      </c>
      <c r="D670" s="166" t="s">
        <v>826</v>
      </c>
      <c r="E670" s="168">
        <v>40708</v>
      </c>
      <c r="F670" s="169">
        <v>79</v>
      </c>
      <c r="G670" s="170">
        <v>11</v>
      </c>
      <c r="H670" s="171">
        <f t="shared" si="10"/>
        <v>869</v>
      </c>
    </row>
    <row r="671" spans="1:8" x14ac:dyDescent="0.3">
      <c r="A671" s="61" t="s">
        <v>106</v>
      </c>
      <c r="B671" s="166" t="s">
        <v>822</v>
      </c>
      <c r="C671" s="167" t="s">
        <v>799</v>
      </c>
      <c r="D671" s="166" t="s">
        <v>826</v>
      </c>
      <c r="E671" s="168">
        <v>40708</v>
      </c>
      <c r="F671" s="169">
        <v>79</v>
      </c>
      <c r="G671" s="170">
        <v>11</v>
      </c>
      <c r="H671" s="171">
        <f t="shared" si="10"/>
        <v>869</v>
      </c>
    </row>
    <row r="672" spans="1:8" x14ac:dyDescent="0.3">
      <c r="A672" s="61" t="s">
        <v>754</v>
      </c>
      <c r="B672" s="166" t="s">
        <v>823</v>
      </c>
      <c r="C672" s="167" t="s">
        <v>796</v>
      </c>
      <c r="D672" s="166" t="s">
        <v>824</v>
      </c>
      <c r="E672" s="168">
        <v>40710</v>
      </c>
      <c r="F672" s="169">
        <v>340</v>
      </c>
      <c r="G672" s="170">
        <v>3</v>
      </c>
      <c r="H672" s="171">
        <f t="shared" si="10"/>
        <v>1020</v>
      </c>
    </row>
    <row r="673" spans="1:8" x14ac:dyDescent="0.3">
      <c r="A673" s="61" t="s">
        <v>711</v>
      </c>
      <c r="B673" s="166" t="s">
        <v>819</v>
      </c>
      <c r="C673" s="167" t="s">
        <v>796</v>
      </c>
      <c r="D673" s="166" t="s">
        <v>824</v>
      </c>
      <c r="E673" s="168">
        <v>40710</v>
      </c>
      <c r="F673" s="169">
        <v>799</v>
      </c>
      <c r="G673" s="170">
        <v>1</v>
      </c>
      <c r="H673" s="171">
        <f t="shared" si="10"/>
        <v>799</v>
      </c>
    </row>
    <row r="674" spans="1:8" x14ac:dyDescent="0.3">
      <c r="A674" s="61" t="s">
        <v>487</v>
      </c>
      <c r="B674" s="166" t="s">
        <v>820</v>
      </c>
      <c r="C674" s="167" t="s">
        <v>799</v>
      </c>
      <c r="D674" s="166" t="s">
        <v>797</v>
      </c>
      <c r="E674" s="168">
        <v>40710</v>
      </c>
      <c r="F674" s="169">
        <v>340</v>
      </c>
      <c r="G674" s="170">
        <v>1</v>
      </c>
      <c r="H674" s="171">
        <f t="shared" si="10"/>
        <v>340</v>
      </c>
    </row>
    <row r="675" spans="1:8" x14ac:dyDescent="0.3">
      <c r="A675" s="61" t="s">
        <v>668</v>
      </c>
      <c r="B675" s="166" t="s">
        <v>820</v>
      </c>
      <c r="C675" s="167" t="s">
        <v>799</v>
      </c>
      <c r="D675" s="166" t="s">
        <v>824</v>
      </c>
      <c r="E675" s="168">
        <v>40712</v>
      </c>
      <c r="F675" s="169">
        <v>340</v>
      </c>
      <c r="G675" s="170">
        <v>7</v>
      </c>
      <c r="H675" s="171">
        <f t="shared" si="10"/>
        <v>2380</v>
      </c>
    </row>
    <row r="676" spans="1:8" x14ac:dyDescent="0.3">
      <c r="A676" s="61" t="s">
        <v>754</v>
      </c>
      <c r="B676" s="166" t="s">
        <v>819</v>
      </c>
      <c r="C676" s="167" t="s">
        <v>796</v>
      </c>
      <c r="D676" s="166" t="s">
        <v>824</v>
      </c>
      <c r="E676" s="168">
        <v>40712</v>
      </c>
      <c r="F676" s="169">
        <v>799</v>
      </c>
      <c r="G676" s="170">
        <v>12</v>
      </c>
      <c r="H676" s="171">
        <f t="shared" si="10"/>
        <v>9588</v>
      </c>
    </row>
    <row r="677" spans="1:8" x14ac:dyDescent="0.3">
      <c r="A677" s="61" t="s">
        <v>668</v>
      </c>
      <c r="B677" s="166" t="s">
        <v>819</v>
      </c>
      <c r="C677" s="167" t="s">
        <v>796</v>
      </c>
      <c r="D677" s="166" t="s">
        <v>825</v>
      </c>
      <c r="E677" s="168">
        <v>40715</v>
      </c>
      <c r="F677" s="169">
        <v>799</v>
      </c>
      <c r="G677" s="170">
        <v>19</v>
      </c>
      <c r="H677" s="171">
        <f t="shared" si="10"/>
        <v>15181</v>
      </c>
    </row>
    <row r="678" spans="1:8" x14ac:dyDescent="0.3">
      <c r="A678" s="61" t="s">
        <v>106</v>
      </c>
      <c r="B678" s="166" t="s">
        <v>819</v>
      </c>
      <c r="C678" s="167" t="s">
        <v>799</v>
      </c>
      <c r="D678" s="166" t="s">
        <v>825</v>
      </c>
      <c r="E678" s="168">
        <v>40716</v>
      </c>
      <c r="F678" s="169">
        <v>799</v>
      </c>
      <c r="G678" s="170">
        <v>16</v>
      </c>
      <c r="H678" s="171">
        <f t="shared" si="10"/>
        <v>12784</v>
      </c>
    </row>
    <row r="679" spans="1:8" x14ac:dyDescent="0.3">
      <c r="A679" s="61" t="s">
        <v>711</v>
      </c>
      <c r="B679" s="166" t="s">
        <v>819</v>
      </c>
      <c r="C679" s="167" t="s">
        <v>796</v>
      </c>
      <c r="D679" s="166" t="s">
        <v>825</v>
      </c>
      <c r="E679" s="168">
        <v>40716</v>
      </c>
      <c r="F679" s="169">
        <v>799</v>
      </c>
      <c r="G679" s="170">
        <v>17</v>
      </c>
      <c r="H679" s="171">
        <f t="shared" si="10"/>
        <v>13583</v>
      </c>
    </row>
    <row r="680" spans="1:8" x14ac:dyDescent="0.3">
      <c r="A680" s="61" t="s">
        <v>414</v>
      </c>
      <c r="B680" s="166" t="s">
        <v>819</v>
      </c>
      <c r="C680" s="167" t="s">
        <v>800</v>
      </c>
      <c r="D680" s="166" t="s">
        <v>826</v>
      </c>
      <c r="E680" s="168">
        <v>40716</v>
      </c>
      <c r="F680" s="169">
        <v>799</v>
      </c>
      <c r="G680" s="170">
        <v>8</v>
      </c>
      <c r="H680" s="171">
        <f t="shared" si="10"/>
        <v>6392</v>
      </c>
    </row>
    <row r="681" spans="1:8" x14ac:dyDescent="0.3">
      <c r="A681" s="61" t="s">
        <v>711</v>
      </c>
      <c r="B681" s="166" t="s">
        <v>822</v>
      </c>
      <c r="C681" s="167" t="s">
        <v>796</v>
      </c>
      <c r="D681" s="166" t="s">
        <v>826</v>
      </c>
      <c r="E681" s="168">
        <v>40716</v>
      </c>
      <c r="F681" s="169">
        <v>79</v>
      </c>
      <c r="G681" s="170">
        <v>3</v>
      </c>
      <c r="H681" s="171">
        <f t="shared" si="10"/>
        <v>237</v>
      </c>
    </row>
    <row r="682" spans="1:8" x14ac:dyDescent="0.3">
      <c r="A682" s="61" t="s">
        <v>325</v>
      </c>
      <c r="B682" s="166" t="s">
        <v>822</v>
      </c>
      <c r="C682" s="167" t="s">
        <v>800</v>
      </c>
      <c r="D682" s="166" t="s">
        <v>797</v>
      </c>
      <c r="E682" s="168">
        <v>40717</v>
      </c>
      <c r="F682" s="169">
        <v>79</v>
      </c>
      <c r="G682" s="170">
        <v>15</v>
      </c>
      <c r="H682" s="171">
        <f t="shared" si="10"/>
        <v>1185</v>
      </c>
    </row>
    <row r="683" spans="1:8" x14ac:dyDescent="0.3">
      <c r="A683" s="61" t="s">
        <v>414</v>
      </c>
      <c r="B683" s="166" t="s">
        <v>821</v>
      </c>
      <c r="C683" s="167" t="s">
        <v>800</v>
      </c>
      <c r="D683" s="166" t="s">
        <v>824</v>
      </c>
      <c r="E683" s="168">
        <v>40718</v>
      </c>
      <c r="F683" s="169">
        <v>168</v>
      </c>
      <c r="G683" s="170">
        <v>13</v>
      </c>
      <c r="H683" s="171">
        <f t="shared" si="10"/>
        <v>2184</v>
      </c>
    </row>
    <row r="684" spans="1:8" x14ac:dyDescent="0.3">
      <c r="A684" s="61" t="s">
        <v>414</v>
      </c>
      <c r="B684" s="166" t="s">
        <v>821</v>
      </c>
      <c r="C684" s="167" t="s">
        <v>800</v>
      </c>
      <c r="D684" s="166" t="s">
        <v>797</v>
      </c>
      <c r="E684" s="168">
        <v>40718</v>
      </c>
      <c r="F684" s="169">
        <v>168</v>
      </c>
      <c r="G684" s="170">
        <v>3</v>
      </c>
      <c r="H684" s="171">
        <f t="shared" si="10"/>
        <v>504</v>
      </c>
    </row>
    <row r="685" spans="1:8" x14ac:dyDescent="0.3">
      <c r="A685" s="61" t="s">
        <v>754</v>
      </c>
      <c r="B685" s="166" t="s">
        <v>822</v>
      </c>
      <c r="C685" s="167" t="s">
        <v>796</v>
      </c>
      <c r="D685" s="166" t="s">
        <v>824</v>
      </c>
      <c r="E685" s="168">
        <v>40719</v>
      </c>
      <c r="F685" s="169">
        <v>79</v>
      </c>
      <c r="G685" s="170">
        <v>6</v>
      </c>
      <c r="H685" s="171">
        <f t="shared" si="10"/>
        <v>474</v>
      </c>
    </row>
    <row r="686" spans="1:8" x14ac:dyDescent="0.3">
      <c r="A686" s="61" t="s">
        <v>754</v>
      </c>
      <c r="B686" s="166" t="s">
        <v>820</v>
      </c>
      <c r="C686" s="167" t="s">
        <v>796</v>
      </c>
      <c r="D686" s="166" t="s">
        <v>795</v>
      </c>
      <c r="E686" s="168">
        <v>40719</v>
      </c>
      <c r="F686" s="169">
        <v>340</v>
      </c>
      <c r="G686" s="170">
        <v>5</v>
      </c>
      <c r="H686" s="171">
        <f t="shared" si="10"/>
        <v>1700</v>
      </c>
    </row>
    <row r="687" spans="1:8" x14ac:dyDescent="0.3">
      <c r="A687" s="61" t="s">
        <v>106</v>
      </c>
      <c r="B687" s="166" t="s">
        <v>823</v>
      </c>
      <c r="C687" s="167" t="s">
        <v>799</v>
      </c>
      <c r="D687" s="166" t="s">
        <v>795</v>
      </c>
      <c r="E687" s="168">
        <v>40721</v>
      </c>
      <c r="F687" s="169">
        <v>340</v>
      </c>
      <c r="G687" s="170">
        <v>15</v>
      </c>
      <c r="H687" s="171">
        <f t="shared" si="10"/>
        <v>5100</v>
      </c>
    </row>
    <row r="688" spans="1:8" x14ac:dyDescent="0.3">
      <c r="A688" s="61" t="s">
        <v>711</v>
      </c>
      <c r="B688" s="166" t="s">
        <v>820</v>
      </c>
      <c r="C688" s="167" t="s">
        <v>796</v>
      </c>
      <c r="D688" s="166" t="s">
        <v>795</v>
      </c>
      <c r="E688" s="168">
        <v>40721</v>
      </c>
      <c r="F688" s="169">
        <v>340</v>
      </c>
      <c r="G688" s="170">
        <v>2</v>
      </c>
      <c r="H688" s="171">
        <f t="shared" si="10"/>
        <v>680</v>
      </c>
    </row>
    <row r="689" spans="1:8" x14ac:dyDescent="0.3">
      <c r="A689" s="61" t="s">
        <v>646</v>
      </c>
      <c r="B689" s="166" t="s">
        <v>822</v>
      </c>
      <c r="C689" s="167" t="s">
        <v>800</v>
      </c>
      <c r="D689" s="166" t="s">
        <v>824</v>
      </c>
      <c r="E689" s="168">
        <v>40722</v>
      </c>
      <c r="F689" s="169">
        <v>79</v>
      </c>
      <c r="G689" s="170">
        <v>4</v>
      </c>
      <c r="H689" s="171">
        <f t="shared" si="10"/>
        <v>316</v>
      </c>
    </row>
    <row r="690" spans="1:8" x14ac:dyDescent="0.3">
      <c r="A690" s="61" t="s">
        <v>106</v>
      </c>
      <c r="B690" s="166" t="s">
        <v>823</v>
      </c>
      <c r="C690" s="167" t="s">
        <v>799</v>
      </c>
      <c r="D690" s="166" t="s">
        <v>825</v>
      </c>
      <c r="E690" s="168">
        <v>40722</v>
      </c>
      <c r="F690" s="169">
        <v>340</v>
      </c>
      <c r="G690" s="170">
        <v>9</v>
      </c>
      <c r="H690" s="171">
        <f t="shared" si="10"/>
        <v>3060</v>
      </c>
    </row>
    <row r="691" spans="1:8" x14ac:dyDescent="0.3">
      <c r="A691" s="61" t="s">
        <v>414</v>
      </c>
      <c r="B691" s="166" t="s">
        <v>822</v>
      </c>
      <c r="C691" s="167" t="s">
        <v>800</v>
      </c>
      <c r="D691" s="166" t="s">
        <v>795</v>
      </c>
      <c r="E691" s="168">
        <v>40722</v>
      </c>
      <c r="F691" s="169">
        <v>79</v>
      </c>
      <c r="G691" s="170">
        <v>8</v>
      </c>
      <c r="H691" s="171">
        <f t="shared" si="10"/>
        <v>632</v>
      </c>
    </row>
    <row r="692" spans="1:8" x14ac:dyDescent="0.3">
      <c r="A692" s="61" t="s">
        <v>325</v>
      </c>
      <c r="B692" s="166" t="s">
        <v>819</v>
      </c>
      <c r="C692" s="167" t="s">
        <v>800</v>
      </c>
      <c r="D692" s="166" t="s">
        <v>825</v>
      </c>
      <c r="E692" s="168">
        <v>40723</v>
      </c>
      <c r="F692" s="169">
        <v>799</v>
      </c>
      <c r="G692" s="170">
        <v>10</v>
      </c>
      <c r="H692" s="171">
        <f t="shared" si="10"/>
        <v>7990</v>
      </c>
    </row>
    <row r="693" spans="1:8" x14ac:dyDescent="0.3">
      <c r="A693" s="61" t="s">
        <v>711</v>
      </c>
      <c r="B693" s="166" t="s">
        <v>822</v>
      </c>
      <c r="C693" s="167" t="s">
        <v>796</v>
      </c>
      <c r="D693" s="166" t="s">
        <v>824</v>
      </c>
      <c r="E693" s="168">
        <v>40724</v>
      </c>
      <c r="F693" s="169">
        <v>79</v>
      </c>
      <c r="G693" s="170">
        <v>4</v>
      </c>
      <c r="H693" s="171">
        <f t="shared" si="10"/>
        <v>316</v>
      </c>
    </row>
    <row r="694" spans="1:8" x14ac:dyDescent="0.3">
      <c r="A694" s="61" t="s">
        <v>414</v>
      </c>
      <c r="B694" s="166" t="s">
        <v>823</v>
      </c>
      <c r="C694" s="167" t="s">
        <v>800</v>
      </c>
      <c r="D694" s="166" t="s">
        <v>797</v>
      </c>
      <c r="E694" s="168">
        <v>40724</v>
      </c>
      <c r="F694" s="169">
        <v>340</v>
      </c>
      <c r="G694" s="170">
        <v>13</v>
      </c>
      <c r="H694" s="171">
        <f t="shared" si="10"/>
        <v>4420</v>
      </c>
    </row>
    <row r="695" spans="1:8" x14ac:dyDescent="0.3">
      <c r="A695" s="61" t="s">
        <v>711</v>
      </c>
      <c r="B695" s="166" t="s">
        <v>821</v>
      </c>
      <c r="C695" s="167" t="s">
        <v>796</v>
      </c>
      <c r="D695" s="166" t="s">
        <v>825</v>
      </c>
      <c r="E695" s="168">
        <v>40726</v>
      </c>
      <c r="F695" s="169">
        <v>168</v>
      </c>
      <c r="G695" s="170">
        <v>8</v>
      </c>
      <c r="H695" s="171">
        <f t="shared" si="10"/>
        <v>1344</v>
      </c>
    </row>
    <row r="696" spans="1:8" x14ac:dyDescent="0.3">
      <c r="A696" s="61" t="s">
        <v>668</v>
      </c>
      <c r="B696" s="166" t="s">
        <v>822</v>
      </c>
      <c r="C696" s="167" t="s">
        <v>796</v>
      </c>
      <c r="D696" s="166" t="s">
        <v>795</v>
      </c>
      <c r="E696" s="168">
        <v>40728</v>
      </c>
      <c r="F696" s="169">
        <v>79</v>
      </c>
      <c r="G696" s="170">
        <v>10</v>
      </c>
      <c r="H696" s="171">
        <f t="shared" si="10"/>
        <v>790</v>
      </c>
    </row>
    <row r="697" spans="1:8" x14ac:dyDescent="0.3">
      <c r="A697" s="61" t="s">
        <v>711</v>
      </c>
      <c r="B697" s="166" t="s">
        <v>820</v>
      </c>
      <c r="C697" s="167" t="s">
        <v>796</v>
      </c>
      <c r="D697" s="166" t="s">
        <v>795</v>
      </c>
      <c r="E697" s="168">
        <v>40728</v>
      </c>
      <c r="F697" s="169">
        <v>340</v>
      </c>
      <c r="G697" s="170">
        <v>7</v>
      </c>
      <c r="H697" s="171">
        <f t="shared" si="10"/>
        <v>2380</v>
      </c>
    </row>
    <row r="698" spans="1:8" x14ac:dyDescent="0.3">
      <c r="A698" s="61" t="s">
        <v>754</v>
      </c>
      <c r="B698" s="166" t="s">
        <v>822</v>
      </c>
      <c r="C698" s="167" t="s">
        <v>796</v>
      </c>
      <c r="D698" s="166" t="s">
        <v>826</v>
      </c>
      <c r="E698" s="168">
        <v>40728</v>
      </c>
      <c r="F698" s="169">
        <v>79</v>
      </c>
      <c r="G698" s="170">
        <v>15</v>
      </c>
      <c r="H698" s="171">
        <f t="shared" si="10"/>
        <v>1185</v>
      </c>
    </row>
    <row r="699" spans="1:8" x14ac:dyDescent="0.3">
      <c r="A699" s="61" t="s">
        <v>487</v>
      </c>
      <c r="B699" s="166" t="s">
        <v>821</v>
      </c>
      <c r="C699" s="167" t="s">
        <v>799</v>
      </c>
      <c r="D699" s="166" t="s">
        <v>826</v>
      </c>
      <c r="E699" s="168">
        <v>40728</v>
      </c>
      <c r="F699" s="169">
        <v>168</v>
      </c>
      <c r="G699" s="170">
        <v>3</v>
      </c>
      <c r="H699" s="171">
        <f t="shared" si="10"/>
        <v>504</v>
      </c>
    </row>
    <row r="700" spans="1:8" x14ac:dyDescent="0.3">
      <c r="A700" s="61" t="s">
        <v>414</v>
      </c>
      <c r="B700" s="166" t="s">
        <v>822</v>
      </c>
      <c r="C700" s="167" t="s">
        <v>800</v>
      </c>
      <c r="D700" s="166" t="s">
        <v>824</v>
      </c>
      <c r="E700" s="168">
        <v>40729</v>
      </c>
      <c r="F700" s="169">
        <v>79</v>
      </c>
      <c r="G700" s="170">
        <v>3</v>
      </c>
      <c r="H700" s="171">
        <f t="shared" si="10"/>
        <v>237</v>
      </c>
    </row>
    <row r="701" spans="1:8" x14ac:dyDescent="0.3">
      <c r="A701" s="61" t="s">
        <v>722</v>
      </c>
      <c r="B701" s="166" t="s">
        <v>821</v>
      </c>
      <c r="C701" s="167" t="s">
        <v>800</v>
      </c>
      <c r="D701" s="166" t="s">
        <v>825</v>
      </c>
      <c r="E701" s="168">
        <v>40729</v>
      </c>
      <c r="F701" s="169">
        <v>168</v>
      </c>
      <c r="G701" s="170">
        <v>17</v>
      </c>
      <c r="H701" s="171">
        <f t="shared" si="10"/>
        <v>2856</v>
      </c>
    </row>
    <row r="702" spans="1:8" x14ac:dyDescent="0.3">
      <c r="A702" s="61" t="s">
        <v>646</v>
      </c>
      <c r="B702" s="166" t="s">
        <v>822</v>
      </c>
      <c r="C702" s="167" t="s">
        <v>800</v>
      </c>
      <c r="D702" s="166" t="s">
        <v>797</v>
      </c>
      <c r="E702" s="168">
        <v>40729</v>
      </c>
      <c r="F702" s="169">
        <v>79</v>
      </c>
      <c r="G702" s="170">
        <v>14</v>
      </c>
      <c r="H702" s="171">
        <f t="shared" si="10"/>
        <v>1106</v>
      </c>
    </row>
    <row r="703" spans="1:8" x14ac:dyDescent="0.3">
      <c r="A703" s="61" t="s">
        <v>735</v>
      </c>
      <c r="B703" s="166" t="s">
        <v>819</v>
      </c>
      <c r="C703" s="167" t="s">
        <v>798</v>
      </c>
      <c r="D703" s="166" t="s">
        <v>826</v>
      </c>
      <c r="E703" s="168">
        <v>40729</v>
      </c>
      <c r="F703" s="169">
        <v>799</v>
      </c>
      <c r="G703" s="170">
        <v>5</v>
      </c>
      <c r="H703" s="171">
        <f t="shared" si="10"/>
        <v>3995</v>
      </c>
    </row>
    <row r="704" spans="1:8" x14ac:dyDescent="0.3">
      <c r="A704" s="61" t="s">
        <v>321</v>
      </c>
      <c r="B704" s="166" t="s">
        <v>820</v>
      </c>
      <c r="C704" s="167" t="s">
        <v>798</v>
      </c>
      <c r="D704" s="166" t="s">
        <v>825</v>
      </c>
      <c r="E704" s="168">
        <v>40730</v>
      </c>
      <c r="F704" s="169">
        <v>340</v>
      </c>
      <c r="G704" s="170">
        <v>6</v>
      </c>
      <c r="H704" s="171">
        <f t="shared" si="10"/>
        <v>2040</v>
      </c>
    </row>
    <row r="705" spans="1:8" x14ac:dyDescent="0.3">
      <c r="A705" s="61" t="s">
        <v>487</v>
      </c>
      <c r="B705" s="166" t="s">
        <v>820</v>
      </c>
      <c r="C705" s="167" t="s">
        <v>799</v>
      </c>
      <c r="D705" s="166" t="s">
        <v>825</v>
      </c>
      <c r="E705" s="168">
        <v>40731</v>
      </c>
      <c r="F705" s="169">
        <v>340</v>
      </c>
      <c r="G705" s="170">
        <v>9</v>
      </c>
      <c r="H705" s="171">
        <f t="shared" si="10"/>
        <v>3060</v>
      </c>
    </row>
    <row r="706" spans="1:8" x14ac:dyDescent="0.3">
      <c r="A706" s="61" t="s">
        <v>487</v>
      </c>
      <c r="B706" s="166" t="s">
        <v>820</v>
      </c>
      <c r="C706" s="167" t="s">
        <v>799</v>
      </c>
      <c r="D706" s="166" t="s">
        <v>795</v>
      </c>
      <c r="E706" s="168">
        <v>40731</v>
      </c>
      <c r="F706" s="169">
        <v>340</v>
      </c>
      <c r="G706" s="170">
        <v>6</v>
      </c>
      <c r="H706" s="171">
        <f t="shared" si="10"/>
        <v>2040</v>
      </c>
    </row>
    <row r="707" spans="1:8" x14ac:dyDescent="0.3">
      <c r="A707" s="61" t="s">
        <v>106</v>
      </c>
      <c r="B707" s="166" t="s">
        <v>819</v>
      </c>
      <c r="C707" s="167" t="s">
        <v>799</v>
      </c>
      <c r="D707" s="166" t="s">
        <v>795</v>
      </c>
      <c r="E707" s="168">
        <v>40732</v>
      </c>
      <c r="F707" s="169">
        <v>799</v>
      </c>
      <c r="G707" s="170">
        <v>7</v>
      </c>
      <c r="H707" s="171">
        <f t="shared" si="10"/>
        <v>5593</v>
      </c>
    </row>
    <row r="708" spans="1:8" x14ac:dyDescent="0.3">
      <c r="A708" s="61" t="s">
        <v>414</v>
      </c>
      <c r="B708" s="166" t="s">
        <v>821</v>
      </c>
      <c r="C708" s="167" t="s">
        <v>800</v>
      </c>
      <c r="D708" s="166" t="s">
        <v>795</v>
      </c>
      <c r="E708" s="168">
        <v>40732</v>
      </c>
      <c r="F708" s="169">
        <v>168</v>
      </c>
      <c r="G708" s="170">
        <v>4</v>
      </c>
      <c r="H708" s="171">
        <f t="shared" si="10"/>
        <v>672</v>
      </c>
    </row>
    <row r="709" spans="1:8" x14ac:dyDescent="0.3">
      <c r="A709" s="61" t="s">
        <v>106</v>
      </c>
      <c r="B709" s="166" t="s">
        <v>821</v>
      </c>
      <c r="C709" s="167" t="s">
        <v>799</v>
      </c>
      <c r="D709" s="166" t="s">
        <v>825</v>
      </c>
      <c r="E709" s="168">
        <v>40733</v>
      </c>
      <c r="F709" s="169">
        <v>168</v>
      </c>
      <c r="G709" s="170">
        <v>13</v>
      </c>
      <c r="H709" s="171">
        <f t="shared" si="10"/>
        <v>2184</v>
      </c>
    </row>
    <row r="710" spans="1:8" x14ac:dyDescent="0.3">
      <c r="A710" s="61" t="s">
        <v>325</v>
      </c>
      <c r="B710" s="166" t="s">
        <v>822</v>
      </c>
      <c r="C710" s="167" t="s">
        <v>800</v>
      </c>
      <c r="D710" s="166" t="s">
        <v>795</v>
      </c>
      <c r="E710" s="168">
        <v>40736</v>
      </c>
      <c r="F710" s="169">
        <v>79</v>
      </c>
      <c r="G710" s="170">
        <v>8</v>
      </c>
      <c r="H710" s="171">
        <f t="shared" si="10"/>
        <v>632</v>
      </c>
    </row>
    <row r="711" spans="1:8" x14ac:dyDescent="0.3">
      <c r="A711" s="61" t="s">
        <v>325</v>
      </c>
      <c r="B711" s="166" t="s">
        <v>822</v>
      </c>
      <c r="C711" s="167" t="s">
        <v>800</v>
      </c>
      <c r="D711" s="166" t="s">
        <v>795</v>
      </c>
      <c r="E711" s="168">
        <v>40736</v>
      </c>
      <c r="F711" s="169">
        <v>79</v>
      </c>
      <c r="G711" s="170">
        <v>12</v>
      </c>
      <c r="H711" s="171">
        <f t="shared" ref="H711:H774" si="11">F711*G711</f>
        <v>948</v>
      </c>
    </row>
    <row r="712" spans="1:8" x14ac:dyDescent="0.3">
      <c r="A712" s="61" t="s">
        <v>106</v>
      </c>
      <c r="B712" s="166" t="s">
        <v>822</v>
      </c>
      <c r="C712" s="167" t="s">
        <v>799</v>
      </c>
      <c r="D712" s="166" t="s">
        <v>826</v>
      </c>
      <c r="E712" s="168">
        <v>40736</v>
      </c>
      <c r="F712" s="169">
        <v>79</v>
      </c>
      <c r="G712" s="170">
        <v>3</v>
      </c>
      <c r="H712" s="171">
        <f t="shared" si="11"/>
        <v>237</v>
      </c>
    </row>
    <row r="713" spans="1:8" x14ac:dyDescent="0.3">
      <c r="A713" s="61" t="s">
        <v>722</v>
      </c>
      <c r="B713" s="166" t="s">
        <v>822</v>
      </c>
      <c r="C713" s="167" t="s">
        <v>800</v>
      </c>
      <c r="D713" s="166" t="s">
        <v>824</v>
      </c>
      <c r="E713" s="168">
        <v>40737</v>
      </c>
      <c r="F713" s="169">
        <v>79</v>
      </c>
      <c r="G713" s="170">
        <v>15</v>
      </c>
      <c r="H713" s="171">
        <f t="shared" si="11"/>
        <v>1185</v>
      </c>
    </row>
    <row r="714" spans="1:8" x14ac:dyDescent="0.3">
      <c r="A714" s="61" t="s">
        <v>106</v>
      </c>
      <c r="B714" s="166" t="s">
        <v>821</v>
      </c>
      <c r="C714" s="167" t="s">
        <v>799</v>
      </c>
      <c r="D714" s="166" t="s">
        <v>797</v>
      </c>
      <c r="E714" s="168">
        <v>40737</v>
      </c>
      <c r="F714" s="169">
        <v>168</v>
      </c>
      <c r="G714" s="170">
        <v>4</v>
      </c>
      <c r="H714" s="171">
        <f t="shared" si="11"/>
        <v>672</v>
      </c>
    </row>
    <row r="715" spans="1:8" x14ac:dyDescent="0.3">
      <c r="A715" s="61" t="s">
        <v>754</v>
      </c>
      <c r="B715" s="166" t="s">
        <v>822</v>
      </c>
      <c r="C715" s="167" t="s">
        <v>796</v>
      </c>
      <c r="D715" s="166" t="s">
        <v>797</v>
      </c>
      <c r="E715" s="168">
        <v>40738</v>
      </c>
      <c r="F715" s="169">
        <v>79</v>
      </c>
      <c r="G715" s="170">
        <v>12</v>
      </c>
      <c r="H715" s="171">
        <f t="shared" si="11"/>
        <v>948</v>
      </c>
    </row>
    <row r="716" spans="1:8" x14ac:dyDescent="0.3">
      <c r="A716" s="61" t="s">
        <v>668</v>
      </c>
      <c r="B716" s="166" t="s">
        <v>820</v>
      </c>
      <c r="C716" s="167" t="s">
        <v>799</v>
      </c>
      <c r="D716" s="166" t="s">
        <v>795</v>
      </c>
      <c r="E716" s="168">
        <v>40738</v>
      </c>
      <c r="F716" s="169">
        <v>340</v>
      </c>
      <c r="G716" s="170">
        <v>2</v>
      </c>
      <c r="H716" s="171">
        <f t="shared" si="11"/>
        <v>680</v>
      </c>
    </row>
    <row r="717" spans="1:8" x14ac:dyDescent="0.3">
      <c r="A717" s="61" t="s">
        <v>487</v>
      </c>
      <c r="B717" s="166" t="s">
        <v>823</v>
      </c>
      <c r="C717" s="167" t="s">
        <v>799</v>
      </c>
      <c r="D717" s="166" t="s">
        <v>795</v>
      </c>
      <c r="E717" s="168">
        <v>40739</v>
      </c>
      <c r="F717" s="169">
        <v>340</v>
      </c>
      <c r="G717" s="170">
        <v>5</v>
      </c>
      <c r="H717" s="171">
        <f t="shared" si="11"/>
        <v>1700</v>
      </c>
    </row>
    <row r="718" spans="1:8" x14ac:dyDescent="0.3">
      <c r="A718" s="61" t="s">
        <v>754</v>
      </c>
      <c r="B718" s="166" t="s">
        <v>823</v>
      </c>
      <c r="C718" s="167" t="s">
        <v>796</v>
      </c>
      <c r="D718" s="166" t="s">
        <v>826</v>
      </c>
      <c r="E718" s="168">
        <v>40739</v>
      </c>
      <c r="F718" s="169">
        <v>340</v>
      </c>
      <c r="G718" s="170">
        <v>3</v>
      </c>
      <c r="H718" s="171">
        <f t="shared" si="11"/>
        <v>1020</v>
      </c>
    </row>
    <row r="719" spans="1:8" x14ac:dyDescent="0.3">
      <c r="A719" s="61" t="s">
        <v>711</v>
      </c>
      <c r="B719" s="166" t="s">
        <v>822</v>
      </c>
      <c r="C719" s="167" t="s">
        <v>796</v>
      </c>
      <c r="D719" s="166" t="s">
        <v>797</v>
      </c>
      <c r="E719" s="168">
        <v>40740</v>
      </c>
      <c r="F719" s="169">
        <v>79</v>
      </c>
      <c r="G719" s="170">
        <v>3</v>
      </c>
      <c r="H719" s="171">
        <f t="shared" si="11"/>
        <v>237</v>
      </c>
    </row>
    <row r="720" spans="1:8" x14ac:dyDescent="0.3">
      <c r="A720" s="61" t="s">
        <v>646</v>
      </c>
      <c r="B720" s="166" t="s">
        <v>821</v>
      </c>
      <c r="C720" s="167" t="s">
        <v>800</v>
      </c>
      <c r="D720" s="166" t="s">
        <v>824</v>
      </c>
      <c r="E720" s="168">
        <v>40744</v>
      </c>
      <c r="F720" s="169">
        <v>168</v>
      </c>
      <c r="G720" s="170">
        <v>2</v>
      </c>
      <c r="H720" s="171">
        <f t="shared" si="11"/>
        <v>336</v>
      </c>
    </row>
    <row r="721" spans="1:8" x14ac:dyDescent="0.3">
      <c r="A721" s="61" t="s">
        <v>487</v>
      </c>
      <c r="B721" s="166" t="s">
        <v>821</v>
      </c>
      <c r="C721" s="167" t="s">
        <v>799</v>
      </c>
      <c r="D721" s="166" t="s">
        <v>824</v>
      </c>
      <c r="E721" s="168">
        <v>40744</v>
      </c>
      <c r="F721" s="169">
        <v>168</v>
      </c>
      <c r="G721" s="170">
        <v>2</v>
      </c>
      <c r="H721" s="171">
        <f t="shared" si="11"/>
        <v>336</v>
      </c>
    </row>
    <row r="722" spans="1:8" x14ac:dyDescent="0.3">
      <c r="A722" s="61" t="s">
        <v>646</v>
      </c>
      <c r="B722" s="166" t="s">
        <v>822</v>
      </c>
      <c r="C722" s="167" t="s">
        <v>800</v>
      </c>
      <c r="D722" s="166" t="s">
        <v>826</v>
      </c>
      <c r="E722" s="168">
        <v>40745</v>
      </c>
      <c r="F722" s="169">
        <v>79</v>
      </c>
      <c r="G722" s="170">
        <v>2</v>
      </c>
      <c r="H722" s="171">
        <f t="shared" si="11"/>
        <v>158</v>
      </c>
    </row>
    <row r="723" spans="1:8" x14ac:dyDescent="0.3">
      <c r="A723" s="61" t="s">
        <v>325</v>
      </c>
      <c r="B723" s="166" t="s">
        <v>820</v>
      </c>
      <c r="C723" s="167" t="s">
        <v>800</v>
      </c>
      <c r="D723" s="166" t="s">
        <v>826</v>
      </c>
      <c r="E723" s="168">
        <v>40746</v>
      </c>
      <c r="F723" s="169">
        <v>340</v>
      </c>
      <c r="G723" s="170">
        <v>6</v>
      </c>
      <c r="H723" s="171">
        <f t="shared" si="11"/>
        <v>2040</v>
      </c>
    </row>
    <row r="724" spans="1:8" x14ac:dyDescent="0.3">
      <c r="A724" s="61" t="s">
        <v>711</v>
      </c>
      <c r="B724" s="166" t="s">
        <v>821</v>
      </c>
      <c r="C724" s="167" t="s">
        <v>796</v>
      </c>
      <c r="D724" s="166" t="s">
        <v>825</v>
      </c>
      <c r="E724" s="168">
        <v>40747</v>
      </c>
      <c r="F724" s="169">
        <v>168</v>
      </c>
      <c r="G724" s="170">
        <v>17</v>
      </c>
      <c r="H724" s="171">
        <f t="shared" si="11"/>
        <v>2856</v>
      </c>
    </row>
    <row r="725" spans="1:8" x14ac:dyDescent="0.3">
      <c r="A725" s="61" t="s">
        <v>487</v>
      </c>
      <c r="B725" s="166" t="s">
        <v>819</v>
      </c>
      <c r="C725" s="167" t="s">
        <v>799</v>
      </c>
      <c r="D725" s="166" t="s">
        <v>795</v>
      </c>
      <c r="E725" s="168">
        <v>40749</v>
      </c>
      <c r="F725" s="169">
        <v>799</v>
      </c>
      <c r="G725" s="170">
        <v>10</v>
      </c>
      <c r="H725" s="171">
        <f t="shared" si="11"/>
        <v>7990</v>
      </c>
    </row>
    <row r="726" spans="1:8" x14ac:dyDescent="0.3">
      <c r="A726" s="61" t="s">
        <v>414</v>
      </c>
      <c r="B726" s="166" t="s">
        <v>823</v>
      </c>
      <c r="C726" s="167" t="s">
        <v>800</v>
      </c>
      <c r="D726" s="166" t="s">
        <v>795</v>
      </c>
      <c r="E726" s="168">
        <v>40749</v>
      </c>
      <c r="F726" s="169">
        <v>340</v>
      </c>
      <c r="G726" s="170">
        <v>14</v>
      </c>
      <c r="H726" s="171">
        <f t="shared" si="11"/>
        <v>4760</v>
      </c>
    </row>
    <row r="727" spans="1:8" x14ac:dyDescent="0.3">
      <c r="A727" s="61" t="s">
        <v>487</v>
      </c>
      <c r="B727" s="166" t="s">
        <v>820</v>
      </c>
      <c r="C727" s="167" t="s">
        <v>799</v>
      </c>
      <c r="D727" s="166" t="s">
        <v>824</v>
      </c>
      <c r="E727" s="168">
        <v>40750</v>
      </c>
      <c r="F727" s="169">
        <v>340</v>
      </c>
      <c r="G727" s="170">
        <v>9</v>
      </c>
      <c r="H727" s="171">
        <f t="shared" si="11"/>
        <v>3060</v>
      </c>
    </row>
    <row r="728" spans="1:8" x14ac:dyDescent="0.3">
      <c r="A728" s="61" t="s">
        <v>754</v>
      </c>
      <c r="B728" s="166" t="s">
        <v>822</v>
      </c>
      <c r="C728" s="167" t="s">
        <v>796</v>
      </c>
      <c r="D728" s="166" t="s">
        <v>797</v>
      </c>
      <c r="E728" s="168">
        <v>40750</v>
      </c>
      <c r="F728" s="169">
        <v>79</v>
      </c>
      <c r="G728" s="170">
        <v>10</v>
      </c>
      <c r="H728" s="171">
        <f t="shared" si="11"/>
        <v>790</v>
      </c>
    </row>
    <row r="729" spans="1:8" x14ac:dyDescent="0.3">
      <c r="A729" s="61" t="s">
        <v>325</v>
      </c>
      <c r="B729" s="166" t="s">
        <v>822</v>
      </c>
      <c r="C729" s="167" t="s">
        <v>800</v>
      </c>
      <c r="D729" s="166" t="s">
        <v>825</v>
      </c>
      <c r="E729" s="168">
        <v>40752</v>
      </c>
      <c r="F729" s="169">
        <v>79</v>
      </c>
      <c r="G729" s="170">
        <v>8</v>
      </c>
      <c r="H729" s="171">
        <f t="shared" si="11"/>
        <v>632</v>
      </c>
    </row>
    <row r="730" spans="1:8" x14ac:dyDescent="0.3">
      <c r="A730" s="61" t="s">
        <v>487</v>
      </c>
      <c r="B730" s="166" t="s">
        <v>822</v>
      </c>
      <c r="C730" s="167" t="s">
        <v>799</v>
      </c>
      <c r="D730" s="166" t="s">
        <v>826</v>
      </c>
      <c r="E730" s="168">
        <v>40753</v>
      </c>
      <c r="F730" s="169">
        <v>79</v>
      </c>
      <c r="G730" s="170">
        <v>9</v>
      </c>
      <c r="H730" s="171">
        <f t="shared" si="11"/>
        <v>711</v>
      </c>
    </row>
    <row r="731" spans="1:8" x14ac:dyDescent="0.3">
      <c r="A731" s="61" t="s">
        <v>711</v>
      </c>
      <c r="B731" s="166" t="s">
        <v>819</v>
      </c>
      <c r="C731" s="167" t="s">
        <v>796</v>
      </c>
      <c r="D731" s="166" t="s">
        <v>795</v>
      </c>
      <c r="E731" s="168">
        <v>40754</v>
      </c>
      <c r="F731" s="169">
        <v>799</v>
      </c>
      <c r="G731" s="170">
        <v>7</v>
      </c>
      <c r="H731" s="171">
        <f t="shared" si="11"/>
        <v>5593</v>
      </c>
    </row>
    <row r="732" spans="1:8" x14ac:dyDescent="0.3">
      <c r="A732" s="61" t="s">
        <v>646</v>
      </c>
      <c r="B732" s="166" t="s">
        <v>819</v>
      </c>
      <c r="C732" s="167" t="s">
        <v>800</v>
      </c>
      <c r="D732" s="166" t="s">
        <v>826</v>
      </c>
      <c r="E732" s="168">
        <v>40754</v>
      </c>
      <c r="F732" s="169">
        <v>799</v>
      </c>
      <c r="G732" s="170">
        <v>5</v>
      </c>
      <c r="H732" s="171">
        <f t="shared" si="11"/>
        <v>3995</v>
      </c>
    </row>
    <row r="733" spans="1:8" x14ac:dyDescent="0.3">
      <c r="A733" s="61" t="s">
        <v>106</v>
      </c>
      <c r="B733" s="166" t="s">
        <v>820</v>
      </c>
      <c r="C733" s="167" t="s">
        <v>799</v>
      </c>
      <c r="D733" s="166" t="s">
        <v>795</v>
      </c>
      <c r="E733" s="168">
        <v>40756</v>
      </c>
      <c r="F733" s="169">
        <v>340</v>
      </c>
      <c r="G733" s="170">
        <v>8</v>
      </c>
      <c r="H733" s="171">
        <f t="shared" si="11"/>
        <v>2720</v>
      </c>
    </row>
    <row r="734" spans="1:8" x14ac:dyDescent="0.3">
      <c r="A734" s="61" t="s">
        <v>646</v>
      </c>
      <c r="B734" s="166" t="s">
        <v>823</v>
      </c>
      <c r="C734" s="167" t="s">
        <v>800</v>
      </c>
      <c r="D734" s="166" t="s">
        <v>795</v>
      </c>
      <c r="E734" s="168">
        <v>40757</v>
      </c>
      <c r="F734" s="169">
        <v>340</v>
      </c>
      <c r="G734" s="170">
        <v>10</v>
      </c>
      <c r="H734" s="171">
        <f t="shared" si="11"/>
        <v>3400</v>
      </c>
    </row>
    <row r="735" spans="1:8" x14ac:dyDescent="0.3">
      <c r="A735" s="61" t="s">
        <v>106</v>
      </c>
      <c r="B735" s="166" t="s">
        <v>821</v>
      </c>
      <c r="C735" s="167" t="s">
        <v>799</v>
      </c>
      <c r="D735" s="166" t="s">
        <v>826</v>
      </c>
      <c r="E735" s="168">
        <v>40757</v>
      </c>
      <c r="F735" s="169">
        <v>168</v>
      </c>
      <c r="G735" s="170">
        <v>5</v>
      </c>
      <c r="H735" s="171">
        <f t="shared" si="11"/>
        <v>840</v>
      </c>
    </row>
    <row r="736" spans="1:8" x14ac:dyDescent="0.3">
      <c r="A736" s="61" t="s">
        <v>325</v>
      </c>
      <c r="B736" s="166" t="s">
        <v>820</v>
      </c>
      <c r="C736" s="167" t="s">
        <v>800</v>
      </c>
      <c r="D736" s="166" t="s">
        <v>824</v>
      </c>
      <c r="E736" s="168">
        <v>40759</v>
      </c>
      <c r="F736" s="169">
        <v>340</v>
      </c>
      <c r="G736" s="170">
        <v>10</v>
      </c>
      <c r="H736" s="171">
        <f t="shared" si="11"/>
        <v>3400</v>
      </c>
    </row>
    <row r="737" spans="1:8" x14ac:dyDescent="0.3">
      <c r="A737" s="61" t="s">
        <v>646</v>
      </c>
      <c r="B737" s="166" t="s">
        <v>822</v>
      </c>
      <c r="C737" s="167" t="s">
        <v>800</v>
      </c>
      <c r="D737" s="166" t="s">
        <v>795</v>
      </c>
      <c r="E737" s="168">
        <v>40759</v>
      </c>
      <c r="F737" s="169">
        <v>79</v>
      </c>
      <c r="G737" s="170">
        <v>3</v>
      </c>
      <c r="H737" s="171">
        <f t="shared" si="11"/>
        <v>237</v>
      </c>
    </row>
    <row r="738" spans="1:8" x14ac:dyDescent="0.3">
      <c r="A738" s="61" t="s">
        <v>487</v>
      </c>
      <c r="B738" s="166" t="s">
        <v>820</v>
      </c>
      <c r="C738" s="167" t="s">
        <v>799</v>
      </c>
      <c r="D738" s="166" t="s">
        <v>825</v>
      </c>
      <c r="E738" s="168">
        <v>40760</v>
      </c>
      <c r="F738" s="169">
        <v>340</v>
      </c>
      <c r="G738" s="170">
        <v>16</v>
      </c>
      <c r="H738" s="171">
        <f t="shared" si="11"/>
        <v>5440</v>
      </c>
    </row>
    <row r="739" spans="1:8" x14ac:dyDescent="0.3">
      <c r="A739" s="61" t="s">
        <v>321</v>
      </c>
      <c r="B739" s="166" t="s">
        <v>822</v>
      </c>
      <c r="C739" s="167" t="s">
        <v>798</v>
      </c>
      <c r="D739" s="166" t="s">
        <v>824</v>
      </c>
      <c r="E739" s="168">
        <v>40761</v>
      </c>
      <c r="F739" s="169">
        <v>79</v>
      </c>
      <c r="G739" s="170">
        <v>8</v>
      </c>
      <c r="H739" s="171">
        <f t="shared" si="11"/>
        <v>632</v>
      </c>
    </row>
    <row r="740" spans="1:8" x14ac:dyDescent="0.3">
      <c r="A740" s="61" t="s">
        <v>106</v>
      </c>
      <c r="B740" s="166" t="s">
        <v>823</v>
      </c>
      <c r="C740" s="167" t="s">
        <v>799</v>
      </c>
      <c r="D740" s="166" t="s">
        <v>795</v>
      </c>
      <c r="E740" s="168">
        <v>40761</v>
      </c>
      <c r="F740" s="169">
        <v>340</v>
      </c>
      <c r="G740" s="170">
        <v>5</v>
      </c>
      <c r="H740" s="171">
        <f t="shared" si="11"/>
        <v>1700</v>
      </c>
    </row>
    <row r="741" spans="1:8" x14ac:dyDescent="0.3">
      <c r="A741" s="61" t="s">
        <v>722</v>
      </c>
      <c r="B741" s="166" t="s">
        <v>823</v>
      </c>
      <c r="C741" s="167" t="s">
        <v>800</v>
      </c>
      <c r="D741" s="166" t="s">
        <v>824</v>
      </c>
      <c r="E741" s="168">
        <v>40764</v>
      </c>
      <c r="F741" s="169">
        <v>340</v>
      </c>
      <c r="G741" s="170">
        <v>13</v>
      </c>
      <c r="H741" s="171">
        <f t="shared" si="11"/>
        <v>4420</v>
      </c>
    </row>
    <row r="742" spans="1:8" x14ac:dyDescent="0.3">
      <c r="A742" s="61" t="s">
        <v>325</v>
      </c>
      <c r="B742" s="166" t="s">
        <v>822</v>
      </c>
      <c r="C742" s="167" t="s">
        <v>800</v>
      </c>
      <c r="D742" s="166" t="s">
        <v>824</v>
      </c>
      <c r="E742" s="168">
        <v>40764</v>
      </c>
      <c r="F742" s="169">
        <v>79</v>
      </c>
      <c r="G742" s="170">
        <v>13</v>
      </c>
      <c r="H742" s="171">
        <f t="shared" si="11"/>
        <v>1027</v>
      </c>
    </row>
    <row r="743" spans="1:8" x14ac:dyDescent="0.3">
      <c r="A743" s="61" t="s">
        <v>735</v>
      </c>
      <c r="B743" s="166" t="s">
        <v>820</v>
      </c>
      <c r="C743" s="167" t="s">
        <v>798</v>
      </c>
      <c r="D743" s="166" t="s">
        <v>824</v>
      </c>
      <c r="E743" s="168">
        <v>40764</v>
      </c>
      <c r="F743" s="169">
        <v>340</v>
      </c>
      <c r="G743" s="170">
        <v>11</v>
      </c>
      <c r="H743" s="171">
        <f t="shared" si="11"/>
        <v>3740</v>
      </c>
    </row>
    <row r="744" spans="1:8" x14ac:dyDescent="0.3">
      <c r="A744" s="61" t="s">
        <v>711</v>
      </c>
      <c r="B744" s="166" t="s">
        <v>819</v>
      </c>
      <c r="C744" s="167" t="s">
        <v>796</v>
      </c>
      <c r="D744" s="166" t="s">
        <v>795</v>
      </c>
      <c r="E744" s="168">
        <v>40764</v>
      </c>
      <c r="F744" s="169">
        <v>799</v>
      </c>
      <c r="G744" s="170">
        <v>12</v>
      </c>
      <c r="H744" s="171">
        <f t="shared" si="11"/>
        <v>9588</v>
      </c>
    </row>
    <row r="745" spans="1:8" x14ac:dyDescent="0.3">
      <c r="A745" s="61" t="s">
        <v>722</v>
      </c>
      <c r="B745" s="166" t="s">
        <v>822</v>
      </c>
      <c r="C745" s="167" t="s">
        <v>800</v>
      </c>
      <c r="D745" s="166" t="s">
        <v>826</v>
      </c>
      <c r="E745" s="168">
        <v>40764</v>
      </c>
      <c r="F745" s="169">
        <v>79</v>
      </c>
      <c r="G745" s="170">
        <v>1</v>
      </c>
      <c r="H745" s="171">
        <f t="shared" si="11"/>
        <v>79</v>
      </c>
    </row>
    <row r="746" spans="1:8" x14ac:dyDescent="0.3">
      <c r="A746" s="61" t="s">
        <v>414</v>
      </c>
      <c r="B746" s="166" t="s">
        <v>821</v>
      </c>
      <c r="C746" s="167" t="s">
        <v>800</v>
      </c>
      <c r="D746" s="166" t="s">
        <v>825</v>
      </c>
      <c r="E746" s="168">
        <v>40765</v>
      </c>
      <c r="F746" s="169">
        <v>168</v>
      </c>
      <c r="G746" s="170">
        <v>8</v>
      </c>
      <c r="H746" s="171">
        <f t="shared" si="11"/>
        <v>1344</v>
      </c>
    </row>
    <row r="747" spans="1:8" x14ac:dyDescent="0.3">
      <c r="A747" s="61" t="s">
        <v>711</v>
      </c>
      <c r="B747" s="166" t="s">
        <v>820</v>
      </c>
      <c r="C747" s="167" t="s">
        <v>796</v>
      </c>
      <c r="D747" s="166" t="s">
        <v>826</v>
      </c>
      <c r="E747" s="168">
        <v>40765</v>
      </c>
      <c r="F747" s="169">
        <v>340</v>
      </c>
      <c r="G747" s="170">
        <v>7</v>
      </c>
      <c r="H747" s="171">
        <f t="shared" si="11"/>
        <v>2380</v>
      </c>
    </row>
    <row r="748" spans="1:8" x14ac:dyDescent="0.3">
      <c r="A748" s="61" t="s">
        <v>711</v>
      </c>
      <c r="B748" s="166" t="s">
        <v>819</v>
      </c>
      <c r="C748" s="167" t="s">
        <v>796</v>
      </c>
      <c r="D748" s="166" t="s">
        <v>825</v>
      </c>
      <c r="E748" s="168">
        <v>40767</v>
      </c>
      <c r="F748" s="169">
        <v>799</v>
      </c>
      <c r="G748" s="170">
        <v>16</v>
      </c>
      <c r="H748" s="171">
        <f t="shared" si="11"/>
        <v>12784</v>
      </c>
    </row>
    <row r="749" spans="1:8" x14ac:dyDescent="0.3">
      <c r="A749" s="61" t="s">
        <v>754</v>
      </c>
      <c r="B749" s="166" t="s">
        <v>821</v>
      </c>
      <c r="C749" s="167" t="s">
        <v>796</v>
      </c>
      <c r="D749" s="166" t="s">
        <v>826</v>
      </c>
      <c r="E749" s="168">
        <v>40767</v>
      </c>
      <c r="F749" s="169">
        <v>168</v>
      </c>
      <c r="G749" s="170">
        <v>5</v>
      </c>
      <c r="H749" s="171">
        <f t="shared" si="11"/>
        <v>840</v>
      </c>
    </row>
    <row r="750" spans="1:8" x14ac:dyDescent="0.3">
      <c r="A750" s="61" t="s">
        <v>711</v>
      </c>
      <c r="B750" s="166" t="s">
        <v>822</v>
      </c>
      <c r="C750" s="167" t="s">
        <v>796</v>
      </c>
      <c r="D750" s="166" t="s">
        <v>826</v>
      </c>
      <c r="E750" s="168">
        <v>40767</v>
      </c>
      <c r="F750" s="169">
        <v>79</v>
      </c>
      <c r="G750" s="170">
        <v>8</v>
      </c>
      <c r="H750" s="171">
        <f t="shared" si="11"/>
        <v>632</v>
      </c>
    </row>
    <row r="751" spans="1:8" x14ac:dyDescent="0.3">
      <c r="A751" s="61" t="s">
        <v>754</v>
      </c>
      <c r="B751" s="166" t="s">
        <v>823</v>
      </c>
      <c r="C751" s="167" t="s">
        <v>796</v>
      </c>
      <c r="D751" s="166" t="s">
        <v>824</v>
      </c>
      <c r="E751" s="168">
        <v>40768</v>
      </c>
      <c r="F751" s="169">
        <v>340</v>
      </c>
      <c r="G751" s="170">
        <v>9</v>
      </c>
      <c r="H751" s="171">
        <f t="shared" si="11"/>
        <v>3060</v>
      </c>
    </row>
    <row r="752" spans="1:8" x14ac:dyDescent="0.3">
      <c r="A752" s="61" t="s">
        <v>735</v>
      </c>
      <c r="B752" s="166" t="s">
        <v>823</v>
      </c>
      <c r="C752" s="167" t="s">
        <v>798</v>
      </c>
      <c r="D752" s="166" t="s">
        <v>797</v>
      </c>
      <c r="E752" s="168">
        <v>40768</v>
      </c>
      <c r="F752" s="169">
        <v>340</v>
      </c>
      <c r="G752" s="170">
        <v>8</v>
      </c>
      <c r="H752" s="171">
        <f t="shared" si="11"/>
        <v>2720</v>
      </c>
    </row>
    <row r="753" spans="1:8" x14ac:dyDescent="0.3">
      <c r="A753" s="61" t="s">
        <v>711</v>
      </c>
      <c r="B753" s="166" t="s">
        <v>820</v>
      </c>
      <c r="C753" s="167" t="s">
        <v>796</v>
      </c>
      <c r="D753" s="166" t="s">
        <v>795</v>
      </c>
      <c r="E753" s="168">
        <v>40768</v>
      </c>
      <c r="F753" s="169">
        <v>340</v>
      </c>
      <c r="G753" s="170">
        <v>3</v>
      </c>
      <c r="H753" s="171">
        <f t="shared" si="11"/>
        <v>1020</v>
      </c>
    </row>
    <row r="754" spans="1:8" x14ac:dyDescent="0.3">
      <c r="A754" s="61" t="s">
        <v>754</v>
      </c>
      <c r="B754" s="166" t="s">
        <v>823</v>
      </c>
      <c r="C754" s="167" t="s">
        <v>796</v>
      </c>
      <c r="D754" s="166" t="s">
        <v>826</v>
      </c>
      <c r="E754" s="168">
        <v>40768</v>
      </c>
      <c r="F754" s="169">
        <v>340</v>
      </c>
      <c r="G754" s="170">
        <v>15</v>
      </c>
      <c r="H754" s="171">
        <f t="shared" si="11"/>
        <v>5100</v>
      </c>
    </row>
    <row r="755" spans="1:8" x14ac:dyDescent="0.3">
      <c r="A755" s="61" t="s">
        <v>646</v>
      </c>
      <c r="B755" s="166" t="s">
        <v>819</v>
      </c>
      <c r="C755" s="167" t="s">
        <v>800</v>
      </c>
      <c r="D755" s="166" t="s">
        <v>795</v>
      </c>
      <c r="E755" s="168">
        <v>40771</v>
      </c>
      <c r="F755" s="169">
        <v>799</v>
      </c>
      <c r="G755" s="170">
        <v>13</v>
      </c>
      <c r="H755" s="171">
        <f t="shared" si="11"/>
        <v>10387</v>
      </c>
    </row>
    <row r="756" spans="1:8" x14ac:dyDescent="0.3">
      <c r="A756" s="61" t="s">
        <v>487</v>
      </c>
      <c r="B756" s="166" t="s">
        <v>822</v>
      </c>
      <c r="C756" s="167" t="s">
        <v>799</v>
      </c>
      <c r="D756" s="166" t="s">
        <v>795</v>
      </c>
      <c r="E756" s="168">
        <v>40771</v>
      </c>
      <c r="F756" s="169">
        <v>79</v>
      </c>
      <c r="G756" s="170">
        <v>7</v>
      </c>
      <c r="H756" s="171">
        <f t="shared" si="11"/>
        <v>553</v>
      </c>
    </row>
    <row r="757" spans="1:8" x14ac:dyDescent="0.3">
      <c r="A757" s="61" t="s">
        <v>106</v>
      </c>
      <c r="B757" s="166" t="s">
        <v>823</v>
      </c>
      <c r="C757" s="167" t="s">
        <v>799</v>
      </c>
      <c r="D757" s="166" t="s">
        <v>826</v>
      </c>
      <c r="E757" s="168">
        <v>40771</v>
      </c>
      <c r="F757" s="169">
        <v>340</v>
      </c>
      <c r="G757" s="170">
        <v>1</v>
      </c>
      <c r="H757" s="171">
        <f t="shared" si="11"/>
        <v>340</v>
      </c>
    </row>
    <row r="758" spans="1:8" x14ac:dyDescent="0.3">
      <c r="A758" s="61" t="s">
        <v>668</v>
      </c>
      <c r="B758" s="166" t="s">
        <v>822</v>
      </c>
      <c r="C758" s="167" t="s">
        <v>796</v>
      </c>
      <c r="D758" s="166" t="s">
        <v>824</v>
      </c>
      <c r="E758" s="168">
        <v>40772</v>
      </c>
      <c r="F758" s="169">
        <v>79</v>
      </c>
      <c r="G758" s="170">
        <v>13</v>
      </c>
      <c r="H758" s="171">
        <f t="shared" si="11"/>
        <v>1027</v>
      </c>
    </row>
    <row r="759" spans="1:8" x14ac:dyDescent="0.3">
      <c r="A759" s="61" t="s">
        <v>646</v>
      </c>
      <c r="B759" s="166" t="s">
        <v>821</v>
      </c>
      <c r="C759" s="167" t="s">
        <v>800</v>
      </c>
      <c r="D759" s="166" t="s">
        <v>795</v>
      </c>
      <c r="E759" s="168">
        <v>40772</v>
      </c>
      <c r="F759" s="169">
        <v>168</v>
      </c>
      <c r="G759" s="170">
        <v>2</v>
      </c>
      <c r="H759" s="171">
        <f t="shared" si="11"/>
        <v>336</v>
      </c>
    </row>
    <row r="760" spans="1:8" x14ac:dyDescent="0.3">
      <c r="A760" s="61" t="s">
        <v>106</v>
      </c>
      <c r="B760" s="166" t="s">
        <v>820</v>
      </c>
      <c r="C760" s="167" t="s">
        <v>799</v>
      </c>
      <c r="D760" s="166" t="s">
        <v>797</v>
      </c>
      <c r="E760" s="168">
        <v>40774</v>
      </c>
      <c r="F760" s="169">
        <v>340</v>
      </c>
      <c r="G760" s="170">
        <v>1</v>
      </c>
      <c r="H760" s="171">
        <f t="shared" si="11"/>
        <v>340</v>
      </c>
    </row>
    <row r="761" spans="1:8" x14ac:dyDescent="0.3">
      <c r="A761" s="61" t="s">
        <v>106</v>
      </c>
      <c r="B761" s="166" t="s">
        <v>823</v>
      </c>
      <c r="C761" s="167" t="s">
        <v>799</v>
      </c>
      <c r="D761" s="166" t="s">
        <v>795</v>
      </c>
      <c r="E761" s="168">
        <v>40775</v>
      </c>
      <c r="F761" s="169">
        <v>340</v>
      </c>
      <c r="G761" s="170">
        <v>1</v>
      </c>
      <c r="H761" s="171">
        <f t="shared" si="11"/>
        <v>340</v>
      </c>
    </row>
    <row r="762" spans="1:8" x14ac:dyDescent="0.3">
      <c r="A762" s="61" t="s">
        <v>321</v>
      </c>
      <c r="B762" s="166" t="s">
        <v>822</v>
      </c>
      <c r="C762" s="167" t="s">
        <v>798</v>
      </c>
      <c r="D762" s="166" t="s">
        <v>826</v>
      </c>
      <c r="E762" s="168">
        <v>40777</v>
      </c>
      <c r="F762" s="169">
        <v>79</v>
      </c>
      <c r="G762" s="170">
        <v>8</v>
      </c>
      <c r="H762" s="171">
        <f t="shared" si="11"/>
        <v>632</v>
      </c>
    </row>
    <row r="763" spans="1:8" x14ac:dyDescent="0.3">
      <c r="A763" s="61" t="s">
        <v>325</v>
      </c>
      <c r="B763" s="166" t="s">
        <v>819</v>
      </c>
      <c r="C763" s="167" t="s">
        <v>800</v>
      </c>
      <c r="D763" s="166" t="s">
        <v>797</v>
      </c>
      <c r="E763" s="168">
        <v>40778</v>
      </c>
      <c r="F763" s="169">
        <v>799</v>
      </c>
      <c r="G763" s="170">
        <v>10</v>
      </c>
      <c r="H763" s="171">
        <f t="shared" si="11"/>
        <v>7990</v>
      </c>
    </row>
    <row r="764" spans="1:8" x14ac:dyDescent="0.3">
      <c r="A764" s="61" t="s">
        <v>735</v>
      </c>
      <c r="B764" s="166" t="s">
        <v>822</v>
      </c>
      <c r="C764" s="167" t="s">
        <v>798</v>
      </c>
      <c r="D764" s="166" t="s">
        <v>826</v>
      </c>
      <c r="E764" s="168">
        <v>40779</v>
      </c>
      <c r="F764" s="169">
        <v>79</v>
      </c>
      <c r="G764" s="170">
        <v>15</v>
      </c>
      <c r="H764" s="171">
        <f t="shared" si="11"/>
        <v>1185</v>
      </c>
    </row>
    <row r="765" spans="1:8" x14ac:dyDescent="0.3">
      <c r="A765" s="61" t="s">
        <v>106</v>
      </c>
      <c r="B765" s="166" t="s">
        <v>821</v>
      </c>
      <c r="C765" s="167" t="s">
        <v>799</v>
      </c>
      <c r="D765" s="166" t="s">
        <v>797</v>
      </c>
      <c r="E765" s="168">
        <v>40780</v>
      </c>
      <c r="F765" s="169">
        <v>168</v>
      </c>
      <c r="G765" s="170">
        <v>13</v>
      </c>
      <c r="H765" s="171">
        <f t="shared" si="11"/>
        <v>2184</v>
      </c>
    </row>
    <row r="766" spans="1:8" x14ac:dyDescent="0.3">
      <c r="A766" s="61" t="s">
        <v>722</v>
      </c>
      <c r="B766" s="166" t="s">
        <v>821</v>
      </c>
      <c r="C766" s="167" t="s">
        <v>800</v>
      </c>
      <c r="D766" s="166" t="s">
        <v>826</v>
      </c>
      <c r="E766" s="168">
        <v>40780</v>
      </c>
      <c r="F766" s="169">
        <v>168</v>
      </c>
      <c r="G766" s="170">
        <v>12</v>
      </c>
      <c r="H766" s="171">
        <f t="shared" si="11"/>
        <v>2016</v>
      </c>
    </row>
    <row r="767" spans="1:8" x14ac:dyDescent="0.3">
      <c r="A767" s="61" t="s">
        <v>106</v>
      </c>
      <c r="B767" s="166" t="s">
        <v>823</v>
      </c>
      <c r="C767" s="167" t="s">
        <v>799</v>
      </c>
      <c r="D767" s="166" t="s">
        <v>824</v>
      </c>
      <c r="E767" s="168">
        <v>40781</v>
      </c>
      <c r="F767" s="169">
        <v>340</v>
      </c>
      <c r="G767" s="170">
        <v>5</v>
      </c>
      <c r="H767" s="171">
        <f t="shared" si="11"/>
        <v>1700</v>
      </c>
    </row>
    <row r="768" spans="1:8" x14ac:dyDescent="0.3">
      <c r="A768" s="61" t="s">
        <v>646</v>
      </c>
      <c r="B768" s="166" t="s">
        <v>820</v>
      </c>
      <c r="C768" s="167" t="s">
        <v>800</v>
      </c>
      <c r="D768" s="166" t="s">
        <v>826</v>
      </c>
      <c r="E768" s="168">
        <v>40782</v>
      </c>
      <c r="F768" s="169">
        <v>340</v>
      </c>
      <c r="G768" s="170">
        <v>7</v>
      </c>
      <c r="H768" s="171">
        <f t="shared" si="11"/>
        <v>2380</v>
      </c>
    </row>
    <row r="769" spans="1:8" x14ac:dyDescent="0.3">
      <c r="A769" s="61" t="s">
        <v>106</v>
      </c>
      <c r="B769" s="166" t="s">
        <v>823</v>
      </c>
      <c r="C769" s="167" t="s">
        <v>799</v>
      </c>
      <c r="D769" s="166" t="s">
        <v>795</v>
      </c>
      <c r="E769" s="168">
        <v>40785</v>
      </c>
      <c r="F769" s="169">
        <v>340</v>
      </c>
      <c r="G769" s="170">
        <v>5</v>
      </c>
      <c r="H769" s="171">
        <f t="shared" si="11"/>
        <v>1700</v>
      </c>
    </row>
    <row r="770" spans="1:8" x14ac:dyDescent="0.3">
      <c r="A770" s="61" t="s">
        <v>106</v>
      </c>
      <c r="B770" s="166" t="s">
        <v>823</v>
      </c>
      <c r="C770" s="167" t="s">
        <v>799</v>
      </c>
      <c r="D770" s="166" t="s">
        <v>795</v>
      </c>
      <c r="E770" s="168">
        <v>40786</v>
      </c>
      <c r="F770" s="169">
        <v>340</v>
      </c>
      <c r="G770" s="170">
        <v>10</v>
      </c>
      <c r="H770" s="171">
        <f t="shared" si="11"/>
        <v>3400</v>
      </c>
    </row>
    <row r="771" spans="1:8" x14ac:dyDescent="0.3">
      <c r="A771" s="61" t="s">
        <v>106</v>
      </c>
      <c r="B771" s="166" t="s">
        <v>822</v>
      </c>
      <c r="C771" s="167" t="s">
        <v>799</v>
      </c>
      <c r="D771" s="166" t="s">
        <v>795</v>
      </c>
      <c r="E771" s="168">
        <v>40787</v>
      </c>
      <c r="F771" s="169">
        <v>79</v>
      </c>
      <c r="G771" s="170">
        <v>7</v>
      </c>
      <c r="H771" s="171">
        <f t="shared" si="11"/>
        <v>553</v>
      </c>
    </row>
    <row r="772" spans="1:8" x14ac:dyDescent="0.3">
      <c r="A772" s="61" t="s">
        <v>414</v>
      </c>
      <c r="B772" s="166" t="s">
        <v>819</v>
      </c>
      <c r="C772" s="167" t="s">
        <v>800</v>
      </c>
      <c r="D772" s="166" t="s">
        <v>824</v>
      </c>
      <c r="E772" s="168">
        <v>40788</v>
      </c>
      <c r="F772" s="169">
        <v>799</v>
      </c>
      <c r="G772" s="170">
        <v>13</v>
      </c>
      <c r="H772" s="171">
        <f t="shared" si="11"/>
        <v>10387</v>
      </c>
    </row>
    <row r="773" spans="1:8" x14ac:dyDescent="0.3">
      <c r="A773" s="61" t="s">
        <v>321</v>
      </c>
      <c r="B773" s="166" t="s">
        <v>821</v>
      </c>
      <c r="C773" s="167" t="s">
        <v>798</v>
      </c>
      <c r="D773" s="166" t="s">
        <v>797</v>
      </c>
      <c r="E773" s="168">
        <v>40789</v>
      </c>
      <c r="F773" s="169">
        <v>168</v>
      </c>
      <c r="G773" s="170">
        <v>3</v>
      </c>
      <c r="H773" s="171">
        <f t="shared" si="11"/>
        <v>504</v>
      </c>
    </row>
    <row r="774" spans="1:8" x14ac:dyDescent="0.3">
      <c r="A774" s="61" t="s">
        <v>711</v>
      </c>
      <c r="B774" s="166" t="s">
        <v>820</v>
      </c>
      <c r="C774" s="167" t="s">
        <v>796</v>
      </c>
      <c r="D774" s="166" t="s">
        <v>826</v>
      </c>
      <c r="E774" s="168">
        <v>40789</v>
      </c>
      <c r="F774" s="169">
        <v>340</v>
      </c>
      <c r="G774" s="170">
        <v>7</v>
      </c>
      <c r="H774" s="171">
        <f t="shared" si="11"/>
        <v>2380</v>
      </c>
    </row>
    <row r="775" spans="1:8" x14ac:dyDescent="0.3">
      <c r="A775" s="61" t="s">
        <v>325</v>
      </c>
      <c r="B775" s="166" t="s">
        <v>820</v>
      </c>
      <c r="C775" s="167" t="s">
        <v>800</v>
      </c>
      <c r="D775" s="166" t="s">
        <v>824</v>
      </c>
      <c r="E775" s="168">
        <v>40792</v>
      </c>
      <c r="F775" s="169">
        <v>340</v>
      </c>
      <c r="G775" s="170">
        <v>9</v>
      </c>
      <c r="H775" s="171">
        <f t="shared" ref="H775:H838" si="12">F775*G775</f>
        <v>3060</v>
      </c>
    </row>
    <row r="776" spans="1:8" x14ac:dyDescent="0.3">
      <c r="A776" s="61" t="s">
        <v>754</v>
      </c>
      <c r="B776" s="166" t="s">
        <v>822</v>
      </c>
      <c r="C776" s="167" t="s">
        <v>796</v>
      </c>
      <c r="D776" s="166" t="s">
        <v>824</v>
      </c>
      <c r="E776" s="168">
        <v>40792</v>
      </c>
      <c r="F776" s="169">
        <v>79</v>
      </c>
      <c r="G776" s="170">
        <v>2</v>
      </c>
      <c r="H776" s="171">
        <f t="shared" si="12"/>
        <v>158</v>
      </c>
    </row>
    <row r="777" spans="1:8" x14ac:dyDescent="0.3">
      <c r="A777" s="61" t="s">
        <v>487</v>
      </c>
      <c r="B777" s="166" t="s">
        <v>821</v>
      </c>
      <c r="C777" s="167" t="s">
        <v>799</v>
      </c>
      <c r="D777" s="166" t="s">
        <v>824</v>
      </c>
      <c r="E777" s="168">
        <v>40792</v>
      </c>
      <c r="F777" s="169">
        <v>168</v>
      </c>
      <c r="G777" s="170">
        <v>1</v>
      </c>
      <c r="H777" s="171">
        <f t="shared" si="12"/>
        <v>168</v>
      </c>
    </row>
    <row r="778" spans="1:8" x14ac:dyDescent="0.3">
      <c r="A778" s="61" t="s">
        <v>711</v>
      </c>
      <c r="B778" s="166" t="s">
        <v>823</v>
      </c>
      <c r="C778" s="167" t="s">
        <v>796</v>
      </c>
      <c r="D778" s="166" t="s">
        <v>824</v>
      </c>
      <c r="E778" s="168">
        <v>40792</v>
      </c>
      <c r="F778" s="169">
        <v>340</v>
      </c>
      <c r="G778" s="170">
        <v>14</v>
      </c>
      <c r="H778" s="171">
        <f t="shared" si="12"/>
        <v>4760</v>
      </c>
    </row>
    <row r="779" spans="1:8" x14ac:dyDescent="0.3">
      <c r="A779" s="61" t="s">
        <v>106</v>
      </c>
      <c r="B779" s="166" t="s">
        <v>821</v>
      </c>
      <c r="C779" s="167" t="s">
        <v>799</v>
      </c>
      <c r="D779" s="166" t="s">
        <v>797</v>
      </c>
      <c r="E779" s="168">
        <v>40792</v>
      </c>
      <c r="F779" s="169">
        <v>168</v>
      </c>
      <c r="G779" s="170">
        <v>6</v>
      </c>
      <c r="H779" s="171">
        <f t="shared" si="12"/>
        <v>1008</v>
      </c>
    </row>
    <row r="780" spans="1:8" x14ac:dyDescent="0.3">
      <c r="A780" s="61" t="s">
        <v>735</v>
      </c>
      <c r="B780" s="166" t="s">
        <v>821</v>
      </c>
      <c r="C780" s="167" t="s">
        <v>798</v>
      </c>
      <c r="D780" s="166" t="s">
        <v>797</v>
      </c>
      <c r="E780" s="168">
        <v>40792</v>
      </c>
      <c r="F780" s="169">
        <v>168</v>
      </c>
      <c r="G780" s="170">
        <v>15</v>
      </c>
      <c r="H780" s="171">
        <f t="shared" si="12"/>
        <v>2520</v>
      </c>
    </row>
    <row r="781" spans="1:8" x14ac:dyDescent="0.3">
      <c r="A781" s="61" t="s">
        <v>735</v>
      </c>
      <c r="B781" s="166" t="s">
        <v>823</v>
      </c>
      <c r="C781" s="167" t="s">
        <v>798</v>
      </c>
      <c r="D781" s="166" t="s">
        <v>826</v>
      </c>
      <c r="E781" s="168">
        <v>40792</v>
      </c>
      <c r="F781" s="169">
        <v>340</v>
      </c>
      <c r="G781" s="170">
        <v>8</v>
      </c>
      <c r="H781" s="171">
        <f t="shared" si="12"/>
        <v>2720</v>
      </c>
    </row>
    <row r="782" spans="1:8" x14ac:dyDescent="0.3">
      <c r="A782" s="61" t="s">
        <v>106</v>
      </c>
      <c r="B782" s="166" t="s">
        <v>822</v>
      </c>
      <c r="C782" s="167" t="s">
        <v>799</v>
      </c>
      <c r="D782" s="166" t="s">
        <v>824</v>
      </c>
      <c r="E782" s="168">
        <v>40798</v>
      </c>
      <c r="F782" s="169">
        <v>79</v>
      </c>
      <c r="G782" s="170">
        <v>7</v>
      </c>
      <c r="H782" s="171">
        <f t="shared" si="12"/>
        <v>553</v>
      </c>
    </row>
    <row r="783" spans="1:8" x14ac:dyDescent="0.3">
      <c r="A783" s="61" t="s">
        <v>321</v>
      </c>
      <c r="B783" s="166" t="s">
        <v>823</v>
      </c>
      <c r="C783" s="167" t="s">
        <v>798</v>
      </c>
      <c r="D783" s="166" t="s">
        <v>826</v>
      </c>
      <c r="E783" s="168">
        <v>40798</v>
      </c>
      <c r="F783" s="169">
        <v>340</v>
      </c>
      <c r="G783" s="170">
        <v>13</v>
      </c>
      <c r="H783" s="171">
        <f t="shared" si="12"/>
        <v>4420</v>
      </c>
    </row>
    <row r="784" spans="1:8" x14ac:dyDescent="0.3">
      <c r="A784" s="61" t="s">
        <v>325</v>
      </c>
      <c r="B784" s="166" t="s">
        <v>822</v>
      </c>
      <c r="C784" s="167" t="s">
        <v>800</v>
      </c>
      <c r="D784" s="166" t="s">
        <v>826</v>
      </c>
      <c r="E784" s="168">
        <v>40798</v>
      </c>
      <c r="F784" s="169">
        <v>79</v>
      </c>
      <c r="G784" s="170">
        <v>15</v>
      </c>
      <c r="H784" s="171">
        <f t="shared" si="12"/>
        <v>1185</v>
      </c>
    </row>
    <row r="785" spans="1:8" x14ac:dyDescent="0.3">
      <c r="A785" s="61" t="s">
        <v>735</v>
      </c>
      <c r="B785" s="166" t="s">
        <v>822</v>
      </c>
      <c r="C785" s="167" t="s">
        <v>798</v>
      </c>
      <c r="D785" s="166" t="s">
        <v>795</v>
      </c>
      <c r="E785" s="168">
        <v>40800</v>
      </c>
      <c r="F785" s="169">
        <v>79</v>
      </c>
      <c r="G785" s="170">
        <v>1</v>
      </c>
      <c r="H785" s="171">
        <f t="shared" si="12"/>
        <v>79</v>
      </c>
    </row>
    <row r="786" spans="1:8" x14ac:dyDescent="0.3">
      <c r="A786" s="61" t="s">
        <v>711</v>
      </c>
      <c r="B786" s="166" t="s">
        <v>821</v>
      </c>
      <c r="C786" s="167" t="s">
        <v>796</v>
      </c>
      <c r="D786" s="166" t="s">
        <v>825</v>
      </c>
      <c r="E786" s="168">
        <v>40801</v>
      </c>
      <c r="F786" s="169">
        <v>168</v>
      </c>
      <c r="G786" s="170">
        <v>20</v>
      </c>
      <c r="H786" s="171">
        <f t="shared" si="12"/>
        <v>3360</v>
      </c>
    </row>
    <row r="787" spans="1:8" x14ac:dyDescent="0.3">
      <c r="A787" s="61" t="s">
        <v>711</v>
      </c>
      <c r="B787" s="166" t="s">
        <v>823</v>
      </c>
      <c r="C787" s="167" t="s">
        <v>796</v>
      </c>
      <c r="D787" s="166" t="s">
        <v>795</v>
      </c>
      <c r="E787" s="168">
        <v>40801</v>
      </c>
      <c r="F787" s="169">
        <v>340</v>
      </c>
      <c r="G787" s="170">
        <v>13</v>
      </c>
      <c r="H787" s="171">
        <f t="shared" si="12"/>
        <v>4420</v>
      </c>
    </row>
    <row r="788" spans="1:8" x14ac:dyDescent="0.3">
      <c r="A788" s="61" t="s">
        <v>668</v>
      </c>
      <c r="B788" s="166" t="s">
        <v>819</v>
      </c>
      <c r="C788" s="167" t="s">
        <v>796</v>
      </c>
      <c r="D788" s="166" t="s">
        <v>826</v>
      </c>
      <c r="E788" s="168">
        <v>40801</v>
      </c>
      <c r="F788" s="169">
        <v>799</v>
      </c>
      <c r="G788" s="170">
        <v>9</v>
      </c>
      <c r="H788" s="171">
        <f t="shared" si="12"/>
        <v>7191</v>
      </c>
    </row>
    <row r="789" spans="1:8" x14ac:dyDescent="0.3">
      <c r="A789" s="61" t="s">
        <v>646</v>
      </c>
      <c r="B789" s="166" t="s">
        <v>823</v>
      </c>
      <c r="C789" s="167" t="s">
        <v>800</v>
      </c>
      <c r="D789" s="166" t="s">
        <v>824</v>
      </c>
      <c r="E789" s="168">
        <v>40806</v>
      </c>
      <c r="F789" s="169">
        <v>340</v>
      </c>
      <c r="G789" s="170">
        <v>8</v>
      </c>
      <c r="H789" s="171">
        <f t="shared" si="12"/>
        <v>2720</v>
      </c>
    </row>
    <row r="790" spans="1:8" x14ac:dyDescent="0.3">
      <c r="A790" s="61" t="s">
        <v>487</v>
      </c>
      <c r="B790" s="166" t="s">
        <v>821</v>
      </c>
      <c r="C790" s="167" t="s">
        <v>799</v>
      </c>
      <c r="D790" s="166" t="s">
        <v>825</v>
      </c>
      <c r="E790" s="168">
        <v>40806</v>
      </c>
      <c r="F790" s="169">
        <v>168</v>
      </c>
      <c r="G790" s="170">
        <v>20</v>
      </c>
      <c r="H790" s="171">
        <f t="shared" si="12"/>
        <v>3360</v>
      </c>
    </row>
    <row r="791" spans="1:8" x14ac:dyDescent="0.3">
      <c r="A791" s="61" t="s">
        <v>487</v>
      </c>
      <c r="B791" s="166" t="s">
        <v>823</v>
      </c>
      <c r="C791" s="167" t="s">
        <v>799</v>
      </c>
      <c r="D791" s="166" t="s">
        <v>797</v>
      </c>
      <c r="E791" s="168">
        <v>40806</v>
      </c>
      <c r="F791" s="169">
        <v>340</v>
      </c>
      <c r="G791" s="170">
        <v>6</v>
      </c>
      <c r="H791" s="171">
        <f t="shared" si="12"/>
        <v>2040</v>
      </c>
    </row>
    <row r="792" spans="1:8" x14ac:dyDescent="0.3">
      <c r="A792" s="61" t="s">
        <v>646</v>
      </c>
      <c r="B792" s="166" t="s">
        <v>823</v>
      </c>
      <c r="C792" s="167" t="s">
        <v>800</v>
      </c>
      <c r="D792" s="166" t="s">
        <v>826</v>
      </c>
      <c r="E792" s="168">
        <v>40806</v>
      </c>
      <c r="F792" s="169">
        <v>340</v>
      </c>
      <c r="G792" s="170">
        <v>6</v>
      </c>
      <c r="H792" s="171">
        <f t="shared" si="12"/>
        <v>2040</v>
      </c>
    </row>
    <row r="793" spans="1:8" x14ac:dyDescent="0.3">
      <c r="A793" s="61" t="s">
        <v>722</v>
      </c>
      <c r="B793" s="166" t="s">
        <v>821</v>
      </c>
      <c r="C793" s="167" t="s">
        <v>800</v>
      </c>
      <c r="D793" s="166" t="s">
        <v>826</v>
      </c>
      <c r="E793" s="168">
        <v>40806</v>
      </c>
      <c r="F793" s="169">
        <v>168</v>
      </c>
      <c r="G793" s="170">
        <v>6</v>
      </c>
      <c r="H793" s="171">
        <f t="shared" si="12"/>
        <v>1008</v>
      </c>
    </row>
    <row r="794" spans="1:8" x14ac:dyDescent="0.3">
      <c r="A794" s="61" t="s">
        <v>735</v>
      </c>
      <c r="B794" s="166" t="s">
        <v>819</v>
      </c>
      <c r="C794" s="167" t="s">
        <v>798</v>
      </c>
      <c r="D794" s="166" t="s">
        <v>825</v>
      </c>
      <c r="E794" s="168">
        <v>40807</v>
      </c>
      <c r="F794" s="169">
        <v>799</v>
      </c>
      <c r="G794" s="170">
        <v>19</v>
      </c>
      <c r="H794" s="171">
        <f t="shared" si="12"/>
        <v>15181</v>
      </c>
    </row>
    <row r="795" spans="1:8" x14ac:dyDescent="0.3">
      <c r="A795" s="61" t="s">
        <v>711</v>
      </c>
      <c r="B795" s="166" t="s">
        <v>823</v>
      </c>
      <c r="C795" s="167" t="s">
        <v>796</v>
      </c>
      <c r="D795" s="166" t="s">
        <v>826</v>
      </c>
      <c r="E795" s="168">
        <v>40807</v>
      </c>
      <c r="F795" s="169">
        <v>340</v>
      </c>
      <c r="G795" s="170">
        <v>10</v>
      </c>
      <c r="H795" s="171">
        <f t="shared" si="12"/>
        <v>3400</v>
      </c>
    </row>
    <row r="796" spans="1:8" x14ac:dyDescent="0.3">
      <c r="A796" s="61" t="s">
        <v>711</v>
      </c>
      <c r="B796" s="166" t="s">
        <v>821</v>
      </c>
      <c r="C796" s="167" t="s">
        <v>796</v>
      </c>
      <c r="D796" s="166" t="s">
        <v>824</v>
      </c>
      <c r="E796" s="168">
        <v>40808</v>
      </c>
      <c r="F796" s="169">
        <v>168</v>
      </c>
      <c r="G796" s="170">
        <v>6</v>
      </c>
      <c r="H796" s="171">
        <f t="shared" si="12"/>
        <v>1008</v>
      </c>
    </row>
    <row r="797" spans="1:8" x14ac:dyDescent="0.3">
      <c r="A797" s="61" t="s">
        <v>106</v>
      </c>
      <c r="B797" s="166" t="s">
        <v>822</v>
      </c>
      <c r="C797" s="167" t="s">
        <v>799</v>
      </c>
      <c r="D797" s="166" t="s">
        <v>826</v>
      </c>
      <c r="E797" s="168">
        <v>40809</v>
      </c>
      <c r="F797" s="169">
        <v>79</v>
      </c>
      <c r="G797" s="170">
        <v>7</v>
      </c>
      <c r="H797" s="171">
        <f t="shared" si="12"/>
        <v>553</v>
      </c>
    </row>
    <row r="798" spans="1:8" x14ac:dyDescent="0.3">
      <c r="A798" s="61" t="s">
        <v>106</v>
      </c>
      <c r="B798" s="166" t="s">
        <v>823</v>
      </c>
      <c r="C798" s="167" t="s">
        <v>799</v>
      </c>
      <c r="D798" s="166" t="s">
        <v>824</v>
      </c>
      <c r="E798" s="168">
        <v>40812</v>
      </c>
      <c r="F798" s="169">
        <v>340</v>
      </c>
      <c r="G798" s="170">
        <v>13</v>
      </c>
      <c r="H798" s="171">
        <f t="shared" si="12"/>
        <v>4420</v>
      </c>
    </row>
    <row r="799" spans="1:8" x14ac:dyDescent="0.3">
      <c r="A799" s="61" t="s">
        <v>321</v>
      </c>
      <c r="B799" s="166" t="s">
        <v>821</v>
      </c>
      <c r="C799" s="167" t="s">
        <v>798</v>
      </c>
      <c r="D799" s="166" t="s">
        <v>797</v>
      </c>
      <c r="E799" s="168">
        <v>40812</v>
      </c>
      <c r="F799" s="169">
        <v>168</v>
      </c>
      <c r="G799" s="170">
        <v>10</v>
      </c>
      <c r="H799" s="171">
        <f t="shared" si="12"/>
        <v>1680</v>
      </c>
    </row>
    <row r="800" spans="1:8" x14ac:dyDescent="0.3">
      <c r="A800" s="61" t="s">
        <v>722</v>
      </c>
      <c r="B800" s="166" t="s">
        <v>819</v>
      </c>
      <c r="C800" s="167" t="s">
        <v>800</v>
      </c>
      <c r="D800" s="166" t="s">
        <v>795</v>
      </c>
      <c r="E800" s="168">
        <v>40813</v>
      </c>
      <c r="F800" s="169">
        <v>799</v>
      </c>
      <c r="G800" s="170">
        <v>15</v>
      </c>
      <c r="H800" s="171">
        <f t="shared" si="12"/>
        <v>11985</v>
      </c>
    </row>
    <row r="801" spans="1:8" x14ac:dyDescent="0.3">
      <c r="A801" s="61" t="s">
        <v>414</v>
      </c>
      <c r="B801" s="166" t="s">
        <v>820</v>
      </c>
      <c r="C801" s="167" t="s">
        <v>800</v>
      </c>
      <c r="D801" s="166" t="s">
        <v>795</v>
      </c>
      <c r="E801" s="168">
        <v>40813</v>
      </c>
      <c r="F801" s="169">
        <v>340</v>
      </c>
      <c r="G801" s="170">
        <v>3</v>
      </c>
      <c r="H801" s="171">
        <f t="shared" si="12"/>
        <v>1020</v>
      </c>
    </row>
    <row r="802" spans="1:8" x14ac:dyDescent="0.3">
      <c r="A802" s="61" t="s">
        <v>722</v>
      </c>
      <c r="B802" s="166" t="s">
        <v>821</v>
      </c>
      <c r="C802" s="167" t="s">
        <v>800</v>
      </c>
      <c r="D802" s="166" t="s">
        <v>826</v>
      </c>
      <c r="E802" s="168">
        <v>40813</v>
      </c>
      <c r="F802" s="169">
        <v>168</v>
      </c>
      <c r="G802" s="170">
        <v>10</v>
      </c>
      <c r="H802" s="171">
        <f t="shared" si="12"/>
        <v>1680</v>
      </c>
    </row>
    <row r="803" spans="1:8" x14ac:dyDescent="0.3">
      <c r="A803" s="61" t="s">
        <v>325</v>
      </c>
      <c r="B803" s="166" t="s">
        <v>819</v>
      </c>
      <c r="C803" s="167" t="s">
        <v>800</v>
      </c>
      <c r="D803" s="166" t="s">
        <v>797</v>
      </c>
      <c r="E803" s="168">
        <v>40814</v>
      </c>
      <c r="F803" s="169">
        <v>799</v>
      </c>
      <c r="G803" s="170">
        <v>11</v>
      </c>
      <c r="H803" s="171">
        <f t="shared" si="12"/>
        <v>8789</v>
      </c>
    </row>
    <row r="804" spans="1:8" x14ac:dyDescent="0.3">
      <c r="A804" s="61" t="s">
        <v>487</v>
      </c>
      <c r="B804" s="166" t="s">
        <v>819</v>
      </c>
      <c r="C804" s="167" t="s">
        <v>799</v>
      </c>
      <c r="D804" s="166" t="s">
        <v>795</v>
      </c>
      <c r="E804" s="168">
        <v>40814</v>
      </c>
      <c r="F804" s="169">
        <v>799</v>
      </c>
      <c r="G804" s="170">
        <v>4</v>
      </c>
      <c r="H804" s="171">
        <f t="shared" si="12"/>
        <v>3196</v>
      </c>
    </row>
    <row r="805" spans="1:8" x14ac:dyDescent="0.3">
      <c r="A805" s="61" t="s">
        <v>722</v>
      </c>
      <c r="B805" s="166" t="s">
        <v>822</v>
      </c>
      <c r="C805" s="167" t="s">
        <v>800</v>
      </c>
      <c r="D805" s="166" t="s">
        <v>826</v>
      </c>
      <c r="E805" s="168">
        <v>40814</v>
      </c>
      <c r="F805" s="169">
        <v>79</v>
      </c>
      <c r="G805" s="170">
        <v>11</v>
      </c>
      <c r="H805" s="171">
        <f t="shared" si="12"/>
        <v>869</v>
      </c>
    </row>
    <row r="806" spans="1:8" x14ac:dyDescent="0.3">
      <c r="A806" s="61" t="s">
        <v>487</v>
      </c>
      <c r="B806" s="166" t="s">
        <v>823</v>
      </c>
      <c r="C806" s="167" t="s">
        <v>799</v>
      </c>
      <c r="D806" s="166" t="s">
        <v>795</v>
      </c>
      <c r="E806" s="168">
        <v>40815</v>
      </c>
      <c r="F806" s="169">
        <v>340</v>
      </c>
      <c r="G806" s="170">
        <v>9</v>
      </c>
      <c r="H806" s="171">
        <f t="shared" si="12"/>
        <v>3060</v>
      </c>
    </row>
    <row r="807" spans="1:8" x14ac:dyDescent="0.3">
      <c r="A807" s="61" t="s">
        <v>668</v>
      </c>
      <c r="B807" s="166" t="s">
        <v>819</v>
      </c>
      <c r="C807" s="167" t="s">
        <v>796</v>
      </c>
      <c r="D807" s="166" t="s">
        <v>824</v>
      </c>
      <c r="E807" s="168">
        <v>40816</v>
      </c>
      <c r="F807" s="169">
        <v>799</v>
      </c>
      <c r="G807" s="170">
        <v>9</v>
      </c>
      <c r="H807" s="171">
        <f t="shared" si="12"/>
        <v>7191</v>
      </c>
    </row>
    <row r="808" spans="1:8" x14ac:dyDescent="0.3">
      <c r="A808" s="61" t="s">
        <v>722</v>
      </c>
      <c r="B808" s="166" t="s">
        <v>822</v>
      </c>
      <c r="C808" s="167" t="s">
        <v>800</v>
      </c>
      <c r="D808" s="166" t="s">
        <v>825</v>
      </c>
      <c r="E808" s="168">
        <v>40816</v>
      </c>
      <c r="F808" s="169">
        <v>79</v>
      </c>
      <c r="G808" s="170">
        <v>19</v>
      </c>
      <c r="H808" s="171">
        <f t="shared" si="12"/>
        <v>1501</v>
      </c>
    </row>
    <row r="809" spans="1:8" x14ac:dyDescent="0.3">
      <c r="A809" s="61" t="s">
        <v>646</v>
      </c>
      <c r="B809" s="166" t="s">
        <v>819</v>
      </c>
      <c r="C809" s="167" t="s">
        <v>800</v>
      </c>
      <c r="D809" s="166" t="s">
        <v>825</v>
      </c>
      <c r="E809" s="168">
        <v>40819</v>
      </c>
      <c r="F809" s="169">
        <v>799</v>
      </c>
      <c r="G809" s="170">
        <v>14</v>
      </c>
      <c r="H809" s="171">
        <f t="shared" si="12"/>
        <v>11186</v>
      </c>
    </row>
    <row r="810" spans="1:8" x14ac:dyDescent="0.3">
      <c r="A810" s="61" t="s">
        <v>646</v>
      </c>
      <c r="B810" s="166" t="s">
        <v>821</v>
      </c>
      <c r="C810" s="167" t="s">
        <v>800</v>
      </c>
      <c r="D810" s="166" t="s">
        <v>824</v>
      </c>
      <c r="E810" s="168">
        <v>40820</v>
      </c>
      <c r="F810" s="169">
        <v>168</v>
      </c>
      <c r="G810" s="170">
        <v>1</v>
      </c>
      <c r="H810" s="171">
        <f t="shared" si="12"/>
        <v>168</v>
      </c>
    </row>
    <row r="811" spans="1:8" x14ac:dyDescent="0.3">
      <c r="A811" s="61" t="s">
        <v>414</v>
      </c>
      <c r="B811" s="166" t="s">
        <v>821</v>
      </c>
      <c r="C811" s="167" t="s">
        <v>800</v>
      </c>
      <c r="D811" s="166" t="s">
        <v>824</v>
      </c>
      <c r="E811" s="168">
        <v>40820</v>
      </c>
      <c r="F811" s="169">
        <v>168</v>
      </c>
      <c r="G811" s="170">
        <v>1</v>
      </c>
      <c r="H811" s="171">
        <f t="shared" si="12"/>
        <v>168</v>
      </c>
    </row>
    <row r="812" spans="1:8" x14ac:dyDescent="0.3">
      <c r="A812" s="61" t="s">
        <v>668</v>
      </c>
      <c r="B812" s="166" t="s">
        <v>823</v>
      </c>
      <c r="C812" s="167" t="s">
        <v>796</v>
      </c>
      <c r="D812" s="166" t="s">
        <v>825</v>
      </c>
      <c r="E812" s="168">
        <v>40820</v>
      </c>
      <c r="F812" s="169">
        <v>340</v>
      </c>
      <c r="G812" s="170">
        <v>12</v>
      </c>
      <c r="H812" s="171">
        <f t="shared" si="12"/>
        <v>4080</v>
      </c>
    </row>
    <row r="813" spans="1:8" x14ac:dyDescent="0.3">
      <c r="A813" s="61" t="s">
        <v>722</v>
      </c>
      <c r="B813" s="166" t="s">
        <v>822</v>
      </c>
      <c r="C813" s="167" t="s">
        <v>800</v>
      </c>
      <c r="D813" s="166" t="s">
        <v>797</v>
      </c>
      <c r="E813" s="168">
        <v>40820</v>
      </c>
      <c r="F813" s="169">
        <v>79</v>
      </c>
      <c r="G813" s="170">
        <v>15</v>
      </c>
      <c r="H813" s="171">
        <f t="shared" si="12"/>
        <v>1185</v>
      </c>
    </row>
    <row r="814" spans="1:8" x14ac:dyDescent="0.3">
      <c r="A814" s="61" t="s">
        <v>487</v>
      </c>
      <c r="B814" s="166" t="s">
        <v>821</v>
      </c>
      <c r="C814" s="167" t="s">
        <v>799</v>
      </c>
      <c r="D814" s="166" t="s">
        <v>825</v>
      </c>
      <c r="E814" s="168">
        <v>40821</v>
      </c>
      <c r="F814" s="169">
        <v>168</v>
      </c>
      <c r="G814" s="170">
        <v>6</v>
      </c>
      <c r="H814" s="171">
        <f t="shared" si="12"/>
        <v>1008</v>
      </c>
    </row>
    <row r="815" spans="1:8" x14ac:dyDescent="0.3">
      <c r="A815" s="61" t="s">
        <v>321</v>
      </c>
      <c r="B815" s="166" t="s">
        <v>819</v>
      </c>
      <c r="C815" s="167" t="s">
        <v>798</v>
      </c>
      <c r="D815" s="166" t="s">
        <v>797</v>
      </c>
      <c r="E815" s="168">
        <v>40821</v>
      </c>
      <c r="F815" s="169">
        <v>799</v>
      </c>
      <c r="G815" s="170">
        <v>15</v>
      </c>
      <c r="H815" s="171">
        <f t="shared" si="12"/>
        <v>11985</v>
      </c>
    </row>
    <row r="816" spans="1:8" x14ac:dyDescent="0.3">
      <c r="A816" s="61" t="s">
        <v>321</v>
      </c>
      <c r="B816" s="166" t="s">
        <v>821</v>
      </c>
      <c r="C816" s="167" t="s">
        <v>798</v>
      </c>
      <c r="D816" s="166" t="s">
        <v>826</v>
      </c>
      <c r="E816" s="168">
        <v>40821</v>
      </c>
      <c r="F816" s="169">
        <v>168</v>
      </c>
      <c r="G816" s="170">
        <v>14</v>
      </c>
      <c r="H816" s="171">
        <f t="shared" si="12"/>
        <v>2352</v>
      </c>
    </row>
    <row r="817" spans="1:8" x14ac:dyDescent="0.3">
      <c r="A817" s="61" t="s">
        <v>321</v>
      </c>
      <c r="B817" s="166" t="s">
        <v>823</v>
      </c>
      <c r="C817" s="167" t="s">
        <v>798</v>
      </c>
      <c r="D817" s="166" t="s">
        <v>826</v>
      </c>
      <c r="E817" s="168">
        <v>40821</v>
      </c>
      <c r="F817" s="169">
        <v>340</v>
      </c>
      <c r="G817" s="170">
        <v>1</v>
      </c>
      <c r="H817" s="171">
        <f t="shared" si="12"/>
        <v>340</v>
      </c>
    </row>
    <row r="818" spans="1:8" x14ac:dyDescent="0.3">
      <c r="A818" s="61" t="s">
        <v>106</v>
      </c>
      <c r="B818" s="166" t="s">
        <v>821</v>
      </c>
      <c r="C818" s="167" t="s">
        <v>799</v>
      </c>
      <c r="D818" s="166" t="s">
        <v>826</v>
      </c>
      <c r="E818" s="168">
        <v>40822</v>
      </c>
      <c r="F818" s="169">
        <v>168</v>
      </c>
      <c r="G818" s="170">
        <v>12</v>
      </c>
      <c r="H818" s="171">
        <f t="shared" si="12"/>
        <v>2016</v>
      </c>
    </row>
    <row r="819" spans="1:8" x14ac:dyDescent="0.3">
      <c r="A819" s="61" t="s">
        <v>711</v>
      </c>
      <c r="B819" s="166" t="s">
        <v>821</v>
      </c>
      <c r="C819" s="167" t="s">
        <v>796</v>
      </c>
      <c r="D819" s="166" t="s">
        <v>825</v>
      </c>
      <c r="E819" s="168">
        <v>40823</v>
      </c>
      <c r="F819" s="169">
        <v>168</v>
      </c>
      <c r="G819" s="170">
        <v>8</v>
      </c>
      <c r="H819" s="171">
        <f t="shared" si="12"/>
        <v>1344</v>
      </c>
    </row>
    <row r="820" spans="1:8" x14ac:dyDescent="0.3">
      <c r="A820" s="61" t="s">
        <v>106</v>
      </c>
      <c r="B820" s="166" t="s">
        <v>821</v>
      </c>
      <c r="C820" s="167" t="s">
        <v>799</v>
      </c>
      <c r="D820" s="166" t="s">
        <v>824</v>
      </c>
      <c r="E820" s="168">
        <v>40824</v>
      </c>
      <c r="F820" s="169">
        <v>168</v>
      </c>
      <c r="G820" s="170">
        <v>10</v>
      </c>
      <c r="H820" s="171">
        <f t="shared" si="12"/>
        <v>1680</v>
      </c>
    </row>
    <row r="821" spans="1:8" x14ac:dyDescent="0.3">
      <c r="A821" s="61" t="s">
        <v>106</v>
      </c>
      <c r="B821" s="166" t="s">
        <v>820</v>
      </c>
      <c r="C821" s="167" t="s">
        <v>799</v>
      </c>
      <c r="D821" s="166" t="s">
        <v>824</v>
      </c>
      <c r="E821" s="168">
        <v>40826</v>
      </c>
      <c r="F821" s="169">
        <v>340</v>
      </c>
      <c r="G821" s="170">
        <v>4</v>
      </c>
      <c r="H821" s="171">
        <f t="shared" si="12"/>
        <v>1360</v>
      </c>
    </row>
    <row r="822" spans="1:8" x14ac:dyDescent="0.3">
      <c r="A822" s="61" t="s">
        <v>325</v>
      </c>
      <c r="B822" s="166" t="s">
        <v>823</v>
      </c>
      <c r="C822" s="167" t="s">
        <v>800</v>
      </c>
      <c r="D822" s="166" t="s">
        <v>826</v>
      </c>
      <c r="E822" s="168">
        <v>40826</v>
      </c>
      <c r="F822" s="169">
        <v>340</v>
      </c>
      <c r="G822" s="170">
        <v>1</v>
      </c>
      <c r="H822" s="171">
        <f t="shared" si="12"/>
        <v>340</v>
      </c>
    </row>
    <row r="823" spans="1:8" x14ac:dyDescent="0.3">
      <c r="A823" s="61" t="s">
        <v>711</v>
      </c>
      <c r="B823" s="166" t="s">
        <v>819</v>
      </c>
      <c r="C823" s="167" t="s">
        <v>796</v>
      </c>
      <c r="D823" s="166" t="s">
        <v>797</v>
      </c>
      <c r="E823" s="168">
        <v>40827</v>
      </c>
      <c r="F823" s="169">
        <v>799</v>
      </c>
      <c r="G823" s="170">
        <v>3</v>
      </c>
      <c r="H823" s="171">
        <f t="shared" si="12"/>
        <v>2397</v>
      </c>
    </row>
    <row r="824" spans="1:8" x14ac:dyDescent="0.3">
      <c r="A824" s="61" t="s">
        <v>414</v>
      </c>
      <c r="B824" s="166" t="s">
        <v>820</v>
      </c>
      <c r="C824" s="167" t="s">
        <v>800</v>
      </c>
      <c r="D824" s="166" t="s">
        <v>797</v>
      </c>
      <c r="E824" s="168">
        <v>40831</v>
      </c>
      <c r="F824" s="169">
        <v>340</v>
      </c>
      <c r="G824" s="170">
        <v>8</v>
      </c>
      <c r="H824" s="171">
        <f t="shared" si="12"/>
        <v>2720</v>
      </c>
    </row>
    <row r="825" spans="1:8" x14ac:dyDescent="0.3">
      <c r="A825" s="61" t="s">
        <v>668</v>
      </c>
      <c r="B825" s="166" t="s">
        <v>819</v>
      </c>
      <c r="C825" s="167" t="s">
        <v>796</v>
      </c>
      <c r="D825" s="166" t="s">
        <v>825</v>
      </c>
      <c r="E825" s="168">
        <v>40833</v>
      </c>
      <c r="F825" s="169">
        <v>799</v>
      </c>
      <c r="G825" s="170">
        <v>11</v>
      </c>
      <c r="H825" s="171">
        <f t="shared" si="12"/>
        <v>8789</v>
      </c>
    </row>
    <row r="826" spans="1:8" x14ac:dyDescent="0.3">
      <c r="A826" s="61" t="s">
        <v>321</v>
      </c>
      <c r="B826" s="166" t="s">
        <v>823</v>
      </c>
      <c r="C826" s="167" t="s">
        <v>798</v>
      </c>
      <c r="D826" s="166" t="s">
        <v>824</v>
      </c>
      <c r="E826" s="168">
        <v>40837</v>
      </c>
      <c r="F826" s="169">
        <v>340</v>
      </c>
      <c r="G826" s="170">
        <v>6</v>
      </c>
      <c r="H826" s="171">
        <f t="shared" si="12"/>
        <v>2040</v>
      </c>
    </row>
    <row r="827" spans="1:8" x14ac:dyDescent="0.3">
      <c r="A827" s="61" t="s">
        <v>321</v>
      </c>
      <c r="B827" s="166" t="s">
        <v>820</v>
      </c>
      <c r="C827" s="167" t="s">
        <v>798</v>
      </c>
      <c r="D827" s="166" t="s">
        <v>795</v>
      </c>
      <c r="E827" s="168">
        <v>40837</v>
      </c>
      <c r="F827" s="169">
        <v>340</v>
      </c>
      <c r="G827" s="170">
        <v>1</v>
      </c>
      <c r="H827" s="171">
        <f t="shared" si="12"/>
        <v>340</v>
      </c>
    </row>
    <row r="828" spans="1:8" x14ac:dyDescent="0.3">
      <c r="A828" s="61" t="s">
        <v>487</v>
      </c>
      <c r="B828" s="166" t="s">
        <v>823</v>
      </c>
      <c r="C828" s="167" t="s">
        <v>799</v>
      </c>
      <c r="D828" s="166" t="s">
        <v>825</v>
      </c>
      <c r="E828" s="168">
        <v>40838</v>
      </c>
      <c r="F828" s="169">
        <v>340</v>
      </c>
      <c r="G828" s="170">
        <v>18</v>
      </c>
      <c r="H828" s="171">
        <f t="shared" si="12"/>
        <v>6120</v>
      </c>
    </row>
    <row r="829" spans="1:8" x14ac:dyDescent="0.3">
      <c r="A829" s="61" t="s">
        <v>106</v>
      </c>
      <c r="B829" s="166" t="s">
        <v>821</v>
      </c>
      <c r="C829" s="167" t="s">
        <v>799</v>
      </c>
      <c r="D829" s="166" t="s">
        <v>795</v>
      </c>
      <c r="E829" s="168">
        <v>40838</v>
      </c>
      <c r="F829" s="169">
        <v>168</v>
      </c>
      <c r="G829" s="170">
        <v>1</v>
      </c>
      <c r="H829" s="171">
        <f t="shared" si="12"/>
        <v>168</v>
      </c>
    </row>
    <row r="830" spans="1:8" x14ac:dyDescent="0.3">
      <c r="A830" s="61" t="s">
        <v>711</v>
      </c>
      <c r="B830" s="166" t="s">
        <v>823</v>
      </c>
      <c r="C830" s="167" t="s">
        <v>796</v>
      </c>
      <c r="D830" s="166" t="s">
        <v>825</v>
      </c>
      <c r="E830" s="168">
        <v>40840</v>
      </c>
      <c r="F830" s="169">
        <v>340</v>
      </c>
      <c r="G830" s="170">
        <v>16</v>
      </c>
      <c r="H830" s="171">
        <f t="shared" si="12"/>
        <v>5440</v>
      </c>
    </row>
    <row r="831" spans="1:8" x14ac:dyDescent="0.3">
      <c r="A831" s="61" t="s">
        <v>321</v>
      </c>
      <c r="B831" s="166" t="s">
        <v>821</v>
      </c>
      <c r="C831" s="167" t="s">
        <v>798</v>
      </c>
      <c r="D831" s="166" t="s">
        <v>825</v>
      </c>
      <c r="E831" s="168">
        <v>40841</v>
      </c>
      <c r="F831" s="169">
        <v>168</v>
      </c>
      <c r="G831" s="170">
        <v>18</v>
      </c>
      <c r="H831" s="171">
        <f t="shared" si="12"/>
        <v>3024</v>
      </c>
    </row>
    <row r="832" spans="1:8" x14ac:dyDescent="0.3">
      <c r="A832" s="61" t="s">
        <v>487</v>
      </c>
      <c r="B832" s="166" t="s">
        <v>822</v>
      </c>
      <c r="C832" s="167" t="s">
        <v>799</v>
      </c>
      <c r="D832" s="166" t="s">
        <v>797</v>
      </c>
      <c r="E832" s="168">
        <v>40841</v>
      </c>
      <c r="F832" s="169">
        <v>79</v>
      </c>
      <c r="G832" s="170">
        <v>8</v>
      </c>
      <c r="H832" s="171">
        <f t="shared" si="12"/>
        <v>632</v>
      </c>
    </row>
    <row r="833" spans="1:8" x14ac:dyDescent="0.3">
      <c r="A833" s="61" t="s">
        <v>321</v>
      </c>
      <c r="B833" s="166" t="s">
        <v>819</v>
      </c>
      <c r="C833" s="167" t="s">
        <v>798</v>
      </c>
      <c r="D833" s="166" t="s">
        <v>795</v>
      </c>
      <c r="E833" s="168">
        <v>40841</v>
      </c>
      <c r="F833" s="169">
        <v>799</v>
      </c>
      <c r="G833" s="170">
        <v>13</v>
      </c>
      <c r="H833" s="171">
        <f t="shared" si="12"/>
        <v>10387</v>
      </c>
    </row>
    <row r="834" spans="1:8" x14ac:dyDescent="0.3">
      <c r="A834" s="61" t="s">
        <v>711</v>
      </c>
      <c r="B834" s="166" t="s">
        <v>819</v>
      </c>
      <c r="C834" s="167" t="s">
        <v>796</v>
      </c>
      <c r="D834" s="166" t="s">
        <v>795</v>
      </c>
      <c r="E834" s="168">
        <v>40841</v>
      </c>
      <c r="F834" s="169">
        <v>799</v>
      </c>
      <c r="G834" s="170">
        <v>5</v>
      </c>
      <c r="H834" s="171">
        <f t="shared" si="12"/>
        <v>3995</v>
      </c>
    </row>
    <row r="835" spans="1:8" x14ac:dyDescent="0.3">
      <c r="A835" s="61" t="s">
        <v>414</v>
      </c>
      <c r="B835" s="166" t="s">
        <v>821</v>
      </c>
      <c r="C835" s="167" t="s">
        <v>800</v>
      </c>
      <c r="D835" s="166" t="s">
        <v>824</v>
      </c>
      <c r="E835" s="168">
        <v>40844</v>
      </c>
      <c r="F835" s="169">
        <v>168</v>
      </c>
      <c r="G835" s="170">
        <v>2</v>
      </c>
      <c r="H835" s="171">
        <f t="shared" si="12"/>
        <v>336</v>
      </c>
    </row>
    <row r="836" spans="1:8" x14ac:dyDescent="0.3">
      <c r="A836" s="61" t="s">
        <v>668</v>
      </c>
      <c r="B836" s="166" t="s">
        <v>821</v>
      </c>
      <c r="C836" s="167" t="s">
        <v>796</v>
      </c>
      <c r="D836" s="166" t="s">
        <v>795</v>
      </c>
      <c r="E836" s="168">
        <v>40845</v>
      </c>
      <c r="F836" s="169">
        <v>168</v>
      </c>
      <c r="G836" s="170">
        <v>13</v>
      </c>
      <c r="H836" s="171">
        <f t="shared" si="12"/>
        <v>2184</v>
      </c>
    </row>
    <row r="837" spans="1:8" x14ac:dyDescent="0.3">
      <c r="A837" s="61" t="s">
        <v>414</v>
      </c>
      <c r="B837" s="166" t="s">
        <v>819</v>
      </c>
      <c r="C837" s="167" t="s">
        <v>800</v>
      </c>
      <c r="D837" s="166" t="s">
        <v>825</v>
      </c>
      <c r="E837" s="168">
        <v>40847</v>
      </c>
      <c r="F837" s="169">
        <v>799</v>
      </c>
      <c r="G837" s="170">
        <v>8</v>
      </c>
      <c r="H837" s="171">
        <f t="shared" si="12"/>
        <v>6392</v>
      </c>
    </row>
    <row r="838" spans="1:8" x14ac:dyDescent="0.3">
      <c r="A838" s="61" t="s">
        <v>325</v>
      </c>
      <c r="B838" s="166" t="s">
        <v>819</v>
      </c>
      <c r="C838" s="167" t="s">
        <v>800</v>
      </c>
      <c r="D838" s="166" t="s">
        <v>824</v>
      </c>
      <c r="E838" s="168">
        <v>40848</v>
      </c>
      <c r="F838" s="169">
        <v>799</v>
      </c>
      <c r="G838" s="170">
        <v>7</v>
      </c>
      <c r="H838" s="171">
        <f t="shared" si="12"/>
        <v>5593</v>
      </c>
    </row>
    <row r="839" spans="1:8" x14ac:dyDescent="0.3">
      <c r="A839" s="61" t="s">
        <v>321</v>
      </c>
      <c r="B839" s="166" t="s">
        <v>820</v>
      </c>
      <c r="C839" s="167" t="s">
        <v>798</v>
      </c>
      <c r="D839" s="166" t="s">
        <v>795</v>
      </c>
      <c r="E839" s="168">
        <v>40848</v>
      </c>
      <c r="F839" s="169">
        <v>340</v>
      </c>
      <c r="G839" s="170">
        <v>11</v>
      </c>
      <c r="H839" s="171">
        <f t="shared" ref="H839:H902" si="13">F839*G839</f>
        <v>3740</v>
      </c>
    </row>
    <row r="840" spans="1:8" x14ac:dyDescent="0.3">
      <c r="A840" s="61" t="s">
        <v>722</v>
      </c>
      <c r="B840" s="166" t="s">
        <v>823</v>
      </c>
      <c r="C840" s="167" t="s">
        <v>800</v>
      </c>
      <c r="D840" s="166" t="s">
        <v>826</v>
      </c>
      <c r="E840" s="168">
        <v>40848</v>
      </c>
      <c r="F840" s="169">
        <v>340</v>
      </c>
      <c r="G840" s="170">
        <v>11</v>
      </c>
      <c r="H840" s="171">
        <f t="shared" si="13"/>
        <v>3740</v>
      </c>
    </row>
    <row r="841" spans="1:8" x14ac:dyDescent="0.3">
      <c r="A841" s="61" t="s">
        <v>325</v>
      </c>
      <c r="B841" s="166" t="s">
        <v>819</v>
      </c>
      <c r="C841" s="167" t="s">
        <v>800</v>
      </c>
      <c r="D841" s="166" t="s">
        <v>824</v>
      </c>
      <c r="E841" s="168">
        <v>40849</v>
      </c>
      <c r="F841" s="169">
        <v>799</v>
      </c>
      <c r="G841" s="170">
        <v>13</v>
      </c>
      <c r="H841" s="171">
        <f t="shared" si="13"/>
        <v>10387</v>
      </c>
    </row>
    <row r="842" spans="1:8" x14ac:dyDescent="0.3">
      <c r="A842" s="61" t="s">
        <v>414</v>
      </c>
      <c r="B842" s="166" t="s">
        <v>822</v>
      </c>
      <c r="C842" s="167" t="s">
        <v>800</v>
      </c>
      <c r="D842" s="166" t="s">
        <v>824</v>
      </c>
      <c r="E842" s="168">
        <v>40849</v>
      </c>
      <c r="F842" s="169">
        <v>79</v>
      </c>
      <c r="G842" s="170">
        <v>1</v>
      </c>
      <c r="H842" s="171">
        <f t="shared" si="13"/>
        <v>79</v>
      </c>
    </row>
    <row r="843" spans="1:8" x14ac:dyDescent="0.3">
      <c r="A843" s="61" t="s">
        <v>106</v>
      </c>
      <c r="B843" s="166" t="s">
        <v>823</v>
      </c>
      <c r="C843" s="167" t="s">
        <v>799</v>
      </c>
      <c r="D843" s="166" t="s">
        <v>795</v>
      </c>
      <c r="E843" s="168">
        <v>40849</v>
      </c>
      <c r="F843" s="169">
        <v>340</v>
      </c>
      <c r="G843" s="170">
        <v>8</v>
      </c>
      <c r="H843" s="171">
        <f t="shared" si="13"/>
        <v>2720</v>
      </c>
    </row>
    <row r="844" spans="1:8" x14ac:dyDescent="0.3">
      <c r="A844" s="61" t="s">
        <v>711</v>
      </c>
      <c r="B844" s="166" t="s">
        <v>819</v>
      </c>
      <c r="C844" s="167" t="s">
        <v>796</v>
      </c>
      <c r="D844" s="166" t="s">
        <v>824</v>
      </c>
      <c r="E844" s="168">
        <v>40850</v>
      </c>
      <c r="F844" s="169">
        <v>799</v>
      </c>
      <c r="G844" s="170">
        <v>2</v>
      </c>
      <c r="H844" s="171">
        <f t="shared" si="13"/>
        <v>1598</v>
      </c>
    </row>
    <row r="845" spans="1:8" x14ac:dyDescent="0.3">
      <c r="A845" s="61" t="s">
        <v>321</v>
      </c>
      <c r="B845" s="166" t="s">
        <v>820</v>
      </c>
      <c r="C845" s="167" t="s">
        <v>798</v>
      </c>
      <c r="D845" s="166" t="s">
        <v>825</v>
      </c>
      <c r="E845" s="168">
        <v>40850</v>
      </c>
      <c r="F845" s="169">
        <v>340</v>
      </c>
      <c r="G845" s="170">
        <v>17</v>
      </c>
      <c r="H845" s="171">
        <f t="shared" si="13"/>
        <v>5780</v>
      </c>
    </row>
    <row r="846" spans="1:8" x14ac:dyDescent="0.3">
      <c r="A846" s="61" t="s">
        <v>711</v>
      </c>
      <c r="B846" s="166" t="s">
        <v>821</v>
      </c>
      <c r="C846" s="167" t="s">
        <v>796</v>
      </c>
      <c r="D846" s="166" t="s">
        <v>797</v>
      </c>
      <c r="E846" s="168">
        <v>40850</v>
      </c>
      <c r="F846" s="169">
        <v>168</v>
      </c>
      <c r="G846" s="170">
        <v>7</v>
      </c>
      <c r="H846" s="171">
        <f t="shared" si="13"/>
        <v>1176</v>
      </c>
    </row>
    <row r="847" spans="1:8" x14ac:dyDescent="0.3">
      <c r="A847" s="61" t="s">
        <v>321</v>
      </c>
      <c r="B847" s="166" t="s">
        <v>820</v>
      </c>
      <c r="C847" s="167" t="s">
        <v>798</v>
      </c>
      <c r="D847" s="166" t="s">
        <v>797</v>
      </c>
      <c r="E847" s="168">
        <v>40851</v>
      </c>
      <c r="F847" s="169">
        <v>340</v>
      </c>
      <c r="G847" s="170">
        <v>6</v>
      </c>
      <c r="H847" s="171">
        <f t="shared" si="13"/>
        <v>2040</v>
      </c>
    </row>
    <row r="848" spans="1:8" x14ac:dyDescent="0.3">
      <c r="A848" s="61" t="s">
        <v>711</v>
      </c>
      <c r="B848" s="166" t="s">
        <v>821</v>
      </c>
      <c r="C848" s="167" t="s">
        <v>796</v>
      </c>
      <c r="D848" s="166" t="s">
        <v>825</v>
      </c>
      <c r="E848" s="168">
        <v>40852</v>
      </c>
      <c r="F848" s="169">
        <v>168</v>
      </c>
      <c r="G848" s="170">
        <v>9</v>
      </c>
      <c r="H848" s="171">
        <f t="shared" si="13"/>
        <v>1512</v>
      </c>
    </row>
    <row r="849" spans="1:8" x14ac:dyDescent="0.3">
      <c r="A849" s="61" t="s">
        <v>325</v>
      </c>
      <c r="B849" s="166" t="s">
        <v>821</v>
      </c>
      <c r="C849" s="167" t="s">
        <v>800</v>
      </c>
      <c r="D849" s="166" t="s">
        <v>826</v>
      </c>
      <c r="E849" s="168">
        <v>40852</v>
      </c>
      <c r="F849" s="169">
        <v>168</v>
      </c>
      <c r="G849" s="170">
        <v>9</v>
      </c>
      <c r="H849" s="171">
        <f t="shared" si="13"/>
        <v>1512</v>
      </c>
    </row>
    <row r="850" spans="1:8" x14ac:dyDescent="0.3">
      <c r="A850" s="61" t="s">
        <v>321</v>
      </c>
      <c r="B850" s="166" t="s">
        <v>820</v>
      </c>
      <c r="C850" s="167" t="s">
        <v>798</v>
      </c>
      <c r="D850" s="166" t="s">
        <v>797</v>
      </c>
      <c r="E850" s="168">
        <v>40855</v>
      </c>
      <c r="F850" s="169">
        <v>340</v>
      </c>
      <c r="G850" s="170">
        <v>10</v>
      </c>
      <c r="H850" s="171">
        <f t="shared" si="13"/>
        <v>3400</v>
      </c>
    </row>
    <row r="851" spans="1:8" x14ac:dyDescent="0.3">
      <c r="A851" s="61" t="s">
        <v>735</v>
      </c>
      <c r="B851" s="166" t="s">
        <v>822</v>
      </c>
      <c r="C851" s="167" t="s">
        <v>798</v>
      </c>
      <c r="D851" s="166" t="s">
        <v>797</v>
      </c>
      <c r="E851" s="168">
        <v>40855</v>
      </c>
      <c r="F851" s="169">
        <v>79</v>
      </c>
      <c r="G851" s="170">
        <v>1</v>
      </c>
      <c r="H851" s="171">
        <f t="shared" si="13"/>
        <v>79</v>
      </c>
    </row>
    <row r="852" spans="1:8" x14ac:dyDescent="0.3">
      <c r="A852" s="61" t="s">
        <v>668</v>
      </c>
      <c r="B852" s="166" t="s">
        <v>821</v>
      </c>
      <c r="C852" s="167" t="s">
        <v>796</v>
      </c>
      <c r="D852" s="166" t="s">
        <v>795</v>
      </c>
      <c r="E852" s="168">
        <v>40855</v>
      </c>
      <c r="F852" s="169">
        <v>168</v>
      </c>
      <c r="G852" s="170">
        <v>13</v>
      </c>
      <c r="H852" s="171">
        <f t="shared" si="13"/>
        <v>2184</v>
      </c>
    </row>
    <row r="853" spans="1:8" x14ac:dyDescent="0.3">
      <c r="A853" s="61" t="s">
        <v>106</v>
      </c>
      <c r="B853" s="166" t="s">
        <v>819</v>
      </c>
      <c r="C853" s="167" t="s">
        <v>799</v>
      </c>
      <c r="D853" s="166" t="s">
        <v>797</v>
      </c>
      <c r="E853" s="168">
        <v>40856</v>
      </c>
      <c r="F853" s="169">
        <v>799</v>
      </c>
      <c r="G853" s="170">
        <v>1</v>
      </c>
      <c r="H853" s="171">
        <f t="shared" si="13"/>
        <v>799</v>
      </c>
    </row>
    <row r="854" spans="1:8" x14ac:dyDescent="0.3">
      <c r="A854" s="61" t="s">
        <v>735</v>
      </c>
      <c r="B854" s="166" t="s">
        <v>819</v>
      </c>
      <c r="C854" s="167" t="s">
        <v>798</v>
      </c>
      <c r="D854" s="166" t="s">
        <v>824</v>
      </c>
      <c r="E854" s="168">
        <v>40857</v>
      </c>
      <c r="F854" s="169">
        <v>799</v>
      </c>
      <c r="G854" s="170">
        <v>7</v>
      </c>
      <c r="H854" s="171">
        <f t="shared" si="13"/>
        <v>5593</v>
      </c>
    </row>
    <row r="855" spans="1:8" x14ac:dyDescent="0.3">
      <c r="A855" s="61" t="s">
        <v>735</v>
      </c>
      <c r="B855" s="166" t="s">
        <v>823</v>
      </c>
      <c r="C855" s="167" t="s">
        <v>798</v>
      </c>
      <c r="D855" s="166" t="s">
        <v>824</v>
      </c>
      <c r="E855" s="168">
        <v>40858</v>
      </c>
      <c r="F855" s="169">
        <v>340</v>
      </c>
      <c r="G855" s="170">
        <v>10</v>
      </c>
      <c r="H855" s="171">
        <f t="shared" si="13"/>
        <v>3400</v>
      </c>
    </row>
    <row r="856" spans="1:8" x14ac:dyDescent="0.3">
      <c r="A856" s="61" t="s">
        <v>711</v>
      </c>
      <c r="B856" s="166" t="s">
        <v>821</v>
      </c>
      <c r="C856" s="167" t="s">
        <v>796</v>
      </c>
      <c r="D856" s="166" t="s">
        <v>797</v>
      </c>
      <c r="E856" s="168">
        <v>40858</v>
      </c>
      <c r="F856" s="169">
        <v>168</v>
      </c>
      <c r="G856" s="170">
        <v>6</v>
      </c>
      <c r="H856" s="171">
        <f t="shared" si="13"/>
        <v>1008</v>
      </c>
    </row>
    <row r="857" spans="1:8" x14ac:dyDescent="0.3">
      <c r="A857" s="61" t="s">
        <v>106</v>
      </c>
      <c r="B857" s="166" t="s">
        <v>823</v>
      </c>
      <c r="C857" s="167" t="s">
        <v>799</v>
      </c>
      <c r="D857" s="166" t="s">
        <v>824</v>
      </c>
      <c r="E857" s="168">
        <v>40859</v>
      </c>
      <c r="F857" s="169">
        <v>340</v>
      </c>
      <c r="G857" s="170">
        <v>2</v>
      </c>
      <c r="H857" s="171">
        <f t="shared" si="13"/>
        <v>680</v>
      </c>
    </row>
    <row r="858" spans="1:8" x14ac:dyDescent="0.3">
      <c r="A858" s="61" t="s">
        <v>735</v>
      </c>
      <c r="B858" s="166" t="s">
        <v>820</v>
      </c>
      <c r="C858" s="167" t="s">
        <v>798</v>
      </c>
      <c r="D858" s="166" t="s">
        <v>797</v>
      </c>
      <c r="E858" s="168">
        <v>40859</v>
      </c>
      <c r="F858" s="169">
        <v>340</v>
      </c>
      <c r="G858" s="170">
        <v>13</v>
      </c>
      <c r="H858" s="171">
        <f t="shared" si="13"/>
        <v>4420</v>
      </c>
    </row>
    <row r="859" spans="1:8" x14ac:dyDescent="0.3">
      <c r="A859" s="61" t="s">
        <v>106</v>
      </c>
      <c r="B859" s="166" t="s">
        <v>823</v>
      </c>
      <c r="C859" s="167" t="s">
        <v>799</v>
      </c>
      <c r="D859" s="166" t="s">
        <v>826</v>
      </c>
      <c r="E859" s="168">
        <v>40862</v>
      </c>
      <c r="F859" s="169">
        <v>340</v>
      </c>
      <c r="G859" s="170">
        <v>3</v>
      </c>
      <c r="H859" s="171">
        <f t="shared" si="13"/>
        <v>1020</v>
      </c>
    </row>
    <row r="860" spans="1:8" x14ac:dyDescent="0.3">
      <c r="A860" s="61" t="s">
        <v>735</v>
      </c>
      <c r="B860" s="166" t="s">
        <v>821</v>
      </c>
      <c r="C860" s="167" t="s">
        <v>798</v>
      </c>
      <c r="D860" s="166" t="s">
        <v>826</v>
      </c>
      <c r="E860" s="168">
        <v>40862</v>
      </c>
      <c r="F860" s="169">
        <v>168</v>
      </c>
      <c r="G860" s="170">
        <v>8</v>
      </c>
      <c r="H860" s="171">
        <f t="shared" si="13"/>
        <v>1344</v>
      </c>
    </row>
    <row r="861" spans="1:8" x14ac:dyDescent="0.3">
      <c r="A861" s="61" t="s">
        <v>325</v>
      </c>
      <c r="B861" s="166" t="s">
        <v>819</v>
      </c>
      <c r="C861" s="167" t="s">
        <v>800</v>
      </c>
      <c r="D861" s="166" t="s">
        <v>825</v>
      </c>
      <c r="E861" s="168">
        <v>40863</v>
      </c>
      <c r="F861" s="169">
        <v>799</v>
      </c>
      <c r="G861" s="170">
        <v>19</v>
      </c>
      <c r="H861" s="171">
        <f t="shared" si="13"/>
        <v>15181</v>
      </c>
    </row>
    <row r="862" spans="1:8" x14ac:dyDescent="0.3">
      <c r="A862" s="61" t="s">
        <v>414</v>
      </c>
      <c r="B862" s="166" t="s">
        <v>822</v>
      </c>
      <c r="C862" s="167" t="s">
        <v>800</v>
      </c>
      <c r="D862" s="166" t="s">
        <v>797</v>
      </c>
      <c r="E862" s="168">
        <v>40863</v>
      </c>
      <c r="F862" s="169">
        <v>79</v>
      </c>
      <c r="G862" s="170">
        <v>12</v>
      </c>
      <c r="H862" s="171">
        <f t="shared" si="13"/>
        <v>948</v>
      </c>
    </row>
    <row r="863" spans="1:8" x14ac:dyDescent="0.3">
      <c r="A863" s="61" t="s">
        <v>735</v>
      </c>
      <c r="B863" s="166" t="s">
        <v>819</v>
      </c>
      <c r="C863" s="167" t="s">
        <v>798</v>
      </c>
      <c r="D863" s="166" t="s">
        <v>826</v>
      </c>
      <c r="E863" s="168">
        <v>40863</v>
      </c>
      <c r="F863" s="169">
        <v>799</v>
      </c>
      <c r="G863" s="170">
        <v>3</v>
      </c>
      <c r="H863" s="171">
        <f t="shared" si="13"/>
        <v>2397</v>
      </c>
    </row>
    <row r="864" spans="1:8" x14ac:dyDescent="0.3">
      <c r="A864" s="61" t="s">
        <v>325</v>
      </c>
      <c r="B864" s="166" t="s">
        <v>821</v>
      </c>
      <c r="C864" s="167" t="s">
        <v>800</v>
      </c>
      <c r="D864" s="166" t="s">
        <v>795</v>
      </c>
      <c r="E864" s="168">
        <v>40864</v>
      </c>
      <c r="F864" s="169">
        <v>168</v>
      </c>
      <c r="G864" s="170">
        <v>3</v>
      </c>
      <c r="H864" s="171">
        <f t="shared" si="13"/>
        <v>504</v>
      </c>
    </row>
    <row r="865" spans="1:8" x14ac:dyDescent="0.3">
      <c r="A865" s="61" t="s">
        <v>321</v>
      </c>
      <c r="B865" s="166" t="s">
        <v>821</v>
      </c>
      <c r="C865" s="167" t="s">
        <v>798</v>
      </c>
      <c r="D865" s="166" t="s">
        <v>826</v>
      </c>
      <c r="E865" s="168">
        <v>40865</v>
      </c>
      <c r="F865" s="169">
        <v>168</v>
      </c>
      <c r="G865" s="170">
        <v>3</v>
      </c>
      <c r="H865" s="171">
        <f t="shared" si="13"/>
        <v>504</v>
      </c>
    </row>
    <row r="866" spans="1:8" x14ac:dyDescent="0.3">
      <c r="A866" s="61" t="s">
        <v>668</v>
      </c>
      <c r="B866" s="166" t="s">
        <v>820</v>
      </c>
      <c r="C866" s="167" t="s">
        <v>799</v>
      </c>
      <c r="D866" s="166" t="s">
        <v>795</v>
      </c>
      <c r="E866" s="168">
        <v>40866</v>
      </c>
      <c r="F866" s="169">
        <v>340</v>
      </c>
      <c r="G866" s="170">
        <v>7</v>
      </c>
      <c r="H866" s="171">
        <f t="shared" si="13"/>
        <v>2380</v>
      </c>
    </row>
    <row r="867" spans="1:8" x14ac:dyDescent="0.3">
      <c r="A867" s="61" t="s">
        <v>711</v>
      </c>
      <c r="B867" s="166" t="s">
        <v>819</v>
      </c>
      <c r="C867" s="167" t="s">
        <v>796</v>
      </c>
      <c r="D867" s="166" t="s">
        <v>824</v>
      </c>
      <c r="E867" s="168">
        <v>40868</v>
      </c>
      <c r="F867" s="169">
        <v>799</v>
      </c>
      <c r="G867" s="170">
        <v>10</v>
      </c>
      <c r="H867" s="171">
        <f t="shared" si="13"/>
        <v>7990</v>
      </c>
    </row>
    <row r="868" spans="1:8" x14ac:dyDescent="0.3">
      <c r="A868" s="61" t="s">
        <v>722</v>
      </c>
      <c r="B868" s="166" t="s">
        <v>819</v>
      </c>
      <c r="C868" s="167" t="s">
        <v>800</v>
      </c>
      <c r="D868" s="166" t="s">
        <v>795</v>
      </c>
      <c r="E868" s="168">
        <v>40868</v>
      </c>
      <c r="F868" s="169">
        <v>799</v>
      </c>
      <c r="G868" s="170">
        <v>1</v>
      </c>
      <c r="H868" s="171">
        <f t="shared" si="13"/>
        <v>799</v>
      </c>
    </row>
    <row r="869" spans="1:8" x14ac:dyDescent="0.3">
      <c r="A869" s="61" t="s">
        <v>414</v>
      </c>
      <c r="B869" s="166" t="s">
        <v>823</v>
      </c>
      <c r="C869" s="167" t="s">
        <v>800</v>
      </c>
      <c r="D869" s="166" t="s">
        <v>795</v>
      </c>
      <c r="E869" s="168">
        <v>40868</v>
      </c>
      <c r="F869" s="169">
        <v>340</v>
      </c>
      <c r="G869" s="170">
        <v>8</v>
      </c>
      <c r="H869" s="171">
        <f t="shared" si="13"/>
        <v>2720</v>
      </c>
    </row>
    <row r="870" spans="1:8" x14ac:dyDescent="0.3">
      <c r="A870" s="61" t="s">
        <v>711</v>
      </c>
      <c r="B870" s="166" t="s">
        <v>819</v>
      </c>
      <c r="C870" s="167" t="s">
        <v>796</v>
      </c>
      <c r="D870" s="166" t="s">
        <v>797</v>
      </c>
      <c r="E870" s="168">
        <v>40869</v>
      </c>
      <c r="F870" s="169">
        <v>799</v>
      </c>
      <c r="G870" s="170">
        <v>10</v>
      </c>
      <c r="H870" s="171">
        <f t="shared" si="13"/>
        <v>7990</v>
      </c>
    </row>
    <row r="871" spans="1:8" x14ac:dyDescent="0.3">
      <c r="A871" s="61" t="s">
        <v>321</v>
      </c>
      <c r="B871" s="166" t="s">
        <v>820</v>
      </c>
      <c r="C871" s="167" t="s">
        <v>798</v>
      </c>
      <c r="D871" s="166" t="s">
        <v>826</v>
      </c>
      <c r="E871" s="168">
        <v>40869</v>
      </c>
      <c r="F871" s="169">
        <v>340</v>
      </c>
      <c r="G871" s="170">
        <v>10</v>
      </c>
      <c r="H871" s="171">
        <f t="shared" si="13"/>
        <v>3400</v>
      </c>
    </row>
    <row r="872" spans="1:8" x14ac:dyDescent="0.3">
      <c r="A872" s="61" t="s">
        <v>711</v>
      </c>
      <c r="B872" s="166" t="s">
        <v>823</v>
      </c>
      <c r="C872" s="167" t="s">
        <v>796</v>
      </c>
      <c r="D872" s="166" t="s">
        <v>826</v>
      </c>
      <c r="E872" s="168">
        <v>40869</v>
      </c>
      <c r="F872" s="169">
        <v>340</v>
      </c>
      <c r="G872" s="170">
        <v>10</v>
      </c>
      <c r="H872" s="171">
        <f t="shared" si="13"/>
        <v>3400</v>
      </c>
    </row>
    <row r="873" spans="1:8" x14ac:dyDescent="0.3">
      <c r="A873" s="61" t="s">
        <v>711</v>
      </c>
      <c r="B873" s="166" t="s">
        <v>819</v>
      </c>
      <c r="C873" s="167" t="s">
        <v>796</v>
      </c>
      <c r="D873" s="166" t="s">
        <v>797</v>
      </c>
      <c r="E873" s="168">
        <v>40870</v>
      </c>
      <c r="F873" s="169">
        <v>799</v>
      </c>
      <c r="G873" s="170">
        <v>6</v>
      </c>
      <c r="H873" s="171">
        <f t="shared" si="13"/>
        <v>4794</v>
      </c>
    </row>
    <row r="874" spans="1:8" x14ac:dyDescent="0.3">
      <c r="A874" s="61" t="s">
        <v>711</v>
      </c>
      <c r="B874" s="166" t="s">
        <v>821</v>
      </c>
      <c r="C874" s="167" t="s">
        <v>796</v>
      </c>
      <c r="D874" s="166" t="s">
        <v>797</v>
      </c>
      <c r="E874" s="168">
        <v>40870</v>
      </c>
      <c r="F874" s="169">
        <v>168</v>
      </c>
      <c r="G874" s="170">
        <v>1</v>
      </c>
      <c r="H874" s="171">
        <f t="shared" si="13"/>
        <v>168</v>
      </c>
    </row>
    <row r="875" spans="1:8" x14ac:dyDescent="0.3">
      <c r="A875" s="61" t="s">
        <v>735</v>
      </c>
      <c r="B875" s="166" t="s">
        <v>819</v>
      </c>
      <c r="C875" s="167" t="s">
        <v>798</v>
      </c>
      <c r="D875" s="166" t="s">
        <v>825</v>
      </c>
      <c r="E875" s="168">
        <v>40871</v>
      </c>
      <c r="F875" s="169">
        <v>799</v>
      </c>
      <c r="G875" s="170">
        <v>18</v>
      </c>
      <c r="H875" s="171">
        <f t="shared" si="13"/>
        <v>14382</v>
      </c>
    </row>
    <row r="876" spans="1:8" x14ac:dyDescent="0.3">
      <c r="A876" s="61" t="s">
        <v>711</v>
      </c>
      <c r="B876" s="166" t="s">
        <v>823</v>
      </c>
      <c r="C876" s="167" t="s">
        <v>796</v>
      </c>
      <c r="D876" s="166" t="s">
        <v>826</v>
      </c>
      <c r="E876" s="168">
        <v>40875</v>
      </c>
      <c r="F876" s="169">
        <v>340</v>
      </c>
      <c r="G876" s="170">
        <v>2</v>
      </c>
      <c r="H876" s="171">
        <f t="shared" si="13"/>
        <v>680</v>
      </c>
    </row>
    <row r="877" spans="1:8" x14ac:dyDescent="0.3">
      <c r="A877" s="61" t="s">
        <v>325</v>
      </c>
      <c r="B877" s="166" t="s">
        <v>823</v>
      </c>
      <c r="C877" s="167" t="s">
        <v>800</v>
      </c>
      <c r="D877" s="166" t="s">
        <v>824</v>
      </c>
      <c r="E877" s="168">
        <v>40876</v>
      </c>
      <c r="F877" s="169">
        <v>340</v>
      </c>
      <c r="G877" s="170">
        <v>9</v>
      </c>
      <c r="H877" s="171">
        <f t="shared" si="13"/>
        <v>3060</v>
      </c>
    </row>
    <row r="878" spans="1:8" x14ac:dyDescent="0.3">
      <c r="A878" s="61" t="s">
        <v>414</v>
      </c>
      <c r="B878" s="166" t="s">
        <v>819</v>
      </c>
      <c r="C878" s="167" t="s">
        <v>800</v>
      </c>
      <c r="D878" s="166" t="s">
        <v>797</v>
      </c>
      <c r="E878" s="168">
        <v>40876</v>
      </c>
      <c r="F878" s="169">
        <v>799</v>
      </c>
      <c r="G878" s="170">
        <v>15</v>
      </c>
      <c r="H878" s="171">
        <f t="shared" si="13"/>
        <v>11985</v>
      </c>
    </row>
    <row r="879" spans="1:8" x14ac:dyDescent="0.3">
      <c r="A879" s="61" t="s">
        <v>711</v>
      </c>
      <c r="B879" s="166" t="s">
        <v>820</v>
      </c>
      <c r="C879" s="167" t="s">
        <v>796</v>
      </c>
      <c r="D879" s="166" t="s">
        <v>824</v>
      </c>
      <c r="E879" s="168">
        <v>40878</v>
      </c>
      <c r="F879" s="169">
        <v>340</v>
      </c>
      <c r="G879" s="170">
        <v>9</v>
      </c>
      <c r="H879" s="171">
        <f t="shared" si="13"/>
        <v>3060</v>
      </c>
    </row>
    <row r="880" spans="1:8" x14ac:dyDescent="0.3">
      <c r="A880" s="61" t="s">
        <v>321</v>
      </c>
      <c r="B880" s="166" t="s">
        <v>823</v>
      </c>
      <c r="C880" s="167" t="s">
        <v>798</v>
      </c>
      <c r="D880" s="166" t="s">
        <v>797</v>
      </c>
      <c r="E880" s="168">
        <v>40878</v>
      </c>
      <c r="F880" s="169">
        <v>340</v>
      </c>
      <c r="G880" s="170">
        <v>13</v>
      </c>
      <c r="H880" s="171">
        <f t="shared" si="13"/>
        <v>4420</v>
      </c>
    </row>
    <row r="881" spans="1:8" x14ac:dyDescent="0.3">
      <c r="A881" s="61" t="s">
        <v>414</v>
      </c>
      <c r="B881" s="166" t="s">
        <v>822</v>
      </c>
      <c r="C881" s="167" t="s">
        <v>800</v>
      </c>
      <c r="D881" s="166" t="s">
        <v>826</v>
      </c>
      <c r="E881" s="168">
        <v>40878</v>
      </c>
      <c r="F881" s="169">
        <v>79</v>
      </c>
      <c r="G881" s="170">
        <v>5</v>
      </c>
      <c r="H881" s="171">
        <f t="shared" si="13"/>
        <v>395</v>
      </c>
    </row>
    <row r="882" spans="1:8" x14ac:dyDescent="0.3">
      <c r="A882" s="61" t="s">
        <v>321</v>
      </c>
      <c r="B882" s="166" t="s">
        <v>823</v>
      </c>
      <c r="C882" s="167" t="s">
        <v>798</v>
      </c>
      <c r="D882" s="166" t="s">
        <v>825</v>
      </c>
      <c r="E882" s="168">
        <v>40879</v>
      </c>
      <c r="F882" s="169">
        <v>340</v>
      </c>
      <c r="G882" s="170">
        <v>13</v>
      </c>
      <c r="H882" s="171">
        <f t="shared" si="13"/>
        <v>4420</v>
      </c>
    </row>
    <row r="883" spans="1:8" x14ac:dyDescent="0.3">
      <c r="A883" s="61" t="s">
        <v>325</v>
      </c>
      <c r="B883" s="166" t="s">
        <v>823</v>
      </c>
      <c r="C883" s="167" t="s">
        <v>800</v>
      </c>
      <c r="D883" s="166" t="s">
        <v>824</v>
      </c>
      <c r="E883" s="168">
        <v>40880</v>
      </c>
      <c r="F883" s="169">
        <v>340</v>
      </c>
      <c r="G883" s="170">
        <v>12</v>
      </c>
      <c r="H883" s="171">
        <f t="shared" si="13"/>
        <v>4080</v>
      </c>
    </row>
    <row r="884" spans="1:8" x14ac:dyDescent="0.3">
      <c r="A884" s="61" t="s">
        <v>735</v>
      </c>
      <c r="B884" s="166" t="s">
        <v>821</v>
      </c>
      <c r="C884" s="167" t="s">
        <v>798</v>
      </c>
      <c r="D884" s="166" t="s">
        <v>795</v>
      </c>
      <c r="E884" s="168">
        <v>40880</v>
      </c>
      <c r="F884" s="169">
        <v>168</v>
      </c>
      <c r="G884" s="170">
        <v>15</v>
      </c>
      <c r="H884" s="171">
        <f t="shared" si="13"/>
        <v>2520</v>
      </c>
    </row>
    <row r="885" spans="1:8" x14ac:dyDescent="0.3">
      <c r="A885" s="61" t="s">
        <v>668</v>
      </c>
      <c r="B885" s="166" t="s">
        <v>823</v>
      </c>
      <c r="C885" s="167" t="s">
        <v>796</v>
      </c>
      <c r="D885" s="166" t="s">
        <v>824</v>
      </c>
      <c r="E885" s="168">
        <v>40883</v>
      </c>
      <c r="F885" s="169">
        <v>340</v>
      </c>
      <c r="G885" s="170">
        <v>7</v>
      </c>
      <c r="H885" s="171">
        <f t="shared" si="13"/>
        <v>2380</v>
      </c>
    </row>
    <row r="886" spans="1:8" x14ac:dyDescent="0.3">
      <c r="A886" s="61" t="s">
        <v>325</v>
      </c>
      <c r="B886" s="166" t="s">
        <v>819</v>
      </c>
      <c r="C886" s="167" t="s">
        <v>800</v>
      </c>
      <c r="D886" s="166" t="s">
        <v>824</v>
      </c>
      <c r="E886" s="168">
        <v>40884</v>
      </c>
      <c r="F886" s="169">
        <v>799</v>
      </c>
      <c r="G886" s="170">
        <v>5</v>
      </c>
      <c r="H886" s="171">
        <f t="shared" si="13"/>
        <v>3995</v>
      </c>
    </row>
    <row r="887" spans="1:8" x14ac:dyDescent="0.3">
      <c r="A887" s="61" t="s">
        <v>321</v>
      </c>
      <c r="B887" s="166" t="s">
        <v>819</v>
      </c>
      <c r="C887" s="167" t="s">
        <v>798</v>
      </c>
      <c r="D887" s="166" t="s">
        <v>824</v>
      </c>
      <c r="E887" s="168">
        <v>40885</v>
      </c>
      <c r="F887" s="169">
        <v>799</v>
      </c>
      <c r="G887" s="170">
        <v>14</v>
      </c>
      <c r="H887" s="171">
        <f t="shared" si="13"/>
        <v>11186</v>
      </c>
    </row>
    <row r="888" spans="1:8" x14ac:dyDescent="0.3">
      <c r="A888" s="61" t="s">
        <v>735</v>
      </c>
      <c r="B888" s="166" t="s">
        <v>822</v>
      </c>
      <c r="C888" s="167" t="s">
        <v>798</v>
      </c>
      <c r="D888" s="166" t="s">
        <v>824</v>
      </c>
      <c r="E888" s="168">
        <v>40885</v>
      </c>
      <c r="F888" s="169">
        <v>79</v>
      </c>
      <c r="G888" s="170">
        <v>15</v>
      </c>
      <c r="H888" s="171">
        <f t="shared" si="13"/>
        <v>1185</v>
      </c>
    </row>
    <row r="889" spans="1:8" x14ac:dyDescent="0.3">
      <c r="A889" s="61" t="s">
        <v>325</v>
      </c>
      <c r="B889" s="166" t="s">
        <v>823</v>
      </c>
      <c r="C889" s="167" t="s">
        <v>800</v>
      </c>
      <c r="D889" s="166" t="s">
        <v>797</v>
      </c>
      <c r="E889" s="168">
        <v>40885</v>
      </c>
      <c r="F889" s="169">
        <v>340</v>
      </c>
      <c r="G889" s="170">
        <v>11</v>
      </c>
      <c r="H889" s="171">
        <f t="shared" si="13"/>
        <v>3740</v>
      </c>
    </row>
    <row r="890" spans="1:8" x14ac:dyDescent="0.3">
      <c r="A890" s="61" t="s">
        <v>321</v>
      </c>
      <c r="B890" s="166" t="s">
        <v>821</v>
      </c>
      <c r="C890" s="167" t="s">
        <v>798</v>
      </c>
      <c r="D890" s="166" t="s">
        <v>824</v>
      </c>
      <c r="E890" s="168">
        <v>40886</v>
      </c>
      <c r="F890" s="169">
        <v>168</v>
      </c>
      <c r="G890" s="170">
        <v>12</v>
      </c>
      <c r="H890" s="171">
        <f t="shared" si="13"/>
        <v>2016</v>
      </c>
    </row>
    <row r="891" spans="1:8" x14ac:dyDescent="0.3">
      <c r="A891" s="61" t="s">
        <v>722</v>
      </c>
      <c r="B891" s="166" t="s">
        <v>820</v>
      </c>
      <c r="C891" s="167" t="s">
        <v>800</v>
      </c>
      <c r="D891" s="166" t="s">
        <v>825</v>
      </c>
      <c r="E891" s="168">
        <v>40887</v>
      </c>
      <c r="F891" s="169">
        <v>340</v>
      </c>
      <c r="G891" s="170">
        <v>11</v>
      </c>
      <c r="H891" s="171">
        <f t="shared" si="13"/>
        <v>3740</v>
      </c>
    </row>
    <row r="892" spans="1:8" x14ac:dyDescent="0.3">
      <c r="A892" s="61" t="s">
        <v>735</v>
      </c>
      <c r="B892" s="166" t="s">
        <v>821</v>
      </c>
      <c r="C892" s="167" t="s">
        <v>798</v>
      </c>
      <c r="D892" s="166" t="s">
        <v>825</v>
      </c>
      <c r="E892" s="168">
        <v>40887</v>
      </c>
      <c r="F892" s="169">
        <v>168</v>
      </c>
      <c r="G892" s="170">
        <v>6</v>
      </c>
      <c r="H892" s="171">
        <f t="shared" si="13"/>
        <v>1008</v>
      </c>
    </row>
    <row r="893" spans="1:8" x14ac:dyDescent="0.3">
      <c r="A893" s="61" t="s">
        <v>722</v>
      </c>
      <c r="B893" s="166" t="s">
        <v>820</v>
      </c>
      <c r="C893" s="167" t="s">
        <v>800</v>
      </c>
      <c r="D893" s="166" t="s">
        <v>795</v>
      </c>
      <c r="E893" s="168">
        <v>40887</v>
      </c>
      <c r="F893" s="169">
        <v>340</v>
      </c>
      <c r="G893" s="170">
        <v>14</v>
      </c>
      <c r="H893" s="171">
        <f t="shared" si="13"/>
        <v>4760</v>
      </c>
    </row>
    <row r="894" spans="1:8" x14ac:dyDescent="0.3">
      <c r="A894" s="61" t="s">
        <v>711</v>
      </c>
      <c r="B894" s="166" t="s">
        <v>823</v>
      </c>
      <c r="C894" s="167" t="s">
        <v>796</v>
      </c>
      <c r="D894" s="166" t="s">
        <v>825</v>
      </c>
      <c r="E894" s="168">
        <v>40889</v>
      </c>
      <c r="F894" s="169">
        <v>340</v>
      </c>
      <c r="G894" s="170">
        <v>13</v>
      </c>
      <c r="H894" s="171">
        <f t="shared" si="13"/>
        <v>4420</v>
      </c>
    </row>
    <row r="895" spans="1:8" x14ac:dyDescent="0.3">
      <c r="A895" s="61" t="s">
        <v>735</v>
      </c>
      <c r="B895" s="166" t="s">
        <v>821</v>
      </c>
      <c r="C895" s="167" t="s">
        <v>798</v>
      </c>
      <c r="D895" s="166" t="s">
        <v>797</v>
      </c>
      <c r="E895" s="168">
        <v>40889</v>
      </c>
      <c r="F895" s="169">
        <v>168</v>
      </c>
      <c r="G895" s="170">
        <v>6</v>
      </c>
      <c r="H895" s="171">
        <f t="shared" si="13"/>
        <v>1008</v>
      </c>
    </row>
    <row r="896" spans="1:8" x14ac:dyDescent="0.3">
      <c r="A896" s="61" t="s">
        <v>668</v>
      </c>
      <c r="B896" s="166" t="s">
        <v>821</v>
      </c>
      <c r="C896" s="167" t="s">
        <v>796</v>
      </c>
      <c r="D896" s="166" t="s">
        <v>824</v>
      </c>
      <c r="E896" s="168">
        <v>40890</v>
      </c>
      <c r="F896" s="169">
        <v>168</v>
      </c>
      <c r="G896" s="170">
        <v>4</v>
      </c>
      <c r="H896" s="171">
        <f t="shared" si="13"/>
        <v>672</v>
      </c>
    </row>
    <row r="897" spans="1:8" x14ac:dyDescent="0.3">
      <c r="A897" s="61" t="s">
        <v>414</v>
      </c>
      <c r="B897" s="166" t="s">
        <v>823</v>
      </c>
      <c r="C897" s="167" t="s">
        <v>800</v>
      </c>
      <c r="D897" s="166" t="s">
        <v>825</v>
      </c>
      <c r="E897" s="168">
        <v>40890</v>
      </c>
      <c r="F897" s="169">
        <v>340</v>
      </c>
      <c r="G897" s="170">
        <v>11</v>
      </c>
      <c r="H897" s="171">
        <f t="shared" si="13"/>
        <v>3740</v>
      </c>
    </row>
    <row r="898" spans="1:8" x14ac:dyDescent="0.3">
      <c r="A898" s="61" t="s">
        <v>711</v>
      </c>
      <c r="B898" s="166" t="s">
        <v>821</v>
      </c>
      <c r="C898" s="167" t="s">
        <v>796</v>
      </c>
      <c r="D898" s="166" t="s">
        <v>797</v>
      </c>
      <c r="E898" s="168">
        <v>40890</v>
      </c>
      <c r="F898" s="169">
        <v>168</v>
      </c>
      <c r="G898" s="170">
        <v>7</v>
      </c>
      <c r="H898" s="171">
        <f t="shared" si="13"/>
        <v>1176</v>
      </c>
    </row>
    <row r="899" spans="1:8" x14ac:dyDescent="0.3">
      <c r="A899" s="61" t="s">
        <v>722</v>
      </c>
      <c r="B899" s="166" t="s">
        <v>823</v>
      </c>
      <c r="C899" s="167" t="s">
        <v>800</v>
      </c>
      <c r="D899" s="166" t="s">
        <v>795</v>
      </c>
      <c r="E899" s="168">
        <v>40890</v>
      </c>
      <c r="F899" s="169">
        <v>340</v>
      </c>
      <c r="G899" s="170">
        <v>5</v>
      </c>
      <c r="H899" s="171">
        <f t="shared" si="13"/>
        <v>1700</v>
      </c>
    </row>
    <row r="900" spans="1:8" x14ac:dyDescent="0.3">
      <c r="A900" s="61" t="s">
        <v>325</v>
      </c>
      <c r="B900" s="166" t="s">
        <v>821</v>
      </c>
      <c r="C900" s="167" t="s">
        <v>800</v>
      </c>
      <c r="D900" s="166" t="s">
        <v>826</v>
      </c>
      <c r="E900" s="168">
        <v>40890</v>
      </c>
      <c r="F900" s="169">
        <v>168</v>
      </c>
      <c r="G900" s="170">
        <v>5</v>
      </c>
      <c r="H900" s="171">
        <f t="shared" si="13"/>
        <v>840</v>
      </c>
    </row>
    <row r="901" spans="1:8" x14ac:dyDescent="0.3">
      <c r="A901" s="61" t="s">
        <v>325</v>
      </c>
      <c r="B901" s="166" t="s">
        <v>820</v>
      </c>
      <c r="C901" s="167" t="s">
        <v>800</v>
      </c>
      <c r="D901" s="166" t="s">
        <v>825</v>
      </c>
      <c r="E901" s="168">
        <v>40891</v>
      </c>
      <c r="F901" s="169">
        <v>340</v>
      </c>
      <c r="G901" s="170">
        <v>8</v>
      </c>
      <c r="H901" s="171">
        <f t="shared" si="13"/>
        <v>2720</v>
      </c>
    </row>
    <row r="902" spans="1:8" x14ac:dyDescent="0.3">
      <c r="A902" s="61" t="s">
        <v>106</v>
      </c>
      <c r="B902" s="166" t="s">
        <v>820</v>
      </c>
      <c r="C902" s="167" t="s">
        <v>799</v>
      </c>
      <c r="D902" s="166" t="s">
        <v>825</v>
      </c>
      <c r="E902" s="168">
        <v>40896</v>
      </c>
      <c r="F902" s="169">
        <v>340</v>
      </c>
      <c r="G902" s="170">
        <v>12</v>
      </c>
      <c r="H902" s="171">
        <f t="shared" si="13"/>
        <v>4080</v>
      </c>
    </row>
    <row r="903" spans="1:8" x14ac:dyDescent="0.3">
      <c r="A903" s="61" t="s">
        <v>735</v>
      </c>
      <c r="B903" s="166" t="s">
        <v>823</v>
      </c>
      <c r="C903" s="167" t="s">
        <v>798</v>
      </c>
      <c r="D903" s="166" t="s">
        <v>795</v>
      </c>
      <c r="E903" s="168">
        <v>40896</v>
      </c>
      <c r="F903" s="169">
        <v>340</v>
      </c>
      <c r="G903" s="170">
        <v>12</v>
      </c>
      <c r="H903" s="171">
        <f t="shared" ref="H903:H915" si="14">F903*G903</f>
        <v>4080</v>
      </c>
    </row>
    <row r="904" spans="1:8" x14ac:dyDescent="0.3">
      <c r="A904" s="61" t="s">
        <v>711</v>
      </c>
      <c r="B904" s="166" t="s">
        <v>819</v>
      </c>
      <c r="C904" s="167" t="s">
        <v>796</v>
      </c>
      <c r="D904" s="166" t="s">
        <v>795</v>
      </c>
      <c r="E904" s="168">
        <v>40896</v>
      </c>
      <c r="F904" s="169">
        <v>799</v>
      </c>
      <c r="G904" s="170">
        <v>3</v>
      </c>
      <c r="H904" s="171">
        <f t="shared" si="14"/>
        <v>2397</v>
      </c>
    </row>
    <row r="905" spans="1:8" x14ac:dyDescent="0.3">
      <c r="A905" s="61" t="s">
        <v>711</v>
      </c>
      <c r="B905" s="166" t="s">
        <v>823</v>
      </c>
      <c r="C905" s="167" t="s">
        <v>796</v>
      </c>
      <c r="D905" s="166" t="s">
        <v>795</v>
      </c>
      <c r="E905" s="168">
        <v>40896</v>
      </c>
      <c r="F905" s="169">
        <v>340</v>
      </c>
      <c r="G905" s="170">
        <v>15</v>
      </c>
      <c r="H905" s="171">
        <f t="shared" si="14"/>
        <v>5100</v>
      </c>
    </row>
    <row r="906" spans="1:8" x14ac:dyDescent="0.3">
      <c r="A906" s="61" t="s">
        <v>414</v>
      </c>
      <c r="B906" s="166" t="s">
        <v>822</v>
      </c>
      <c r="C906" s="167" t="s">
        <v>800</v>
      </c>
      <c r="D906" s="166" t="s">
        <v>824</v>
      </c>
      <c r="E906" s="168">
        <v>40897</v>
      </c>
      <c r="F906" s="169">
        <v>79</v>
      </c>
      <c r="G906" s="170">
        <v>7</v>
      </c>
      <c r="H906" s="171">
        <f t="shared" si="14"/>
        <v>553</v>
      </c>
    </row>
    <row r="907" spans="1:8" x14ac:dyDescent="0.3">
      <c r="A907" s="61" t="s">
        <v>668</v>
      </c>
      <c r="B907" s="166" t="s">
        <v>823</v>
      </c>
      <c r="C907" s="167" t="s">
        <v>796</v>
      </c>
      <c r="D907" s="166" t="s">
        <v>825</v>
      </c>
      <c r="E907" s="168">
        <v>40897</v>
      </c>
      <c r="F907" s="169">
        <v>340</v>
      </c>
      <c r="G907" s="170">
        <v>20</v>
      </c>
      <c r="H907" s="171">
        <f t="shared" si="14"/>
        <v>6800</v>
      </c>
    </row>
    <row r="908" spans="1:8" x14ac:dyDescent="0.3">
      <c r="A908" s="61" t="s">
        <v>711</v>
      </c>
      <c r="B908" s="166" t="s">
        <v>819</v>
      </c>
      <c r="C908" s="167" t="s">
        <v>796</v>
      </c>
      <c r="D908" s="166" t="s">
        <v>825</v>
      </c>
      <c r="E908" s="168">
        <v>40897</v>
      </c>
      <c r="F908" s="169">
        <v>799</v>
      </c>
      <c r="G908" s="170">
        <v>9</v>
      </c>
      <c r="H908" s="171">
        <f t="shared" si="14"/>
        <v>7191</v>
      </c>
    </row>
    <row r="909" spans="1:8" x14ac:dyDescent="0.3">
      <c r="A909" s="61" t="s">
        <v>722</v>
      </c>
      <c r="B909" s="166" t="s">
        <v>821</v>
      </c>
      <c r="C909" s="167" t="s">
        <v>800</v>
      </c>
      <c r="D909" s="166" t="s">
        <v>824</v>
      </c>
      <c r="E909" s="168">
        <v>40898</v>
      </c>
      <c r="F909" s="169">
        <v>168</v>
      </c>
      <c r="G909" s="170">
        <v>3</v>
      </c>
      <c r="H909" s="171">
        <f t="shared" si="14"/>
        <v>504</v>
      </c>
    </row>
    <row r="910" spans="1:8" x14ac:dyDescent="0.3">
      <c r="A910" s="61" t="s">
        <v>321</v>
      </c>
      <c r="B910" s="166" t="s">
        <v>820</v>
      </c>
      <c r="C910" s="167" t="s">
        <v>798</v>
      </c>
      <c r="D910" s="166" t="s">
        <v>825</v>
      </c>
      <c r="E910" s="168">
        <v>40898</v>
      </c>
      <c r="F910" s="169">
        <v>340</v>
      </c>
      <c r="G910" s="170">
        <v>18</v>
      </c>
      <c r="H910" s="171">
        <f t="shared" si="14"/>
        <v>6120</v>
      </c>
    </row>
    <row r="911" spans="1:8" x14ac:dyDescent="0.3">
      <c r="A911" s="61" t="s">
        <v>321</v>
      </c>
      <c r="B911" s="166" t="s">
        <v>823</v>
      </c>
      <c r="C911" s="167" t="s">
        <v>798</v>
      </c>
      <c r="D911" s="166" t="s">
        <v>797</v>
      </c>
      <c r="E911" s="168">
        <v>40898</v>
      </c>
      <c r="F911" s="169">
        <v>340</v>
      </c>
      <c r="G911" s="170">
        <v>12</v>
      </c>
      <c r="H911" s="171">
        <f t="shared" si="14"/>
        <v>4080</v>
      </c>
    </row>
    <row r="912" spans="1:8" x14ac:dyDescent="0.3">
      <c r="A912" s="61" t="s">
        <v>414</v>
      </c>
      <c r="B912" s="166" t="s">
        <v>823</v>
      </c>
      <c r="C912" s="167" t="s">
        <v>800</v>
      </c>
      <c r="D912" s="166" t="s">
        <v>826</v>
      </c>
      <c r="E912" s="168">
        <v>40898</v>
      </c>
      <c r="F912" s="169">
        <v>340</v>
      </c>
      <c r="G912" s="170">
        <v>15</v>
      </c>
      <c r="H912" s="171">
        <f t="shared" si="14"/>
        <v>5100</v>
      </c>
    </row>
    <row r="913" spans="1:8" x14ac:dyDescent="0.3">
      <c r="A913" s="61" t="s">
        <v>106</v>
      </c>
      <c r="B913" s="166" t="s">
        <v>822</v>
      </c>
      <c r="C913" s="167" t="s">
        <v>799</v>
      </c>
      <c r="D913" s="166" t="s">
        <v>824</v>
      </c>
      <c r="E913" s="168">
        <v>40899</v>
      </c>
      <c r="F913" s="169">
        <v>79</v>
      </c>
      <c r="G913" s="170">
        <v>11</v>
      </c>
      <c r="H913" s="171">
        <f t="shared" si="14"/>
        <v>869</v>
      </c>
    </row>
    <row r="914" spans="1:8" x14ac:dyDescent="0.3">
      <c r="A914" s="61" t="s">
        <v>735</v>
      </c>
      <c r="B914" s="166" t="s">
        <v>821</v>
      </c>
      <c r="C914" s="167" t="s">
        <v>798</v>
      </c>
      <c r="D914" s="166" t="s">
        <v>795</v>
      </c>
      <c r="E914" s="168">
        <v>40904</v>
      </c>
      <c r="F914" s="169">
        <v>168</v>
      </c>
      <c r="G914" s="170">
        <v>8</v>
      </c>
      <c r="H914" s="171">
        <f t="shared" si="14"/>
        <v>1344</v>
      </c>
    </row>
    <row r="915" spans="1:8" x14ac:dyDescent="0.3">
      <c r="A915" s="62" t="s">
        <v>711</v>
      </c>
      <c r="B915" s="174" t="s">
        <v>820</v>
      </c>
      <c r="C915" s="175" t="s">
        <v>796</v>
      </c>
      <c r="D915" s="174" t="s">
        <v>795</v>
      </c>
      <c r="E915" s="176">
        <v>40904</v>
      </c>
      <c r="F915" s="177">
        <v>340</v>
      </c>
      <c r="G915" s="178">
        <v>14</v>
      </c>
      <c r="H915" s="179">
        <f t="shared" si="14"/>
        <v>4760</v>
      </c>
    </row>
    <row r="916" spans="1:8" x14ac:dyDescent="0.3">
      <c r="E916" s="59"/>
      <c r="F916" s="59"/>
      <c r="G916" s="54"/>
      <c r="H916" s="54"/>
    </row>
  </sheetData>
  <sortState ref="A7:H915">
    <sortCondition ref="E7"/>
  </sortState>
  <mergeCells count="2">
    <mergeCell ref="D2:H2"/>
    <mergeCell ref="D1:H1"/>
  </mergeCells>
  <phoneticPr fontId="7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&amp;L&amp;"Calibri,Regular"&amp;K000000&amp;G&amp;C&amp;"Calibri,Regular"&amp;K000000HOME Furniture Sales - 2010 and 2011</oddHeader>
    <oddFooter>Page &amp;P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8" tint="-0.249977111117893"/>
  </sheetPr>
  <dimension ref="A1:R35"/>
  <sheetViews>
    <sheetView zoomScaleNormal="100" zoomScalePageLayoutView="160" workbookViewId="0">
      <selection activeCell="B7" sqref="B7"/>
    </sheetView>
  </sheetViews>
  <sheetFormatPr defaultColWidth="9.140625" defaultRowHeight="12.75" x14ac:dyDescent="0.2"/>
  <cols>
    <col min="1" max="1" width="19.42578125" style="113" customWidth="1"/>
    <col min="2" max="17" width="10.140625" style="113" bestFit="1" customWidth="1"/>
    <col min="18" max="18" width="11.7109375" style="113" bestFit="1" customWidth="1"/>
    <col min="19" max="16384" width="9.140625" style="113"/>
  </cols>
  <sheetData>
    <row r="1" spans="1:18" ht="73.5" customHeight="1" x14ac:dyDescent="0.2">
      <c r="B1" s="163"/>
      <c r="C1" s="163"/>
      <c r="D1" s="165" t="s">
        <v>860</v>
      </c>
      <c r="E1" s="162"/>
      <c r="F1" s="163"/>
      <c r="G1" s="163"/>
      <c r="I1" s="162"/>
      <c r="J1" s="163"/>
      <c r="K1" s="163"/>
      <c r="L1" s="163"/>
      <c r="M1" s="162"/>
      <c r="N1" s="163"/>
      <c r="O1" s="163"/>
      <c r="P1" s="163"/>
      <c r="Q1" s="162"/>
      <c r="R1" s="161"/>
    </row>
    <row r="2" spans="1:18" ht="15.75" x14ac:dyDescent="0.25">
      <c r="A2" s="164">
        <f>R35</f>
        <v>450288</v>
      </c>
      <c r="B2" s="163"/>
      <c r="C2" s="163"/>
      <c r="D2" s="163"/>
      <c r="E2" s="162"/>
      <c r="F2" s="163"/>
      <c r="G2" s="163"/>
      <c r="H2" s="163"/>
      <c r="I2" s="162"/>
      <c r="J2" s="163"/>
      <c r="K2" s="163"/>
      <c r="L2" s="163"/>
      <c r="M2" s="162"/>
      <c r="N2" s="163"/>
      <c r="O2" s="163"/>
      <c r="P2" s="163"/>
      <c r="Q2" s="162"/>
      <c r="R2" s="161"/>
    </row>
    <row r="3" spans="1:18" ht="13.5" thickBot="1" x14ac:dyDescent="0.25">
      <c r="A3" s="160"/>
      <c r="B3" s="159" t="s">
        <v>775</v>
      </c>
      <c r="C3" s="159" t="s">
        <v>772</v>
      </c>
      <c r="D3" s="159" t="s">
        <v>769</v>
      </c>
      <c r="E3" s="158" t="s">
        <v>859</v>
      </c>
      <c r="F3" s="159" t="s">
        <v>766</v>
      </c>
      <c r="G3" s="159" t="s">
        <v>763</v>
      </c>
      <c r="H3" s="159" t="s">
        <v>760</v>
      </c>
      <c r="I3" s="158" t="s">
        <v>858</v>
      </c>
      <c r="J3" s="159" t="s">
        <v>774</v>
      </c>
      <c r="K3" s="159" t="s">
        <v>771</v>
      </c>
      <c r="L3" s="159" t="s">
        <v>768</v>
      </c>
      <c r="M3" s="158" t="s">
        <v>857</v>
      </c>
      <c r="N3" s="159" t="s">
        <v>765</v>
      </c>
      <c r="O3" s="159" t="s">
        <v>762</v>
      </c>
      <c r="P3" s="159" t="s">
        <v>759</v>
      </c>
      <c r="Q3" s="158" t="s">
        <v>856</v>
      </c>
      <c r="R3" s="157" t="s">
        <v>855</v>
      </c>
    </row>
    <row r="4" spans="1:18" x14ac:dyDescent="0.2">
      <c r="A4" s="138" t="s">
        <v>853</v>
      </c>
      <c r="B4" s="156">
        <v>0.01</v>
      </c>
      <c r="C4" s="156"/>
      <c r="D4" s="156"/>
      <c r="E4" s="154"/>
      <c r="F4" s="155">
        <v>0.03</v>
      </c>
      <c r="G4" s="155"/>
      <c r="H4" s="155"/>
      <c r="I4" s="154"/>
      <c r="J4" s="155">
        <v>0.02</v>
      </c>
      <c r="K4" s="155"/>
      <c r="L4" s="155"/>
      <c r="M4" s="154"/>
      <c r="N4" s="155">
        <v>0.03</v>
      </c>
      <c r="O4" s="155"/>
      <c r="P4" s="155"/>
      <c r="Q4" s="154"/>
      <c r="R4" s="153"/>
    </row>
    <row r="5" spans="1:18" x14ac:dyDescent="0.2">
      <c r="A5" s="148" t="s">
        <v>813</v>
      </c>
      <c r="B5" s="120">
        <v>137000</v>
      </c>
      <c r="C5" s="120">
        <f>ROUND(B5*(1+$B$4),-1)</f>
        <v>138370</v>
      </c>
      <c r="D5" s="120">
        <f>ROUND(C5*(1+$B$4),-1)</f>
        <v>139750</v>
      </c>
      <c r="E5" s="134">
        <f>SUM(B5:D5)</f>
        <v>415120</v>
      </c>
      <c r="F5" s="120">
        <f>ROUND(D5*(1+$F$4),-1)</f>
        <v>143940</v>
      </c>
      <c r="G5" s="120">
        <f>ROUND(F5*(1+$F$4),-1)</f>
        <v>148260</v>
      </c>
      <c r="H5" s="120">
        <f>ROUND(G5*(1+$F$4),-1)</f>
        <v>152710</v>
      </c>
      <c r="I5" s="134">
        <f>SUM(F5:H5)</f>
        <v>444910</v>
      </c>
      <c r="J5" s="120">
        <f>ROUND(H5*(1+$J$4),-1)</f>
        <v>155760</v>
      </c>
      <c r="K5" s="120">
        <f>ROUND(J5*(1+$J$4),-1)</f>
        <v>158880</v>
      </c>
      <c r="L5" s="120">
        <f>ROUND(K5*(1+$J$4),-1)</f>
        <v>162060</v>
      </c>
      <c r="M5" s="134">
        <f>SUM(J5:L5)</f>
        <v>476700</v>
      </c>
      <c r="N5" s="120">
        <f>ROUND(L5*(1+$N$4),-1)</f>
        <v>166920</v>
      </c>
      <c r="O5" s="120">
        <f>ROUND(N5*(1+$N$4),-1)</f>
        <v>171930</v>
      </c>
      <c r="P5" s="120">
        <f>ROUND(O5*(1+$N$4),-1)</f>
        <v>177090</v>
      </c>
      <c r="Q5" s="134">
        <f>SUM(N5:P5)</f>
        <v>515940</v>
      </c>
      <c r="R5" s="133">
        <f>SUBTOTAL(9,E5,I5,M5,Q5)</f>
        <v>1852670</v>
      </c>
    </row>
    <row r="6" spans="1:18" x14ac:dyDescent="0.2">
      <c r="A6" s="148" t="s">
        <v>854</v>
      </c>
      <c r="B6" s="128">
        <v>26700</v>
      </c>
      <c r="C6" s="128">
        <f>ROUND(B6*(1+$B$4),-1)</f>
        <v>26970</v>
      </c>
      <c r="D6" s="128">
        <f>ROUND(C6*(1+$B$4),-1)</f>
        <v>27240</v>
      </c>
      <c r="E6" s="127">
        <f>SUM(B6:D6)</f>
        <v>80910</v>
      </c>
      <c r="F6" s="128">
        <f>ROUND(D6*(1+$F$4),-1)</f>
        <v>28060</v>
      </c>
      <c r="G6" s="128">
        <f>ROUND(F6*(1+$F$4),-1)</f>
        <v>28900</v>
      </c>
      <c r="H6" s="128">
        <f>ROUND(G6*(1+$F$4),-1)</f>
        <v>29770</v>
      </c>
      <c r="I6" s="127">
        <f>SUM(F6:H6)</f>
        <v>86730</v>
      </c>
      <c r="J6" s="128">
        <f>ROUND(H6*(1+$J$4),-1)</f>
        <v>30370</v>
      </c>
      <c r="K6" s="128">
        <f>ROUND(J6*(1+$J$4),-1)</f>
        <v>30980</v>
      </c>
      <c r="L6" s="128">
        <f>ROUND(K6*(1+$J$4),-1)</f>
        <v>31600</v>
      </c>
      <c r="M6" s="127">
        <f>SUM(J6:L6)</f>
        <v>92950</v>
      </c>
      <c r="N6" s="128">
        <f>ROUND(L6*(1+$N$4),-1)</f>
        <v>32550</v>
      </c>
      <c r="O6" s="128">
        <f>ROUND(N6*(1+$N$4),-1)</f>
        <v>33530</v>
      </c>
      <c r="P6" s="128">
        <f>ROUND(O6*(1+$N$4),-1)</f>
        <v>34540</v>
      </c>
      <c r="Q6" s="127">
        <f>SUM(N6:P6)</f>
        <v>100620</v>
      </c>
      <c r="R6" s="126">
        <f>SUBTOTAL(9,E6,I6,M6,Q6)</f>
        <v>361210</v>
      </c>
    </row>
    <row r="7" spans="1:18" ht="13.5" thickBot="1" x14ac:dyDescent="0.25">
      <c r="A7" s="147" t="s">
        <v>853</v>
      </c>
      <c r="B7" s="146">
        <f t="shared" ref="B7:R7" si="0">SUM(B5:B6)</f>
        <v>163700</v>
      </c>
      <c r="C7" s="146">
        <f t="shared" si="0"/>
        <v>165340</v>
      </c>
      <c r="D7" s="146">
        <f t="shared" si="0"/>
        <v>166990</v>
      </c>
      <c r="E7" s="145">
        <f t="shared" si="0"/>
        <v>496030</v>
      </c>
      <c r="F7" s="146">
        <f t="shared" si="0"/>
        <v>172000</v>
      </c>
      <c r="G7" s="146">
        <f t="shared" si="0"/>
        <v>177160</v>
      </c>
      <c r="H7" s="146">
        <f t="shared" si="0"/>
        <v>182480</v>
      </c>
      <c r="I7" s="145">
        <f t="shared" si="0"/>
        <v>531640</v>
      </c>
      <c r="J7" s="146">
        <f t="shared" si="0"/>
        <v>186130</v>
      </c>
      <c r="K7" s="146">
        <f t="shared" si="0"/>
        <v>189860</v>
      </c>
      <c r="L7" s="146">
        <f t="shared" si="0"/>
        <v>193660</v>
      </c>
      <c r="M7" s="145">
        <f t="shared" si="0"/>
        <v>569650</v>
      </c>
      <c r="N7" s="146">
        <f t="shared" si="0"/>
        <v>199470</v>
      </c>
      <c r="O7" s="146">
        <f t="shared" si="0"/>
        <v>205460</v>
      </c>
      <c r="P7" s="146">
        <f t="shared" si="0"/>
        <v>211630</v>
      </c>
      <c r="Q7" s="145">
        <f t="shared" si="0"/>
        <v>616560</v>
      </c>
      <c r="R7" s="144">
        <f t="shared" si="0"/>
        <v>2213880</v>
      </c>
    </row>
    <row r="8" spans="1:18" x14ac:dyDescent="0.2">
      <c r="A8" s="152"/>
      <c r="B8" s="151"/>
      <c r="C8" s="151"/>
      <c r="D8" s="151"/>
      <c r="E8" s="150"/>
      <c r="F8" s="151"/>
      <c r="G8" s="151"/>
      <c r="H8" s="151"/>
      <c r="I8" s="150"/>
      <c r="J8" s="151"/>
      <c r="K8" s="151"/>
      <c r="L8" s="151"/>
      <c r="M8" s="150"/>
      <c r="N8" s="151"/>
      <c r="O8" s="151"/>
      <c r="P8" s="151"/>
      <c r="Q8" s="150"/>
      <c r="R8" s="149"/>
    </row>
    <row r="9" spans="1:18" x14ac:dyDescent="0.2">
      <c r="A9" s="138" t="s">
        <v>852</v>
      </c>
      <c r="B9" s="120"/>
      <c r="C9" s="120"/>
      <c r="D9" s="120"/>
      <c r="E9" s="137"/>
      <c r="F9" s="120"/>
      <c r="G9" s="120"/>
      <c r="H9" s="120"/>
      <c r="I9" s="137"/>
      <c r="J9" s="120"/>
      <c r="K9" s="120"/>
      <c r="L9" s="120"/>
      <c r="M9" s="137"/>
      <c r="N9" s="120"/>
      <c r="O9" s="120"/>
      <c r="P9" s="120"/>
      <c r="Q9" s="137"/>
      <c r="R9" s="136"/>
    </row>
    <row r="10" spans="1:18" x14ac:dyDescent="0.2">
      <c r="A10" s="148" t="s">
        <v>851</v>
      </c>
      <c r="B10" s="120">
        <v>76500</v>
      </c>
      <c r="C10" s="120">
        <f t="shared" ref="C10:D12" si="1">ROUND(B10*(1+$B$4),-1)</f>
        <v>77270</v>
      </c>
      <c r="D10" s="120">
        <f t="shared" si="1"/>
        <v>78040</v>
      </c>
      <c r="E10" s="134">
        <f>SUM(B10:D10)</f>
        <v>231810</v>
      </c>
      <c r="F10" s="120">
        <f>ROUND(D10*(1+$F$4),-1)</f>
        <v>80380</v>
      </c>
      <c r="G10" s="120">
        <f t="shared" ref="G10:H12" si="2">ROUND(F10*(1+$F$4),-1)</f>
        <v>82790</v>
      </c>
      <c r="H10" s="120">
        <f t="shared" si="2"/>
        <v>85270</v>
      </c>
      <c r="I10" s="134">
        <f>SUM(F10:H10)</f>
        <v>248440</v>
      </c>
      <c r="J10" s="120">
        <f>ROUND(H10*(1+$J$4),-1)</f>
        <v>86980</v>
      </c>
      <c r="K10" s="120">
        <f t="shared" ref="K10:L12" si="3">ROUND(J10*(1+$J$4),-1)</f>
        <v>88720</v>
      </c>
      <c r="L10" s="120">
        <f t="shared" si="3"/>
        <v>90490</v>
      </c>
      <c r="M10" s="134">
        <f>SUM(J10:L10)</f>
        <v>266190</v>
      </c>
      <c r="N10" s="120">
        <f>ROUND(L10*(1+$N$4),-1)</f>
        <v>93200</v>
      </c>
      <c r="O10" s="120">
        <f t="shared" ref="O10:P12" si="4">ROUND(N10*(1+$N$4),-1)</f>
        <v>96000</v>
      </c>
      <c r="P10" s="120">
        <f t="shared" si="4"/>
        <v>98880</v>
      </c>
      <c r="Q10" s="134">
        <f>SUM(N10:P10)</f>
        <v>288080</v>
      </c>
      <c r="R10" s="133">
        <f>SUBTOTAL(9,E10,I10,M10,Q10)</f>
        <v>1034520</v>
      </c>
    </row>
    <row r="11" spans="1:18" x14ac:dyDescent="0.2">
      <c r="A11" s="148" t="s">
        <v>850</v>
      </c>
      <c r="B11" s="128">
        <v>1300</v>
      </c>
      <c r="C11" s="128">
        <f t="shared" si="1"/>
        <v>1310</v>
      </c>
      <c r="D11" s="128">
        <f t="shared" si="1"/>
        <v>1320</v>
      </c>
      <c r="E11" s="132">
        <f>SUM(B11:D11)</f>
        <v>3930</v>
      </c>
      <c r="F11" s="128">
        <f>ROUND(D11*(1+$F$4),-1)</f>
        <v>1360</v>
      </c>
      <c r="G11" s="128">
        <f t="shared" si="2"/>
        <v>1400</v>
      </c>
      <c r="H11" s="128">
        <f t="shared" si="2"/>
        <v>1440</v>
      </c>
      <c r="I11" s="132">
        <f>SUM(F11:H11)</f>
        <v>4200</v>
      </c>
      <c r="J11" s="128">
        <f>ROUND(H11*(1+$J$4),-1)</f>
        <v>1470</v>
      </c>
      <c r="K11" s="128">
        <f t="shared" si="3"/>
        <v>1500</v>
      </c>
      <c r="L11" s="128">
        <f t="shared" si="3"/>
        <v>1530</v>
      </c>
      <c r="M11" s="132">
        <f>SUM(J11:L11)</f>
        <v>4500</v>
      </c>
      <c r="N11" s="128">
        <f>ROUND(L11*(1+$N$4),-1)</f>
        <v>1580</v>
      </c>
      <c r="O11" s="128">
        <f t="shared" si="4"/>
        <v>1630</v>
      </c>
      <c r="P11" s="128">
        <f t="shared" si="4"/>
        <v>1680</v>
      </c>
      <c r="Q11" s="132">
        <f>SUM(N11:P11)</f>
        <v>4890</v>
      </c>
      <c r="R11" s="131">
        <f>SUBTOTAL(9,E11,I11,M11,Q11)</f>
        <v>17520</v>
      </c>
    </row>
    <row r="12" spans="1:18" x14ac:dyDescent="0.2">
      <c r="A12" s="148" t="s">
        <v>849</v>
      </c>
      <c r="B12" s="129">
        <v>500</v>
      </c>
      <c r="C12" s="128">
        <f t="shared" si="1"/>
        <v>510</v>
      </c>
      <c r="D12" s="128">
        <f t="shared" si="1"/>
        <v>520</v>
      </c>
      <c r="E12" s="127">
        <f>SUM(B12:D12)</f>
        <v>1530</v>
      </c>
      <c r="F12" s="128">
        <f>ROUND(D12*(1+$F$4),-1)</f>
        <v>540</v>
      </c>
      <c r="G12" s="128">
        <f t="shared" si="2"/>
        <v>560</v>
      </c>
      <c r="H12" s="128">
        <f t="shared" si="2"/>
        <v>580</v>
      </c>
      <c r="I12" s="127">
        <f>SUM(F12:H12)</f>
        <v>1680</v>
      </c>
      <c r="J12" s="128">
        <f>ROUND(H12*(1+$J$4),-1)</f>
        <v>590</v>
      </c>
      <c r="K12" s="128">
        <f t="shared" si="3"/>
        <v>600</v>
      </c>
      <c r="L12" s="128">
        <f t="shared" si="3"/>
        <v>610</v>
      </c>
      <c r="M12" s="127">
        <f>SUM(J12:L12)</f>
        <v>1800</v>
      </c>
      <c r="N12" s="128">
        <f>ROUND(L12*(1+$N$4),-1)</f>
        <v>630</v>
      </c>
      <c r="O12" s="128">
        <f t="shared" si="4"/>
        <v>650</v>
      </c>
      <c r="P12" s="128">
        <f t="shared" si="4"/>
        <v>670</v>
      </c>
      <c r="Q12" s="127">
        <f>SUM(N12:P12)</f>
        <v>1950</v>
      </c>
      <c r="R12" s="126">
        <f>SUBTOTAL(9,E12,I12,M12,Q12)</f>
        <v>6960</v>
      </c>
    </row>
    <row r="13" spans="1:18" ht="13.5" thickBot="1" x14ac:dyDescent="0.25">
      <c r="A13" s="147" t="s">
        <v>848</v>
      </c>
      <c r="B13" s="146">
        <f t="shared" ref="B13:R13" si="5">SUM(B10:B12)</f>
        <v>78300</v>
      </c>
      <c r="C13" s="146">
        <f t="shared" si="5"/>
        <v>79090</v>
      </c>
      <c r="D13" s="146">
        <f t="shared" si="5"/>
        <v>79880</v>
      </c>
      <c r="E13" s="145">
        <f t="shared" si="5"/>
        <v>237270</v>
      </c>
      <c r="F13" s="146">
        <f t="shared" si="5"/>
        <v>82280</v>
      </c>
      <c r="G13" s="146">
        <f t="shared" si="5"/>
        <v>84750</v>
      </c>
      <c r="H13" s="146">
        <f t="shared" si="5"/>
        <v>87290</v>
      </c>
      <c r="I13" s="145">
        <f t="shared" si="5"/>
        <v>254320</v>
      </c>
      <c r="J13" s="146">
        <f t="shared" si="5"/>
        <v>89040</v>
      </c>
      <c r="K13" s="146">
        <f t="shared" si="5"/>
        <v>90820</v>
      </c>
      <c r="L13" s="146">
        <f t="shared" si="5"/>
        <v>92630</v>
      </c>
      <c r="M13" s="145">
        <f t="shared" si="5"/>
        <v>272490</v>
      </c>
      <c r="N13" s="146">
        <f t="shared" si="5"/>
        <v>95410</v>
      </c>
      <c r="O13" s="146">
        <f t="shared" si="5"/>
        <v>98280</v>
      </c>
      <c r="P13" s="146">
        <f t="shared" si="5"/>
        <v>101230</v>
      </c>
      <c r="Q13" s="145">
        <f t="shared" si="5"/>
        <v>294920</v>
      </c>
      <c r="R13" s="144">
        <f t="shared" si="5"/>
        <v>1059000</v>
      </c>
    </row>
    <row r="14" spans="1:18" ht="13.5" thickBot="1" x14ac:dyDescent="0.25">
      <c r="A14" s="138" t="s">
        <v>847</v>
      </c>
      <c r="B14" s="124">
        <f t="shared" ref="B14:R14" si="6">B7-B13</f>
        <v>85400</v>
      </c>
      <c r="C14" s="124">
        <f t="shared" si="6"/>
        <v>86250</v>
      </c>
      <c r="D14" s="124">
        <f t="shared" si="6"/>
        <v>87110</v>
      </c>
      <c r="E14" s="143">
        <f t="shared" si="6"/>
        <v>258760</v>
      </c>
      <c r="F14" s="124">
        <f t="shared" si="6"/>
        <v>89720</v>
      </c>
      <c r="G14" s="124">
        <f t="shared" si="6"/>
        <v>92410</v>
      </c>
      <c r="H14" s="124">
        <f t="shared" si="6"/>
        <v>95190</v>
      </c>
      <c r="I14" s="143">
        <f t="shared" si="6"/>
        <v>277320</v>
      </c>
      <c r="J14" s="124">
        <f t="shared" si="6"/>
        <v>97090</v>
      </c>
      <c r="K14" s="124">
        <f t="shared" si="6"/>
        <v>99040</v>
      </c>
      <c r="L14" s="124">
        <f t="shared" si="6"/>
        <v>101030</v>
      </c>
      <c r="M14" s="143">
        <f t="shared" si="6"/>
        <v>297160</v>
      </c>
      <c r="N14" s="124">
        <f t="shared" si="6"/>
        <v>104060</v>
      </c>
      <c r="O14" s="124">
        <f t="shared" si="6"/>
        <v>107180</v>
      </c>
      <c r="P14" s="124">
        <f t="shared" si="6"/>
        <v>110400</v>
      </c>
      <c r="Q14" s="143">
        <f t="shared" si="6"/>
        <v>321640</v>
      </c>
      <c r="R14" s="142">
        <f t="shared" si="6"/>
        <v>1154880</v>
      </c>
    </row>
    <row r="15" spans="1:18" ht="13.5" thickTop="1" x14ac:dyDescent="0.2">
      <c r="A15" s="141"/>
      <c r="B15" s="120"/>
      <c r="C15" s="120"/>
      <c r="D15" s="120"/>
      <c r="E15" s="140"/>
      <c r="F15" s="120"/>
      <c r="G15" s="120"/>
      <c r="H15" s="120"/>
      <c r="I15" s="140"/>
      <c r="J15" s="120"/>
      <c r="K15" s="120"/>
      <c r="L15" s="120"/>
      <c r="M15" s="140"/>
      <c r="N15" s="120"/>
      <c r="O15" s="120"/>
      <c r="P15" s="120"/>
      <c r="Q15" s="140"/>
      <c r="R15" s="139"/>
    </row>
    <row r="16" spans="1:18" x14ac:dyDescent="0.2">
      <c r="A16" s="138" t="s">
        <v>846</v>
      </c>
      <c r="B16" s="120"/>
      <c r="C16" s="120"/>
      <c r="D16" s="120"/>
      <c r="E16" s="137"/>
      <c r="F16" s="120"/>
      <c r="G16" s="120"/>
      <c r="H16" s="120"/>
      <c r="I16" s="137"/>
      <c r="J16" s="120"/>
      <c r="K16" s="120"/>
      <c r="L16" s="120"/>
      <c r="M16" s="137"/>
      <c r="N16" s="120"/>
      <c r="O16" s="120"/>
      <c r="P16" s="120"/>
      <c r="Q16" s="137"/>
      <c r="R16" s="136"/>
    </row>
    <row r="17" spans="1:18" x14ac:dyDescent="0.2">
      <c r="A17" s="130" t="s">
        <v>845</v>
      </c>
      <c r="B17" s="135">
        <v>18400</v>
      </c>
      <c r="C17" s="120">
        <f t="shared" ref="C17:D32" si="7">ROUND(B17*(1+$B$4),-1)</f>
        <v>18580</v>
      </c>
      <c r="D17" s="120">
        <f t="shared" si="7"/>
        <v>18770</v>
      </c>
      <c r="E17" s="134">
        <f t="shared" ref="E17:E32" si="8">SUM(B17:D17)</f>
        <v>55750</v>
      </c>
      <c r="F17" s="120">
        <f t="shared" ref="F17:F32" si="9">ROUND(D17*(1+$F$4),-1)</f>
        <v>19330</v>
      </c>
      <c r="G17" s="120">
        <f t="shared" ref="G17:H32" si="10">ROUND(F17*(1+$F$4),-1)</f>
        <v>19910</v>
      </c>
      <c r="H17" s="120">
        <f t="shared" si="10"/>
        <v>20510</v>
      </c>
      <c r="I17" s="134">
        <f t="shared" ref="I17:I32" si="11">SUM(F17:H17)</f>
        <v>59750</v>
      </c>
      <c r="J17" s="120">
        <f t="shared" ref="J17:J32" si="12">ROUND(H17*(1+$J$4),-1)</f>
        <v>20920</v>
      </c>
      <c r="K17" s="120">
        <f t="shared" ref="K17:L32" si="13">ROUND(J17*(1+$J$4),-1)</f>
        <v>21340</v>
      </c>
      <c r="L17" s="120">
        <f t="shared" si="13"/>
        <v>21770</v>
      </c>
      <c r="M17" s="134">
        <f t="shared" ref="M17:M32" si="14">SUM(J17:L17)</f>
        <v>64030</v>
      </c>
      <c r="N17" s="120">
        <f t="shared" ref="N17:N32" si="15">ROUND(L17*(1+$N$4),-1)</f>
        <v>22420</v>
      </c>
      <c r="O17" s="120">
        <f t="shared" ref="O17:P32" si="16">ROUND(N17*(1+$N$4),-1)</f>
        <v>23090</v>
      </c>
      <c r="P17" s="120">
        <f t="shared" si="16"/>
        <v>23780</v>
      </c>
      <c r="Q17" s="134">
        <f t="shared" ref="Q17:Q32" si="17">SUM(N17:P17)</f>
        <v>69290</v>
      </c>
      <c r="R17" s="133">
        <f t="shared" ref="R17:R32" si="18">SUBTOTAL(9,E17,I17,M17,Q17)</f>
        <v>248820</v>
      </c>
    </row>
    <row r="18" spans="1:18" x14ac:dyDescent="0.2">
      <c r="A18" s="130" t="s">
        <v>844</v>
      </c>
      <c r="B18" s="129">
        <v>175</v>
      </c>
      <c r="C18" s="128">
        <f t="shared" si="7"/>
        <v>180</v>
      </c>
      <c r="D18" s="128">
        <f t="shared" si="7"/>
        <v>180</v>
      </c>
      <c r="E18" s="132">
        <f t="shared" si="8"/>
        <v>535</v>
      </c>
      <c r="F18" s="128">
        <f t="shared" si="9"/>
        <v>190</v>
      </c>
      <c r="G18" s="128">
        <f t="shared" si="10"/>
        <v>200</v>
      </c>
      <c r="H18" s="128">
        <f t="shared" si="10"/>
        <v>210</v>
      </c>
      <c r="I18" s="132">
        <f t="shared" si="11"/>
        <v>600</v>
      </c>
      <c r="J18" s="128">
        <f t="shared" si="12"/>
        <v>210</v>
      </c>
      <c r="K18" s="128">
        <f t="shared" si="13"/>
        <v>210</v>
      </c>
      <c r="L18" s="128">
        <f t="shared" si="13"/>
        <v>210</v>
      </c>
      <c r="M18" s="132">
        <f t="shared" si="14"/>
        <v>630</v>
      </c>
      <c r="N18" s="128">
        <f t="shared" si="15"/>
        <v>220</v>
      </c>
      <c r="O18" s="128">
        <f t="shared" si="16"/>
        <v>230</v>
      </c>
      <c r="P18" s="128">
        <f t="shared" si="16"/>
        <v>240</v>
      </c>
      <c r="Q18" s="132">
        <f t="shared" si="17"/>
        <v>690</v>
      </c>
      <c r="R18" s="131">
        <f t="shared" si="18"/>
        <v>2455</v>
      </c>
    </row>
    <row r="19" spans="1:18" x14ac:dyDescent="0.2">
      <c r="A19" s="130" t="s">
        <v>843</v>
      </c>
      <c r="B19" s="129">
        <v>200</v>
      </c>
      <c r="C19" s="128">
        <f t="shared" si="7"/>
        <v>200</v>
      </c>
      <c r="D19" s="128">
        <f t="shared" si="7"/>
        <v>200</v>
      </c>
      <c r="E19" s="132">
        <f t="shared" si="8"/>
        <v>600</v>
      </c>
      <c r="F19" s="128">
        <f t="shared" si="9"/>
        <v>210</v>
      </c>
      <c r="G19" s="128">
        <f t="shared" si="10"/>
        <v>220</v>
      </c>
      <c r="H19" s="128">
        <f t="shared" si="10"/>
        <v>230</v>
      </c>
      <c r="I19" s="132">
        <f t="shared" si="11"/>
        <v>660</v>
      </c>
      <c r="J19" s="128">
        <f t="shared" si="12"/>
        <v>230</v>
      </c>
      <c r="K19" s="128">
        <f t="shared" si="13"/>
        <v>230</v>
      </c>
      <c r="L19" s="128">
        <f t="shared" si="13"/>
        <v>230</v>
      </c>
      <c r="M19" s="132">
        <f t="shared" si="14"/>
        <v>690</v>
      </c>
      <c r="N19" s="128">
        <f t="shared" si="15"/>
        <v>240</v>
      </c>
      <c r="O19" s="128">
        <f t="shared" si="16"/>
        <v>250</v>
      </c>
      <c r="P19" s="128">
        <f t="shared" si="16"/>
        <v>260</v>
      </c>
      <c r="Q19" s="132">
        <f t="shared" si="17"/>
        <v>750</v>
      </c>
      <c r="R19" s="131">
        <f t="shared" si="18"/>
        <v>2700</v>
      </c>
    </row>
    <row r="20" spans="1:18" x14ac:dyDescent="0.2">
      <c r="A20" s="130" t="s">
        <v>842</v>
      </c>
      <c r="B20" s="129">
        <v>162</v>
      </c>
      <c r="C20" s="128">
        <f t="shared" si="7"/>
        <v>160</v>
      </c>
      <c r="D20" s="128">
        <f t="shared" si="7"/>
        <v>160</v>
      </c>
      <c r="E20" s="132">
        <f t="shared" si="8"/>
        <v>482</v>
      </c>
      <c r="F20" s="128">
        <f t="shared" si="9"/>
        <v>160</v>
      </c>
      <c r="G20" s="128">
        <f t="shared" si="10"/>
        <v>160</v>
      </c>
      <c r="H20" s="128">
        <f t="shared" si="10"/>
        <v>160</v>
      </c>
      <c r="I20" s="132">
        <f t="shared" si="11"/>
        <v>480</v>
      </c>
      <c r="J20" s="128">
        <f t="shared" si="12"/>
        <v>160</v>
      </c>
      <c r="K20" s="128">
        <f t="shared" si="13"/>
        <v>160</v>
      </c>
      <c r="L20" s="128">
        <f t="shared" si="13"/>
        <v>160</v>
      </c>
      <c r="M20" s="132">
        <f t="shared" si="14"/>
        <v>480</v>
      </c>
      <c r="N20" s="128">
        <f t="shared" si="15"/>
        <v>160</v>
      </c>
      <c r="O20" s="128">
        <f t="shared" si="16"/>
        <v>160</v>
      </c>
      <c r="P20" s="128">
        <f t="shared" si="16"/>
        <v>160</v>
      </c>
      <c r="Q20" s="132">
        <f t="shared" si="17"/>
        <v>480</v>
      </c>
      <c r="R20" s="131">
        <f t="shared" si="18"/>
        <v>1922</v>
      </c>
    </row>
    <row r="21" spans="1:18" x14ac:dyDescent="0.2">
      <c r="A21" s="130" t="s">
        <v>841</v>
      </c>
      <c r="B21" s="129">
        <v>200</v>
      </c>
      <c r="C21" s="128">
        <f t="shared" si="7"/>
        <v>200</v>
      </c>
      <c r="D21" s="128">
        <f t="shared" si="7"/>
        <v>200</v>
      </c>
      <c r="E21" s="132">
        <f t="shared" si="8"/>
        <v>600</v>
      </c>
      <c r="F21" s="128">
        <f t="shared" si="9"/>
        <v>210</v>
      </c>
      <c r="G21" s="128">
        <f t="shared" si="10"/>
        <v>220</v>
      </c>
      <c r="H21" s="128">
        <f t="shared" si="10"/>
        <v>230</v>
      </c>
      <c r="I21" s="132">
        <f t="shared" si="11"/>
        <v>660</v>
      </c>
      <c r="J21" s="128">
        <f t="shared" si="12"/>
        <v>230</v>
      </c>
      <c r="K21" s="128">
        <f t="shared" si="13"/>
        <v>230</v>
      </c>
      <c r="L21" s="128">
        <f t="shared" si="13"/>
        <v>230</v>
      </c>
      <c r="M21" s="132">
        <f t="shared" si="14"/>
        <v>690</v>
      </c>
      <c r="N21" s="128">
        <f t="shared" si="15"/>
        <v>240</v>
      </c>
      <c r="O21" s="128">
        <f t="shared" si="16"/>
        <v>250</v>
      </c>
      <c r="P21" s="128">
        <f t="shared" si="16"/>
        <v>260</v>
      </c>
      <c r="Q21" s="132">
        <f t="shared" si="17"/>
        <v>750</v>
      </c>
      <c r="R21" s="131">
        <f t="shared" si="18"/>
        <v>2700</v>
      </c>
    </row>
    <row r="22" spans="1:18" x14ac:dyDescent="0.2">
      <c r="A22" s="130" t="s">
        <v>840</v>
      </c>
      <c r="B22" s="129">
        <v>3800</v>
      </c>
      <c r="C22" s="128">
        <f t="shared" si="7"/>
        <v>3840</v>
      </c>
      <c r="D22" s="128">
        <f t="shared" si="7"/>
        <v>3880</v>
      </c>
      <c r="E22" s="132">
        <f t="shared" si="8"/>
        <v>11520</v>
      </c>
      <c r="F22" s="128">
        <f t="shared" si="9"/>
        <v>4000</v>
      </c>
      <c r="G22" s="128">
        <f t="shared" si="10"/>
        <v>4120</v>
      </c>
      <c r="H22" s="128">
        <f t="shared" si="10"/>
        <v>4240</v>
      </c>
      <c r="I22" s="132">
        <f t="shared" si="11"/>
        <v>12360</v>
      </c>
      <c r="J22" s="128">
        <f t="shared" si="12"/>
        <v>4320</v>
      </c>
      <c r="K22" s="128">
        <f t="shared" si="13"/>
        <v>4410</v>
      </c>
      <c r="L22" s="128">
        <f t="shared" si="13"/>
        <v>4500</v>
      </c>
      <c r="M22" s="132">
        <f t="shared" si="14"/>
        <v>13230</v>
      </c>
      <c r="N22" s="128">
        <f t="shared" si="15"/>
        <v>4640</v>
      </c>
      <c r="O22" s="128">
        <f t="shared" si="16"/>
        <v>4780</v>
      </c>
      <c r="P22" s="128">
        <f t="shared" si="16"/>
        <v>4920</v>
      </c>
      <c r="Q22" s="132">
        <f t="shared" si="17"/>
        <v>14340</v>
      </c>
      <c r="R22" s="131">
        <f t="shared" si="18"/>
        <v>51450</v>
      </c>
    </row>
    <row r="23" spans="1:18" x14ac:dyDescent="0.2">
      <c r="A23" s="130" t="s">
        <v>839</v>
      </c>
      <c r="B23" s="129">
        <v>300</v>
      </c>
      <c r="C23" s="128">
        <f t="shared" si="7"/>
        <v>300</v>
      </c>
      <c r="D23" s="128">
        <f t="shared" si="7"/>
        <v>300</v>
      </c>
      <c r="E23" s="132">
        <f t="shared" si="8"/>
        <v>900</v>
      </c>
      <c r="F23" s="128">
        <f t="shared" si="9"/>
        <v>310</v>
      </c>
      <c r="G23" s="128">
        <f t="shared" si="10"/>
        <v>320</v>
      </c>
      <c r="H23" s="128">
        <f t="shared" si="10"/>
        <v>330</v>
      </c>
      <c r="I23" s="132">
        <f t="shared" si="11"/>
        <v>960</v>
      </c>
      <c r="J23" s="128">
        <f t="shared" si="12"/>
        <v>340</v>
      </c>
      <c r="K23" s="128">
        <f t="shared" si="13"/>
        <v>350</v>
      </c>
      <c r="L23" s="128">
        <f t="shared" si="13"/>
        <v>360</v>
      </c>
      <c r="M23" s="132">
        <f t="shared" si="14"/>
        <v>1050</v>
      </c>
      <c r="N23" s="128">
        <f t="shared" si="15"/>
        <v>370</v>
      </c>
      <c r="O23" s="128">
        <f t="shared" si="16"/>
        <v>380</v>
      </c>
      <c r="P23" s="128">
        <f t="shared" si="16"/>
        <v>390</v>
      </c>
      <c r="Q23" s="132">
        <f t="shared" si="17"/>
        <v>1140</v>
      </c>
      <c r="R23" s="131">
        <f t="shared" si="18"/>
        <v>4050</v>
      </c>
    </row>
    <row r="24" spans="1:18" x14ac:dyDescent="0.2">
      <c r="A24" s="130" t="s">
        <v>838</v>
      </c>
      <c r="B24" s="129">
        <v>700</v>
      </c>
      <c r="C24" s="128">
        <f t="shared" si="7"/>
        <v>710</v>
      </c>
      <c r="D24" s="128">
        <f t="shared" si="7"/>
        <v>720</v>
      </c>
      <c r="E24" s="132">
        <f t="shared" si="8"/>
        <v>2130</v>
      </c>
      <c r="F24" s="128">
        <f t="shared" si="9"/>
        <v>740</v>
      </c>
      <c r="G24" s="128">
        <f t="shared" si="10"/>
        <v>760</v>
      </c>
      <c r="H24" s="128">
        <f t="shared" si="10"/>
        <v>780</v>
      </c>
      <c r="I24" s="132">
        <f t="shared" si="11"/>
        <v>2280</v>
      </c>
      <c r="J24" s="128">
        <f t="shared" si="12"/>
        <v>800</v>
      </c>
      <c r="K24" s="128">
        <f t="shared" si="13"/>
        <v>820</v>
      </c>
      <c r="L24" s="128">
        <f t="shared" si="13"/>
        <v>840</v>
      </c>
      <c r="M24" s="132">
        <f t="shared" si="14"/>
        <v>2460</v>
      </c>
      <c r="N24" s="128">
        <f t="shared" si="15"/>
        <v>870</v>
      </c>
      <c r="O24" s="128">
        <f t="shared" si="16"/>
        <v>900</v>
      </c>
      <c r="P24" s="128">
        <f t="shared" si="16"/>
        <v>930</v>
      </c>
      <c r="Q24" s="132">
        <f t="shared" si="17"/>
        <v>2700</v>
      </c>
      <c r="R24" s="131">
        <f t="shared" si="18"/>
        <v>9570</v>
      </c>
    </row>
    <row r="25" spans="1:18" x14ac:dyDescent="0.2">
      <c r="A25" s="130" t="s">
        <v>837</v>
      </c>
      <c r="B25" s="129">
        <v>2300</v>
      </c>
      <c r="C25" s="128">
        <f t="shared" si="7"/>
        <v>2320</v>
      </c>
      <c r="D25" s="128">
        <f t="shared" si="7"/>
        <v>2340</v>
      </c>
      <c r="E25" s="132">
        <f t="shared" si="8"/>
        <v>6960</v>
      </c>
      <c r="F25" s="128">
        <f t="shared" si="9"/>
        <v>2410</v>
      </c>
      <c r="G25" s="128">
        <f t="shared" si="10"/>
        <v>2480</v>
      </c>
      <c r="H25" s="128">
        <f t="shared" si="10"/>
        <v>2550</v>
      </c>
      <c r="I25" s="132">
        <f t="shared" si="11"/>
        <v>7440</v>
      </c>
      <c r="J25" s="128">
        <f t="shared" si="12"/>
        <v>2600</v>
      </c>
      <c r="K25" s="128">
        <f t="shared" si="13"/>
        <v>2650</v>
      </c>
      <c r="L25" s="128">
        <f t="shared" si="13"/>
        <v>2700</v>
      </c>
      <c r="M25" s="132">
        <f t="shared" si="14"/>
        <v>7950</v>
      </c>
      <c r="N25" s="128">
        <f t="shared" si="15"/>
        <v>2780</v>
      </c>
      <c r="O25" s="128">
        <f t="shared" si="16"/>
        <v>2860</v>
      </c>
      <c r="P25" s="128">
        <f t="shared" si="16"/>
        <v>2950</v>
      </c>
      <c r="Q25" s="132">
        <f t="shared" si="17"/>
        <v>8590</v>
      </c>
      <c r="R25" s="131">
        <f t="shared" si="18"/>
        <v>30940</v>
      </c>
    </row>
    <row r="26" spans="1:18" x14ac:dyDescent="0.2">
      <c r="A26" s="130" t="s">
        <v>836</v>
      </c>
      <c r="B26" s="129">
        <v>21600</v>
      </c>
      <c r="C26" s="128">
        <f t="shared" si="7"/>
        <v>21820</v>
      </c>
      <c r="D26" s="128">
        <f t="shared" si="7"/>
        <v>22040</v>
      </c>
      <c r="E26" s="132">
        <f t="shared" si="8"/>
        <v>65460</v>
      </c>
      <c r="F26" s="128">
        <f t="shared" si="9"/>
        <v>22700</v>
      </c>
      <c r="G26" s="128">
        <f t="shared" si="10"/>
        <v>23380</v>
      </c>
      <c r="H26" s="128">
        <f t="shared" si="10"/>
        <v>24080</v>
      </c>
      <c r="I26" s="132">
        <f t="shared" si="11"/>
        <v>70160</v>
      </c>
      <c r="J26" s="128">
        <f t="shared" si="12"/>
        <v>24560</v>
      </c>
      <c r="K26" s="128">
        <f t="shared" si="13"/>
        <v>25050</v>
      </c>
      <c r="L26" s="128">
        <f t="shared" si="13"/>
        <v>25550</v>
      </c>
      <c r="M26" s="132">
        <f t="shared" si="14"/>
        <v>75160</v>
      </c>
      <c r="N26" s="128">
        <f t="shared" si="15"/>
        <v>26320</v>
      </c>
      <c r="O26" s="128">
        <f t="shared" si="16"/>
        <v>27110</v>
      </c>
      <c r="P26" s="128">
        <f t="shared" si="16"/>
        <v>27920</v>
      </c>
      <c r="Q26" s="132">
        <f t="shared" si="17"/>
        <v>81350</v>
      </c>
      <c r="R26" s="131">
        <f t="shared" si="18"/>
        <v>292130</v>
      </c>
    </row>
    <row r="27" spans="1:18" x14ac:dyDescent="0.2">
      <c r="A27" s="130" t="s">
        <v>835</v>
      </c>
      <c r="B27" s="129">
        <v>1100</v>
      </c>
      <c r="C27" s="128">
        <f t="shared" si="7"/>
        <v>1110</v>
      </c>
      <c r="D27" s="128">
        <f t="shared" si="7"/>
        <v>1120</v>
      </c>
      <c r="E27" s="132">
        <f t="shared" si="8"/>
        <v>3330</v>
      </c>
      <c r="F27" s="128">
        <f t="shared" si="9"/>
        <v>1150</v>
      </c>
      <c r="G27" s="128">
        <f t="shared" si="10"/>
        <v>1180</v>
      </c>
      <c r="H27" s="128">
        <f t="shared" si="10"/>
        <v>1220</v>
      </c>
      <c r="I27" s="132">
        <f t="shared" si="11"/>
        <v>3550</v>
      </c>
      <c r="J27" s="128">
        <f t="shared" si="12"/>
        <v>1240</v>
      </c>
      <c r="K27" s="128">
        <f t="shared" si="13"/>
        <v>1260</v>
      </c>
      <c r="L27" s="128">
        <f t="shared" si="13"/>
        <v>1290</v>
      </c>
      <c r="M27" s="132">
        <f t="shared" si="14"/>
        <v>3790</v>
      </c>
      <c r="N27" s="128">
        <f t="shared" si="15"/>
        <v>1330</v>
      </c>
      <c r="O27" s="128">
        <f t="shared" si="16"/>
        <v>1370</v>
      </c>
      <c r="P27" s="128">
        <f t="shared" si="16"/>
        <v>1410</v>
      </c>
      <c r="Q27" s="132">
        <f t="shared" si="17"/>
        <v>4110</v>
      </c>
      <c r="R27" s="131">
        <f t="shared" si="18"/>
        <v>14780</v>
      </c>
    </row>
    <row r="28" spans="1:18" x14ac:dyDescent="0.2">
      <c r="A28" s="130" t="s">
        <v>834</v>
      </c>
      <c r="B28" s="129">
        <v>1300</v>
      </c>
      <c r="C28" s="128">
        <f t="shared" si="7"/>
        <v>1310</v>
      </c>
      <c r="D28" s="128">
        <f t="shared" si="7"/>
        <v>1320</v>
      </c>
      <c r="E28" s="132">
        <f t="shared" si="8"/>
        <v>3930</v>
      </c>
      <c r="F28" s="128">
        <f t="shared" si="9"/>
        <v>1360</v>
      </c>
      <c r="G28" s="128">
        <f t="shared" si="10"/>
        <v>1400</v>
      </c>
      <c r="H28" s="128">
        <f t="shared" si="10"/>
        <v>1440</v>
      </c>
      <c r="I28" s="132">
        <f t="shared" si="11"/>
        <v>4200</v>
      </c>
      <c r="J28" s="128">
        <f t="shared" si="12"/>
        <v>1470</v>
      </c>
      <c r="K28" s="128">
        <f t="shared" si="13"/>
        <v>1500</v>
      </c>
      <c r="L28" s="128">
        <f t="shared" si="13"/>
        <v>1530</v>
      </c>
      <c r="M28" s="132">
        <f t="shared" si="14"/>
        <v>4500</v>
      </c>
      <c r="N28" s="128">
        <f t="shared" si="15"/>
        <v>1580</v>
      </c>
      <c r="O28" s="128">
        <f t="shared" si="16"/>
        <v>1630</v>
      </c>
      <c r="P28" s="128">
        <f t="shared" si="16"/>
        <v>1680</v>
      </c>
      <c r="Q28" s="132">
        <f t="shared" si="17"/>
        <v>4890</v>
      </c>
      <c r="R28" s="131">
        <f t="shared" si="18"/>
        <v>17520</v>
      </c>
    </row>
    <row r="29" spans="1:18" x14ac:dyDescent="0.2">
      <c r="A29" s="130" t="s">
        <v>805</v>
      </c>
      <c r="B29" s="129">
        <v>500</v>
      </c>
      <c r="C29" s="128">
        <f t="shared" si="7"/>
        <v>510</v>
      </c>
      <c r="D29" s="128">
        <f t="shared" si="7"/>
        <v>520</v>
      </c>
      <c r="E29" s="132">
        <f t="shared" si="8"/>
        <v>1530</v>
      </c>
      <c r="F29" s="128">
        <f t="shared" si="9"/>
        <v>540</v>
      </c>
      <c r="G29" s="128">
        <f t="shared" si="10"/>
        <v>560</v>
      </c>
      <c r="H29" s="128">
        <f t="shared" si="10"/>
        <v>580</v>
      </c>
      <c r="I29" s="132">
        <f t="shared" si="11"/>
        <v>1680</v>
      </c>
      <c r="J29" s="128">
        <f t="shared" si="12"/>
        <v>590</v>
      </c>
      <c r="K29" s="128">
        <f t="shared" si="13"/>
        <v>600</v>
      </c>
      <c r="L29" s="128">
        <f t="shared" si="13"/>
        <v>610</v>
      </c>
      <c r="M29" s="132">
        <f t="shared" si="14"/>
        <v>1800</v>
      </c>
      <c r="N29" s="128">
        <f t="shared" si="15"/>
        <v>630</v>
      </c>
      <c r="O29" s="128">
        <f t="shared" si="16"/>
        <v>650</v>
      </c>
      <c r="P29" s="128">
        <f t="shared" si="16"/>
        <v>670</v>
      </c>
      <c r="Q29" s="132">
        <f t="shared" si="17"/>
        <v>1950</v>
      </c>
      <c r="R29" s="131">
        <f t="shared" si="18"/>
        <v>6960</v>
      </c>
    </row>
    <row r="30" spans="1:18" x14ac:dyDescent="0.2">
      <c r="A30" s="130" t="s">
        <v>833</v>
      </c>
      <c r="B30" s="129">
        <v>900</v>
      </c>
      <c r="C30" s="128">
        <f t="shared" si="7"/>
        <v>910</v>
      </c>
      <c r="D30" s="128">
        <f t="shared" si="7"/>
        <v>920</v>
      </c>
      <c r="E30" s="132">
        <f t="shared" si="8"/>
        <v>2730</v>
      </c>
      <c r="F30" s="128">
        <f t="shared" si="9"/>
        <v>950</v>
      </c>
      <c r="G30" s="128">
        <f t="shared" si="10"/>
        <v>980</v>
      </c>
      <c r="H30" s="128">
        <f t="shared" si="10"/>
        <v>1010</v>
      </c>
      <c r="I30" s="132">
        <f t="shared" si="11"/>
        <v>2940</v>
      </c>
      <c r="J30" s="128">
        <f t="shared" si="12"/>
        <v>1030</v>
      </c>
      <c r="K30" s="128">
        <f t="shared" si="13"/>
        <v>1050</v>
      </c>
      <c r="L30" s="128">
        <f t="shared" si="13"/>
        <v>1070</v>
      </c>
      <c r="M30" s="132">
        <f t="shared" si="14"/>
        <v>3150</v>
      </c>
      <c r="N30" s="128">
        <f t="shared" si="15"/>
        <v>1100</v>
      </c>
      <c r="O30" s="128">
        <f t="shared" si="16"/>
        <v>1130</v>
      </c>
      <c r="P30" s="128">
        <f t="shared" si="16"/>
        <v>1160</v>
      </c>
      <c r="Q30" s="132">
        <f t="shared" si="17"/>
        <v>3390</v>
      </c>
      <c r="R30" s="131">
        <f t="shared" si="18"/>
        <v>12210</v>
      </c>
    </row>
    <row r="31" spans="1:18" x14ac:dyDescent="0.2">
      <c r="A31" s="130" t="s">
        <v>832</v>
      </c>
      <c r="B31" s="129">
        <v>300</v>
      </c>
      <c r="C31" s="128">
        <f t="shared" si="7"/>
        <v>300</v>
      </c>
      <c r="D31" s="128">
        <f t="shared" si="7"/>
        <v>300</v>
      </c>
      <c r="E31" s="132">
        <f t="shared" si="8"/>
        <v>900</v>
      </c>
      <c r="F31" s="128">
        <f t="shared" si="9"/>
        <v>310</v>
      </c>
      <c r="G31" s="128">
        <f t="shared" si="10"/>
        <v>320</v>
      </c>
      <c r="H31" s="128">
        <f t="shared" si="10"/>
        <v>330</v>
      </c>
      <c r="I31" s="132">
        <f t="shared" si="11"/>
        <v>960</v>
      </c>
      <c r="J31" s="128">
        <f t="shared" si="12"/>
        <v>340</v>
      </c>
      <c r="K31" s="128">
        <f t="shared" si="13"/>
        <v>350</v>
      </c>
      <c r="L31" s="128">
        <f t="shared" si="13"/>
        <v>360</v>
      </c>
      <c r="M31" s="132">
        <f t="shared" si="14"/>
        <v>1050</v>
      </c>
      <c r="N31" s="128">
        <f t="shared" si="15"/>
        <v>370</v>
      </c>
      <c r="O31" s="128">
        <f t="shared" si="16"/>
        <v>380</v>
      </c>
      <c r="P31" s="128">
        <f t="shared" si="16"/>
        <v>390</v>
      </c>
      <c r="Q31" s="132">
        <f t="shared" si="17"/>
        <v>1140</v>
      </c>
      <c r="R31" s="131">
        <f t="shared" si="18"/>
        <v>4050</v>
      </c>
    </row>
    <row r="32" spans="1:18" x14ac:dyDescent="0.2">
      <c r="A32" s="130" t="s">
        <v>831</v>
      </c>
      <c r="B32" s="129">
        <v>165</v>
      </c>
      <c r="C32" s="128">
        <f t="shared" si="7"/>
        <v>170</v>
      </c>
      <c r="D32" s="128">
        <f t="shared" si="7"/>
        <v>170</v>
      </c>
      <c r="E32" s="127">
        <f t="shared" si="8"/>
        <v>505</v>
      </c>
      <c r="F32" s="128">
        <f t="shared" si="9"/>
        <v>180</v>
      </c>
      <c r="G32" s="128">
        <f t="shared" si="10"/>
        <v>190</v>
      </c>
      <c r="H32" s="128">
        <f t="shared" si="10"/>
        <v>200</v>
      </c>
      <c r="I32" s="127">
        <f t="shared" si="11"/>
        <v>570</v>
      </c>
      <c r="J32" s="128">
        <f t="shared" si="12"/>
        <v>200</v>
      </c>
      <c r="K32" s="128">
        <f t="shared" si="13"/>
        <v>200</v>
      </c>
      <c r="L32" s="128">
        <f t="shared" si="13"/>
        <v>200</v>
      </c>
      <c r="M32" s="127">
        <f t="shared" si="14"/>
        <v>600</v>
      </c>
      <c r="N32" s="128">
        <f t="shared" si="15"/>
        <v>210</v>
      </c>
      <c r="O32" s="128">
        <f t="shared" si="16"/>
        <v>220</v>
      </c>
      <c r="P32" s="128">
        <f t="shared" si="16"/>
        <v>230</v>
      </c>
      <c r="Q32" s="127">
        <f t="shared" si="17"/>
        <v>660</v>
      </c>
      <c r="R32" s="126">
        <f t="shared" si="18"/>
        <v>2335</v>
      </c>
    </row>
    <row r="33" spans="1:18" ht="13.5" thickBot="1" x14ac:dyDescent="0.25">
      <c r="A33" s="125" t="s">
        <v>830</v>
      </c>
      <c r="B33" s="124">
        <f t="shared" ref="B33:R33" si="19">SUM(B17:B32)</f>
        <v>52102</v>
      </c>
      <c r="C33" s="124">
        <f t="shared" si="19"/>
        <v>52620</v>
      </c>
      <c r="D33" s="124">
        <f t="shared" si="19"/>
        <v>53140</v>
      </c>
      <c r="E33" s="123">
        <f t="shared" si="19"/>
        <v>157862</v>
      </c>
      <c r="F33" s="124">
        <f t="shared" si="19"/>
        <v>54750</v>
      </c>
      <c r="G33" s="124">
        <f t="shared" si="19"/>
        <v>56400</v>
      </c>
      <c r="H33" s="124">
        <f t="shared" si="19"/>
        <v>58100</v>
      </c>
      <c r="I33" s="123">
        <f t="shared" si="19"/>
        <v>169250</v>
      </c>
      <c r="J33" s="124">
        <f t="shared" si="19"/>
        <v>59240</v>
      </c>
      <c r="K33" s="124">
        <f t="shared" si="19"/>
        <v>60410</v>
      </c>
      <c r="L33" s="124">
        <f t="shared" si="19"/>
        <v>61610</v>
      </c>
      <c r="M33" s="123">
        <f t="shared" si="19"/>
        <v>181260</v>
      </c>
      <c r="N33" s="124">
        <f t="shared" si="19"/>
        <v>63480</v>
      </c>
      <c r="O33" s="124">
        <f t="shared" si="19"/>
        <v>65390</v>
      </c>
      <c r="P33" s="124">
        <f t="shared" si="19"/>
        <v>67350</v>
      </c>
      <c r="Q33" s="123">
        <f t="shared" si="19"/>
        <v>196220</v>
      </c>
      <c r="R33" s="122">
        <f t="shared" si="19"/>
        <v>704592</v>
      </c>
    </row>
    <row r="34" spans="1:18" ht="13.5" thickTop="1" x14ac:dyDescent="0.2">
      <c r="A34" s="121"/>
      <c r="B34" s="120"/>
      <c r="C34" s="120"/>
      <c r="D34" s="120"/>
      <c r="E34" s="119"/>
      <c r="F34" s="120"/>
      <c r="G34" s="120"/>
      <c r="H34" s="120"/>
      <c r="I34" s="119"/>
      <c r="J34" s="120"/>
      <c r="K34" s="120"/>
      <c r="L34" s="120"/>
      <c r="M34" s="119"/>
      <c r="N34" s="120"/>
      <c r="O34" s="120"/>
      <c r="P34" s="120"/>
      <c r="Q34" s="119"/>
      <c r="R34" s="118"/>
    </row>
    <row r="35" spans="1:18" x14ac:dyDescent="0.2">
      <c r="A35" s="117" t="s">
        <v>829</v>
      </c>
      <c r="B35" s="116">
        <f t="shared" ref="B35:R35" si="20">B14-B33</f>
        <v>33298</v>
      </c>
      <c r="C35" s="116">
        <f t="shared" si="20"/>
        <v>33630</v>
      </c>
      <c r="D35" s="116">
        <f t="shared" si="20"/>
        <v>33970</v>
      </c>
      <c r="E35" s="115">
        <f t="shared" si="20"/>
        <v>100898</v>
      </c>
      <c r="F35" s="116">
        <f t="shared" si="20"/>
        <v>34970</v>
      </c>
      <c r="G35" s="116">
        <f t="shared" si="20"/>
        <v>36010</v>
      </c>
      <c r="H35" s="116">
        <f t="shared" si="20"/>
        <v>37090</v>
      </c>
      <c r="I35" s="115">
        <f t="shared" si="20"/>
        <v>108070</v>
      </c>
      <c r="J35" s="116">
        <f t="shared" si="20"/>
        <v>37850</v>
      </c>
      <c r="K35" s="116">
        <f t="shared" si="20"/>
        <v>38630</v>
      </c>
      <c r="L35" s="116">
        <f t="shared" si="20"/>
        <v>39420</v>
      </c>
      <c r="M35" s="115">
        <f t="shared" si="20"/>
        <v>115900</v>
      </c>
      <c r="N35" s="116">
        <f t="shared" si="20"/>
        <v>40580</v>
      </c>
      <c r="O35" s="116">
        <f t="shared" si="20"/>
        <v>41790</v>
      </c>
      <c r="P35" s="116">
        <f t="shared" si="20"/>
        <v>43050</v>
      </c>
      <c r="Q35" s="115">
        <f t="shared" si="20"/>
        <v>125420</v>
      </c>
      <c r="R35" s="114">
        <f t="shared" si="20"/>
        <v>450288</v>
      </c>
    </row>
  </sheetData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RowReferences</vt:lpstr>
      <vt:lpstr>CopyColumnFormulas</vt:lpstr>
      <vt:lpstr>ConvertFormulasToValues</vt:lpstr>
      <vt:lpstr>UpdateValues</vt:lpstr>
      <vt:lpstr>DebugFormulas</vt:lpstr>
      <vt:lpstr>UseRangeNames</vt:lpstr>
      <vt:lpstr>Employees-Table</vt:lpstr>
      <vt:lpstr>Furniture Sales</vt:lpstr>
      <vt:lpstr>ProjBudget2014</vt:lpstr>
      <vt:lpstr>Profits</vt:lpstr>
      <vt:lpstr>Simple IF</vt:lpstr>
      <vt:lpstr>Nested IF</vt:lpstr>
      <vt:lpstr>Compound IF</vt:lpstr>
      <vt:lpstr>LocateFormulas</vt:lpstr>
      <vt:lpstr>IFS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cp:lastPrinted>2012-12-04T23:29:45Z</cp:lastPrinted>
  <dcterms:created xsi:type="dcterms:W3CDTF">2011-10-06T04:43:20Z</dcterms:created>
  <dcterms:modified xsi:type="dcterms:W3CDTF">2016-03-01T21:11:07Z</dcterms:modified>
</cp:coreProperties>
</file>