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Ch01\"/>
    </mc:Choice>
  </mc:AlternateContent>
  <bookViews>
    <workbookView xWindow="0" yWindow="0" windowWidth="23040" windowHeight="9330" tabRatio="743"/>
  </bookViews>
  <sheets>
    <sheet name="Find Formulas" sheetId="40" r:id="rId1"/>
    <sheet name="Auditing Tools" sheetId="42" r:id="rId2"/>
    <sheet name="Row References" sheetId="37" r:id="rId3"/>
    <sheet name="Column References" sheetId="4" r:id="rId4"/>
    <sheet name="Copy Column Formulas" sheetId="36" r:id="rId5"/>
    <sheet name="Convert Formulas To Values" sheetId="41" r:id="rId6"/>
    <sheet name="Update Values" sheetId="38" r:id="rId7"/>
    <sheet name="Debug Formulas" sheetId="35" r:id="rId8"/>
    <sheet name="Use Range Names" sheetId="39" r:id="rId9"/>
  </sheets>
  <definedNames>
    <definedName name="_xlnm._FilterDatabase" localSheetId="3" hidden="1">'Column References'!$A$1:$J$742</definedName>
    <definedName name="_xlnm._FilterDatabase" localSheetId="5" hidden="1">'Convert Formulas To Values'!$A$1:$K$742</definedName>
    <definedName name="_xlnm._FilterDatabase" localSheetId="4" hidden="1">'Copy Column Formulas'!$A$1:$I$742</definedName>
    <definedName name="_xlnm._FilterDatabase" localSheetId="6" hidden="1">'Update Values'!#REF!</definedName>
    <definedName name="_xlnm._FilterDatabase" localSheetId="8" hidden="1">'Use Range Names'!$A$1:$I$742</definedName>
    <definedName name="ee" localSheetId="1" hidden="1">{"FirstQ",#N/A,FALSE,"Budget2000";"SecondQ",#N/A,FALSE,"Budget2000";"Summary",#N/A,FALSE,"Budget2000"}</definedName>
    <definedName name="ee" localSheetId="7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7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7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localSheetId="7" hidden="1">{"FirstQ",#N/A,FALSE,"Budget2000";"SecondQ",#N/A,FALSE,"Budget2000"}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1" hidden="1">{"FirstQ",#N/A,FALSE,"Budget2000";"SecondQ",#N/A,FALSE,"Budget2000";"Summary",#N/A,FALSE,"Budget2000"}</definedName>
    <definedName name="wrn.AllData." localSheetId="7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7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7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3" hidden="1">'Column References'!$A$1:$K$742</definedName>
    <definedName name="Z_32E1B1E0_F29A_4FB3_9E7F_F78F245BC75E_.wvu.FilterData" localSheetId="5" hidden="1">'Convert Formulas To Values'!$A$1:$L$742</definedName>
    <definedName name="Z_32E1B1E0_F29A_4FB3_9E7F_F78F245BC75E_.wvu.FilterData" localSheetId="4" hidden="1">'Copy Column Formulas'!$A$1:$J$742</definedName>
    <definedName name="Z_32E1B1E0_F29A_4FB3_9E7F_F78F245BC75E_.wvu.FilterData" localSheetId="6" hidden="1">'Update Values'!#REF!</definedName>
    <definedName name="Z_32E1B1E0_F29A_4FB3_9E7F_F78F245BC75E_.wvu.FilterData" localSheetId="8" hidden="1">'Use Range Names'!$A$1:$J$742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41" l="1"/>
  <c r="J4" i="41"/>
  <c r="J5" i="41"/>
  <c r="J6" i="41"/>
  <c r="J7" i="41"/>
  <c r="J8" i="41"/>
  <c r="J9" i="41"/>
  <c r="J10" i="41"/>
  <c r="J11" i="41"/>
  <c r="J12" i="41"/>
  <c r="J13" i="41"/>
  <c r="J14" i="41"/>
  <c r="J15" i="41"/>
  <c r="J16" i="41"/>
  <c r="J17" i="41"/>
  <c r="J18" i="41"/>
  <c r="J19" i="41"/>
  <c r="J20" i="41"/>
  <c r="J21" i="41"/>
  <c r="J22" i="41"/>
  <c r="J23" i="41"/>
  <c r="J24" i="41"/>
  <c r="J25" i="41"/>
  <c r="J26" i="41"/>
  <c r="J27" i="41"/>
  <c r="J28" i="41"/>
  <c r="J29" i="41"/>
  <c r="J30" i="41"/>
  <c r="J31" i="41"/>
  <c r="J32" i="41"/>
  <c r="J33" i="41"/>
  <c r="J34" i="41"/>
  <c r="J35" i="41"/>
  <c r="J36" i="41"/>
  <c r="J37" i="41"/>
  <c r="J38" i="41"/>
  <c r="J39" i="41"/>
  <c r="J40" i="41"/>
  <c r="J41" i="41"/>
  <c r="J42" i="41"/>
  <c r="J43" i="41"/>
  <c r="J44" i="41"/>
  <c r="J45" i="41"/>
  <c r="J46" i="41"/>
  <c r="J47" i="41"/>
  <c r="J48" i="41"/>
  <c r="J49" i="41"/>
  <c r="J50" i="41"/>
  <c r="J51" i="41"/>
  <c r="J52" i="41"/>
  <c r="J53" i="41"/>
  <c r="J54" i="41"/>
  <c r="J55" i="41"/>
  <c r="J56" i="41"/>
  <c r="J57" i="41"/>
  <c r="J58" i="41"/>
  <c r="J59" i="41"/>
  <c r="J60" i="41"/>
  <c r="J61" i="41"/>
  <c r="J62" i="41"/>
  <c r="J63" i="41"/>
  <c r="J64" i="41"/>
  <c r="J65" i="41"/>
  <c r="J66" i="41"/>
  <c r="J67" i="41"/>
  <c r="J68" i="41"/>
  <c r="J69" i="41"/>
  <c r="J70" i="41"/>
  <c r="J71" i="41"/>
  <c r="J72" i="41"/>
  <c r="J73" i="41"/>
  <c r="J74" i="41"/>
  <c r="J75" i="41"/>
  <c r="J76" i="41"/>
  <c r="J77" i="41"/>
  <c r="J78" i="41"/>
  <c r="J79" i="41"/>
  <c r="J80" i="41"/>
  <c r="J81" i="41"/>
  <c r="J82" i="41"/>
  <c r="J83" i="41"/>
  <c r="J84" i="41"/>
  <c r="J85" i="41"/>
  <c r="J86" i="41"/>
  <c r="J87" i="41"/>
  <c r="J88" i="41"/>
  <c r="J89" i="41"/>
  <c r="J90" i="41"/>
  <c r="J91" i="41"/>
  <c r="J92" i="41"/>
  <c r="J93" i="41"/>
  <c r="J94" i="41"/>
  <c r="J95" i="41"/>
  <c r="J96" i="41"/>
  <c r="J97" i="41"/>
  <c r="J98" i="41"/>
  <c r="J99" i="41"/>
  <c r="J100" i="41"/>
  <c r="J101" i="41"/>
  <c r="J102" i="41"/>
  <c r="J103" i="41"/>
  <c r="J104" i="41"/>
  <c r="J105" i="41"/>
  <c r="J106" i="41"/>
  <c r="J107" i="41"/>
  <c r="J108" i="41"/>
  <c r="J109" i="41"/>
  <c r="J110" i="41"/>
  <c r="J111" i="41"/>
  <c r="J112" i="41"/>
  <c r="J113" i="41"/>
  <c r="J114" i="41"/>
  <c r="J115" i="41"/>
  <c r="J116" i="41"/>
  <c r="J117" i="41"/>
  <c r="J118" i="41"/>
  <c r="J119" i="41"/>
  <c r="J120" i="41"/>
  <c r="J121" i="41"/>
  <c r="J122" i="41"/>
  <c r="J123" i="41"/>
  <c r="J124" i="41"/>
  <c r="J125" i="41"/>
  <c r="J126" i="41"/>
  <c r="J127" i="41"/>
  <c r="J128" i="41"/>
  <c r="J129" i="41"/>
  <c r="J130" i="41"/>
  <c r="J131" i="41"/>
  <c r="J132" i="41"/>
  <c r="J133" i="41"/>
  <c r="J134" i="41"/>
  <c r="J135" i="41"/>
  <c r="J136" i="41"/>
  <c r="J137" i="41"/>
  <c r="J138" i="41"/>
  <c r="J139" i="41"/>
  <c r="J140" i="41"/>
  <c r="J141" i="41"/>
  <c r="J142" i="41"/>
  <c r="J143" i="41"/>
  <c r="J144" i="41"/>
  <c r="J145" i="41"/>
  <c r="J146" i="41"/>
  <c r="J147" i="41"/>
  <c r="J148" i="41"/>
  <c r="J149" i="41"/>
  <c r="J150" i="41"/>
  <c r="J151" i="41"/>
  <c r="J152" i="41"/>
  <c r="J153" i="41"/>
  <c r="J154" i="41"/>
  <c r="J155" i="41"/>
  <c r="J156" i="41"/>
  <c r="J157" i="41"/>
  <c r="J158" i="41"/>
  <c r="J159" i="41"/>
  <c r="J160" i="41"/>
  <c r="J161" i="41"/>
  <c r="J162" i="41"/>
  <c r="J163" i="41"/>
  <c r="J164" i="41"/>
  <c r="J165" i="41"/>
  <c r="J166" i="41"/>
  <c r="J167" i="41"/>
  <c r="J168" i="41"/>
  <c r="J169" i="41"/>
  <c r="J170" i="41"/>
  <c r="J171" i="41"/>
  <c r="J172" i="41"/>
  <c r="J173" i="41"/>
  <c r="J174" i="41"/>
  <c r="J175" i="41"/>
  <c r="J176" i="41"/>
  <c r="J177" i="41"/>
  <c r="J178" i="41"/>
  <c r="J179" i="41"/>
  <c r="J180" i="41"/>
  <c r="J181" i="41"/>
  <c r="J182" i="41"/>
  <c r="J183" i="41"/>
  <c r="J184" i="41"/>
  <c r="J185" i="41"/>
  <c r="J186" i="41"/>
  <c r="J187" i="41"/>
  <c r="J188" i="41"/>
  <c r="J189" i="41"/>
  <c r="J190" i="41"/>
  <c r="J191" i="41"/>
  <c r="J192" i="41"/>
  <c r="J193" i="41"/>
  <c r="J194" i="41"/>
  <c r="J195" i="41"/>
  <c r="J196" i="41"/>
  <c r="J197" i="41"/>
  <c r="J198" i="41"/>
  <c r="J199" i="41"/>
  <c r="J200" i="41"/>
  <c r="J201" i="41"/>
  <c r="J202" i="41"/>
  <c r="J203" i="41"/>
  <c r="J204" i="41"/>
  <c r="J205" i="41"/>
  <c r="J206" i="41"/>
  <c r="J207" i="41"/>
  <c r="J208" i="41"/>
  <c r="J209" i="41"/>
  <c r="J210" i="41"/>
  <c r="J211" i="41"/>
  <c r="J212" i="41"/>
  <c r="J213" i="41"/>
  <c r="J214" i="41"/>
  <c r="J215" i="41"/>
  <c r="J216" i="41"/>
  <c r="J217" i="41"/>
  <c r="J218" i="41"/>
  <c r="J219" i="41"/>
  <c r="J220" i="41"/>
  <c r="J221" i="41"/>
  <c r="J222" i="41"/>
  <c r="J223" i="41"/>
  <c r="J224" i="41"/>
  <c r="J225" i="41"/>
  <c r="J226" i="41"/>
  <c r="J227" i="41"/>
  <c r="J228" i="41"/>
  <c r="J229" i="41"/>
  <c r="J230" i="41"/>
  <c r="J231" i="41"/>
  <c r="J232" i="41"/>
  <c r="J233" i="41"/>
  <c r="J234" i="41"/>
  <c r="J235" i="41"/>
  <c r="J236" i="41"/>
  <c r="J237" i="41"/>
  <c r="J238" i="41"/>
  <c r="J239" i="41"/>
  <c r="J240" i="41"/>
  <c r="J241" i="41"/>
  <c r="J242" i="41"/>
  <c r="J243" i="41"/>
  <c r="J244" i="41"/>
  <c r="J245" i="41"/>
  <c r="J246" i="41"/>
  <c r="J247" i="41"/>
  <c r="J248" i="41"/>
  <c r="J249" i="41"/>
  <c r="J250" i="41"/>
  <c r="J251" i="41"/>
  <c r="J252" i="41"/>
  <c r="J253" i="41"/>
  <c r="J254" i="41"/>
  <c r="J255" i="41"/>
  <c r="J256" i="41"/>
  <c r="J257" i="41"/>
  <c r="J258" i="41"/>
  <c r="J259" i="41"/>
  <c r="J260" i="41"/>
  <c r="J261" i="41"/>
  <c r="J262" i="41"/>
  <c r="J263" i="41"/>
  <c r="J264" i="41"/>
  <c r="J265" i="41"/>
  <c r="J266" i="41"/>
  <c r="J267" i="41"/>
  <c r="J268" i="41"/>
  <c r="J269" i="41"/>
  <c r="J270" i="41"/>
  <c r="J271" i="41"/>
  <c r="J272" i="41"/>
  <c r="J273" i="41"/>
  <c r="J274" i="41"/>
  <c r="J275" i="41"/>
  <c r="J276" i="41"/>
  <c r="J277" i="41"/>
  <c r="J278" i="41"/>
  <c r="J279" i="41"/>
  <c r="J280" i="41"/>
  <c r="J281" i="41"/>
  <c r="J282" i="41"/>
  <c r="J283" i="41"/>
  <c r="J284" i="41"/>
  <c r="J285" i="41"/>
  <c r="J286" i="41"/>
  <c r="J287" i="41"/>
  <c r="J288" i="41"/>
  <c r="J289" i="41"/>
  <c r="J290" i="41"/>
  <c r="J291" i="41"/>
  <c r="J292" i="41"/>
  <c r="J293" i="41"/>
  <c r="J294" i="41"/>
  <c r="J295" i="41"/>
  <c r="J296" i="41"/>
  <c r="J297" i="41"/>
  <c r="J298" i="41"/>
  <c r="J299" i="41"/>
  <c r="J300" i="41"/>
  <c r="J301" i="41"/>
  <c r="J302" i="41"/>
  <c r="J303" i="41"/>
  <c r="J304" i="41"/>
  <c r="J305" i="41"/>
  <c r="J306" i="41"/>
  <c r="J307" i="41"/>
  <c r="J308" i="41"/>
  <c r="J309" i="41"/>
  <c r="J310" i="41"/>
  <c r="J311" i="41"/>
  <c r="J312" i="41"/>
  <c r="J313" i="41"/>
  <c r="J314" i="41"/>
  <c r="J315" i="41"/>
  <c r="J316" i="41"/>
  <c r="J317" i="41"/>
  <c r="J318" i="41"/>
  <c r="J319" i="41"/>
  <c r="J320" i="41"/>
  <c r="J321" i="41"/>
  <c r="J322" i="41"/>
  <c r="J323" i="41"/>
  <c r="J324" i="41"/>
  <c r="J325" i="41"/>
  <c r="J326" i="41"/>
  <c r="J327" i="41"/>
  <c r="J328" i="41"/>
  <c r="J329" i="41"/>
  <c r="J330" i="41"/>
  <c r="J331" i="41"/>
  <c r="J332" i="41"/>
  <c r="J333" i="41"/>
  <c r="J334" i="41"/>
  <c r="J335" i="41"/>
  <c r="J336" i="41"/>
  <c r="J337" i="41"/>
  <c r="J338" i="41"/>
  <c r="J339" i="41"/>
  <c r="J340" i="41"/>
  <c r="J341" i="41"/>
  <c r="J342" i="41"/>
  <c r="J343" i="41"/>
  <c r="J344" i="41"/>
  <c r="J345" i="41"/>
  <c r="J346" i="41"/>
  <c r="J347" i="41"/>
  <c r="J348" i="41"/>
  <c r="J349" i="41"/>
  <c r="J350" i="41"/>
  <c r="J351" i="41"/>
  <c r="J352" i="41"/>
  <c r="J353" i="41"/>
  <c r="J354" i="41"/>
  <c r="J355" i="41"/>
  <c r="J356" i="41"/>
  <c r="J357" i="41"/>
  <c r="J358" i="41"/>
  <c r="J359" i="41"/>
  <c r="J360" i="41"/>
  <c r="J361" i="41"/>
  <c r="J362" i="41"/>
  <c r="J363" i="41"/>
  <c r="J364" i="41"/>
  <c r="J365" i="41"/>
  <c r="J366" i="41"/>
  <c r="J367" i="41"/>
  <c r="J368" i="41"/>
  <c r="J369" i="41"/>
  <c r="J370" i="41"/>
  <c r="J371" i="41"/>
  <c r="J372" i="41"/>
  <c r="J373" i="41"/>
  <c r="J374" i="41"/>
  <c r="J375" i="41"/>
  <c r="J376" i="41"/>
  <c r="J377" i="41"/>
  <c r="J378" i="41"/>
  <c r="J379" i="41"/>
  <c r="J380" i="41"/>
  <c r="J381" i="41"/>
  <c r="J382" i="41"/>
  <c r="J383" i="41"/>
  <c r="J384" i="41"/>
  <c r="J385" i="41"/>
  <c r="J386" i="41"/>
  <c r="J387" i="41"/>
  <c r="J388" i="41"/>
  <c r="J389" i="41"/>
  <c r="J390" i="41"/>
  <c r="J391" i="41"/>
  <c r="J392" i="41"/>
  <c r="J393" i="41"/>
  <c r="J394" i="41"/>
  <c r="J395" i="41"/>
  <c r="J396" i="41"/>
  <c r="J397" i="41"/>
  <c r="J398" i="41"/>
  <c r="J399" i="41"/>
  <c r="J400" i="41"/>
  <c r="J401" i="41"/>
  <c r="J402" i="41"/>
  <c r="J403" i="41"/>
  <c r="J404" i="41"/>
  <c r="J405" i="41"/>
  <c r="J406" i="41"/>
  <c r="J407" i="41"/>
  <c r="J408" i="41"/>
  <c r="J409" i="41"/>
  <c r="J410" i="41"/>
  <c r="J411" i="41"/>
  <c r="J412" i="41"/>
  <c r="J413" i="41"/>
  <c r="J414" i="41"/>
  <c r="J415" i="41"/>
  <c r="J416" i="41"/>
  <c r="J417" i="41"/>
  <c r="J418" i="41"/>
  <c r="J419" i="41"/>
  <c r="J420" i="41"/>
  <c r="J421" i="41"/>
  <c r="J422" i="41"/>
  <c r="J423" i="41"/>
  <c r="J424" i="41"/>
  <c r="J425" i="41"/>
  <c r="J426" i="41"/>
  <c r="J427" i="41"/>
  <c r="J428" i="41"/>
  <c r="J429" i="41"/>
  <c r="J430" i="41"/>
  <c r="J431" i="41"/>
  <c r="J432" i="41"/>
  <c r="J433" i="41"/>
  <c r="J434" i="41"/>
  <c r="J435" i="41"/>
  <c r="J436" i="41"/>
  <c r="J437" i="41"/>
  <c r="J438" i="41"/>
  <c r="J439" i="41"/>
  <c r="J440" i="41"/>
  <c r="J441" i="41"/>
  <c r="J442" i="41"/>
  <c r="J443" i="41"/>
  <c r="J444" i="41"/>
  <c r="J445" i="41"/>
  <c r="J446" i="41"/>
  <c r="J447" i="41"/>
  <c r="J448" i="41"/>
  <c r="J449" i="41"/>
  <c r="J450" i="41"/>
  <c r="J451" i="41"/>
  <c r="J452" i="41"/>
  <c r="J453" i="41"/>
  <c r="J454" i="41"/>
  <c r="J455" i="41"/>
  <c r="J456" i="41"/>
  <c r="J457" i="41"/>
  <c r="J458" i="41"/>
  <c r="J459" i="41"/>
  <c r="J460" i="41"/>
  <c r="J461" i="41"/>
  <c r="J462" i="41"/>
  <c r="J463" i="41"/>
  <c r="J464" i="41"/>
  <c r="J465" i="41"/>
  <c r="J466" i="41"/>
  <c r="J467" i="41"/>
  <c r="J468" i="41"/>
  <c r="J469" i="41"/>
  <c r="J470" i="41"/>
  <c r="J471" i="41"/>
  <c r="J472" i="41"/>
  <c r="J473" i="41"/>
  <c r="J474" i="41"/>
  <c r="J475" i="41"/>
  <c r="J476" i="41"/>
  <c r="J477" i="41"/>
  <c r="J478" i="41"/>
  <c r="J479" i="41"/>
  <c r="J480" i="41"/>
  <c r="J481" i="41"/>
  <c r="J482" i="41"/>
  <c r="J483" i="41"/>
  <c r="J484" i="41"/>
  <c r="J485" i="41"/>
  <c r="J486" i="41"/>
  <c r="J487" i="41"/>
  <c r="J488" i="41"/>
  <c r="J489" i="41"/>
  <c r="J490" i="41"/>
  <c r="J491" i="41"/>
  <c r="J492" i="41"/>
  <c r="J493" i="41"/>
  <c r="J494" i="41"/>
  <c r="J495" i="41"/>
  <c r="J496" i="41"/>
  <c r="J497" i="41"/>
  <c r="J498" i="41"/>
  <c r="J499" i="41"/>
  <c r="J500" i="41"/>
  <c r="J501" i="41"/>
  <c r="J502" i="41"/>
  <c r="J503" i="41"/>
  <c r="J504" i="41"/>
  <c r="J505" i="41"/>
  <c r="J506" i="41"/>
  <c r="J507" i="41"/>
  <c r="J508" i="41"/>
  <c r="J509" i="41"/>
  <c r="J510" i="41"/>
  <c r="J511" i="41"/>
  <c r="J512" i="41"/>
  <c r="J513" i="41"/>
  <c r="J514" i="41"/>
  <c r="J515" i="41"/>
  <c r="J516" i="41"/>
  <c r="J517" i="41"/>
  <c r="J518" i="41"/>
  <c r="J519" i="41"/>
  <c r="J520" i="41"/>
  <c r="J521" i="41"/>
  <c r="J522" i="41"/>
  <c r="J523" i="41"/>
  <c r="J524" i="41"/>
  <c r="J525" i="41"/>
  <c r="J526" i="41"/>
  <c r="J527" i="41"/>
  <c r="J528" i="41"/>
  <c r="J529" i="41"/>
  <c r="J530" i="41"/>
  <c r="J531" i="41"/>
  <c r="J532" i="41"/>
  <c r="J533" i="41"/>
  <c r="J534" i="41"/>
  <c r="J535" i="41"/>
  <c r="J536" i="41"/>
  <c r="J537" i="41"/>
  <c r="J538" i="41"/>
  <c r="J539" i="41"/>
  <c r="J540" i="41"/>
  <c r="J541" i="41"/>
  <c r="J542" i="41"/>
  <c r="J543" i="41"/>
  <c r="J544" i="41"/>
  <c r="J545" i="41"/>
  <c r="J546" i="41"/>
  <c r="J547" i="41"/>
  <c r="J548" i="41"/>
  <c r="J549" i="41"/>
  <c r="J550" i="41"/>
  <c r="J551" i="41"/>
  <c r="J552" i="41"/>
  <c r="J553" i="41"/>
  <c r="J554" i="41"/>
  <c r="J555" i="41"/>
  <c r="J556" i="41"/>
  <c r="J557" i="41"/>
  <c r="J558" i="41"/>
  <c r="J559" i="41"/>
  <c r="J560" i="41"/>
  <c r="J561" i="41"/>
  <c r="J562" i="41"/>
  <c r="J563" i="41"/>
  <c r="J564" i="41"/>
  <c r="J565" i="41"/>
  <c r="J566" i="41"/>
  <c r="J567" i="41"/>
  <c r="J568" i="41"/>
  <c r="J569" i="41"/>
  <c r="J570" i="41"/>
  <c r="J571" i="41"/>
  <c r="J572" i="41"/>
  <c r="J573" i="41"/>
  <c r="J574" i="41"/>
  <c r="J575" i="41"/>
  <c r="J576" i="41"/>
  <c r="J577" i="41"/>
  <c r="J578" i="41"/>
  <c r="J579" i="41"/>
  <c r="J580" i="41"/>
  <c r="J581" i="41"/>
  <c r="J582" i="41"/>
  <c r="J583" i="41"/>
  <c r="J584" i="41"/>
  <c r="J585" i="41"/>
  <c r="J586" i="41"/>
  <c r="J587" i="41"/>
  <c r="J588" i="41"/>
  <c r="J589" i="41"/>
  <c r="J590" i="41"/>
  <c r="J591" i="41"/>
  <c r="J592" i="41"/>
  <c r="J593" i="41"/>
  <c r="J594" i="41"/>
  <c r="J595" i="41"/>
  <c r="J596" i="41"/>
  <c r="J597" i="41"/>
  <c r="J598" i="41"/>
  <c r="J599" i="41"/>
  <c r="J600" i="41"/>
  <c r="J601" i="41"/>
  <c r="J602" i="41"/>
  <c r="J603" i="41"/>
  <c r="J604" i="41"/>
  <c r="J605" i="41"/>
  <c r="J606" i="41"/>
  <c r="J607" i="41"/>
  <c r="J608" i="41"/>
  <c r="J609" i="41"/>
  <c r="J610" i="41"/>
  <c r="J611" i="41"/>
  <c r="J612" i="41"/>
  <c r="J613" i="41"/>
  <c r="J614" i="41"/>
  <c r="J615" i="41"/>
  <c r="J616" i="41"/>
  <c r="J617" i="41"/>
  <c r="J618" i="41"/>
  <c r="J619" i="41"/>
  <c r="J620" i="41"/>
  <c r="J621" i="41"/>
  <c r="J622" i="41"/>
  <c r="J623" i="41"/>
  <c r="J624" i="41"/>
  <c r="J625" i="41"/>
  <c r="J626" i="41"/>
  <c r="J627" i="41"/>
  <c r="J628" i="41"/>
  <c r="J629" i="41"/>
  <c r="J630" i="41"/>
  <c r="J631" i="41"/>
  <c r="J632" i="41"/>
  <c r="J633" i="41"/>
  <c r="J634" i="41"/>
  <c r="J635" i="41"/>
  <c r="J636" i="41"/>
  <c r="J637" i="41"/>
  <c r="J638" i="41"/>
  <c r="J639" i="41"/>
  <c r="J640" i="41"/>
  <c r="J641" i="41"/>
  <c r="J642" i="41"/>
  <c r="J643" i="41"/>
  <c r="J644" i="41"/>
  <c r="J645" i="41"/>
  <c r="J646" i="41"/>
  <c r="J647" i="41"/>
  <c r="J648" i="41"/>
  <c r="J649" i="41"/>
  <c r="J650" i="41"/>
  <c r="J651" i="41"/>
  <c r="J652" i="41"/>
  <c r="J653" i="41"/>
  <c r="J654" i="41"/>
  <c r="J655" i="41"/>
  <c r="J656" i="41"/>
  <c r="J657" i="41"/>
  <c r="J658" i="41"/>
  <c r="J659" i="41"/>
  <c r="J660" i="41"/>
  <c r="J661" i="41"/>
  <c r="J662" i="41"/>
  <c r="J663" i="41"/>
  <c r="J664" i="41"/>
  <c r="J665" i="41"/>
  <c r="J666" i="41"/>
  <c r="J667" i="41"/>
  <c r="J668" i="41"/>
  <c r="J669" i="41"/>
  <c r="J670" i="41"/>
  <c r="J671" i="41"/>
  <c r="J672" i="41"/>
  <c r="J673" i="41"/>
  <c r="J674" i="41"/>
  <c r="J675" i="41"/>
  <c r="J676" i="41"/>
  <c r="J677" i="41"/>
  <c r="J678" i="41"/>
  <c r="J679" i="41"/>
  <c r="J680" i="41"/>
  <c r="J681" i="41"/>
  <c r="J682" i="41"/>
  <c r="J683" i="41"/>
  <c r="J684" i="41"/>
  <c r="J685" i="41"/>
  <c r="J686" i="41"/>
  <c r="J687" i="41"/>
  <c r="J688" i="41"/>
  <c r="J689" i="41"/>
  <c r="J690" i="41"/>
  <c r="J691" i="41"/>
  <c r="J692" i="41"/>
  <c r="J693" i="41"/>
  <c r="J694" i="41"/>
  <c r="J695" i="41"/>
  <c r="J696" i="41"/>
  <c r="J697" i="41"/>
  <c r="J698" i="41"/>
  <c r="J699" i="41"/>
  <c r="J700" i="41"/>
  <c r="J701" i="41"/>
  <c r="J702" i="41"/>
  <c r="J703" i="41"/>
  <c r="J704" i="41"/>
  <c r="J705" i="41"/>
  <c r="J706" i="41"/>
  <c r="J707" i="41"/>
  <c r="J708" i="41"/>
  <c r="J709" i="41"/>
  <c r="J710" i="41"/>
  <c r="J711" i="41"/>
  <c r="J712" i="41"/>
  <c r="J713" i="41"/>
  <c r="J714" i="41"/>
  <c r="J715" i="41"/>
  <c r="J716" i="41"/>
  <c r="J717" i="41"/>
  <c r="J718" i="41"/>
  <c r="J719" i="41"/>
  <c r="J720" i="41"/>
  <c r="J721" i="41"/>
  <c r="J722" i="41"/>
  <c r="J723" i="41"/>
  <c r="J724" i="41"/>
  <c r="J725" i="41"/>
  <c r="J726" i="41"/>
  <c r="J727" i="41"/>
  <c r="J728" i="41"/>
  <c r="J729" i="41"/>
  <c r="J730" i="41"/>
  <c r="J731" i="41"/>
  <c r="J732" i="41"/>
  <c r="J733" i="41"/>
  <c r="J734" i="41"/>
  <c r="J735" i="41"/>
  <c r="J736" i="41"/>
  <c r="J737" i="41"/>
  <c r="J738" i="41"/>
  <c r="J739" i="41"/>
  <c r="J740" i="41"/>
  <c r="J741" i="41"/>
  <c r="J742" i="41"/>
  <c r="J2" i="41"/>
  <c r="G25" i="35" l="1"/>
  <c r="E25" i="35"/>
  <c r="B25" i="35"/>
  <c r="E19" i="35"/>
  <c r="B19" i="35"/>
  <c r="G19" i="35" s="1"/>
  <c r="G26" i="35" s="1"/>
  <c r="I16" i="35"/>
  <c r="J16" i="35" s="1"/>
  <c r="J13" i="35"/>
  <c r="I13" i="35"/>
  <c r="L12" i="35"/>
  <c r="I12" i="35"/>
  <c r="J12" i="35" s="1"/>
  <c r="I11" i="35"/>
  <c r="J11" i="35" s="1"/>
  <c r="L10" i="35"/>
  <c r="I10" i="35"/>
  <c r="J10" i="35" s="1"/>
  <c r="B10" i="35"/>
  <c r="L9" i="35"/>
  <c r="L11" i="35" s="1"/>
  <c r="I9" i="35"/>
  <c r="J9" i="35" s="1"/>
  <c r="I8" i="35"/>
  <c r="J8" i="35" s="1"/>
  <c r="I7" i="35"/>
  <c r="J7" i="35" s="1"/>
  <c r="G7" i="35"/>
  <c r="B7" i="35"/>
  <c r="B13" i="35" s="1"/>
  <c r="M6" i="35"/>
  <c r="E6" i="35"/>
  <c r="I5" i="35"/>
  <c r="J5" i="35" s="1"/>
  <c r="G5" i="35"/>
  <c r="E5" i="35"/>
  <c r="I15" i="35" s="1"/>
  <c r="J15" i="35" s="1"/>
  <c r="M3" i="35"/>
  <c r="J2" i="35"/>
  <c r="I2" i="35"/>
  <c r="B5" i="41"/>
  <c r="B6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36" i="41"/>
  <c r="B37" i="41"/>
  <c r="B38" i="41"/>
  <c r="B39" i="41"/>
  <c r="B40" i="41"/>
  <c r="B41" i="41"/>
  <c r="B42" i="41"/>
  <c r="B43" i="41"/>
  <c r="B44" i="41"/>
  <c r="B45" i="41"/>
  <c r="B46" i="41"/>
  <c r="B47" i="41"/>
  <c r="B48" i="41"/>
  <c r="B49" i="41"/>
  <c r="B50" i="41"/>
  <c r="B51" i="41"/>
  <c r="B52" i="41"/>
  <c r="B53" i="41"/>
  <c r="B54" i="41"/>
  <c r="B55" i="41"/>
  <c r="B56" i="41"/>
  <c r="B57" i="41"/>
  <c r="B58" i="41"/>
  <c r="B59" i="41"/>
  <c r="B60" i="41"/>
  <c r="B61" i="41"/>
  <c r="B62" i="41"/>
  <c r="B63" i="41"/>
  <c r="B64" i="41"/>
  <c r="B65" i="41"/>
  <c r="B66" i="41"/>
  <c r="B67" i="41"/>
  <c r="B68" i="41"/>
  <c r="B69" i="41"/>
  <c r="B70" i="41"/>
  <c r="B71" i="41"/>
  <c r="B72" i="41"/>
  <c r="B73" i="41"/>
  <c r="B74" i="41"/>
  <c r="B75" i="41"/>
  <c r="B76" i="41"/>
  <c r="B77" i="41"/>
  <c r="B78" i="41"/>
  <c r="B79" i="41"/>
  <c r="B80" i="41"/>
  <c r="B81" i="41"/>
  <c r="B82" i="41"/>
  <c r="B83" i="41"/>
  <c r="B84" i="41"/>
  <c r="B85" i="41"/>
  <c r="B86" i="41"/>
  <c r="B87" i="41"/>
  <c r="B88" i="41"/>
  <c r="B89" i="41"/>
  <c r="B90" i="41"/>
  <c r="B91" i="41"/>
  <c r="B92" i="41"/>
  <c r="B93" i="41"/>
  <c r="B94" i="41"/>
  <c r="B95" i="41"/>
  <c r="B96" i="41"/>
  <c r="B97" i="41"/>
  <c r="B98" i="41"/>
  <c r="B99" i="41"/>
  <c r="B100" i="41"/>
  <c r="B101" i="41"/>
  <c r="B102" i="41"/>
  <c r="B103" i="41"/>
  <c r="B104" i="41"/>
  <c r="B105" i="41"/>
  <c r="B106" i="41"/>
  <c r="B107" i="41"/>
  <c r="B108" i="41"/>
  <c r="B109" i="41"/>
  <c r="B110" i="41"/>
  <c r="B111" i="41"/>
  <c r="B112" i="41"/>
  <c r="B113" i="41"/>
  <c r="B114" i="41"/>
  <c r="B115" i="41"/>
  <c r="B116" i="41"/>
  <c r="B117" i="41"/>
  <c r="B118" i="41"/>
  <c r="B119" i="41"/>
  <c r="B120" i="41"/>
  <c r="B121" i="41"/>
  <c r="B122" i="41"/>
  <c r="B123" i="41"/>
  <c r="B124" i="41"/>
  <c r="B125" i="41"/>
  <c r="B126" i="41"/>
  <c r="B127" i="41"/>
  <c r="B128" i="41"/>
  <c r="B129" i="41"/>
  <c r="B130" i="41"/>
  <c r="B131" i="41"/>
  <c r="B132" i="41"/>
  <c r="B133" i="41"/>
  <c r="B134" i="41"/>
  <c r="B135" i="41"/>
  <c r="B136" i="41"/>
  <c r="B137" i="41"/>
  <c r="B138" i="41"/>
  <c r="B139" i="41"/>
  <c r="B140" i="41"/>
  <c r="B141" i="41"/>
  <c r="B142" i="41"/>
  <c r="B143" i="41"/>
  <c r="B144" i="41"/>
  <c r="B145" i="41"/>
  <c r="B146" i="41"/>
  <c r="B147" i="41"/>
  <c r="B148" i="41"/>
  <c r="B149" i="41"/>
  <c r="B150" i="41"/>
  <c r="B151" i="41"/>
  <c r="B152" i="41"/>
  <c r="B153" i="41"/>
  <c r="B154" i="41"/>
  <c r="B155" i="41"/>
  <c r="B156" i="41"/>
  <c r="B157" i="41"/>
  <c r="B158" i="41"/>
  <c r="B159" i="41"/>
  <c r="B160" i="41"/>
  <c r="B161" i="41"/>
  <c r="B162" i="41"/>
  <c r="B163" i="41"/>
  <c r="B164" i="41"/>
  <c r="B165" i="41"/>
  <c r="B166" i="41"/>
  <c r="B167" i="41"/>
  <c r="B168" i="41"/>
  <c r="B169" i="41"/>
  <c r="B170" i="41"/>
  <c r="B171" i="41"/>
  <c r="B172" i="41"/>
  <c r="B173" i="41"/>
  <c r="B174" i="41"/>
  <c r="B175" i="41"/>
  <c r="B176" i="41"/>
  <c r="B177" i="41"/>
  <c r="B178" i="41"/>
  <c r="B179" i="41"/>
  <c r="B180" i="41"/>
  <c r="B181" i="41"/>
  <c r="B182" i="41"/>
  <c r="B183" i="41"/>
  <c r="B184" i="41"/>
  <c r="B185" i="41"/>
  <c r="B186" i="41"/>
  <c r="B187" i="41"/>
  <c r="B188" i="41"/>
  <c r="B189" i="41"/>
  <c r="B190" i="41"/>
  <c r="B191" i="41"/>
  <c r="B192" i="41"/>
  <c r="B193" i="41"/>
  <c r="B194" i="41"/>
  <c r="B195" i="41"/>
  <c r="B196" i="41"/>
  <c r="B197" i="41"/>
  <c r="B198" i="41"/>
  <c r="B199" i="41"/>
  <c r="B200" i="41"/>
  <c r="B201" i="41"/>
  <c r="B202" i="41"/>
  <c r="B203" i="41"/>
  <c r="B204" i="41"/>
  <c r="B205" i="41"/>
  <c r="B206" i="41"/>
  <c r="B207" i="41"/>
  <c r="B208" i="41"/>
  <c r="B209" i="41"/>
  <c r="B210" i="41"/>
  <c r="B211" i="41"/>
  <c r="B212" i="41"/>
  <c r="B213" i="41"/>
  <c r="B214" i="41"/>
  <c r="B215" i="41"/>
  <c r="B216" i="41"/>
  <c r="B217" i="41"/>
  <c r="B218" i="41"/>
  <c r="B219" i="41"/>
  <c r="B220" i="41"/>
  <c r="B221" i="41"/>
  <c r="B222" i="41"/>
  <c r="B223" i="41"/>
  <c r="B224" i="41"/>
  <c r="B225" i="41"/>
  <c r="B226" i="41"/>
  <c r="B227" i="41"/>
  <c r="B228" i="41"/>
  <c r="B229" i="41"/>
  <c r="B230" i="41"/>
  <c r="B231" i="41"/>
  <c r="B232" i="41"/>
  <c r="B233" i="41"/>
  <c r="B234" i="41"/>
  <c r="B235" i="41"/>
  <c r="B236" i="41"/>
  <c r="B237" i="41"/>
  <c r="B238" i="41"/>
  <c r="B239" i="41"/>
  <c r="B240" i="41"/>
  <c r="B241" i="41"/>
  <c r="B242" i="41"/>
  <c r="B243" i="41"/>
  <c r="B244" i="41"/>
  <c r="B245" i="41"/>
  <c r="B246" i="41"/>
  <c r="B247" i="41"/>
  <c r="B248" i="41"/>
  <c r="B249" i="41"/>
  <c r="B250" i="41"/>
  <c r="B251" i="41"/>
  <c r="B252" i="41"/>
  <c r="B253" i="41"/>
  <c r="B254" i="41"/>
  <c r="B255" i="41"/>
  <c r="B256" i="41"/>
  <c r="B257" i="41"/>
  <c r="B258" i="41"/>
  <c r="B259" i="41"/>
  <c r="B260" i="41"/>
  <c r="B261" i="41"/>
  <c r="B262" i="41"/>
  <c r="B263" i="41"/>
  <c r="B264" i="41"/>
  <c r="B265" i="41"/>
  <c r="B266" i="41"/>
  <c r="B267" i="41"/>
  <c r="B268" i="41"/>
  <c r="B269" i="41"/>
  <c r="B270" i="41"/>
  <c r="B271" i="41"/>
  <c r="B272" i="41"/>
  <c r="B273" i="41"/>
  <c r="B274" i="41"/>
  <c r="B275" i="41"/>
  <c r="B276" i="41"/>
  <c r="B277" i="41"/>
  <c r="B278" i="41"/>
  <c r="B279" i="41"/>
  <c r="B280" i="41"/>
  <c r="B281" i="41"/>
  <c r="B282" i="41"/>
  <c r="B283" i="41"/>
  <c r="B284" i="41"/>
  <c r="B285" i="41"/>
  <c r="B286" i="41"/>
  <c r="B287" i="41"/>
  <c r="B288" i="41"/>
  <c r="B289" i="41"/>
  <c r="B290" i="41"/>
  <c r="B291" i="41"/>
  <c r="B292" i="41"/>
  <c r="B293" i="41"/>
  <c r="B294" i="41"/>
  <c r="B295" i="41"/>
  <c r="B296" i="41"/>
  <c r="B297" i="41"/>
  <c r="B298" i="41"/>
  <c r="B299" i="41"/>
  <c r="B300" i="41"/>
  <c r="B301" i="41"/>
  <c r="B302" i="41"/>
  <c r="B303" i="41"/>
  <c r="B304" i="41"/>
  <c r="B305" i="41"/>
  <c r="B306" i="41"/>
  <c r="B307" i="41"/>
  <c r="B308" i="41"/>
  <c r="B309" i="41"/>
  <c r="B310" i="41"/>
  <c r="B311" i="41"/>
  <c r="B312" i="41"/>
  <c r="B313" i="41"/>
  <c r="B314" i="41"/>
  <c r="B315" i="41"/>
  <c r="B316" i="41"/>
  <c r="B317" i="41"/>
  <c r="B318" i="41"/>
  <c r="B319" i="41"/>
  <c r="B320" i="41"/>
  <c r="B321" i="41"/>
  <c r="B322" i="41"/>
  <c r="B323" i="41"/>
  <c r="B324" i="41"/>
  <c r="B325" i="41"/>
  <c r="B326" i="41"/>
  <c r="B327" i="41"/>
  <c r="B328" i="41"/>
  <c r="B329" i="41"/>
  <c r="B330" i="41"/>
  <c r="B331" i="41"/>
  <c r="B332" i="41"/>
  <c r="B333" i="41"/>
  <c r="B334" i="41"/>
  <c r="B335" i="41"/>
  <c r="B336" i="41"/>
  <c r="B337" i="41"/>
  <c r="B338" i="41"/>
  <c r="B339" i="41"/>
  <c r="B340" i="41"/>
  <c r="B341" i="41"/>
  <c r="B342" i="41"/>
  <c r="B343" i="41"/>
  <c r="B344" i="41"/>
  <c r="B345" i="41"/>
  <c r="B346" i="41"/>
  <c r="B347" i="41"/>
  <c r="B348" i="41"/>
  <c r="B349" i="41"/>
  <c r="B350" i="41"/>
  <c r="B351" i="41"/>
  <c r="B352" i="41"/>
  <c r="B353" i="41"/>
  <c r="B354" i="41"/>
  <c r="B355" i="41"/>
  <c r="B356" i="41"/>
  <c r="B357" i="41"/>
  <c r="B358" i="41"/>
  <c r="B359" i="41"/>
  <c r="B360" i="41"/>
  <c r="B361" i="41"/>
  <c r="B362" i="41"/>
  <c r="B363" i="41"/>
  <c r="B364" i="41"/>
  <c r="B365" i="41"/>
  <c r="B366" i="41"/>
  <c r="B367" i="41"/>
  <c r="B368" i="41"/>
  <c r="B369" i="41"/>
  <c r="B370" i="41"/>
  <c r="B371" i="41"/>
  <c r="B372" i="41"/>
  <c r="B373" i="41"/>
  <c r="B374" i="41"/>
  <c r="B375" i="41"/>
  <c r="B376" i="41"/>
  <c r="B377" i="41"/>
  <c r="B378" i="41"/>
  <c r="B379" i="41"/>
  <c r="B380" i="41"/>
  <c r="B381" i="41"/>
  <c r="B382" i="41"/>
  <c r="B383" i="41"/>
  <c r="B384" i="41"/>
  <c r="B385" i="41"/>
  <c r="B386" i="41"/>
  <c r="B387" i="41"/>
  <c r="B388" i="41"/>
  <c r="B389" i="41"/>
  <c r="B390" i="41"/>
  <c r="B391" i="41"/>
  <c r="B392" i="41"/>
  <c r="B393" i="41"/>
  <c r="B394" i="41"/>
  <c r="B395" i="41"/>
  <c r="B396" i="41"/>
  <c r="B397" i="41"/>
  <c r="B398" i="41"/>
  <c r="B399" i="41"/>
  <c r="B400" i="41"/>
  <c r="B401" i="41"/>
  <c r="B402" i="41"/>
  <c r="B403" i="41"/>
  <c r="B404" i="41"/>
  <c r="B405" i="41"/>
  <c r="B406" i="41"/>
  <c r="B407" i="41"/>
  <c r="B408" i="41"/>
  <c r="B409" i="41"/>
  <c r="B410" i="41"/>
  <c r="B411" i="41"/>
  <c r="B412" i="41"/>
  <c r="B413" i="41"/>
  <c r="B414" i="41"/>
  <c r="B415" i="41"/>
  <c r="B416" i="41"/>
  <c r="B417" i="41"/>
  <c r="B418" i="41"/>
  <c r="B419" i="41"/>
  <c r="B420" i="41"/>
  <c r="B421" i="41"/>
  <c r="B422" i="41"/>
  <c r="B423" i="41"/>
  <c r="B424" i="41"/>
  <c r="B425" i="41"/>
  <c r="B426" i="41"/>
  <c r="B427" i="41"/>
  <c r="B428" i="41"/>
  <c r="B429" i="41"/>
  <c r="B430" i="41"/>
  <c r="B431" i="41"/>
  <c r="B432" i="41"/>
  <c r="B433" i="41"/>
  <c r="B434" i="41"/>
  <c r="B435" i="41"/>
  <c r="B436" i="41"/>
  <c r="B437" i="41"/>
  <c r="B438" i="41"/>
  <c r="B439" i="41"/>
  <c r="B440" i="41"/>
  <c r="B441" i="41"/>
  <c r="B442" i="41"/>
  <c r="B443" i="41"/>
  <c r="B444" i="41"/>
  <c r="B445" i="41"/>
  <c r="B446" i="41"/>
  <c r="B447" i="41"/>
  <c r="B448" i="41"/>
  <c r="B449" i="41"/>
  <c r="B450" i="41"/>
  <c r="B451" i="41"/>
  <c r="B452" i="41"/>
  <c r="B453" i="41"/>
  <c r="B454" i="41"/>
  <c r="B455" i="41"/>
  <c r="B456" i="41"/>
  <c r="B457" i="41"/>
  <c r="B458" i="41"/>
  <c r="B459" i="41"/>
  <c r="B460" i="41"/>
  <c r="B461" i="41"/>
  <c r="B462" i="41"/>
  <c r="B463" i="41"/>
  <c r="B464" i="41"/>
  <c r="B465" i="41"/>
  <c r="B466" i="41"/>
  <c r="B467" i="41"/>
  <c r="B468" i="41"/>
  <c r="B469" i="41"/>
  <c r="B470" i="41"/>
  <c r="B471" i="41"/>
  <c r="B472" i="41"/>
  <c r="B473" i="41"/>
  <c r="B474" i="41"/>
  <c r="B475" i="41"/>
  <c r="B476" i="41"/>
  <c r="B477" i="41"/>
  <c r="B478" i="41"/>
  <c r="B479" i="41"/>
  <c r="B480" i="41"/>
  <c r="B481" i="41"/>
  <c r="B482" i="41"/>
  <c r="B483" i="41"/>
  <c r="B484" i="41"/>
  <c r="B485" i="41"/>
  <c r="B486" i="41"/>
  <c r="B487" i="41"/>
  <c r="B488" i="41"/>
  <c r="B489" i="41"/>
  <c r="B490" i="41"/>
  <c r="B491" i="41"/>
  <c r="B492" i="41"/>
  <c r="B493" i="41"/>
  <c r="B494" i="41"/>
  <c r="B495" i="41"/>
  <c r="B496" i="41"/>
  <c r="B497" i="41"/>
  <c r="B498" i="41"/>
  <c r="B499" i="41"/>
  <c r="B500" i="41"/>
  <c r="B501" i="41"/>
  <c r="B502" i="41"/>
  <c r="B503" i="41"/>
  <c r="B504" i="41"/>
  <c r="B505" i="41"/>
  <c r="B506" i="41"/>
  <c r="B507" i="41"/>
  <c r="B508" i="41"/>
  <c r="B509" i="41"/>
  <c r="B510" i="41"/>
  <c r="B511" i="41"/>
  <c r="B512" i="41"/>
  <c r="B513" i="41"/>
  <c r="B514" i="41"/>
  <c r="B515" i="41"/>
  <c r="B516" i="41"/>
  <c r="B517" i="41"/>
  <c r="B518" i="41"/>
  <c r="B519" i="41"/>
  <c r="B520" i="41"/>
  <c r="B521" i="41"/>
  <c r="B522" i="41"/>
  <c r="B523" i="41"/>
  <c r="B524" i="41"/>
  <c r="B525" i="41"/>
  <c r="B526" i="41"/>
  <c r="B527" i="41"/>
  <c r="B528" i="41"/>
  <c r="B529" i="41"/>
  <c r="B530" i="41"/>
  <c r="B531" i="41"/>
  <c r="B532" i="41"/>
  <c r="B533" i="41"/>
  <c r="B534" i="41"/>
  <c r="B535" i="41"/>
  <c r="B536" i="41"/>
  <c r="B537" i="41"/>
  <c r="B538" i="41"/>
  <c r="B539" i="41"/>
  <c r="B540" i="41"/>
  <c r="B541" i="41"/>
  <c r="B542" i="41"/>
  <c r="B543" i="41"/>
  <c r="B544" i="41"/>
  <c r="B545" i="41"/>
  <c r="B546" i="41"/>
  <c r="B547" i="41"/>
  <c r="B548" i="41"/>
  <c r="B549" i="41"/>
  <c r="B550" i="41"/>
  <c r="B551" i="41"/>
  <c r="B552" i="41"/>
  <c r="B553" i="41"/>
  <c r="B554" i="41"/>
  <c r="B555" i="41"/>
  <c r="B556" i="41"/>
  <c r="B557" i="41"/>
  <c r="B558" i="41"/>
  <c r="B559" i="41"/>
  <c r="B560" i="41"/>
  <c r="B561" i="41"/>
  <c r="B562" i="41"/>
  <c r="B563" i="41"/>
  <c r="B564" i="41"/>
  <c r="B565" i="41"/>
  <c r="B566" i="41"/>
  <c r="B567" i="41"/>
  <c r="B568" i="41"/>
  <c r="B569" i="41"/>
  <c r="B570" i="41"/>
  <c r="B571" i="41"/>
  <c r="B572" i="41"/>
  <c r="B573" i="41"/>
  <c r="B574" i="41"/>
  <c r="B575" i="41"/>
  <c r="B576" i="41"/>
  <c r="B577" i="41"/>
  <c r="B578" i="41"/>
  <c r="B579" i="41"/>
  <c r="B580" i="41"/>
  <c r="B581" i="41"/>
  <c r="B582" i="41"/>
  <c r="B583" i="41"/>
  <c r="B584" i="41"/>
  <c r="B585" i="41"/>
  <c r="B586" i="41"/>
  <c r="B587" i="41"/>
  <c r="B588" i="41"/>
  <c r="B589" i="41"/>
  <c r="B590" i="41"/>
  <c r="B591" i="41"/>
  <c r="B592" i="41"/>
  <c r="B593" i="41"/>
  <c r="B594" i="41"/>
  <c r="B595" i="41"/>
  <c r="B596" i="41"/>
  <c r="B597" i="41"/>
  <c r="B598" i="41"/>
  <c r="B599" i="41"/>
  <c r="B600" i="41"/>
  <c r="B601" i="41"/>
  <c r="B602" i="41"/>
  <c r="B603" i="41"/>
  <c r="B604" i="41"/>
  <c r="B605" i="41"/>
  <c r="B606" i="41"/>
  <c r="B607" i="41"/>
  <c r="B608" i="41"/>
  <c r="B609" i="41"/>
  <c r="B610" i="41"/>
  <c r="B611" i="41"/>
  <c r="B612" i="41"/>
  <c r="B613" i="41"/>
  <c r="B614" i="41"/>
  <c r="B615" i="41"/>
  <c r="B616" i="41"/>
  <c r="B617" i="41"/>
  <c r="B618" i="41"/>
  <c r="B619" i="41"/>
  <c r="B620" i="41"/>
  <c r="B621" i="41"/>
  <c r="B622" i="41"/>
  <c r="B623" i="41"/>
  <c r="B624" i="41"/>
  <c r="B625" i="41"/>
  <c r="B626" i="41"/>
  <c r="B627" i="41"/>
  <c r="B628" i="41"/>
  <c r="B629" i="41"/>
  <c r="B630" i="41"/>
  <c r="B631" i="41"/>
  <c r="B632" i="41"/>
  <c r="B633" i="41"/>
  <c r="B634" i="41"/>
  <c r="B635" i="41"/>
  <c r="B636" i="41"/>
  <c r="B637" i="41"/>
  <c r="B638" i="41"/>
  <c r="B639" i="41"/>
  <c r="B640" i="41"/>
  <c r="B641" i="41"/>
  <c r="B642" i="41"/>
  <c r="B643" i="41"/>
  <c r="B644" i="41"/>
  <c r="B645" i="41"/>
  <c r="B646" i="41"/>
  <c r="B647" i="41"/>
  <c r="B648" i="41"/>
  <c r="B649" i="41"/>
  <c r="B650" i="41"/>
  <c r="B651" i="41"/>
  <c r="B652" i="41"/>
  <c r="B653" i="41"/>
  <c r="B654" i="41"/>
  <c r="B655" i="41"/>
  <c r="B656" i="41"/>
  <c r="B657" i="41"/>
  <c r="B658" i="41"/>
  <c r="B659" i="41"/>
  <c r="B660" i="41"/>
  <c r="B661" i="41"/>
  <c r="B662" i="41"/>
  <c r="B663" i="41"/>
  <c r="B664" i="41"/>
  <c r="B665" i="41"/>
  <c r="B666" i="41"/>
  <c r="B667" i="41"/>
  <c r="B668" i="41"/>
  <c r="B669" i="41"/>
  <c r="B670" i="41"/>
  <c r="B671" i="41"/>
  <c r="B672" i="41"/>
  <c r="B673" i="41"/>
  <c r="B674" i="41"/>
  <c r="B675" i="41"/>
  <c r="B676" i="41"/>
  <c r="B677" i="41"/>
  <c r="B678" i="41"/>
  <c r="B679" i="41"/>
  <c r="B680" i="41"/>
  <c r="B681" i="41"/>
  <c r="B682" i="41"/>
  <c r="B683" i="41"/>
  <c r="B684" i="41"/>
  <c r="B685" i="41"/>
  <c r="B686" i="41"/>
  <c r="B687" i="41"/>
  <c r="B688" i="41"/>
  <c r="B689" i="41"/>
  <c r="B690" i="41"/>
  <c r="B691" i="41"/>
  <c r="B692" i="41"/>
  <c r="B693" i="41"/>
  <c r="B694" i="41"/>
  <c r="B695" i="41"/>
  <c r="B696" i="41"/>
  <c r="B697" i="41"/>
  <c r="B698" i="41"/>
  <c r="B699" i="41"/>
  <c r="B700" i="41"/>
  <c r="B701" i="41"/>
  <c r="B702" i="41"/>
  <c r="B703" i="41"/>
  <c r="B704" i="41"/>
  <c r="B705" i="41"/>
  <c r="B706" i="41"/>
  <c r="B707" i="41"/>
  <c r="B708" i="41"/>
  <c r="B709" i="41"/>
  <c r="B710" i="41"/>
  <c r="B711" i="41"/>
  <c r="B712" i="41"/>
  <c r="B713" i="41"/>
  <c r="B714" i="41"/>
  <c r="B715" i="41"/>
  <c r="B716" i="41"/>
  <c r="B717" i="41"/>
  <c r="B718" i="41"/>
  <c r="B719" i="41"/>
  <c r="B720" i="41"/>
  <c r="B721" i="41"/>
  <c r="B722" i="41"/>
  <c r="B723" i="41"/>
  <c r="B724" i="41"/>
  <c r="B725" i="41"/>
  <c r="B726" i="41"/>
  <c r="B727" i="41"/>
  <c r="B728" i="41"/>
  <c r="B729" i="41"/>
  <c r="B730" i="41"/>
  <c r="B731" i="41"/>
  <c r="B732" i="41"/>
  <c r="B733" i="41"/>
  <c r="B734" i="41"/>
  <c r="B735" i="41"/>
  <c r="B736" i="41"/>
  <c r="B737" i="41"/>
  <c r="B738" i="41"/>
  <c r="B739" i="41"/>
  <c r="B740" i="41"/>
  <c r="B741" i="41"/>
  <c r="B742" i="41"/>
  <c r="B2" i="41"/>
  <c r="B3" i="41"/>
  <c r="B4" i="41"/>
  <c r="G25" i="40"/>
  <c r="G19" i="40"/>
  <c r="G26" i="40" s="1"/>
  <c r="I16" i="40"/>
  <c r="J16" i="40" s="1"/>
  <c r="I15" i="40"/>
  <c r="J15" i="40" s="1"/>
  <c r="I14" i="40"/>
  <c r="J14" i="40" s="1"/>
  <c r="I13" i="40"/>
  <c r="J13" i="40" s="1"/>
  <c r="J12" i="40"/>
  <c r="I12" i="40"/>
  <c r="J11" i="40"/>
  <c r="I11" i="40"/>
  <c r="J10" i="40"/>
  <c r="I10" i="40"/>
  <c r="I9" i="40"/>
  <c r="J9" i="40" s="1"/>
  <c r="F9" i="40"/>
  <c r="F10" i="40" s="1"/>
  <c r="F13" i="40" s="1"/>
  <c r="J8" i="40"/>
  <c r="I8" i="40"/>
  <c r="G5" i="42"/>
  <c r="G5" i="40"/>
  <c r="I4" i="35" l="1"/>
  <c r="J4" i="35" s="1"/>
  <c r="F9" i="35"/>
  <c r="F10" i="35" s="1"/>
  <c r="F13" i="35" s="1"/>
  <c r="K27" i="35" s="1"/>
  <c r="L27" i="35" s="1"/>
  <c r="D13" i="35"/>
  <c r="L23" i="35"/>
  <c r="I3" i="35"/>
  <c r="J3" i="35" s="1"/>
  <c r="I14" i="35"/>
  <c r="J14" i="35" s="1"/>
  <c r="I6" i="35"/>
  <c r="J6" i="35" s="1"/>
  <c r="K27" i="40"/>
  <c r="E2" i="36"/>
  <c r="E36" i="42"/>
  <c r="B36" i="42"/>
  <c r="G36" i="42" s="1"/>
  <c r="E31" i="42"/>
  <c r="B31" i="42"/>
  <c r="E25" i="42"/>
  <c r="B25" i="42"/>
  <c r="G25" i="42" s="1"/>
  <c r="E19" i="42"/>
  <c r="B19" i="42"/>
  <c r="R14" i="42"/>
  <c r="S14" i="42" s="1"/>
  <c r="R13" i="42"/>
  <c r="S13" i="42" s="1"/>
  <c r="S12" i="42"/>
  <c r="S11" i="42"/>
  <c r="S10" i="42"/>
  <c r="S9" i="42"/>
  <c r="O7" i="42"/>
  <c r="P7" i="42" s="1"/>
  <c r="B7" i="42"/>
  <c r="L23" i="42" s="1"/>
  <c r="O6" i="42"/>
  <c r="P6" i="42" s="1"/>
  <c r="M6" i="42"/>
  <c r="P5" i="42"/>
  <c r="E5" i="42"/>
  <c r="I16" i="42" s="1"/>
  <c r="P4" i="42"/>
  <c r="P3" i="42"/>
  <c r="M3" i="42"/>
  <c r="P2" i="42"/>
  <c r="R1" i="42"/>
  <c r="L19" i="35" l="1"/>
  <c r="L20" i="35" s="1"/>
  <c r="E13" i="35"/>
  <c r="I3" i="42"/>
  <c r="O5" i="42"/>
  <c r="G31" i="42"/>
  <c r="G37" i="42" s="1"/>
  <c r="I4" i="42"/>
  <c r="G19" i="42"/>
  <c r="G26" i="42" s="1"/>
  <c r="I2" i="42"/>
  <c r="A13" i="38"/>
  <c r="I5" i="42"/>
  <c r="E6" i="42"/>
  <c r="I6" i="42"/>
  <c r="G7" i="42"/>
  <c r="I7" i="42"/>
  <c r="I8" i="42"/>
  <c r="I9" i="42"/>
  <c r="L9" i="42"/>
  <c r="B10" i="42"/>
  <c r="I10" i="42"/>
  <c r="I11" i="42"/>
  <c r="I12" i="42"/>
  <c r="B13" i="42"/>
  <c r="D13" i="42"/>
  <c r="I13" i="42"/>
  <c r="J13" i="42" s="1"/>
  <c r="I14" i="42"/>
  <c r="J14" i="42" s="1"/>
  <c r="I15" i="42"/>
  <c r="J15" i="42" s="1"/>
  <c r="F742" i="41"/>
  <c r="F741" i="41"/>
  <c r="F740" i="41"/>
  <c r="F739" i="41"/>
  <c r="F738" i="41"/>
  <c r="F737" i="41"/>
  <c r="F736" i="41"/>
  <c r="F735" i="41"/>
  <c r="F734" i="41"/>
  <c r="F733" i="41"/>
  <c r="F732" i="41"/>
  <c r="F731" i="41"/>
  <c r="F730" i="41"/>
  <c r="F729" i="41"/>
  <c r="F728" i="41"/>
  <c r="F727" i="41"/>
  <c r="F726" i="41"/>
  <c r="F725" i="41"/>
  <c r="F724" i="41"/>
  <c r="F723" i="41"/>
  <c r="F722" i="41"/>
  <c r="F721" i="41"/>
  <c r="F720" i="41"/>
  <c r="F719" i="41"/>
  <c r="F718" i="41"/>
  <c r="F717" i="41"/>
  <c r="F716" i="41"/>
  <c r="F715" i="41"/>
  <c r="F714" i="41"/>
  <c r="F713" i="41"/>
  <c r="F712" i="41"/>
  <c r="F711" i="41"/>
  <c r="F710" i="41"/>
  <c r="F709" i="41"/>
  <c r="F708" i="41"/>
  <c r="F707" i="41"/>
  <c r="F706" i="41"/>
  <c r="F705" i="41"/>
  <c r="F704" i="41"/>
  <c r="F703" i="41"/>
  <c r="F702" i="41"/>
  <c r="F701" i="41"/>
  <c r="F700" i="41"/>
  <c r="F699" i="41"/>
  <c r="F698" i="41"/>
  <c r="F697" i="41"/>
  <c r="F696" i="41"/>
  <c r="F695" i="41"/>
  <c r="F694" i="41"/>
  <c r="F693" i="41"/>
  <c r="F692" i="41"/>
  <c r="F691" i="41"/>
  <c r="F690" i="41"/>
  <c r="F689" i="41"/>
  <c r="F688" i="41"/>
  <c r="F687" i="41"/>
  <c r="F686" i="41"/>
  <c r="F685" i="41"/>
  <c r="F684" i="41"/>
  <c r="F683" i="41"/>
  <c r="F682" i="41"/>
  <c r="F681" i="41"/>
  <c r="F680" i="41"/>
  <c r="F679" i="41"/>
  <c r="F678" i="41"/>
  <c r="F677" i="41"/>
  <c r="F676" i="41"/>
  <c r="F675" i="41"/>
  <c r="F674" i="41"/>
  <c r="F673" i="41"/>
  <c r="F672" i="41"/>
  <c r="F671" i="41"/>
  <c r="F670" i="41"/>
  <c r="F669" i="41"/>
  <c r="F668" i="41"/>
  <c r="F667" i="41"/>
  <c r="F666" i="41"/>
  <c r="F665" i="41"/>
  <c r="F664" i="41"/>
  <c r="F663" i="41"/>
  <c r="F662" i="41"/>
  <c r="F661" i="41"/>
  <c r="F660" i="41"/>
  <c r="F659" i="41"/>
  <c r="F658" i="41"/>
  <c r="F657" i="41"/>
  <c r="F656" i="41"/>
  <c r="F655" i="41"/>
  <c r="F654" i="41"/>
  <c r="F653" i="41"/>
  <c r="F652" i="41"/>
  <c r="F651" i="41"/>
  <c r="F650" i="41"/>
  <c r="F649" i="41"/>
  <c r="F648" i="41"/>
  <c r="F647" i="41"/>
  <c r="F646" i="41"/>
  <c r="F645" i="41"/>
  <c r="F644" i="41"/>
  <c r="F643" i="41"/>
  <c r="F642" i="41"/>
  <c r="F641" i="41"/>
  <c r="F640" i="41"/>
  <c r="F639" i="41"/>
  <c r="F638" i="41"/>
  <c r="F637" i="41"/>
  <c r="F636" i="41"/>
  <c r="F635" i="41"/>
  <c r="F634" i="41"/>
  <c r="F633" i="41"/>
  <c r="F632" i="41"/>
  <c r="F631" i="41"/>
  <c r="F630" i="41"/>
  <c r="F629" i="41"/>
  <c r="F628" i="41"/>
  <c r="F627" i="41"/>
  <c r="F626" i="41"/>
  <c r="F625" i="41"/>
  <c r="F624" i="41"/>
  <c r="F623" i="41"/>
  <c r="F622" i="41"/>
  <c r="F621" i="41"/>
  <c r="F620" i="41"/>
  <c r="F619" i="41"/>
  <c r="F618" i="41"/>
  <c r="F617" i="41"/>
  <c r="F616" i="41"/>
  <c r="F615" i="41"/>
  <c r="F614" i="41"/>
  <c r="F613" i="41"/>
  <c r="F612" i="41"/>
  <c r="F611" i="41"/>
  <c r="F610" i="41"/>
  <c r="F609" i="41"/>
  <c r="F608" i="41"/>
  <c r="F607" i="41"/>
  <c r="F606" i="41"/>
  <c r="F605" i="41"/>
  <c r="F604" i="41"/>
  <c r="F603" i="41"/>
  <c r="F602" i="41"/>
  <c r="F601" i="41"/>
  <c r="F600" i="41"/>
  <c r="F599" i="41"/>
  <c r="F598" i="41"/>
  <c r="F597" i="41"/>
  <c r="F596" i="41"/>
  <c r="F595" i="41"/>
  <c r="F594" i="41"/>
  <c r="F593" i="41"/>
  <c r="F592" i="41"/>
  <c r="F591" i="41"/>
  <c r="F590" i="41"/>
  <c r="F589" i="41"/>
  <c r="F588" i="41"/>
  <c r="F587" i="41"/>
  <c r="F586" i="41"/>
  <c r="F585" i="41"/>
  <c r="F584" i="41"/>
  <c r="F583" i="41"/>
  <c r="F582" i="41"/>
  <c r="F581" i="41"/>
  <c r="F580" i="41"/>
  <c r="F579" i="41"/>
  <c r="F578" i="41"/>
  <c r="F577" i="41"/>
  <c r="F576" i="41"/>
  <c r="F575" i="41"/>
  <c r="F574" i="41"/>
  <c r="F573" i="41"/>
  <c r="F572" i="41"/>
  <c r="F571" i="41"/>
  <c r="F570" i="41"/>
  <c r="F569" i="41"/>
  <c r="F568" i="41"/>
  <c r="F567" i="41"/>
  <c r="F566" i="41"/>
  <c r="F565" i="41"/>
  <c r="F564" i="41"/>
  <c r="F563" i="41"/>
  <c r="F562" i="41"/>
  <c r="F561" i="41"/>
  <c r="F560" i="41"/>
  <c r="F559" i="41"/>
  <c r="F558" i="41"/>
  <c r="F557" i="41"/>
  <c r="F556" i="41"/>
  <c r="F555" i="41"/>
  <c r="F554" i="41"/>
  <c r="F553" i="41"/>
  <c r="F552" i="41"/>
  <c r="F551" i="41"/>
  <c r="F550" i="41"/>
  <c r="F549" i="41"/>
  <c r="F548" i="41"/>
  <c r="F547" i="41"/>
  <c r="F546" i="41"/>
  <c r="F545" i="41"/>
  <c r="F544" i="41"/>
  <c r="F543" i="41"/>
  <c r="F542" i="41"/>
  <c r="F541" i="41"/>
  <c r="F540" i="41"/>
  <c r="F539" i="41"/>
  <c r="F538" i="41"/>
  <c r="F537" i="41"/>
  <c r="F536" i="41"/>
  <c r="F535" i="41"/>
  <c r="F534" i="41"/>
  <c r="F533" i="41"/>
  <c r="F532" i="41"/>
  <c r="F531" i="41"/>
  <c r="F530" i="41"/>
  <c r="F529" i="41"/>
  <c r="F528" i="41"/>
  <c r="F527" i="41"/>
  <c r="F526" i="41"/>
  <c r="F525" i="41"/>
  <c r="F524" i="41"/>
  <c r="F523" i="41"/>
  <c r="F522" i="41"/>
  <c r="F521" i="41"/>
  <c r="F520" i="41"/>
  <c r="F519" i="41"/>
  <c r="F518" i="41"/>
  <c r="F517" i="41"/>
  <c r="F516" i="41"/>
  <c r="F515" i="41"/>
  <c r="F514" i="41"/>
  <c r="F513" i="41"/>
  <c r="F512" i="41"/>
  <c r="F511" i="41"/>
  <c r="F510" i="41"/>
  <c r="F509" i="41"/>
  <c r="F508" i="41"/>
  <c r="F507" i="41"/>
  <c r="F506" i="41"/>
  <c r="F505" i="41"/>
  <c r="F504" i="41"/>
  <c r="F503" i="41"/>
  <c r="F502" i="41"/>
  <c r="F501" i="41"/>
  <c r="F500" i="41"/>
  <c r="F499" i="41"/>
  <c r="F498" i="41"/>
  <c r="F497" i="41"/>
  <c r="F496" i="41"/>
  <c r="F495" i="41"/>
  <c r="F494" i="41"/>
  <c r="F493" i="41"/>
  <c r="F492" i="41"/>
  <c r="F491" i="41"/>
  <c r="F490" i="41"/>
  <c r="F489" i="41"/>
  <c r="F488" i="41"/>
  <c r="F487" i="41"/>
  <c r="F486" i="41"/>
  <c r="F485" i="41"/>
  <c r="F484" i="41"/>
  <c r="F483" i="41"/>
  <c r="F482" i="41"/>
  <c r="F481" i="41"/>
  <c r="F480" i="41"/>
  <c r="F479" i="41"/>
  <c r="F478" i="41"/>
  <c r="F477" i="41"/>
  <c r="F476" i="41"/>
  <c r="F475" i="41"/>
  <c r="F474" i="41"/>
  <c r="F473" i="41"/>
  <c r="F472" i="41"/>
  <c r="F471" i="41"/>
  <c r="F470" i="41"/>
  <c r="F469" i="41"/>
  <c r="F468" i="41"/>
  <c r="F467" i="41"/>
  <c r="F466" i="41"/>
  <c r="F465" i="41"/>
  <c r="F464" i="41"/>
  <c r="F463" i="41"/>
  <c r="F462" i="41"/>
  <c r="F461" i="41"/>
  <c r="F460" i="41"/>
  <c r="F459" i="41"/>
  <c r="F458" i="41"/>
  <c r="F457" i="41"/>
  <c r="F456" i="41"/>
  <c r="F455" i="41"/>
  <c r="F454" i="41"/>
  <c r="F453" i="41"/>
  <c r="F452" i="41"/>
  <c r="F451" i="41"/>
  <c r="F450" i="41"/>
  <c r="F449" i="41"/>
  <c r="F448" i="41"/>
  <c r="F447" i="41"/>
  <c r="F446" i="41"/>
  <c r="F445" i="41"/>
  <c r="F444" i="41"/>
  <c r="F443" i="41"/>
  <c r="F442" i="41"/>
  <c r="F441" i="41"/>
  <c r="F440" i="41"/>
  <c r="F439" i="41"/>
  <c r="F438" i="41"/>
  <c r="F437" i="41"/>
  <c r="F436" i="41"/>
  <c r="F435" i="41"/>
  <c r="F434" i="41"/>
  <c r="F433" i="41"/>
  <c r="F432" i="41"/>
  <c r="F431" i="41"/>
  <c r="F430" i="41"/>
  <c r="F429" i="41"/>
  <c r="F428" i="41"/>
  <c r="F427" i="41"/>
  <c r="F426" i="41"/>
  <c r="F425" i="41"/>
  <c r="F424" i="41"/>
  <c r="F423" i="41"/>
  <c r="F422" i="41"/>
  <c r="F421" i="41"/>
  <c r="F420" i="41"/>
  <c r="F419" i="41"/>
  <c r="F418" i="41"/>
  <c r="F417" i="41"/>
  <c r="F416" i="41"/>
  <c r="F415" i="41"/>
  <c r="F414" i="41"/>
  <c r="F413" i="41"/>
  <c r="F412" i="41"/>
  <c r="F411" i="41"/>
  <c r="F410" i="41"/>
  <c r="F409" i="41"/>
  <c r="F408" i="41"/>
  <c r="F407" i="41"/>
  <c r="F406" i="41"/>
  <c r="F405" i="41"/>
  <c r="F404" i="41"/>
  <c r="F403" i="41"/>
  <c r="F402" i="41"/>
  <c r="F401" i="41"/>
  <c r="F400" i="41"/>
  <c r="F399" i="41"/>
  <c r="F398" i="41"/>
  <c r="F397" i="41"/>
  <c r="F396" i="41"/>
  <c r="F395" i="41"/>
  <c r="F394" i="41"/>
  <c r="F393" i="41"/>
  <c r="F392" i="41"/>
  <c r="F391" i="41"/>
  <c r="F390" i="41"/>
  <c r="F389" i="41"/>
  <c r="F388" i="41"/>
  <c r="F387" i="41"/>
  <c r="F386" i="41"/>
  <c r="F385" i="41"/>
  <c r="F384" i="41"/>
  <c r="F383" i="41"/>
  <c r="F382" i="41"/>
  <c r="F381" i="41"/>
  <c r="F380" i="41"/>
  <c r="F379" i="41"/>
  <c r="F378" i="41"/>
  <c r="F377" i="41"/>
  <c r="F376" i="41"/>
  <c r="F375" i="41"/>
  <c r="F374" i="41"/>
  <c r="F373" i="41"/>
  <c r="F372" i="41"/>
  <c r="F371" i="41"/>
  <c r="F370" i="41"/>
  <c r="F369" i="41"/>
  <c r="F368" i="41"/>
  <c r="F367" i="41"/>
  <c r="F366" i="41"/>
  <c r="F365" i="41"/>
  <c r="F364" i="41"/>
  <c r="F363" i="41"/>
  <c r="F362" i="41"/>
  <c r="F361" i="41"/>
  <c r="F360" i="41"/>
  <c r="F359" i="41"/>
  <c r="F358" i="41"/>
  <c r="F357" i="41"/>
  <c r="F356" i="41"/>
  <c r="F355" i="41"/>
  <c r="F354" i="41"/>
  <c r="F353" i="41"/>
  <c r="F352" i="41"/>
  <c r="F351" i="41"/>
  <c r="F350" i="41"/>
  <c r="F349" i="41"/>
  <c r="F348" i="41"/>
  <c r="F347" i="41"/>
  <c r="F346" i="41"/>
  <c r="F345" i="41"/>
  <c r="F344" i="41"/>
  <c r="F343" i="41"/>
  <c r="F342" i="41"/>
  <c r="F341" i="41"/>
  <c r="F340" i="41"/>
  <c r="F339" i="41"/>
  <c r="F338" i="41"/>
  <c r="F337" i="41"/>
  <c r="F336" i="41"/>
  <c r="F335" i="41"/>
  <c r="F334" i="41"/>
  <c r="F333" i="41"/>
  <c r="F332" i="41"/>
  <c r="F331" i="41"/>
  <c r="F330" i="41"/>
  <c r="F329" i="41"/>
  <c r="F328" i="41"/>
  <c r="F327" i="41"/>
  <c r="F326" i="41"/>
  <c r="F325" i="41"/>
  <c r="F324" i="41"/>
  <c r="F323" i="41"/>
  <c r="F322" i="41"/>
  <c r="F321" i="41"/>
  <c r="F320" i="41"/>
  <c r="F319" i="41"/>
  <c r="F318" i="41"/>
  <c r="F317" i="41"/>
  <c r="F316" i="41"/>
  <c r="F315" i="41"/>
  <c r="F314" i="41"/>
  <c r="F313" i="41"/>
  <c r="F312" i="41"/>
  <c r="F311" i="41"/>
  <c r="F310" i="41"/>
  <c r="F309" i="41"/>
  <c r="F308" i="41"/>
  <c r="F307" i="41"/>
  <c r="F306" i="41"/>
  <c r="F305" i="41"/>
  <c r="F304" i="41"/>
  <c r="F303" i="41"/>
  <c r="F302" i="41"/>
  <c r="F301" i="41"/>
  <c r="F300" i="41"/>
  <c r="F299" i="41"/>
  <c r="F298" i="41"/>
  <c r="F297" i="41"/>
  <c r="F296" i="41"/>
  <c r="F295" i="41"/>
  <c r="F294" i="41"/>
  <c r="F293" i="41"/>
  <c r="F292" i="41"/>
  <c r="F291" i="41"/>
  <c r="F290" i="41"/>
  <c r="F289" i="41"/>
  <c r="F288" i="41"/>
  <c r="F287" i="41"/>
  <c r="F286" i="41"/>
  <c r="F285" i="41"/>
  <c r="F284" i="41"/>
  <c r="F283" i="41"/>
  <c r="F282" i="41"/>
  <c r="F281" i="41"/>
  <c r="F280" i="41"/>
  <c r="F279" i="41"/>
  <c r="F278" i="41"/>
  <c r="F277" i="41"/>
  <c r="F276" i="41"/>
  <c r="F275" i="41"/>
  <c r="F274" i="41"/>
  <c r="F273" i="41"/>
  <c r="F272" i="41"/>
  <c r="F271" i="41"/>
  <c r="F270" i="41"/>
  <c r="F269" i="41"/>
  <c r="F268" i="41"/>
  <c r="F267" i="41"/>
  <c r="F266" i="41"/>
  <c r="F265" i="41"/>
  <c r="F264" i="41"/>
  <c r="F263" i="41"/>
  <c r="F262" i="41"/>
  <c r="F261" i="41"/>
  <c r="F260" i="41"/>
  <c r="F259" i="41"/>
  <c r="F258" i="41"/>
  <c r="F257" i="41"/>
  <c r="F256" i="41"/>
  <c r="F255" i="41"/>
  <c r="F254" i="41"/>
  <c r="F253" i="41"/>
  <c r="F252" i="41"/>
  <c r="F251" i="41"/>
  <c r="F250" i="41"/>
  <c r="F249" i="41"/>
  <c r="F248" i="41"/>
  <c r="F247" i="41"/>
  <c r="F246" i="41"/>
  <c r="F245" i="41"/>
  <c r="F244" i="41"/>
  <c r="F243" i="41"/>
  <c r="F242" i="41"/>
  <c r="F241" i="41"/>
  <c r="F240" i="41"/>
  <c r="F239" i="41"/>
  <c r="F238" i="41"/>
  <c r="F237" i="41"/>
  <c r="F236" i="41"/>
  <c r="F235" i="41"/>
  <c r="F234" i="41"/>
  <c r="F233" i="41"/>
  <c r="F232" i="41"/>
  <c r="F231" i="41"/>
  <c r="F230" i="41"/>
  <c r="F229" i="41"/>
  <c r="F228" i="41"/>
  <c r="F227" i="41"/>
  <c r="F226" i="41"/>
  <c r="F225" i="41"/>
  <c r="F224" i="41"/>
  <c r="F223" i="41"/>
  <c r="F222" i="41"/>
  <c r="F221" i="41"/>
  <c r="F220" i="41"/>
  <c r="F219" i="41"/>
  <c r="F218" i="41"/>
  <c r="F217" i="41"/>
  <c r="F216" i="41"/>
  <c r="F215" i="41"/>
  <c r="F214" i="41"/>
  <c r="F213" i="41"/>
  <c r="F212" i="41"/>
  <c r="F211" i="41"/>
  <c r="F210" i="41"/>
  <c r="F209" i="41"/>
  <c r="F208" i="41"/>
  <c r="F207" i="41"/>
  <c r="F206" i="41"/>
  <c r="F205" i="41"/>
  <c r="F204" i="41"/>
  <c r="F203" i="41"/>
  <c r="F202" i="41"/>
  <c r="F201" i="41"/>
  <c r="F200" i="41"/>
  <c r="F199" i="41"/>
  <c r="F198" i="41"/>
  <c r="F197" i="41"/>
  <c r="F196" i="41"/>
  <c r="F195" i="41"/>
  <c r="F194" i="41"/>
  <c r="F193" i="41"/>
  <c r="F192" i="41"/>
  <c r="F191" i="41"/>
  <c r="F190" i="41"/>
  <c r="F189" i="41"/>
  <c r="F188" i="41"/>
  <c r="F187" i="41"/>
  <c r="F186" i="41"/>
  <c r="F185" i="41"/>
  <c r="F184" i="41"/>
  <c r="F183" i="41"/>
  <c r="F182" i="41"/>
  <c r="F181" i="41"/>
  <c r="F180" i="41"/>
  <c r="F179" i="41"/>
  <c r="F178" i="41"/>
  <c r="F177" i="41"/>
  <c r="F176" i="41"/>
  <c r="F175" i="41"/>
  <c r="F174" i="41"/>
  <c r="F173" i="41"/>
  <c r="F172" i="41"/>
  <c r="F171" i="41"/>
  <c r="F170" i="41"/>
  <c r="F169" i="41"/>
  <c r="F168" i="41"/>
  <c r="F167" i="41"/>
  <c r="F166" i="41"/>
  <c r="F165" i="41"/>
  <c r="F164" i="41"/>
  <c r="F163" i="41"/>
  <c r="F162" i="41"/>
  <c r="F161" i="41"/>
  <c r="F160" i="41"/>
  <c r="F159" i="41"/>
  <c r="F158" i="41"/>
  <c r="F157" i="41"/>
  <c r="F156" i="41"/>
  <c r="F155" i="41"/>
  <c r="F154" i="41"/>
  <c r="F153" i="41"/>
  <c r="F152" i="41"/>
  <c r="F151" i="41"/>
  <c r="F150" i="41"/>
  <c r="F149" i="41"/>
  <c r="F148" i="41"/>
  <c r="F147" i="41"/>
  <c r="F146" i="41"/>
  <c r="F145" i="41"/>
  <c r="F144" i="41"/>
  <c r="F143" i="41"/>
  <c r="F142" i="41"/>
  <c r="F141" i="41"/>
  <c r="F140" i="41"/>
  <c r="F139" i="41"/>
  <c r="F138" i="41"/>
  <c r="F137" i="41"/>
  <c r="F136" i="41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120" i="41"/>
  <c r="F119" i="41"/>
  <c r="F118" i="41"/>
  <c r="F117" i="41"/>
  <c r="F116" i="41"/>
  <c r="F115" i="41"/>
  <c r="F114" i="41"/>
  <c r="F113" i="41"/>
  <c r="F112" i="41"/>
  <c r="F111" i="41"/>
  <c r="F110" i="41"/>
  <c r="F109" i="41"/>
  <c r="F108" i="41"/>
  <c r="F107" i="41"/>
  <c r="F106" i="41"/>
  <c r="F105" i="41"/>
  <c r="F104" i="41"/>
  <c r="F103" i="41"/>
  <c r="F102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89" i="41"/>
  <c r="F88" i="41"/>
  <c r="F87" i="41"/>
  <c r="F86" i="41"/>
  <c r="F85" i="41"/>
  <c r="F84" i="41"/>
  <c r="F83" i="41"/>
  <c r="F82" i="41"/>
  <c r="F81" i="41"/>
  <c r="F80" i="41"/>
  <c r="F79" i="41"/>
  <c r="F78" i="41"/>
  <c r="F77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11" i="41"/>
  <c r="F10" i="41"/>
  <c r="F9" i="41"/>
  <c r="F8" i="41"/>
  <c r="F7" i="41"/>
  <c r="F6" i="41"/>
  <c r="F5" i="41"/>
  <c r="F4" i="41"/>
  <c r="F3" i="41"/>
  <c r="F2" i="41"/>
  <c r="E36" i="40"/>
  <c r="B36" i="40"/>
  <c r="E31" i="40"/>
  <c r="B31" i="40"/>
  <c r="E25" i="40"/>
  <c r="B25" i="40"/>
  <c r="E19" i="40"/>
  <c r="B19" i="40"/>
  <c r="L10" i="40"/>
  <c r="L12" i="40" s="1"/>
  <c r="B7" i="40"/>
  <c r="L23" i="40" s="1"/>
  <c r="M6" i="40"/>
  <c r="E5" i="40"/>
  <c r="M3" i="40"/>
  <c r="E742" i="39"/>
  <c r="E741" i="39"/>
  <c r="E740" i="39"/>
  <c r="E739" i="39"/>
  <c r="E738" i="39"/>
  <c r="E737" i="39"/>
  <c r="E736" i="39"/>
  <c r="E735" i="39"/>
  <c r="E734" i="39"/>
  <c r="E733" i="39"/>
  <c r="E732" i="39"/>
  <c r="E731" i="39"/>
  <c r="E730" i="39"/>
  <c r="E729" i="39"/>
  <c r="E728" i="39"/>
  <c r="E727" i="39"/>
  <c r="E726" i="39"/>
  <c r="E725" i="39"/>
  <c r="E724" i="39"/>
  <c r="E723" i="39"/>
  <c r="E722" i="39"/>
  <c r="E721" i="39"/>
  <c r="E720" i="39"/>
  <c r="E719" i="39"/>
  <c r="E718" i="39"/>
  <c r="E717" i="39"/>
  <c r="E716" i="39"/>
  <c r="E715" i="39"/>
  <c r="E714" i="39"/>
  <c r="E713" i="39"/>
  <c r="E712" i="39"/>
  <c r="E711" i="39"/>
  <c r="E710" i="39"/>
  <c r="E709" i="39"/>
  <c r="E708" i="39"/>
  <c r="E707" i="39"/>
  <c r="E706" i="39"/>
  <c r="E705" i="39"/>
  <c r="E704" i="39"/>
  <c r="E703" i="39"/>
  <c r="E702" i="39"/>
  <c r="E701" i="39"/>
  <c r="E700" i="39"/>
  <c r="E699" i="39"/>
  <c r="E698" i="39"/>
  <c r="E697" i="39"/>
  <c r="E696" i="39"/>
  <c r="E695" i="39"/>
  <c r="E694" i="39"/>
  <c r="E693" i="39"/>
  <c r="E692" i="39"/>
  <c r="E691" i="39"/>
  <c r="E690" i="39"/>
  <c r="E689" i="39"/>
  <c r="E688" i="39"/>
  <c r="E687" i="39"/>
  <c r="E686" i="39"/>
  <c r="E685" i="39"/>
  <c r="E684" i="39"/>
  <c r="E683" i="39"/>
  <c r="E682" i="39"/>
  <c r="E681" i="39"/>
  <c r="E680" i="39"/>
  <c r="E679" i="39"/>
  <c r="E678" i="39"/>
  <c r="E677" i="39"/>
  <c r="E676" i="39"/>
  <c r="E675" i="39"/>
  <c r="E674" i="39"/>
  <c r="E673" i="39"/>
  <c r="E672" i="39"/>
  <c r="E671" i="39"/>
  <c r="E670" i="39"/>
  <c r="E669" i="39"/>
  <c r="E668" i="39"/>
  <c r="E667" i="39"/>
  <c r="E666" i="39"/>
  <c r="E665" i="39"/>
  <c r="E664" i="39"/>
  <c r="E663" i="39"/>
  <c r="E662" i="39"/>
  <c r="E661" i="39"/>
  <c r="E660" i="39"/>
  <c r="E659" i="39"/>
  <c r="E658" i="39"/>
  <c r="E657" i="39"/>
  <c r="E656" i="39"/>
  <c r="E655" i="39"/>
  <c r="E654" i="39"/>
  <c r="E653" i="39"/>
  <c r="E652" i="39"/>
  <c r="E651" i="39"/>
  <c r="E650" i="39"/>
  <c r="E649" i="39"/>
  <c r="E648" i="39"/>
  <c r="E647" i="39"/>
  <c r="E646" i="39"/>
  <c r="E645" i="39"/>
  <c r="E644" i="39"/>
  <c r="E643" i="39"/>
  <c r="E642" i="39"/>
  <c r="E641" i="39"/>
  <c r="E640" i="39"/>
  <c r="E639" i="39"/>
  <c r="E638" i="39"/>
  <c r="E637" i="39"/>
  <c r="E636" i="39"/>
  <c r="E635" i="39"/>
  <c r="E634" i="39"/>
  <c r="E633" i="39"/>
  <c r="E632" i="39"/>
  <c r="E631" i="39"/>
  <c r="E630" i="39"/>
  <c r="E629" i="39"/>
  <c r="E628" i="39"/>
  <c r="E627" i="39"/>
  <c r="E626" i="39"/>
  <c r="E625" i="39"/>
  <c r="E624" i="39"/>
  <c r="E623" i="39"/>
  <c r="E622" i="39"/>
  <c r="E621" i="39"/>
  <c r="E620" i="39"/>
  <c r="E619" i="39"/>
  <c r="E618" i="39"/>
  <c r="E617" i="39"/>
  <c r="E616" i="39"/>
  <c r="E615" i="39"/>
  <c r="E614" i="39"/>
  <c r="E613" i="39"/>
  <c r="E612" i="39"/>
  <c r="E611" i="39"/>
  <c r="E610" i="39"/>
  <c r="E609" i="39"/>
  <c r="E608" i="39"/>
  <c r="E607" i="39"/>
  <c r="E606" i="39"/>
  <c r="E605" i="39"/>
  <c r="E604" i="39"/>
  <c r="E603" i="39"/>
  <c r="E602" i="39"/>
  <c r="E601" i="39"/>
  <c r="E600" i="39"/>
  <c r="E599" i="39"/>
  <c r="E598" i="39"/>
  <c r="E597" i="39"/>
  <c r="E596" i="39"/>
  <c r="E595" i="39"/>
  <c r="E594" i="39"/>
  <c r="E593" i="39"/>
  <c r="E592" i="39"/>
  <c r="E591" i="39"/>
  <c r="E590" i="39"/>
  <c r="E589" i="39"/>
  <c r="E588" i="39"/>
  <c r="E587" i="39"/>
  <c r="E586" i="39"/>
  <c r="E585" i="39"/>
  <c r="E584" i="39"/>
  <c r="E583" i="39"/>
  <c r="E582" i="39"/>
  <c r="E581" i="39"/>
  <c r="E580" i="39"/>
  <c r="E579" i="39"/>
  <c r="E578" i="39"/>
  <c r="E577" i="39"/>
  <c r="E576" i="39"/>
  <c r="E575" i="39"/>
  <c r="E574" i="39"/>
  <c r="E573" i="39"/>
  <c r="E572" i="39"/>
  <c r="E571" i="39"/>
  <c r="E570" i="39"/>
  <c r="E569" i="39"/>
  <c r="E568" i="39"/>
  <c r="E567" i="39"/>
  <c r="E566" i="39"/>
  <c r="E565" i="39"/>
  <c r="E564" i="39"/>
  <c r="E563" i="39"/>
  <c r="E562" i="39"/>
  <c r="E561" i="39"/>
  <c r="E560" i="39"/>
  <c r="E559" i="39"/>
  <c r="E558" i="39"/>
  <c r="E557" i="39"/>
  <c r="E556" i="39"/>
  <c r="E555" i="39"/>
  <c r="E554" i="39"/>
  <c r="E553" i="39"/>
  <c r="E552" i="39"/>
  <c r="E551" i="39"/>
  <c r="E550" i="39"/>
  <c r="E549" i="39"/>
  <c r="E548" i="39"/>
  <c r="E547" i="39"/>
  <c r="E546" i="39"/>
  <c r="E545" i="39"/>
  <c r="E544" i="39"/>
  <c r="E543" i="39"/>
  <c r="E542" i="39"/>
  <c r="E541" i="39"/>
  <c r="E540" i="39"/>
  <c r="E539" i="39"/>
  <c r="E538" i="39"/>
  <c r="E537" i="39"/>
  <c r="E536" i="39"/>
  <c r="E535" i="39"/>
  <c r="E534" i="39"/>
  <c r="E533" i="39"/>
  <c r="E532" i="39"/>
  <c r="E531" i="39"/>
  <c r="E530" i="39"/>
  <c r="E529" i="39"/>
  <c r="E528" i="39"/>
  <c r="E527" i="39"/>
  <c r="E526" i="39"/>
  <c r="E525" i="39"/>
  <c r="E524" i="39"/>
  <c r="E523" i="39"/>
  <c r="E522" i="39"/>
  <c r="E521" i="39"/>
  <c r="E520" i="39"/>
  <c r="E519" i="39"/>
  <c r="E518" i="39"/>
  <c r="E517" i="39"/>
  <c r="E516" i="39"/>
  <c r="E515" i="39"/>
  <c r="E514" i="39"/>
  <c r="E513" i="39"/>
  <c r="E512" i="39"/>
  <c r="E511" i="39"/>
  <c r="E510" i="39"/>
  <c r="E509" i="39"/>
  <c r="E508" i="39"/>
  <c r="E507" i="39"/>
  <c r="E506" i="39"/>
  <c r="E505" i="39"/>
  <c r="E504" i="39"/>
  <c r="E503" i="39"/>
  <c r="E502" i="39"/>
  <c r="E501" i="39"/>
  <c r="E500" i="39"/>
  <c r="E499" i="39"/>
  <c r="E498" i="39"/>
  <c r="E497" i="39"/>
  <c r="E496" i="39"/>
  <c r="E495" i="39"/>
  <c r="E494" i="39"/>
  <c r="E493" i="39"/>
  <c r="E492" i="39"/>
  <c r="E491" i="39"/>
  <c r="E490" i="39"/>
  <c r="E489" i="39"/>
  <c r="E488" i="39"/>
  <c r="E487" i="39"/>
  <c r="E486" i="39"/>
  <c r="E485" i="39"/>
  <c r="E484" i="39"/>
  <c r="E483" i="39"/>
  <c r="E482" i="39"/>
  <c r="E481" i="39"/>
  <c r="E480" i="39"/>
  <c r="E479" i="39"/>
  <c r="E478" i="39"/>
  <c r="E477" i="39"/>
  <c r="E476" i="39"/>
  <c r="E475" i="39"/>
  <c r="E474" i="39"/>
  <c r="E473" i="39"/>
  <c r="E472" i="39"/>
  <c r="E471" i="39"/>
  <c r="E470" i="39"/>
  <c r="E469" i="39"/>
  <c r="E468" i="39"/>
  <c r="E467" i="39"/>
  <c r="E466" i="39"/>
  <c r="E465" i="39"/>
  <c r="E464" i="39"/>
  <c r="E463" i="39"/>
  <c r="E462" i="39"/>
  <c r="E461" i="39"/>
  <c r="E460" i="39"/>
  <c r="E459" i="39"/>
  <c r="E458" i="39"/>
  <c r="E457" i="39"/>
  <c r="E456" i="39"/>
  <c r="E455" i="39"/>
  <c r="E454" i="39"/>
  <c r="E453" i="39"/>
  <c r="E452" i="39"/>
  <c r="E451" i="39"/>
  <c r="E450" i="39"/>
  <c r="E449" i="39"/>
  <c r="E448" i="39"/>
  <c r="E447" i="39"/>
  <c r="E446" i="39"/>
  <c r="E445" i="39"/>
  <c r="E444" i="39"/>
  <c r="E443" i="39"/>
  <c r="E442" i="39"/>
  <c r="E441" i="39"/>
  <c r="E440" i="39"/>
  <c r="E439" i="39"/>
  <c r="E438" i="39"/>
  <c r="E437" i="39"/>
  <c r="E436" i="39"/>
  <c r="E435" i="39"/>
  <c r="E434" i="39"/>
  <c r="E433" i="39"/>
  <c r="E432" i="39"/>
  <c r="E431" i="39"/>
  <c r="E430" i="39"/>
  <c r="E429" i="39"/>
  <c r="E428" i="39"/>
  <c r="E427" i="39"/>
  <c r="E426" i="39"/>
  <c r="E425" i="39"/>
  <c r="E424" i="39"/>
  <c r="E423" i="39"/>
  <c r="E422" i="39"/>
  <c r="E421" i="39"/>
  <c r="E420" i="39"/>
  <c r="E419" i="39"/>
  <c r="E418" i="39"/>
  <c r="E417" i="39"/>
  <c r="E416" i="39"/>
  <c r="E415" i="39"/>
  <c r="E414" i="39"/>
  <c r="E413" i="39"/>
  <c r="E412" i="39"/>
  <c r="E411" i="39"/>
  <c r="E410" i="39"/>
  <c r="E409" i="39"/>
  <c r="E408" i="39"/>
  <c r="E407" i="39"/>
  <c r="E406" i="39"/>
  <c r="E405" i="39"/>
  <c r="E404" i="39"/>
  <c r="E403" i="39"/>
  <c r="E402" i="39"/>
  <c r="E401" i="39"/>
  <c r="E400" i="39"/>
  <c r="E399" i="39"/>
  <c r="E398" i="39"/>
  <c r="E397" i="39"/>
  <c r="E396" i="39"/>
  <c r="E395" i="39"/>
  <c r="E394" i="39"/>
  <c r="E393" i="39"/>
  <c r="E392" i="39"/>
  <c r="E391" i="39"/>
  <c r="E390" i="39"/>
  <c r="E389" i="39"/>
  <c r="E388" i="39"/>
  <c r="E387" i="39"/>
  <c r="E386" i="39"/>
  <c r="E385" i="39"/>
  <c r="E384" i="39"/>
  <c r="E383" i="39"/>
  <c r="E382" i="39"/>
  <c r="E381" i="39"/>
  <c r="E380" i="39"/>
  <c r="E379" i="39"/>
  <c r="E378" i="39"/>
  <c r="E377" i="39"/>
  <c r="E376" i="39"/>
  <c r="E375" i="39"/>
  <c r="E374" i="39"/>
  <c r="E373" i="39"/>
  <c r="E372" i="39"/>
  <c r="E371" i="39"/>
  <c r="E370" i="39"/>
  <c r="E369" i="39"/>
  <c r="E368" i="39"/>
  <c r="E367" i="39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E3" i="39"/>
  <c r="E2" i="39"/>
  <c r="L24" i="35" l="1"/>
  <c r="J11" i="42"/>
  <c r="J10" i="42"/>
  <c r="J6" i="42"/>
  <c r="G36" i="40"/>
  <c r="G31" i="40"/>
  <c r="G37" i="40"/>
  <c r="J2" i="42"/>
  <c r="J9" i="42"/>
  <c r="J8" i="42"/>
  <c r="J12" i="42"/>
  <c r="J7" i="42"/>
  <c r="L19" i="42"/>
  <c r="E13" i="42"/>
  <c r="J5" i="42"/>
  <c r="J16" i="42"/>
  <c r="J4" i="42"/>
  <c r="J3" i="42"/>
  <c r="I6" i="40"/>
  <c r="G7" i="40"/>
  <c r="L9" i="40"/>
  <c r="L11" i="40" s="1"/>
  <c r="D13" i="40"/>
  <c r="L19" i="40" s="1"/>
  <c r="L20" i="40" s="1"/>
  <c r="I4" i="40"/>
  <c r="I3" i="40"/>
  <c r="B10" i="40"/>
  <c r="B13" i="40"/>
  <c r="I2" i="40"/>
  <c r="I5" i="40"/>
  <c r="E6" i="40"/>
  <c r="I7" i="40"/>
  <c r="P2" i="35"/>
  <c r="P3" i="35"/>
  <c r="P4" i="35"/>
  <c r="P5" i="35"/>
  <c r="O6" i="35"/>
  <c r="P6" i="35" s="1"/>
  <c r="O7" i="35"/>
  <c r="O5" i="35" s="1"/>
  <c r="B31" i="35"/>
  <c r="G31" i="35" s="1"/>
  <c r="E31" i="35"/>
  <c r="B36" i="35"/>
  <c r="E36" i="35"/>
  <c r="G36" i="35" s="1"/>
  <c r="S9" i="35"/>
  <c r="S10" i="35"/>
  <c r="S11" i="35"/>
  <c r="S12" i="35"/>
  <c r="R13" i="35"/>
  <c r="S13" i="35" s="1"/>
  <c r="R14" i="35"/>
  <c r="R1" i="35" s="1"/>
  <c r="E13" i="40" l="1"/>
  <c r="P7" i="35"/>
  <c r="L27" i="40"/>
  <c r="G37" i="35"/>
  <c r="L20" i="42"/>
  <c r="L24" i="42"/>
  <c r="J2" i="40"/>
  <c r="L24" i="40"/>
  <c r="J7" i="40"/>
  <c r="J4" i="40"/>
  <c r="J6" i="40"/>
  <c r="J5" i="40"/>
  <c r="J3" i="40"/>
  <c r="S14" i="35"/>
  <c r="E462" i="4" l="1"/>
  <c r="E342" i="4"/>
  <c r="E566" i="4"/>
  <c r="E568" i="4"/>
  <c r="E343" i="4"/>
  <c r="E184" i="4"/>
  <c r="E393" i="4"/>
  <c r="E38" i="4"/>
  <c r="E185" i="4"/>
  <c r="E639" i="4"/>
  <c r="E640" i="4"/>
  <c r="E186" i="4"/>
  <c r="E39" i="4"/>
  <c r="E187" i="4"/>
  <c r="E569" i="4"/>
  <c r="E419" i="4"/>
  <c r="E642" i="4"/>
  <c r="E138" i="4"/>
  <c r="E139" i="4"/>
  <c r="E40" i="4"/>
  <c r="E394" i="4"/>
  <c r="E105" i="4"/>
  <c r="E188" i="4"/>
  <c r="E570" i="4"/>
  <c r="E24" i="4"/>
  <c r="E189" i="4"/>
  <c r="E190" i="4"/>
  <c r="E480" i="4"/>
  <c r="E481" i="4"/>
  <c r="E2" i="4"/>
  <c r="E395" i="4"/>
  <c r="E117" i="4"/>
  <c r="E106" i="4"/>
  <c r="E572" i="4"/>
  <c r="E573" i="4"/>
  <c r="E482" i="4"/>
  <c r="E644" i="4"/>
  <c r="E25" i="4"/>
  <c r="E396" i="4"/>
  <c r="E645" i="4"/>
  <c r="E574" i="4"/>
  <c r="E140" i="4"/>
  <c r="E575" i="4"/>
  <c r="E344" i="4"/>
  <c r="E195" i="4"/>
  <c r="E483" i="4"/>
  <c r="E196" i="4"/>
  <c r="E345" i="4"/>
  <c r="E198" i="4"/>
  <c r="E576" i="4"/>
  <c r="E200" i="4"/>
  <c r="E201" i="4"/>
  <c r="E346" i="4"/>
  <c r="E647" i="4"/>
  <c r="E107" i="4"/>
  <c r="E202" i="4"/>
  <c r="E463" i="4"/>
  <c r="E577" i="4"/>
  <c r="E464" i="4"/>
  <c r="E420" i="4"/>
  <c r="E484" i="4"/>
  <c r="E421" i="4"/>
  <c r="E485" i="4"/>
  <c r="E738" i="4"/>
  <c r="E649" i="4"/>
  <c r="E579" i="4"/>
  <c r="E580" i="4"/>
  <c r="E422" i="4"/>
  <c r="E581" i="4"/>
  <c r="E141" i="4"/>
  <c r="E42" i="4"/>
  <c r="E7" i="4"/>
  <c r="E650" i="4"/>
  <c r="E118" i="4"/>
  <c r="E204" i="4"/>
  <c r="E205" i="4"/>
  <c r="E44" i="4"/>
  <c r="E45" i="4"/>
  <c r="E347" i="4"/>
  <c r="E651" i="4"/>
  <c r="E583" i="4"/>
  <c r="E206" i="4"/>
  <c r="E348" i="4"/>
  <c r="E584" i="4"/>
  <c r="E8" i="4"/>
  <c r="E487" i="4"/>
  <c r="E739" i="4"/>
  <c r="E398" i="4"/>
  <c r="E133" i="4"/>
  <c r="E142" i="4"/>
  <c r="E119" i="4"/>
  <c r="E586" i="4"/>
  <c r="E97" i="4"/>
  <c r="E143" i="4"/>
  <c r="E98" i="4"/>
  <c r="E350" i="4"/>
  <c r="E652" i="4"/>
  <c r="E144" i="4"/>
  <c r="E208" i="4"/>
  <c r="E587" i="4"/>
  <c r="E47" i="4"/>
  <c r="E352" i="4"/>
  <c r="E465" i="4"/>
  <c r="E489" i="4"/>
  <c r="E653" i="4"/>
  <c r="E588" i="4"/>
  <c r="E209" i="4"/>
  <c r="E654" i="4"/>
  <c r="E210" i="4"/>
  <c r="E354" i="4"/>
  <c r="E211" i="4"/>
  <c r="E415" i="4"/>
  <c r="E145" i="4"/>
  <c r="E212" i="4"/>
  <c r="E424" i="4"/>
  <c r="E655" i="4"/>
  <c r="E120" i="4"/>
  <c r="E399" i="4"/>
  <c r="E491" i="4"/>
  <c r="E589" i="4"/>
  <c r="E147" i="4"/>
  <c r="E49" i="4"/>
  <c r="E108" i="4"/>
  <c r="E50" i="4"/>
  <c r="E355" i="4"/>
  <c r="E215" i="4"/>
  <c r="E356" i="4"/>
  <c r="E357" i="4"/>
  <c r="E590" i="4"/>
  <c r="E591" i="4"/>
  <c r="E657" i="4"/>
  <c r="E592" i="4"/>
  <c r="E109" i="4"/>
  <c r="E216" i="4"/>
  <c r="E51" i="4"/>
  <c r="E217" i="4"/>
  <c r="E658" i="4"/>
  <c r="E659" i="4"/>
  <c r="E218" i="4"/>
  <c r="E219" i="4"/>
  <c r="E220" i="4"/>
  <c r="E733" i="4"/>
  <c r="E492" i="4"/>
  <c r="E425" i="4"/>
  <c r="E27" i="4"/>
  <c r="E221" i="4"/>
  <c r="E493" i="4"/>
  <c r="E660" i="4"/>
  <c r="E494" i="4"/>
  <c r="E593" i="4"/>
  <c r="E426" i="4"/>
  <c r="E4" i="4"/>
  <c r="E110" i="4"/>
  <c r="E594" i="4"/>
  <c r="E358" i="4"/>
  <c r="E661" i="4"/>
  <c r="E99" i="4"/>
  <c r="E662" i="4"/>
  <c r="E222" i="4"/>
  <c r="E148" i="4"/>
  <c r="E495" i="4"/>
  <c r="E100" i="4"/>
  <c r="E496" i="4"/>
  <c r="E149" i="4"/>
  <c r="E177" i="4"/>
  <c r="E223" i="4"/>
  <c r="E427" i="4"/>
  <c r="E497" i="4"/>
  <c r="E52" i="4"/>
  <c r="E466" i="4"/>
  <c r="E359" i="4"/>
  <c r="E360" i="4"/>
  <c r="E150" i="4"/>
  <c r="E595" i="4"/>
  <c r="E34" i="4"/>
  <c r="E224" i="4"/>
  <c r="E225" i="4"/>
  <c r="E498" i="4"/>
  <c r="E361" i="4"/>
  <c r="E9" i="4"/>
  <c r="E151" i="4"/>
  <c r="E227" i="4"/>
  <c r="E499" i="4"/>
  <c r="E596" i="4"/>
  <c r="E416" i="4"/>
  <c r="E53" i="4"/>
  <c r="E500" i="4"/>
  <c r="E229" i="4"/>
  <c r="E501" i="4"/>
  <c r="E231" i="4"/>
  <c r="E502" i="4"/>
  <c r="E597" i="4"/>
  <c r="E54" i="4"/>
  <c r="E428" i="4"/>
  <c r="E152" i="4"/>
  <c r="E121" i="4"/>
  <c r="E232" i="4"/>
  <c r="E28" i="4"/>
  <c r="E664" i="4"/>
  <c r="E429" i="4"/>
  <c r="E598" i="4"/>
  <c r="E153" i="4"/>
  <c r="E734" i="4"/>
  <c r="E665" i="4"/>
  <c r="E56" i="4"/>
  <c r="E235" i="4"/>
  <c r="E237" i="4"/>
  <c r="E238" i="4"/>
  <c r="E239" i="4"/>
  <c r="E57" i="4"/>
  <c r="E101" i="4"/>
  <c r="E241" i="4"/>
  <c r="E59" i="4"/>
  <c r="E335" i="4"/>
  <c r="E503" i="4"/>
  <c r="E666" i="4"/>
  <c r="E667" i="4"/>
  <c r="E504" i="4"/>
  <c r="E735" i="4"/>
  <c r="E400" i="4"/>
  <c r="E60" i="4"/>
  <c r="E430" i="4"/>
  <c r="E61" i="4"/>
  <c r="E505" i="4"/>
  <c r="E668" i="4"/>
  <c r="E62" i="4"/>
  <c r="E154" i="4"/>
  <c r="E246" i="4"/>
  <c r="E63" i="4"/>
  <c r="E247" i="4"/>
  <c r="E29" i="4"/>
  <c r="E417" i="4"/>
  <c r="E65" i="4"/>
  <c r="E669" i="4"/>
  <c r="E506" i="4"/>
  <c r="E431" i="4"/>
  <c r="E249" i="4"/>
  <c r="E250" i="4"/>
  <c r="E155" i="4"/>
  <c r="E507" i="4"/>
  <c r="E251" i="4"/>
  <c r="E600" i="4"/>
  <c r="E508" i="4"/>
  <c r="E252" i="4"/>
  <c r="E364" i="4"/>
  <c r="E179" i="4"/>
  <c r="E509" i="4"/>
  <c r="E67" i="4"/>
  <c r="E11" i="4"/>
  <c r="E510" i="4"/>
  <c r="E336" i="4"/>
  <c r="E365" i="4"/>
  <c r="E511" i="4"/>
  <c r="E68" i="4"/>
  <c r="E337" i="4"/>
  <c r="E254" i="4"/>
  <c r="E671" i="4"/>
  <c r="E673" i="4"/>
  <c r="E674" i="4"/>
  <c r="E512" i="4"/>
  <c r="E366" i="4"/>
  <c r="E675" i="4"/>
  <c r="E367" i="4"/>
  <c r="E676" i="4"/>
  <c r="E677" i="4"/>
  <c r="E678" i="4"/>
  <c r="E513" i="4"/>
  <c r="E432" i="4"/>
  <c r="E368" i="4"/>
  <c r="E369" i="4"/>
  <c r="E257" i="4"/>
  <c r="E258" i="4"/>
  <c r="E515" i="4"/>
  <c r="E122" i="4"/>
  <c r="E401" i="4"/>
  <c r="E433" i="4"/>
  <c r="E259" i="4"/>
  <c r="E601" i="4"/>
  <c r="E434" i="4"/>
  <c r="E679" i="4"/>
  <c r="E261" i="4"/>
  <c r="E435" i="4"/>
  <c r="E262" i="4"/>
  <c r="E370" i="4"/>
  <c r="E264" i="4"/>
  <c r="E180" i="4"/>
  <c r="E680" i="4"/>
  <c r="E266" i="4"/>
  <c r="E602" i="4"/>
  <c r="E12" i="4"/>
  <c r="E603" i="4"/>
  <c r="E13" i="4"/>
  <c r="E436" i="4"/>
  <c r="E268" i="4"/>
  <c r="E134" i="4"/>
  <c r="E269" i="4"/>
  <c r="E270" i="4"/>
  <c r="E402" i="4"/>
  <c r="E682" i="4"/>
  <c r="E371" i="4"/>
  <c r="E736" i="4"/>
  <c r="E112" i="4"/>
  <c r="E605" i="4"/>
  <c r="E160" i="4"/>
  <c r="E467" i="4"/>
  <c r="E71" i="4"/>
  <c r="E683" i="4"/>
  <c r="E684" i="4"/>
  <c r="E271" i="4"/>
  <c r="E685" i="4"/>
  <c r="E686" i="4"/>
  <c r="E161" i="4"/>
  <c r="E272" i="4"/>
  <c r="E273" i="4"/>
  <c r="E517" i="4"/>
  <c r="E372" i="4"/>
  <c r="E607" i="4"/>
  <c r="E687" i="4"/>
  <c r="E274" i="4"/>
  <c r="E275" i="4"/>
  <c r="E688" i="4"/>
  <c r="E162" i="4"/>
  <c r="E373" i="4"/>
  <c r="E689" i="4"/>
  <c r="E518" i="4"/>
  <c r="E690" i="4"/>
  <c r="E163" i="4"/>
  <c r="E519" i="4"/>
  <c r="E277" i="4"/>
  <c r="E279" i="4"/>
  <c r="E124" i="4"/>
  <c r="E280" i="4"/>
  <c r="E125" i="4"/>
  <c r="E281" i="4"/>
  <c r="E608" i="4"/>
  <c r="E691" i="4"/>
  <c r="E374" i="4"/>
  <c r="E282" i="4"/>
  <c r="E283" i="4"/>
  <c r="E737" i="4"/>
  <c r="E609" i="4"/>
  <c r="E692" i="4"/>
  <c r="E693" i="4"/>
  <c r="E403" i="4"/>
  <c r="E694" i="4"/>
  <c r="E610" i="4"/>
  <c r="E284" i="4"/>
  <c r="E404" i="4"/>
  <c r="E520" i="4"/>
  <c r="E285" i="4"/>
  <c r="E611" i="4"/>
  <c r="E286" i="4"/>
  <c r="E439" i="4"/>
  <c r="E375" i="4"/>
  <c r="E695" i="4"/>
  <c r="E440" i="4"/>
  <c r="E696" i="4"/>
  <c r="E376" i="4"/>
  <c r="E441" i="4"/>
  <c r="E405" i="4"/>
  <c r="E741" i="4"/>
  <c r="E521" i="4"/>
  <c r="E468" i="4"/>
  <c r="E469" i="4"/>
  <c r="E612" i="4"/>
  <c r="E442" i="4"/>
  <c r="E470" i="4"/>
  <c r="E522" i="4"/>
  <c r="E74" i="4"/>
  <c r="E14" i="4"/>
  <c r="E287" i="4"/>
  <c r="E697" i="4"/>
  <c r="E126" i="4"/>
  <c r="E15" i="4"/>
  <c r="E338" i="4"/>
  <c r="E5" i="4"/>
  <c r="E75" i="4"/>
  <c r="E164" i="4"/>
  <c r="E523" i="4"/>
  <c r="E698" i="4"/>
  <c r="E377" i="4"/>
  <c r="E524" i="4"/>
  <c r="E699" i="4"/>
  <c r="E525" i="4"/>
  <c r="E700" i="4"/>
  <c r="E76" i="4"/>
  <c r="E127" i="4"/>
  <c r="E288" i="4"/>
  <c r="E289" i="4"/>
  <c r="E613" i="4"/>
  <c r="E701" i="4"/>
  <c r="E526" i="4"/>
  <c r="E77" i="4"/>
  <c r="E527" i="4"/>
  <c r="E528" i="4"/>
  <c r="E378" i="4"/>
  <c r="E529" i="4"/>
  <c r="E16" i="4"/>
  <c r="E339" i="4"/>
  <c r="E128" i="4"/>
  <c r="E443" i="4"/>
  <c r="E702" i="4"/>
  <c r="E530" i="4"/>
  <c r="E444" i="4"/>
  <c r="E135" i="4"/>
  <c r="E445" i="4"/>
  <c r="E290" i="4"/>
  <c r="E446" i="4"/>
  <c r="E703" i="4"/>
  <c r="E165" i="4"/>
  <c r="E447" i="4"/>
  <c r="E166" i="4"/>
  <c r="E136" i="4"/>
  <c r="E448" i="4"/>
  <c r="E531" i="4"/>
  <c r="E532" i="4"/>
  <c r="E533" i="4"/>
  <c r="E167" i="4"/>
  <c r="E534" i="4"/>
  <c r="E704" i="4"/>
  <c r="E17" i="4"/>
  <c r="E705" i="4"/>
  <c r="E449" i="4"/>
  <c r="E706" i="4"/>
  <c r="E535" i="4"/>
  <c r="E614" i="4"/>
  <c r="E168" i="4"/>
  <c r="E169" i="4"/>
  <c r="E536" i="4"/>
  <c r="E291" i="4"/>
  <c r="E379" i="4"/>
  <c r="E707" i="4"/>
  <c r="E292" i="4"/>
  <c r="E293" i="4"/>
  <c r="E137" i="4"/>
  <c r="E708" i="4"/>
  <c r="E30" i="4"/>
  <c r="E380" i="4"/>
  <c r="E615" i="4"/>
  <c r="E537" i="4"/>
  <c r="E294" i="4"/>
  <c r="E538" i="4"/>
  <c r="E295" i="4"/>
  <c r="E406" i="4"/>
  <c r="E709" i="4"/>
  <c r="E78" i="4"/>
  <c r="E296" i="4"/>
  <c r="E616" i="4"/>
  <c r="E617" i="4"/>
  <c r="E297" i="4"/>
  <c r="E170" i="4"/>
  <c r="E298" i="4"/>
  <c r="E618" i="4"/>
  <c r="E299" i="4"/>
  <c r="E18" i="4"/>
  <c r="E539" i="4"/>
  <c r="E381" i="4"/>
  <c r="E540" i="4"/>
  <c r="E382" i="4"/>
  <c r="E710" i="4"/>
  <c r="E181" i="4"/>
  <c r="E300" i="4"/>
  <c r="E541" i="4"/>
  <c r="E301" i="4"/>
  <c r="E102" i="4"/>
  <c r="E619" i="4"/>
  <c r="E79" i="4"/>
  <c r="E302" i="4"/>
  <c r="E303" i="4"/>
  <c r="E19" i="4"/>
  <c r="E620" i="4"/>
  <c r="E621" i="4"/>
  <c r="E383" i="4"/>
  <c r="E80" i="4"/>
  <c r="E542" i="4"/>
  <c r="E384" i="4"/>
  <c r="E304" i="4"/>
  <c r="E471" i="4"/>
  <c r="E472" i="4"/>
  <c r="E543" i="4"/>
  <c r="E473" i="4"/>
  <c r="E544" i="4"/>
  <c r="E545" i="4"/>
  <c r="E81" i="4"/>
  <c r="E474" i="4"/>
  <c r="E450" i="4"/>
  <c r="E451" i="4"/>
  <c r="E622" i="4"/>
  <c r="E82" i="4"/>
  <c r="E407" i="4"/>
  <c r="E305" i="4"/>
  <c r="E452" i="4"/>
  <c r="E546" i="4"/>
  <c r="E83" i="4"/>
  <c r="E453" i="4"/>
  <c r="E306" i="4"/>
  <c r="E307" i="4"/>
  <c r="E308" i="4"/>
  <c r="E623" i="4"/>
  <c r="E309" i="4"/>
  <c r="E310" i="4"/>
  <c r="E711" i="4"/>
  <c r="E311" i="4"/>
  <c r="E624" i="4"/>
  <c r="E408" i="4"/>
  <c r="E625" i="4"/>
  <c r="E129" i="4"/>
  <c r="E626" i="4"/>
  <c r="E712" i="4"/>
  <c r="E627" i="4"/>
  <c r="E171" i="4"/>
  <c r="E312" i="4"/>
  <c r="E409" i="4"/>
  <c r="E547" i="4"/>
  <c r="E548" i="4"/>
  <c r="E84" i="4"/>
  <c r="E549" i="4"/>
  <c r="E385" i="4"/>
  <c r="E313" i="4"/>
  <c r="E314" i="4"/>
  <c r="E386" i="4"/>
  <c r="E713" i="4"/>
  <c r="E714" i="4"/>
  <c r="E387" i="4"/>
  <c r="E388" i="4"/>
  <c r="E85" i="4"/>
  <c r="E315" i="4"/>
  <c r="E316" i="4"/>
  <c r="E715" i="4"/>
  <c r="E716" i="4"/>
  <c r="E550" i="4"/>
  <c r="E551" i="4"/>
  <c r="E717" i="4"/>
  <c r="E718" i="4"/>
  <c r="E628" i="4"/>
  <c r="E317" i="4"/>
  <c r="E31" i="4"/>
  <c r="E454" i="4"/>
  <c r="E455" i="4"/>
  <c r="E172" i="4"/>
  <c r="E318" i="4"/>
  <c r="E552" i="4"/>
  <c r="E475" i="4"/>
  <c r="E130" i="4"/>
  <c r="E476" i="4"/>
  <c r="E719" i="4"/>
  <c r="E629" i="4"/>
  <c r="E32" i="4"/>
  <c r="E720" i="4"/>
  <c r="E630" i="4"/>
  <c r="E721" i="4"/>
  <c r="E173" i="4"/>
  <c r="E456" i="4"/>
  <c r="E631" i="4"/>
  <c r="E722" i="4"/>
  <c r="E33" i="4"/>
  <c r="E86" i="4"/>
  <c r="E553" i="4"/>
  <c r="E319" i="4"/>
  <c r="E320" i="4"/>
  <c r="E632" i="4"/>
  <c r="E321" i="4"/>
  <c r="E457" i="4"/>
  <c r="E410" i="4"/>
  <c r="E35" i="4"/>
  <c r="E131" i="4"/>
  <c r="E20" i="4"/>
  <c r="E322" i="4"/>
  <c r="E390" i="4"/>
  <c r="E323" i="4"/>
  <c r="E411" i="4"/>
  <c r="E87" i="4"/>
  <c r="E633" i="4"/>
  <c r="E88" i="4"/>
  <c r="E723" i="4"/>
  <c r="E554" i="4"/>
  <c r="E324" i="4"/>
  <c r="E340" i="4"/>
  <c r="E325" i="4"/>
  <c r="E182" i="4"/>
  <c r="E326" i="4"/>
  <c r="E327" i="4"/>
  <c r="E328" i="4"/>
  <c r="E341" i="4"/>
  <c r="E89" i="4"/>
  <c r="E555" i="4"/>
  <c r="E103" i="4"/>
  <c r="E329" i="4"/>
  <c r="E458" i="4"/>
  <c r="E174" i="4"/>
  <c r="E21" i="4"/>
  <c r="E556" i="4"/>
  <c r="E90" i="4"/>
  <c r="E104" i="4"/>
  <c r="E634" i="4"/>
  <c r="E391" i="4"/>
  <c r="E91" i="4"/>
  <c r="E557" i="4"/>
  <c r="E558" i="4"/>
  <c r="E92" i="4"/>
  <c r="E459" i="4"/>
  <c r="E559" i="4"/>
  <c r="E477" i="4"/>
  <c r="E175" i="4"/>
  <c r="E560" i="4"/>
  <c r="E724" i="4"/>
  <c r="E725" i="4"/>
  <c r="E330" i="4"/>
  <c r="E561" i="4"/>
  <c r="E635" i="4"/>
  <c r="E726" i="4"/>
  <c r="E636" i="4"/>
  <c r="E637" i="4"/>
  <c r="E460" i="4"/>
  <c r="E392" i="4"/>
  <c r="E727" i="4"/>
  <c r="E562" i="4"/>
  <c r="E22" i="4"/>
  <c r="E331" i="4"/>
  <c r="E93" i="4"/>
  <c r="E638" i="4"/>
  <c r="E183" i="4"/>
  <c r="E332" i="4"/>
  <c r="E412" i="4"/>
  <c r="E94" i="4"/>
  <c r="E563" i="4"/>
  <c r="E132" i="4"/>
  <c r="E333" i="4"/>
  <c r="E95" i="4"/>
  <c r="E728" i="4"/>
  <c r="E729" i="4"/>
  <c r="E23" i="4"/>
  <c r="E36" i="4"/>
  <c r="E730" i="4"/>
  <c r="E564" i="4"/>
  <c r="E6" i="4"/>
  <c r="E461" i="4"/>
  <c r="E96" i="4"/>
  <c r="E37" i="4"/>
  <c r="E565" i="4"/>
  <c r="E334" i="4"/>
  <c r="E113" i="4"/>
  <c r="E731" i="4"/>
  <c r="E413" i="4"/>
  <c r="E732" i="4"/>
  <c r="E742" i="4"/>
  <c r="E389" i="4"/>
  <c r="E278" i="4"/>
  <c r="E276" i="4"/>
  <c r="E73" i="4"/>
  <c r="E438" i="4"/>
  <c r="E740" i="4"/>
  <c r="E72" i="4"/>
  <c r="E606" i="4"/>
  <c r="E437" i="4"/>
  <c r="E123" i="4"/>
  <c r="E159" i="4"/>
  <c r="E604" i="4"/>
  <c r="E681" i="4"/>
  <c r="E267" i="4"/>
  <c r="E70" i="4"/>
  <c r="E265" i="4"/>
  <c r="E263" i="4"/>
  <c r="E516" i="4"/>
  <c r="E260" i="4"/>
  <c r="E69" i="4"/>
  <c r="E158" i="4"/>
  <c r="E514" i="4"/>
  <c r="E256" i="4"/>
  <c r="E255" i="4"/>
  <c r="E157" i="4"/>
  <c r="E672" i="4"/>
  <c r="E111" i="4"/>
  <c r="E156" i="4"/>
  <c r="E253" i="4"/>
  <c r="E670" i="4"/>
  <c r="E363" i="4"/>
  <c r="E66" i="4"/>
  <c r="E248" i="4"/>
  <c r="E599" i="4"/>
  <c r="E64" i="4"/>
  <c r="E245" i="4"/>
  <c r="E244" i="4"/>
  <c r="E243" i="4"/>
  <c r="E178" i="4"/>
  <c r="E242" i="4"/>
  <c r="E58" i="4"/>
  <c r="E240" i="4"/>
  <c r="E236" i="4"/>
  <c r="E55" i="4"/>
  <c r="E234" i="4"/>
  <c r="E233" i="4"/>
  <c r="E10" i="4"/>
  <c r="E362" i="4"/>
  <c r="E230" i="4"/>
  <c r="E228" i="4"/>
  <c r="E663" i="4"/>
  <c r="E226" i="4"/>
  <c r="E567" i="4"/>
  <c r="E114" i="4"/>
  <c r="E656" i="4"/>
  <c r="E214" i="4"/>
  <c r="E213" i="4"/>
  <c r="E490" i="4"/>
  <c r="E146" i="4"/>
  <c r="E176" i="4"/>
  <c r="E353" i="4"/>
  <c r="E48" i="4"/>
  <c r="E351" i="4"/>
  <c r="E46" i="4"/>
  <c r="E488" i="4"/>
  <c r="E207" i="4"/>
  <c r="E349" i="4"/>
  <c r="E585" i="4"/>
  <c r="E26" i="4"/>
  <c r="E486" i="4"/>
  <c r="E582" i="4"/>
  <c r="E43" i="4"/>
  <c r="E397" i="4"/>
  <c r="E423" i="4"/>
  <c r="E578" i="4"/>
  <c r="E203" i="4"/>
  <c r="E3" i="4"/>
  <c r="E648" i="4"/>
  <c r="E646" i="4"/>
  <c r="E199" i="4"/>
  <c r="E197" i="4"/>
  <c r="E194" i="4"/>
  <c r="E193" i="4"/>
  <c r="E41" i="4"/>
  <c r="E192" i="4"/>
  <c r="E191" i="4"/>
  <c r="E643" i="4"/>
  <c r="E571" i="4"/>
  <c r="E414" i="4"/>
  <c r="E479" i="4"/>
  <c r="E478" i="4"/>
  <c r="E116" i="4"/>
  <c r="E641" i="4"/>
  <c r="E418" i="4"/>
  <c r="E115" i="4"/>
  <c r="L10" i="42" l="1"/>
  <c r="L11" i="42" s="1"/>
  <c r="L12" i="42"/>
  <c r="F9" i="42"/>
  <c r="F10" i="42"/>
  <c r="F13" i="42" s="1"/>
  <c r="K27" i="42" s="1"/>
  <c r="L27" i="42" s="1"/>
</calcChain>
</file>

<file path=xl/sharedStrings.xml><?xml version="1.0" encoding="utf-8"?>
<sst xmlns="http://schemas.openxmlformats.org/spreadsheetml/2006/main" count="11335" uniqueCount="1642">
  <si>
    <t>Research/Development</t>
  </si>
  <si>
    <t>Watson</t>
  </si>
  <si>
    <t>Flynn, Melissa</t>
  </si>
  <si>
    <t>R</t>
  </si>
  <si>
    <t>Quality Control</t>
  </si>
  <si>
    <t>Webster, David</t>
  </si>
  <si>
    <t>D</t>
  </si>
  <si>
    <t>South</t>
  </si>
  <si>
    <t>Bryan, Thomas</t>
  </si>
  <si>
    <t>North</t>
  </si>
  <si>
    <t>Lester, Sherri</t>
  </si>
  <si>
    <t>Environmental Health/Safety</t>
  </si>
  <si>
    <t>Main</t>
  </si>
  <si>
    <t>Hawkins, Douglas</t>
  </si>
  <si>
    <t>M</t>
  </si>
  <si>
    <t>Manufacturing</t>
  </si>
  <si>
    <t>Rhodes, Brenda</t>
  </si>
  <si>
    <t>Chang, Gabriel</t>
  </si>
  <si>
    <t>Thompson, John</t>
  </si>
  <si>
    <t>Guerra, Karen</t>
  </si>
  <si>
    <t>ADC</t>
  </si>
  <si>
    <t>Weber, Larry</t>
  </si>
  <si>
    <t>DMR</t>
  </si>
  <si>
    <t>Wells, Carlos</t>
  </si>
  <si>
    <t>DM</t>
  </si>
  <si>
    <t>Henderson, Anthony</t>
  </si>
  <si>
    <t>Bond, John</t>
  </si>
  <si>
    <t>Todd, Steven</t>
  </si>
  <si>
    <t>West</t>
  </si>
  <si>
    <t>Lewis, Frederick</t>
  </si>
  <si>
    <t>McClure, Gary</t>
  </si>
  <si>
    <t>Becker, Gretchen</t>
  </si>
  <si>
    <t>Haynes, Ernest</t>
  </si>
  <si>
    <t>Hutchinson, Robin</t>
  </si>
  <si>
    <t>Curry, Hunyen</t>
  </si>
  <si>
    <t>Martinez, Kathleen</t>
  </si>
  <si>
    <t>Moody, Matthew</t>
  </si>
  <si>
    <t>Meyer, Charles</t>
  </si>
  <si>
    <t>Major Mfg Projects</t>
  </si>
  <si>
    <t>Campos, Richard</t>
  </si>
  <si>
    <t>Quality Assurance</t>
  </si>
  <si>
    <t>Baldwin, Ray</t>
  </si>
  <si>
    <t>Clayton, Gregory</t>
  </si>
  <si>
    <t>Glover, Eugene</t>
  </si>
  <si>
    <t>Taft</t>
  </si>
  <si>
    <t>Wolf, Debbie</t>
  </si>
  <si>
    <t>Doyle, Leslie</t>
  </si>
  <si>
    <t>Hart, Richard</t>
  </si>
  <si>
    <t>Sellers, William</t>
  </si>
  <si>
    <t>Mack, Barry</t>
  </si>
  <si>
    <t>Velez, Letitia</t>
  </si>
  <si>
    <t>Avila, Jody</t>
  </si>
  <si>
    <t>Sweeney, Barbara</t>
  </si>
  <si>
    <t>Hodge, Craig</t>
  </si>
  <si>
    <t>Villarreal, Stephen</t>
  </si>
  <si>
    <t>Camacho, Stephanie</t>
  </si>
  <si>
    <t>Klein, Robert</t>
  </si>
  <si>
    <t>Garcia, Karen</t>
  </si>
  <si>
    <t>Solis, Daniel</t>
  </si>
  <si>
    <t>Padilla, Christopher</t>
  </si>
  <si>
    <t>Professional Training Group</t>
  </si>
  <si>
    <t>Hartman, Michael</t>
  </si>
  <si>
    <t>Ford, Matt</t>
  </si>
  <si>
    <t>Wong, Dennis</t>
  </si>
  <si>
    <t>Hammond, Robert</t>
  </si>
  <si>
    <t>Woodard, Charles</t>
  </si>
  <si>
    <t>Glass, John</t>
  </si>
  <si>
    <t>Gardner, Anthony</t>
  </si>
  <si>
    <t>Moore, Robert</t>
  </si>
  <si>
    <t>Holt, Robert</t>
  </si>
  <si>
    <t>Cohen, Bruce</t>
  </si>
  <si>
    <t>Dorsey, Matthew</t>
  </si>
  <si>
    <t>Jenkins, Scott</t>
  </si>
  <si>
    <t>Gallagher, Johnson</t>
  </si>
  <si>
    <t>Cummings, Jose</t>
  </si>
  <si>
    <t>Luna, Rodney</t>
  </si>
  <si>
    <t>Nash, Mark</t>
  </si>
  <si>
    <t>Wade, Kevin</t>
  </si>
  <si>
    <t>Reid, Elizabeth</t>
  </si>
  <si>
    <t>Booker, Judith</t>
  </si>
  <si>
    <t>Manufacturing Admin</t>
  </si>
  <si>
    <t>Roberts, Jackie</t>
  </si>
  <si>
    <t>Richard, Karen</t>
  </si>
  <si>
    <t>Flores, Angela</t>
  </si>
  <si>
    <t>Dominguez, Duane</t>
  </si>
  <si>
    <t>Douglas, Kenneth</t>
  </si>
  <si>
    <t>Day, David</t>
  </si>
  <si>
    <t>Hernandez, Glenn</t>
  </si>
  <si>
    <t>Heath, Deborah</t>
  </si>
  <si>
    <t>Jennings, Gary</t>
  </si>
  <si>
    <t>Gonzalez, David</t>
  </si>
  <si>
    <t>May, Steve</t>
  </si>
  <si>
    <t>Dean, Gayla</t>
  </si>
  <si>
    <t>Hudson, Lorna</t>
  </si>
  <si>
    <t>Franklin, Alicia</t>
  </si>
  <si>
    <t>Carson, Anthony</t>
  </si>
  <si>
    <t>Jensen, Kristina</t>
  </si>
  <si>
    <t>Barr, Jennifer</t>
  </si>
  <si>
    <t>Parrish, Debra</t>
  </si>
  <si>
    <t>Phillips, Liesl</t>
  </si>
  <si>
    <t>Figueroa, Leonard</t>
  </si>
  <si>
    <t>Phelps, Gretchen</t>
  </si>
  <si>
    <t>Christensen, Jill</t>
  </si>
  <si>
    <t>Yates, Doug</t>
  </si>
  <si>
    <t>Patrick, Wendy</t>
  </si>
  <si>
    <t>Hoover, Evangeline</t>
  </si>
  <si>
    <t>Coleman, Roque</t>
  </si>
  <si>
    <t>Watson, Christian</t>
  </si>
  <si>
    <t>Holloway, Chris</t>
  </si>
  <si>
    <t>York, Steven</t>
  </si>
  <si>
    <t>Walton, Benjamin</t>
  </si>
  <si>
    <t>Salinas, Jon</t>
  </si>
  <si>
    <t>Woods, Marcus</t>
  </si>
  <si>
    <t>Terry, Karin</t>
  </si>
  <si>
    <t>Lowe, Michelle</t>
  </si>
  <si>
    <t>Rose, Mark</t>
  </si>
  <si>
    <t>Hopkins, Lisa</t>
  </si>
  <si>
    <t>Wyatt, Kelly</t>
  </si>
  <si>
    <t>Monroe, Justin</t>
  </si>
  <si>
    <t>Craig, Alan</t>
  </si>
  <si>
    <t>Estes, Mary</t>
  </si>
  <si>
    <t>Nixon, Randy</t>
  </si>
  <si>
    <t>Maldonado, Robert</t>
  </si>
  <si>
    <t>Ashley, Michael</t>
  </si>
  <si>
    <t>Moss, Chan</t>
  </si>
  <si>
    <t>Reese, Marc</t>
  </si>
  <si>
    <t>Underwood, Todd</t>
  </si>
  <si>
    <t>Hines, Herb</t>
  </si>
  <si>
    <t>Blair, Sperry</t>
  </si>
  <si>
    <t>Harrison, Jonathan</t>
  </si>
  <si>
    <t>Cooper, Lisa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</si>
  <si>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</si>
  <si>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</si>
  <si>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</si>
  <si>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</si>
  <si>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</si>
  <si>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</si>
  <si>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</si>
  <si>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Davidson, Jaime</t>
  </si>
  <si>
    <t>Fletcher, Brian</t>
  </si>
  <si>
    <t>Weeks, Troy</t>
  </si>
  <si>
    <t>Bryant, Douglas</t>
  </si>
  <si>
    <t>Goodwin, April</t>
  </si>
  <si>
    <t>Larsen, Lara</t>
  </si>
  <si>
    <t>Caldwell, Pete</t>
  </si>
  <si>
    <t>Diaz, David</t>
  </si>
  <si>
    <t>McLaughlin, Edward</t>
  </si>
  <si>
    <t>Waters, Alfred</t>
  </si>
  <si>
    <t>Moses, Mark</t>
  </si>
  <si>
    <t>Perry, Christopher</t>
  </si>
  <si>
    <t>Bowman, Michael</t>
  </si>
  <si>
    <t>Chapman, Jessica</t>
  </si>
  <si>
    <t>Pope, Duane</t>
  </si>
  <si>
    <t>Decker, Amy</t>
  </si>
  <si>
    <t>Chen, Jaime</t>
  </si>
  <si>
    <t>Massey, Mark</t>
  </si>
  <si>
    <t>Thomas, Shannon</t>
  </si>
  <si>
    <t>Miles, Kenneth</t>
  </si>
  <si>
    <t>McDowell, Scott</t>
  </si>
  <si>
    <t>McCormick, Hsi</t>
  </si>
  <si>
    <t>Burke, Michael</t>
  </si>
  <si>
    <t>Torres, Bruce</t>
  </si>
  <si>
    <t>Price, Diana</t>
  </si>
  <si>
    <t>Sanchez, Greg</t>
  </si>
  <si>
    <t>McGuire, Rebecca</t>
  </si>
  <si>
    <t>Benson, Troy</t>
  </si>
  <si>
    <t>Hatfield, Carl</t>
  </si>
  <si>
    <t>Peters, Robert</t>
  </si>
  <si>
    <t>Ayers, Douglas</t>
  </si>
  <si>
    <t>Lyons, Brian</t>
  </si>
  <si>
    <t>Cline, Rebecca</t>
  </si>
  <si>
    <t>Farrell, Laura</t>
  </si>
  <si>
    <t>Hunter, Lisa</t>
  </si>
  <si>
    <t>Orr, Jennifer</t>
  </si>
  <si>
    <t>Bell, David</t>
  </si>
  <si>
    <t>Ball, Kirk</t>
  </si>
  <si>
    <t>Poole, Tracy</t>
  </si>
  <si>
    <t>Harrington, Aron</t>
  </si>
  <si>
    <t>Peterson, Shaun</t>
  </si>
  <si>
    <t>Olson, Melanie</t>
  </si>
  <si>
    <t>Garza, Anthony</t>
  </si>
  <si>
    <t>Mullins, Angela</t>
  </si>
  <si>
    <t>Herrera, Shawn</t>
  </si>
  <si>
    <t>Mann, Lowell</t>
  </si>
  <si>
    <t>Bartlett, Julia</t>
  </si>
  <si>
    <t>Walls, Brian</t>
  </si>
  <si>
    <t>Watts, Curtis</t>
  </si>
  <si>
    <t>Cross, Marc</t>
  </si>
  <si>
    <t>Trujillo, Shawn</t>
  </si>
  <si>
    <t>Griffin, Debbi</t>
  </si>
  <si>
    <t>Delgado, Dale</t>
  </si>
  <si>
    <t>Porter, Rachel</t>
  </si>
  <si>
    <t>Johns, Chad</t>
  </si>
  <si>
    <t>Hughes, Kevin</t>
  </si>
  <si>
    <t>Branch, Brady</t>
  </si>
  <si>
    <t>Burton, Cam</t>
  </si>
  <si>
    <t>Bradley, David</t>
  </si>
  <si>
    <t>Drake, Kyle</t>
  </si>
  <si>
    <t>James, Lynn</t>
  </si>
  <si>
    <t>Paul, Michael</t>
  </si>
  <si>
    <t>Juarez, Neill</t>
  </si>
  <si>
    <t>Weaver, Eric</t>
  </si>
  <si>
    <t>Morton, Brian</t>
  </si>
  <si>
    <t>Snow, Desiree</t>
  </si>
  <si>
    <t>Gilmore, Terry</t>
  </si>
  <si>
    <t>Jimenez, Dominic</t>
  </si>
  <si>
    <t>Tucker, James</t>
  </si>
  <si>
    <t>Wilson, Jessica</t>
  </si>
  <si>
    <t>Johnston, Daniel</t>
  </si>
  <si>
    <t>Cameron, John</t>
  </si>
  <si>
    <t>Rowe, Ken</t>
  </si>
  <si>
    <t>McKinney, Chris</t>
  </si>
  <si>
    <t>Santiago, Michael</t>
  </si>
  <si>
    <t>Payne, Vicky</t>
  </si>
  <si>
    <t>Mathis, Shari</t>
  </si>
  <si>
    <t>Finley, James</t>
  </si>
  <si>
    <t>Collier, Dean</t>
  </si>
  <si>
    <t>Dennis, Paul</t>
  </si>
  <si>
    <t>Pena, Erik</t>
  </si>
  <si>
    <t>Mendoza, Bobby</t>
  </si>
  <si>
    <t>Cruz, Janene</t>
  </si>
  <si>
    <t>McCarthy, Ryan</t>
  </si>
  <si>
    <t>Washington, Phillip</t>
  </si>
  <si>
    <t>Castillo, Sheri</t>
  </si>
  <si>
    <t>Sloan, Cindy</t>
  </si>
  <si>
    <t>Fox, Ellen</t>
  </si>
  <si>
    <t>Ferguson, John</t>
  </si>
  <si>
    <t>Simon, Sheila</t>
  </si>
  <si>
    <t>Nguyen, Dennis</t>
  </si>
  <si>
    <t>Hall, Jenny</t>
  </si>
  <si>
    <t>Ramos, Jan</t>
  </si>
  <si>
    <t>Brock, Ensley</t>
  </si>
  <si>
    <t>Mendez, Max</t>
  </si>
  <si>
    <t>Ortiz, Cynthia</t>
  </si>
  <si>
    <t>Bush, Rena</t>
  </si>
  <si>
    <t>Richards, Richard</t>
  </si>
  <si>
    <t>Austin, William</t>
  </si>
  <si>
    <t>Wagner, Lynne</t>
  </si>
  <si>
    <t>Clarke, Dennis</t>
  </si>
  <si>
    <t>Walter, Michael</t>
  </si>
  <si>
    <t>Frank, William</t>
  </si>
  <si>
    <t>Lopez, Stephen</t>
  </si>
  <si>
    <t>Alvarado, Sonia</t>
  </si>
  <si>
    <t>Graham, David</t>
  </si>
  <si>
    <t>Holland, Donald</t>
  </si>
  <si>
    <t>Gibson, Janet</t>
  </si>
  <si>
    <t>Espinoza, Derrell</t>
  </si>
  <si>
    <t>Oliver, Francisco</t>
  </si>
  <si>
    <t>Walters, Ann</t>
  </si>
  <si>
    <t>Cannon, Jenny</t>
  </si>
  <si>
    <t>Wiley, Gustavo</t>
  </si>
  <si>
    <t>Sawyer, Catherine</t>
  </si>
  <si>
    <t>Gregory, Jon</t>
  </si>
  <si>
    <t>Estrada, Joan</t>
  </si>
  <si>
    <t>Anthony, Robert</t>
  </si>
  <si>
    <t>Townsend, Jerry</t>
  </si>
  <si>
    <t>Rivera, Timothy</t>
  </si>
  <si>
    <t>Murray, Rebecca</t>
  </si>
  <si>
    <t>Kemp, Holly</t>
  </si>
  <si>
    <t>Guerrero, Laura</t>
  </si>
  <si>
    <t>Barnett, Brenda</t>
  </si>
  <si>
    <t>Best, Lara</t>
  </si>
  <si>
    <t>Long, Gary</t>
  </si>
  <si>
    <t>Mueller, Philip</t>
  </si>
  <si>
    <t>Bauer, Chris</t>
  </si>
  <si>
    <t>Molina, Michael</t>
  </si>
  <si>
    <t>Alexander, Charles</t>
  </si>
  <si>
    <t>White, Daniel</t>
  </si>
  <si>
    <t>Vargas, Bryant</t>
  </si>
  <si>
    <t>Jones, John</t>
  </si>
  <si>
    <t>Howell, Douglas</t>
  </si>
  <si>
    <t>Anderson, Teason</t>
  </si>
  <si>
    <t>Conway, Brett</t>
  </si>
  <si>
    <t>Andrews, Diane</t>
  </si>
  <si>
    <t>Crawford, Ronald</t>
  </si>
  <si>
    <t>Middleton, Jen</t>
  </si>
  <si>
    <t>Parker, Carl</t>
  </si>
  <si>
    <t>Stafford, Rhonda</t>
  </si>
  <si>
    <t>Park, Timothy</t>
  </si>
  <si>
    <t>Wolfe, Keith</t>
  </si>
  <si>
    <t>Willis, Ralph</t>
  </si>
  <si>
    <t>Morrow, Richard</t>
  </si>
  <si>
    <t>Beard, Sandi</t>
  </si>
  <si>
    <t>Ramsey, Nathaniel</t>
  </si>
  <si>
    <t>Blevins, Carey</t>
  </si>
  <si>
    <t>Myers, Marc</t>
  </si>
  <si>
    <t>Gordon, Diane</t>
  </si>
  <si>
    <t>Wise, Ted</t>
  </si>
  <si>
    <t>Simmons, Robert</t>
  </si>
  <si>
    <t>Duran, Brian</t>
  </si>
  <si>
    <t>Carr, Susan</t>
  </si>
  <si>
    <t>Wilkins, Jesse</t>
  </si>
  <si>
    <t>Lloyd, John</t>
  </si>
  <si>
    <t>Snyder, Duane</t>
  </si>
  <si>
    <t>Mitchell, Shannon</t>
  </si>
  <si>
    <t>Goodman, Kuyler</t>
  </si>
  <si>
    <t>William, William</t>
  </si>
  <si>
    <t>Webb, Jim</t>
  </si>
  <si>
    <t>Hodges, Lisa</t>
  </si>
  <si>
    <t>Murphy, Jeff</t>
  </si>
  <si>
    <t>Rodriquez, Denise</t>
  </si>
  <si>
    <t>Dodson, David</t>
  </si>
  <si>
    <t>Ward, Williams</t>
  </si>
  <si>
    <t>Riley, David</t>
  </si>
  <si>
    <t>Short, Timothy</t>
  </si>
  <si>
    <t>Bennett, Chris</t>
  </si>
  <si>
    <t>Gonzales, David</t>
  </si>
  <si>
    <t>Wilkerson, Claudia</t>
  </si>
  <si>
    <t>McClain, Steven</t>
  </si>
  <si>
    <t>Cochran, Andrea</t>
  </si>
  <si>
    <t>Lowery, Charles</t>
  </si>
  <si>
    <t>Hess, Brian</t>
  </si>
  <si>
    <t>Elliott, Anthony</t>
  </si>
  <si>
    <t>Vega, Alexandra</t>
  </si>
  <si>
    <t>Collins, Michael</t>
  </si>
  <si>
    <t>Schmidt, Michael</t>
  </si>
  <si>
    <t>Byrd, Asa</t>
  </si>
  <si>
    <t>Clay, William</t>
  </si>
  <si>
    <t>Glenn, Christopher</t>
  </si>
  <si>
    <t>Davenport, Troy</t>
  </si>
  <si>
    <t>Lucas, John</t>
  </si>
  <si>
    <t>Salazar, Ruben</t>
  </si>
  <si>
    <t>Kennedy, Kimberly</t>
  </si>
  <si>
    <t>Warner, Stephen</t>
  </si>
  <si>
    <t>Research Center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</si>
  <si>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</si>
  <si>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</si>
  <si>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</si>
  <si>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</si>
  <si>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</si>
  <si>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</si>
  <si>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</si>
  <si>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Silva, Stephen</t>
  </si>
  <si>
    <t>Pearson, Cassy</t>
  </si>
  <si>
    <t>Copeland, Roger</t>
  </si>
  <si>
    <t>Wilkinson, Gregory</t>
  </si>
  <si>
    <t>Jacobs, Florianne</t>
  </si>
  <si>
    <t>Chambers, Richard</t>
  </si>
  <si>
    <t>Preston, Chris</t>
  </si>
  <si>
    <t>Santos, Garret</t>
  </si>
  <si>
    <t>Atkins, Kevin</t>
  </si>
  <si>
    <t>Ware, David</t>
  </si>
  <si>
    <t>Harper, Cynthia</t>
  </si>
  <si>
    <t>Harvey, Michael</t>
  </si>
  <si>
    <t>Stone, Brian</t>
  </si>
  <si>
    <t>Ingram, Matt</t>
  </si>
  <si>
    <t>Evans, Rolin</t>
  </si>
  <si>
    <t>Brown, Donald</t>
  </si>
  <si>
    <t>Morris, Richelle</t>
  </si>
  <si>
    <t>Summers, Harold</t>
  </si>
  <si>
    <t>Barron, Michael</t>
  </si>
  <si>
    <t>Buchanan, Dennis</t>
  </si>
  <si>
    <t>Bradshaw, Sheryl</t>
  </si>
  <si>
    <t>Bruce, Kevin</t>
  </si>
  <si>
    <t>Robles, Charles</t>
  </si>
  <si>
    <t>Lawson, Erin</t>
  </si>
  <si>
    <t>Schneider, Gay</t>
  </si>
  <si>
    <t>McKee, Michelle</t>
  </si>
  <si>
    <t>Miller, Jessica</t>
  </si>
  <si>
    <t>Rich, Brent</t>
  </si>
  <si>
    <t>Duncan, George</t>
  </si>
  <si>
    <t>Blake, Thomas</t>
  </si>
  <si>
    <t>Hubbard, Sandra</t>
  </si>
  <si>
    <t>Hampton, Catherine</t>
  </si>
  <si>
    <t>Walsh, Matthew</t>
  </si>
  <si>
    <t>Davis, Tonya</t>
  </si>
  <si>
    <t>Bowen, Kes</t>
  </si>
  <si>
    <t>Hickman, John</t>
  </si>
  <si>
    <t>Perkins, Donald</t>
  </si>
  <si>
    <t>Contreras, Dean</t>
  </si>
  <si>
    <t>Jordan, Mark</t>
  </si>
  <si>
    <t>Lane, Brandyn</t>
  </si>
  <si>
    <t>Noble, Michael</t>
  </si>
  <si>
    <t>Malone, Daniel</t>
  </si>
  <si>
    <t>Patterson, Robert</t>
  </si>
  <si>
    <t>Everett, Dan</t>
  </si>
  <si>
    <t>Horton, Cleatis</t>
  </si>
  <si>
    <t>Cook, Mark</t>
  </si>
  <si>
    <t>Livingston, Lynette</t>
  </si>
  <si>
    <t>Petersen, Timothy</t>
  </si>
  <si>
    <t>Garrett, Chris</t>
  </si>
  <si>
    <t>House, Paul</t>
  </si>
  <si>
    <t>Daniel, Robert</t>
  </si>
  <si>
    <t>Ryan, Ryan</t>
  </si>
  <si>
    <t>Velasquez, Clint</t>
  </si>
  <si>
    <t>Robbins, Suzanne</t>
  </si>
  <si>
    <t>Chase, Troy</t>
  </si>
  <si>
    <t>Munoz, Michael</t>
  </si>
  <si>
    <t>Hood, Renee</t>
  </si>
  <si>
    <t>Strickland, Rajean</t>
  </si>
  <si>
    <t>Rush, Lateef</t>
  </si>
  <si>
    <t>Little, Steve</t>
  </si>
  <si>
    <t>Bates, Verna</t>
  </si>
  <si>
    <t>Keith, Thomas</t>
  </si>
  <si>
    <t>Miranda, Elena</t>
  </si>
  <si>
    <t>Whitaker, Jessica</t>
  </si>
  <si>
    <t>Browning, Kathleen</t>
  </si>
  <si>
    <t>McLean, Richard</t>
  </si>
  <si>
    <t>Humphrey, Andrew</t>
  </si>
  <si>
    <t>Mosley, Michael</t>
  </si>
  <si>
    <t>Lindsey, Deborah</t>
  </si>
  <si>
    <t>Barber, Robbie</t>
  </si>
  <si>
    <t>Sheppard, Curtis</t>
  </si>
  <si>
    <t>Chandler, Diane</t>
  </si>
  <si>
    <t>Sullivan, Robert</t>
  </si>
  <si>
    <t>Gaines, Sheela</t>
  </si>
  <si>
    <t>Bradford, Raymond</t>
  </si>
  <si>
    <t>Russell, Mark</t>
  </si>
  <si>
    <t>Harding, Erin</t>
  </si>
  <si>
    <t>Owen, Robert</t>
  </si>
  <si>
    <t>Roberson, Eileen</t>
  </si>
  <si>
    <t>Jackson, Eric</t>
  </si>
  <si>
    <t>Newton, Leigh</t>
  </si>
  <si>
    <t>Sanders, Troy</t>
  </si>
  <si>
    <t>Osborne, Bill</t>
  </si>
  <si>
    <t>Spears, Melanie</t>
  </si>
  <si>
    <t>Bean, Deborah</t>
  </si>
  <si>
    <t>Fischer, David</t>
  </si>
  <si>
    <t>Floyd, Eric</t>
  </si>
  <si>
    <t>Cain, Lon</t>
  </si>
  <si>
    <t>Combs, Rick</t>
  </si>
  <si>
    <t>Ellison, Melyssa</t>
  </si>
  <si>
    <t>Stevenson, Michael</t>
  </si>
  <si>
    <t>Mills, Melissa</t>
  </si>
  <si>
    <t>English, David</t>
  </si>
  <si>
    <t>Buckel, Patricia</t>
  </si>
  <si>
    <t>Ortega, Jeffrey</t>
  </si>
  <si>
    <t>Hamilton, Theo</t>
  </si>
  <si>
    <t>Gross, Davin</t>
  </si>
  <si>
    <t>Roman, Teri</t>
  </si>
  <si>
    <t>Morales, Linda</t>
  </si>
  <si>
    <t>Hansen, Andrew</t>
  </si>
  <si>
    <t>Schwartz, Joseph</t>
  </si>
  <si>
    <t>Morrison, Julie</t>
  </si>
  <si>
    <t>Williamson, Sumed</t>
  </si>
  <si>
    <t>Savage, John</t>
  </si>
  <si>
    <t>Hill, Robin</t>
  </si>
  <si>
    <t>Morgan, Patricia</t>
  </si>
  <si>
    <t>Shepherd, Annie</t>
  </si>
  <si>
    <t>Valdez, Ann</t>
  </si>
  <si>
    <t>Morse, Michael</t>
  </si>
  <si>
    <t>Wood, Larry</t>
  </si>
  <si>
    <t>Vasquez, Michael</t>
  </si>
  <si>
    <t>Tanner, Timothy</t>
  </si>
  <si>
    <t>Colon, Donnie</t>
  </si>
  <si>
    <t>Nichols, Nathaniel</t>
  </si>
  <si>
    <t>Serrano, Al</t>
  </si>
  <si>
    <t>Randolph, Kristin</t>
  </si>
  <si>
    <t>Beasley, Timothy</t>
  </si>
  <si>
    <t>Campbell, Michael</t>
  </si>
  <si>
    <t>Hurst, Thomas</t>
  </si>
  <si>
    <t>Soto, Christopher</t>
  </si>
  <si>
    <t>Love, Danny</t>
  </si>
  <si>
    <t>Aguilar, Kevin</t>
  </si>
  <si>
    <t>Pittman, Bacardi</t>
  </si>
  <si>
    <t>Booth, Raquel</t>
  </si>
  <si>
    <t>Wallace, Timothy</t>
  </si>
  <si>
    <t>Gallegos, Rick</t>
  </si>
  <si>
    <t>Melton, Scott</t>
  </si>
  <si>
    <t>Burgess, Cherie</t>
  </si>
  <si>
    <t>Fields, Cathy</t>
  </si>
  <si>
    <t>Dudley, James</t>
  </si>
  <si>
    <t>Jefferson, Elaine</t>
  </si>
  <si>
    <t>Sandoval, James</t>
  </si>
  <si>
    <t>Marks, LaReina</t>
  </si>
  <si>
    <t>Kent, Angus</t>
  </si>
  <si>
    <t>Wall, John</t>
  </si>
  <si>
    <t>Fleming, Irv</t>
  </si>
  <si>
    <t>Deleon, Jaquelyn</t>
  </si>
  <si>
    <t>McBride, Grazyna</t>
  </si>
  <si>
    <t>Huff, Erik</t>
  </si>
  <si>
    <t>Powell, Juli</t>
  </si>
  <si>
    <t>Shelton, Donna</t>
  </si>
  <si>
    <t>Curtis, Patrick</t>
  </si>
  <si>
    <t>Flowers, Kathleen</t>
  </si>
  <si>
    <t>Grimes, Jeffrey</t>
  </si>
  <si>
    <t>Golden, Christine</t>
  </si>
  <si>
    <t>Shaw, Pat</t>
  </si>
  <si>
    <t>Whitehead, Carolyn</t>
  </si>
  <si>
    <t>Skinner, Jason</t>
  </si>
  <si>
    <t>Joseph, Christopher</t>
  </si>
  <si>
    <t>Richardson, Debbie</t>
  </si>
  <si>
    <t>McCullough, Scott</t>
  </si>
  <si>
    <t>Dalton, Carol</t>
  </si>
  <si>
    <t>Romero, Randy</t>
  </si>
  <si>
    <t>Lynch, Scott</t>
  </si>
  <si>
    <t>Casey, Ronald</t>
  </si>
  <si>
    <t>Hunt, Norman</t>
  </si>
  <si>
    <t>Brady, Traci</t>
  </si>
  <si>
    <t>Edwards, Phillip</t>
  </si>
  <si>
    <t>Hanson, Dennis</t>
  </si>
  <si>
    <t>Steele, Gerald</t>
  </si>
  <si>
    <t>Swanson, Vicki</t>
  </si>
  <si>
    <t>Eaton, Cris</t>
  </si>
  <si>
    <t>Kerr, Mihaela</t>
  </si>
  <si>
    <t>Vance, Cheryl</t>
  </si>
  <si>
    <t>Perez, Kim</t>
  </si>
  <si>
    <t>Merritt, Kevin</t>
  </si>
  <si>
    <t>Hobbs, Scott</t>
  </si>
  <si>
    <t>McGee, Carol</t>
  </si>
  <si>
    <t>Harris, Brian</t>
  </si>
  <si>
    <t>Dickerson, Lincoln</t>
  </si>
  <si>
    <t>Harmon, Paul</t>
  </si>
  <si>
    <t>Pennington, Gary</t>
  </si>
  <si>
    <t>Sherman, Karin</t>
  </si>
  <si>
    <t>Montoya, Lisa</t>
  </si>
  <si>
    <t>Lee, Charles</t>
  </si>
  <si>
    <t>Guzman, Don</t>
  </si>
  <si>
    <t>Sexton, John</t>
  </si>
  <si>
    <t>Pace, Joseph</t>
  </si>
  <si>
    <t>Welch, Michael</t>
  </si>
  <si>
    <t>Carroll, Lesa</t>
  </si>
  <si>
    <t>Wright, Brad</t>
  </si>
  <si>
    <t>Francis, Todd</t>
  </si>
  <si>
    <t>Winters, Shaun</t>
  </si>
  <si>
    <t>Montgomery, Chris</t>
  </si>
  <si>
    <t>Wiggins, Frank</t>
  </si>
  <si>
    <t>Garrison, Chris</t>
  </si>
  <si>
    <t>Lawrence, Ronald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</si>
  <si>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</si>
  <si>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</si>
  <si>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</si>
  <si>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</si>
  <si>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</si>
  <si>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</si>
  <si>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</si>
  <si>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</si>
  <si>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</si>
  <si>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Smith, Koleen</t>
  </si>
  <si>
    <t>Medina, Warren</t>
  </si>
  <si>
    <t>Schroeder, Bennet</t>
  </si>
  <si>
    <t>Rivers, Douglas</t>
  </si>
  <si>
    <t>Roy, Margarita</t>
  </si>
  <si>
    <t>McConnell, Justin</t>
  </si>
  <si>
    <t>Vazquez, Kenneth</t>
  </si>
  <si>
    <t>Spencer, Boyd</t>
  </si>
  <si>
    <t>Callahan, Marilyn</t>
  </si>
  <si>
    <t>Randall, Yvonne</t>
  </si>
  <si>
    <t>Ayala, Polly</t>
  </si>
  <si>
    <t>Fuller, Brenda</t>
  </si>
  <si>
    <t>Greene, Alexander</t>
  </si>
  <si>
    <t>Beck, Craig</t>
  </si>
  <si>
    <t>Owens, Dwight</t>
  </si>
  <si>
    <t>Lara, Mark</t>
  </si>
  <si>
    <t>Prince, Robert</t>
  </si>
  <si>
    <t>Hogan, Daniel</t>
  </si>
  <si>
    <t>Parsons, Phillip</t>
  </si>
  <si>
    <t>Norris, Tamara</t>
  </si>
  <si>
    <t>Burnett, Kevin</t>
  </si>
  <si>
    <t>Greer, Brian</t>
  </si>
  <si>
    <t>Gibbs, Debra</t>
  </si>
  <si>
    <t>Boone, Eric</t>
  </si>
  <si>
    <t>Gates, Anne</t>
  </si>
  <si>
    <t>Scott, Todd</t>
  </si>
  <si>
    <t>Stokes, Jonathan</t>
  </si>
  <si>
    <t>Christian, Melissa</t>
  </si>
  <si>
    <t>Hale, Deon</t>
  </si>
  <si>
    <t>Blackburn, Kathryn</t>
  </si>
  <si>
    <t>Zimmerman, Julian</t>
  </si>
  <si>
    <t>Pacheco, Therese</t>
  </si>
  <si>
    <t>Newman, Aria</t>
  </si>
  <si>
    <t>Hull, Jeanne</t>
  </si>
  <si>
    <t>Tyler, Javier</t>
  </si>
  <si>
    <t>Landry, Linda</t>
  </si>
  <si>
    <t>Dawson, Jonathan</t>
  </si>
  <si>
    <t>Fowler, John</t>
  </si>
  <si>
    <t>Clark, William</t>
  </si>
  <si>
    <t>Gilbert, Shannon</t>
  </si>
  <si>
    <t>Hicks, Monica</t>
  </si>
  <si>
    <t>Watkins, Gary</t>
  </si>
  <si>
    <t>Robinson, John</t>
  </si>
  <si>
    <t>Potter, Dawn</t>
  </si>
  <si>
    <t>Banks, Ryan</t>
  </si>
  <si>
    <t>Atkinson, Danielle</t>
  </si>
  <si>
    <t>Bailey, Victor</t>
  </si>
  <si>
    <t>Stewart, Elizabeth</t>
  </si>
  <si>
    <t>Roth, Tony</t>
  </si>
  <si>
    <t>Larson, David</t>
  </si>
  <si>
    <t>Graves, Michael</t>
  </si>
  <si>
    <t>Daniels, Janet</t>
  </si>
  <si>
    <t>Boyd, Debra</t>
  </si>
  <si>
    <t>Matthews, Diane</t>
  </si>
  <si>
    <t>Cole, Elbert</t>
  </si>
  <si>
    <t>Foley, Peter</t>
  </si>
  <si>
    <t>Solomon, Michael</t>
  </si>
  <si>
    <t>Palmer, Terry</t>
  </si>
  <si>
    <t>Turner, Ray</t>
  </si>
  <si>
    <t>Barnes, Grant</t>
  </si>
  <si>
    <t>Chavez, Thomas</t>
  </si>
  <si>
    <t>Patton, Corey</t>
  </si>
  <si>
    <t>Allen, Thomas</t>
  </si>
  <si>
    <t>Kramer, Faye</t>
  </si>
  <si>
    <t>Stephens, Bonnie</t>
  </si>
  <si>
    <t>Nicholson, Lee</t>
  </si>
  <si>
    <t>Kim, Deborah</t>
  </si>
  <si>
    <t>Boyer, John</t>
  </si>
  <si>
    <t>Pruitt, Randy</t>
  </si>
  <si>
    <t>Shaffer, Nobuko</t>
  </si>
  <si>
    <t>Blankenship, Roger</t>
  </si>
  <si>
    <t>Sharp, Janine</t>
  </si>
  <si>
    <t>Barker, Heidi</t>
  </si>
  <si>
    <t>Bowers, Tammy</t>
  </si>
  <si>
    <t>Ray, ReAnnon</t>
  </si>
  <si>
    <t>Cobb, Nicole</t>
  </si>
  <si>
    <t>Ramirez, Keith</t>
  </si>
  <si>
    <t>Saunders, Corey</t>
  </si>
  <si>
    <t>Rice, Diane</t>
  </si>
  <si>
    <t>Woodward, Tim</t>
  </si>
  <si>
    <t>Hardy, Svetlana</t>
  </si>
  <si>
    <t>Stephenson, Matt</t>
  </si>
  <si>
    <t>Frazier, Chris</t>
  </si>
  <si>
    <t>Tran, Chad</t>
  </si>
  <si>
    <t>Koch, Danielle</t>
  </si>
  <si>
    <t>McIntosh, Jeremy</t>
  </si>
  <si>
    <t>Gill, Douglas</t>
  </si>
  <si>
    <t>Berry, Jacklyn</t>
  </si>
  <si>
    <t>Dyer, Carrie</t>
  </si>
  <si>
    <t>Leonard, Paul</t>
  </si>
  <si>
    <t>Pitts, Dana</t>
  </si>
  <si>
    <t>Higgins, Angela</t>
  </si>
  <si>
    <t>Lamb, John</t>
  </si>
  <si>
    <t>Holmes, Tito</t>
  </si>
  <si>
    <t>Leach, Jingwen</t>
  </si>
  <si>
    <t>McDonald, Debra</t>
  </si>
  <si>
    <t>Harrell, Cristin</t>
  </si>
  <si>
    <t>Bridges, Jeff</t>
  </si>
  <si>
    <t>Warren, Jean</t>
  </si>
  <si>
    <t>Shields, Robert</t>
  </si>
  <si>
    <t>Erickson, Ricky</t>
  </si>
  <si>
    <t>Lambert, Jody</t>
  </si>
  <si>
    <t>Henson, Debra</t>
  </si>
  <si>
    <t>Hardin, Gregory</t>
  </si>
  <si>
    <t>Nunez, Benning</t>
  </si>
  <si>
    <t>Cortez, Jack</t>
  </si>
  <si>
    <t>Carrillo, Robert</t>
  </si>
  <si>
    <t>Stevens, Andrew</t>
  </si>
  <si>
    <t>Durham, Troy</t>
  </si>
  <si>
    <t>Young, Benjamin</t>
  </si>
  <si>
    <t>Reynolds, Barbara</t>
  </si>
  <si>
    <t>Nelson, Shira</t>
  </si>
  <si>
    <t>Kelly, Icelita</t>
  </si>
  <si>
    <t>Green, Kim</t>
  </si>
  <si>
    <t>Carpenter, Ronald</t>
  </si>
  <si>
    <t>Kirby, Michael</t>
  </si>
  <si>
    <t>Hoffman, Brian D</t>
  </si>
  <si>
    <t>Dunn, Matthew</t>
  </si>
  <si>
    <t>Reyes, Mary</t>
  </si>
  <si>
    <t>Butler, Roy</t>
  </si>
  <si>
    <t>McDaniel, Tamara</t>
  </si>
  <si>
    <t>Carter, Allan</t>
  </si>
  <si>
    <t>Blackwell, Brandon</t>
  </si>
  <si>
    <t>Marquez, Thomas</t>
  </si>
  <si>
    <t>Briggs, Bryan</t>
  </si>
  <si>
    <t>Pugh, Lawrence</t>
  </si>
  <si>
    <t>Navarro, Marc</t>
  </si>
  <si>
    <t>Walker, Mike</t>
  </si>
  <si>
    <t>Meyers, David</t>
  </si>
  <si>
    <t>Powers, Tia</t>
  </si>
  <si>
    <t>Garner, Terry</t>
  </si>
  <si>
    <t>Hensley, William</t>
  </si>
  <si>
    <t>Pratt, Erik</t>
  </si>
  <si>
    <t>Arnold, Cole</t>
  </si>
  <si>
    <t>Griffith, Michelle</t>
  </si>
  <si>
    <t>Robertson, Nathan</t>
  </si>
  <si>
    <t>Acosta, Robert</t>
  </si>
  <si>
    <t>Mathews, Marcia</t>
  </si>
  <si>
    <t>Hancock, Allen</t>
  </si>
  <si>
    <t>Mason, Suzanne</t>
  </si>
  <si>
    <t>Charles, Jeffrey</t>
  </si>
  <si>
    <t>Strong, Lisa</t>
  </si>
  <si>
    <t>Singleton, David</t>
  </si>
  <si>
    <t>Olsen, Ewan</t>
  </si>
  <si>
    <t>Fitzgerald, George</t>
  </si>
  <si>
    <t>Herman, Henrietta</t>
  </si>
  <si>
    <t>Sutton, Matthew</t>
  </si>
  <si>
    <t>Frost, Adam</t>
  </si>
  <si>
    <t>Reeves, Greg</t>
  </si>
  <si>
    <t>Taylor, Hector</t>
  </si>
  <si>
    <t>Williams, Scott</t>
  </si>
  <si>
    <t>Alvarez, Steven</t>
  </si>
  <si>
    <t>Gentry, John</t>
  </si>
  <si>
    <t>Lang, Dana</t>
  </si>
  <si>
    <t>Burns, Fiona</t>
  </si>
  <si>
    <t>Carey, Andrea</t>
  </si>
  <si>
    <t>Sparks, Terri</t>
  </si>
  <si>
    <t>Keller, Jason</t>
  </si>
  <si>
    <t>Howard, Lisa</t>
  </si>
  <si>
    <t>McCall, Keith</t>
  </si>
  <si>
    <t>Rojas, Charles</t>
  </si>
  <si>
    <t>Conner, Mark</t>
  </si>
  <si>
    <t>Moreno, Chris</t>
  </si>
  <si>
    <t>Cox, Stephanie</t>
  </si>
  <si>
    <t>Brooks, Richard</t>
  </si>
  <si>
    <t>Schultz, Norman</t>
  </si>
  <si>
    <t>Dixon, Richard</t>
  </si>
  <si>
    <t>Horn, George</t>
  </si>
  <si>
    <t>Vincent, Guy</t>
  </si>
  <si>
    <t>Conley, Mark</t>
  </si>
  <si>
    <t>Bishop, Juan</t>
  </si>
  <si>
    <t>Johnson, Mary Jo</t>
  </si>
  <si>
    <t>Bass, Justin</t>
  </si>
  <si>
    <t>Rodriguez, Scott</t>
  </si>
  <si>
    <t>Black, Cliff</t>
  </si>
  <si>
    <t>Quinn, Cinnamon</t>
  </si>
  <si>
    <t>Vaughn, Harlon</t>
  </si>
  <si>
    <t>Simpson, Jimmy</t>
  </si>
  <si>
    <t>Thornton, Charles</t>
  </si>
  <si>
    <t>Barrett, John</t>
  </si>
  <si>
    <t>Hayes, Edward</t>
  </si>
  <si>
    <t>Patel, Donald</t>
  </si>
  <si>
    <t>Kirk, Chris</t>
  </si>
  <si>
    <t>Abbott, James</t>
  </si>
  <si>
    <t>Gomez, Ed</t>
  </si>
  <si>
    <t>Mercado, David</t>
  </si>
  <si>
    <t>Maxwell, Jill</t>
  </si>
  <si>
    <t>Leon, Emily</t>
  </si>
  <si>
    <t>Page, Lisa</t>
  </si>
  <si>
    <t>Armstrong, David</t>
  </si>
  <si>
    <t>Grant, Leonard</t>
  </si>
  <si>
    <t>Farmer, Suzanne</t>
  </si>
  <si>
    <t>Baxter, Teresa</t>
  </si>
  <si>
    <t>Wilcox, Robert</t>
  </si>
  <si>
    <t>Tate, Zachary</t>
  </si>
  <si>
    <t>McKenzie, Michelle</t>
  </si>
  <si>
    <t>Rogers, Colleen</t>
  </si>
  <si>
    <t>Knight, Denise</t>
  </si>
  <si>
    <t>Logan, Karen</t>
  </si>
  <si>
    <t>Norton, Bruce</t>
  </si>
  <si>
    <t>Norman, Rita</t>
  </si>
  <si>
    <t>West, Jeffrey</t>
  </si>
  <si>
    <t>Cunningham, Denise</t>
  </si>
  <si>
    <t>Adams, David</t>
  </si>
  <si>
    <t>Calhoun, Dac Vinh</t>
  </si>
  <si>
    <t>Gutierrez, Regina</t>
  </si>
  <si>
    <t>Kelley, Nancy</t>
  </si>
  <si>
    <t>Ballard, Martin</t>
  </si>
  <si>
    <t>Foster, Blane</t>
  </si>
  <si>
    <t>McCoy, Preston</t>
  </si>
  <si>
    <t>Small, Athanasios</t>
  </si>
  <si>
    <t>Wheeler, Meegan</t>
  </si>
  <si>
    <t>Pierce, Karen</t>
  </si>
  <si>
    <t>Giles, Kathleen</t>
  </si>
  <si>
    <t>Rodgers, Daniel</t>
  </si>
  <si>
    <t>George, Jessica</t>
  </si>
  <si>
    <t>Castro, Christopher</t>
  </si>
  <si>
    <t>Ellis, Brenda</t>
  </si>
  <si>
    <t>Bullock, Greg</t>
  </si>
  <si>
    <t>Maynard, Susan</t>
  </si>
  <si>
    <t>DR</t>
  </si>
  <si>
    <t>Rios, Fredrick</t>
  </si>
  <si>
    <t>Allison, Timothy</t>
  </si>
  <si>
    <t>Knox, Lori</t>
  </si>
  <si>
    <t>Dec</t>
  </si>
  <si>
    <t>Jun</t>
  </si>
  <si>
    <t>Fisher, Maria</t>
  </si>
  <si>
    <t>Nov</t>
  </si>
  <si>
    <t>May</t>
  </si>
  <si>
    <t>Adkins, Michael</t>
  </si>
  <si>
    <t>Oct</t>
  </si>
  <si>
    <t>Apr</t>
  </si>
  <si>
    <t>King, Taslim</t>
  </si>
  <si>
    <t>Sep</t>
  </si>
  <si>
    <t>Mar</t>
  </si>
  <si>
    <t>Trevino, Gary</t>
  </si>
  <si>
    <t>Aug</t>
  </si>
  <si>
    <t>Feb</t>
  </si>
  <si>
    <t>Barton, Barry</t>
  </si>
  <si>
    <t>Jul</t>
  </si>
  <si>
    <t>Jan</t>
  </si>
  <si>
    <t>Baker, Barney</t>
  </si>
  <si>
    <t>IL</t>
  </si>
  <si>
    <t>FL</t>
  </si>
  <si>
    <t>NY</t>
  </si>
  <si>
    <t>TX</t>
  </si>
  <si>
    <t>CA</t>
  </si>
  <si>
    <t>Tax Rate</t>
  </si>
  <si>
    <t>New Salary</t>
  </si>
  <si>
    <t>Job Rating</t>
  </si>
  <si>
    <t>Salary</t>
  </si>
  <si>
    <t>Benefits</t>
  </si>
  <si>
    <t>Years</t>
  </si>
  <si>
    <t>Hire Date</t>
  </si>
  <si>
    <t>Department</t>
  </si>
  <si>
    <t>Building</t>
  </si>
  <si>
    <t>Employee Name</t>
  </si>
  <si>
    <t>Training</t>
  </si>
  <si>
    <t>Environmental Compliance</t>
  </si>
  <si>
    <t>Facilities/Engineering</t>
  </si>
  <si>
    <t>Green Building</t>
  </si>
  <si>
    <t>Creative</t>
  </si>
  <si>
    <t>Product Development</t>
  </si>
  <si>
    <t>Human Resources</t>
  </si>
  <si>
    <t>Marketing</t>
  </si>
  <si>
    <t>Sales</t>
  </si>
  <si>
    <t>IT</t>
  </si>
  <si>
    <t>Account Management</t>
  </si>
  <si>
    <t>TOTAL</t>
  </si>
  <si>
    <t>Qty</t>
  </si>
  <si>
    <t>Item #</t>
  </si>
  <si>
    <t>Cabe, Max</t>
  </si>
  <si>
    <t>StorageSlots</t>
  </si>
  <si>
    <t>DiskDrives</t>
  </si>
  <si>
    <t xml:space="preserve">Total wt. </t>
  </si>
  <si>
    <t>(G+H)</t>
  </si>
  <si>
    <t>Lbs</t>
  </si>
  <si>
    <t xml:space="preserve">Net = </t>
  </si>
  <si>
    <t>Qty ?</t>
  </si>
  <si>
    <t>Length ?</t>
  </si>
  <si>
    <t>Wt/M ?</t>
  </si>
  <si>
    <t>Weight H</t>
  </si>
  <si>
    <t>Weight G</t>
  </si>
  <si>
    <t>(E+F)</t>
  </si>
  <si>
    <t>Weight F</t>
  </si>
  <si>
    <t>Weight E</t>
  </si>
  <si>
    <t>(C+D)</t>
  </si>
  <si>
    <t>weight per plt</t>
  </si>
  <si>
    <t>pcs</t>
  </si>
  <si>
    <t>pcs per plt</t>
  </si>
  <si>
    <t>plts</t>
  </si>
  <si>
    <t>enter pallet qty</t>
  </si>
  <si>
    <t>Weight D</t>
  </si>
  <si>
    <t>Weight C</t>
  </si>
  <si>
    <t>per 1000</t>
  </si>
  <si>
    <t>per piece</t>
  </si>
  <si>
    <t>(A+B)</t>
  </si>
  <si>
    <t>Weights</t>
  </si>
  <si>
    <t>Weight B</t>
  </si>
  <si>
    <t>Weight A</t>
  </si>
  <si>
    <t>Mixed/combination loads</t>
  </si>
  <si>
    <t xml:space="preserve">Pieces / skid = </t>
  </si>
  <si>
    <t>Gross</t>
  </si>
  <si>
    <t>$ Amt</t>
  </si>
  <si>
    <t>Gros Wt.</t>
  </si>
  <si>
    <t>Net Wt.</t>
  </si>
  <si>
    <t>Net</t>
  </si>
  <si>
    <t>Round QTY</t>
  </si>
  <si>
    <t># of plts ?</t>
  </si>
  <si>
    <t>TL's</t>
  </si>
  <si>
    <t>Round</t>
  </si>
  <si>
    <t>each</t>
  </si>
  <si>
    <t>Px</t>
  </si>
  <si>
    <t>Info</t>
  </si>
  <si>
    <t>Order Information</t>
  </si>
  <si>
    <t>Load</t>
  </si>
  <si>
    <t>Incl. freight</t>
  </si>
  <si>
    <t>C&amp;F =</t>
  </si>
  <si>
    <t xml:space="preserve">Qty per 40' cntr = </t>
  </si>
  <si>
    <t>cm</t>
  </si>
  <si>
    <t>inches</t>
  </si>
  <si>
    <t>Per unit freight cost</t>
  </si>
  <si>
    <t>Freight =</t>
  </si>
  <si>
    <t>Metric</t>
  </si>
  <si>
    <t>US</t>
  </si>
  <si>
    <t>Cntr cost</t>
  </si>
  <si>
    <t>Freight ?</t>
  </si>
  <si>
    <t>Per pound price</t>
  </si>
  <si>
    <t>in</t>
  </si>
  <si>
    <t>TL Cx</t>
  </si>
  <si>
    <t>USD</t>
  </si>
  <si>
    <t>PRICE</t>
  </si>
  <si>
    <t>Length (inches)  ?</t>
  </si>
  <si>
    <t>Conversions</t>
  </si>
  <si>
    <t>C&amp;F</t>
  </si>
  <si>
    <t>FOB</t>
  </si>
  <si>
    <t xml:space="preserve">% </t>
  </si>
  <si>
    <t xml:space="preserve"> ~
 `</t>
  </si>
  <si>
    <t>Weight / M ?</t>
  </si>
  <si>
    <t>Brewer, Kent</t>
  </si>
  <si>
    <t>West Total</t>
  </si>
  <si>
    <t>Mountain Total</t>
  </si>
  <si>
    <t>South Total</t>
  </si>
  <si>
    <t>Midwest Total</t>
  </si>
  <si>
    <t>East Total</t>
  </si>
  <si>
    <t>Seattle</t>
  </si>
  <si>
    <t>Los Angeles</t>
  </si>
  <si>
    <t>LasVegas</t>
  </si>
  <si>
    <t>Cincinnati</t>
  </si>
  <si>
    <t>Dallas</t>
  </si>
  <si>
    <t>Albuquerque</t>
  </si>
  <si>
    <t>Denver</t>
  </si>
  <si>
    <t>Houston</t>
  </si>
  <si>
    <t>Chicago</t>
  </si>
  <si>
    <t>Atlanta</t>
  </si>
  <si>
    <t>New York</t>
  </si>
  <si>
    <t>Boston</t>
  </si>
  <si>
    <t>74X47</t>
  </si>
  <si>
    <t>18Z66</t>
  </si>
  <si>
    <t>12Y27</t>
  </si>
  <si>
    <t>43P25</t>
  </si>
  <si>
    <t>21D08</t>
  </si>
  <si>
    <t>79S93</t>
  </si>
  <si>
    <t>96M37</t>
  </si>
  <si>
    <t>17Q30</t>
  </si>
  <si>
    <t>16W09</t>
  </si>
  <si>
    <t>61K94</t>
  </si>
  <si>
    <t>32H21</t>
  </si>
  <si>
    <t>31T79</t>
  </si>
  <si>
    <t>Sales First Quarter - by Item</t>
  </si>
  <si>
    <t xml:space="preserve"> PAGE, LISA</t>
  </si>
  <si>
    <t xml:space="preserve"> DAWSON, JONATHAN</t>
  </si>
  <si>
    <t xml:space="preserve"> PRATT, ERIK</t>
  </si>
  <si>
    <t xml:space="preserve">SPENCER,  BOYD </t>
  </si>
  <si>
    <t xml:space="preserve"> WIGGINS,  FRANK</t>
  </si>
  <si>
    <t xml:space="preserve"> STRICKLAND, RAJEAN</t>
  </si>
  <si>
    <t xml:space="preserve"> WILKINS, JESSE</t>
  </si>
  <si>
    <t xml:space="preserve"> WHITE, DANIEL</t>
  </si>
  <si>
    <t xml:space="preserve">HOLLAND,  DONALD </t>
  </si>
  <si>
    <t xml:space="preserve">GALLAGHER,  JOHNSON </t>
  </si>
  <si>
    <t xml:space="preserve"> TODD, STEVEN</t>
  </si>
  <si>
    <t xml:space="preserve"> MCKENZIE, MICHELLE</t>
  </si>
  <si>
    <t xml:space="preserve"> DUNN, MATTHEW</t>
  </si>
  <si>
    <t xml:space="preserve"> CARROLL, LESA</t>
  </si>
  <si>
    <t xml:space="preserve">FLEMING, IRV </t>
  </si>
  <si>
    <t xml:space="preserve"> NGUYEN, DENNIS</t>
  </si>
  <si>
    <t xml:space="preserve"> BLAIR, SPERRY</t>
  </si>
  <si>
    <t xml:space="preserve"> WYATT, KELLY</t>
  </si>
  <si>
    <t xml:space="preserve">WALTON, BENJAMIN </t>
  </si>
  <si>
    <t xml:space="preserve"> BECK, CRAIG</t>
  </si>
  <si>
    <t xml:space="preserve"> PHELPS, GRETCHEN</t>
  </si>
  <si>
    <t xml:space="preserve"> BOND, JOHN</t>
  </si>
  <si>
    <t xml:space="preserve">CHANG, GABRIEL </t>
  </si>
  <si>
    <t xml:space="preserve"> BULLOCK, GREG</t>
  </si>
  <si>
    <t xml:space="preserve"> WHEELER, MEEGAN</t>
  </si>
  <si>
    <t xml:space="preserve"> CUNNINGHAM, DENISE</t>
  </si>
  <si>
    <t xml:space="preserve">SIMPSON, JIMMY </t>
  </si>
  <si>
    <t xml:space="preserve"> GRIFFITH, MICHELLE</t>
  </si>
  <si>
    <t xml:space="preserve"> POWERS, TIA</t>
  </si>
  <si>
    <t xml:space="preserve"> NAVARRO, MARC</t>
  </si>
  <si>
    <t xml:space="preserve">BRIGGS, BRYAN </t>
  </si>
  <si>
    <t xml:space="preserve"> WARREN, JEAN</t>
  </si>
  <si>
    <t xml:space="preserve"> MCDONALD, DEBRA</t>
  </si>
  <si>
    <t xml:space="preserve"> PITTS, DANA</t>
  </si>
  <si>
    <t xml:space="preserve">PRUITT, RANDY </t>
  </si>
  <si>
    <t xml:space="preserve"> NICHOLSON, LEE</t>
  </si>
  <si>
    <t xml:space="preserve"> MATTHEWS, DIANE</t>
  </si>
  <si>
    <t xml:space="preserve"> NORRIS, TAMARA</t>
  </si>
  <si>
    <t xml:space="preserve">WEISS, MARISA </t>
  </si>
  <si>
    <t xml:space="preserve"> LAWRENCE, RONALD</t>
  </si>
  <si>
    <t xml:space="preserve"> SHERMAN, KARIN</t>
  </si>
  <si>
    <t xml:space="preserve"> HARMON, PAUL</t>
  </si>
  <si>
    <t xml:space="preserve">VANCE, CHERYL </t>
  </si>
  <si>
    <t xml:space="preserve"> SWANSON, VICKI</t>
  </si>
  <si>
    <t xml:space="preserve"> STEELE, GERALD</t>
  </si>
  <si>
    <t xml:space="preserve"> RICHARDSON, DEBBIE</t>
  </si>
  <si>
    <t xml:space="preserve">WHITEHEAD, CAROLYN </t>
  </si>
  <si>
    <t xml:space="preserve"> FLOWERS, KATHLEEN</t>
  </si>
  <si>
    <t xml:space="preserve"> HUFF, ERIK</t>
  </si>
  <si>
    <t xml:space="preserve"> DELEON, JAQUELYN</t>
  </si>
  <si>
    <t xml:space="preserve">KENT, ANGUS </t>
  </si>
  <si>
    <t xml:space="preserve"> WALLACE, TIMOTHY</t>
  </si>
  <si>
    <t xml:space="preserve"> NICHOLS, NATHANIEL</t>
  </si>
  <si>
    <t xml:space="preserve"> MORGAN, PATRICIA</t>
  </si>
  <si>
    <t xml:space="preserve">HARDING, ERIN </t>
  </si>
  <si>
    <t xml:space="preserve"> HOOD, RENEE</t>
  </si>
  <si>
    <t xml:space="preserve"> HICKMAN, JOHN</t>
  </si>
  <si>
    <t xml:space="preserve"> SCHNEIDER, GAY</t>
  </si>
  <si>
    <t xml:space="preserve">STONE, BRIAN </t>
  </si>
  <si>
    <t xml:space="preserve"> GOODMAN, KUYLER</t>
  </si>
  <si>
    <t xml:space="preserve"> SIMMONS, ROBERT</t>
  </si>
  <si>
    <t xml:space="preserve"> WOLFE, KEITH</t>
  </si>
  <si>
    <t xml:space="preserve">CONWAY, BRETT </t>
  </si>
  <si>
    <t xml:space="preserve"> MENDOZA, BOBBY</t>
  </si>
  <si>
    <t xml:space="preserve"> JAMES, LYNN</t>
  </si>
  <si>
    <t xml:space="preserve"> PORTER, RACHEL</t>
  </si>
  <si>
    <t xml:space="preserve">MULLINS, ANGELA </t>
  </si>
  <si>
    <t xml:space="preserve"> POOLE, TRACY</t>
  </si>
  <si>
    <t xml:space="preserve"> FARRELL, LAURA</t>
  </si>
  <si>
    <t xml:space="preserve"> PERRY, CHRISTOPHER</t>
  </si>
  <si>
    <t xml:space="preserve">FLETCHER, BRIAN </t>
  </si>
  <si>
    <t xml:space="preserve"> YORK, STEVEN</t>
  </si>
  <si>
    <t xml:space="preserve"> HUDSON, LORNA</t>
  </si>
  <si>
    <t xml:space="preserve"> MAY, STEVE</t>
  </si>
  <si>
    <t xml:space="preserve">BOOKER, JUDITH </t>
  </si>
  <si>
    <t xml:space="preserve"> DORSEY, MATTHEW</t>
  </si>
  <si>
    <t xml:space="preserve"> GARDNER, ANTHONY</t>
  </si>
  <si>
    <t xml:space="preserve"> HAMMOND, ROBERT</t>
  </si>
  <si>
    <t xml:space="preserve">CLAYTON, GREGORY </t>
  </si>
  <si>
    <t xml:space="preserve"> MARTINEZ, KATHLEEN</t>
  </si>
  <si>
    <t xml:space="preserve"> BECKER, GRETCHEN</t>
  </si>
  <si>
    <t xml:space="preserve"> THOMPSON, JOHN</t>
  </si>
  <si>
    <t xml:space="preserve">CORTEZ, JACK </t>
  </si>
  <si>
    <t xml:space="preserve"> HARDIN, GREGORY</t>
  </si>
  <si>
    <t xml:space="preserve"> PACHECO, THERESE</t>
  </si>
  <si>
    <t xml:space="preserve"> STOKES, JONATHAN</t>
  </si>
  <si>
    <t xml:space="preserve">KERR, MIHAELA </t>
  </si>
  <si>
    <t xml:space="preserve"> JUAREZ, NEILL</t>
  </si>
  <si>
    <t xml:space="preserve"> WADE, KEVIN</t>
  </si>
  <si>
    <t xml:space="preserve"> COHEN, BRUCE</t>
  </si>
  <si>
    <t xml:space="preserve">NORTON, BRUCE </t>
  </si>
  <si>
    <t xml:space="preserve"> GOMEZ, ED</t>
  </si>
  <si>
    <t xml:space="preserve"> CAREY, ANDREA</t>
  </si>
  <si>
    <t xml:space="preserve"> KIM, DEBORAH</t>
  </si>
  <si>
    <t xml:space="preserve">FOLEY, PETER </t>
  </si>
  <si>
    <t xml:space="preserve"> LANDRY, LINDA</t>
  </si>
  <si>
    <t xml:space="preserve"> HILL, ROBIN</t>
  </si>
  <si>
    <t xml:space="preserve"> MALONE, DANIEL</t>
  </si>
  <si>
    <t xml:space="preserve">HAWKINS, DOUGLAS </t>
  </si>
  <si>
    <t xml:space="preserve"> BAKER, BARNEY</t>
  </si>
  <si>
    <t xml:space="preserve"> ALLISON, TIMOTHY</t>
  </si>
  <si>
    <t xml:space="preserve"> MCCOY, PRESTON</t>
  </si>
  <si>
    <t xml:space="preserve">MAXWELL, JILL </t>
  </si>
  <si>
    <t xml:space="preserve"> GARNER, TERRY</t>
  </si>
  <si>
    <t xml:space="preserve"> DURHAM, TROY</t>
  </si>
  <si>
    <t xml:space="preserve"> RAY, REANNON</t>
  </si>
  <si>
    <t xml:space="preserve">WINTERS, SHAUN </t>
  </si>
  <si>
    <t xml:space="preserve"> ROBERSON, EILEEN</t>
  </si>
  <si>
    <t xml:space="preserve"> PERKINS, DONALD</t>
  </si>
  <si>
    <t xml:space="preserve"> COPELAND, ROGER</t>
  </si>
  <si>
    <t xml:space="preserve">SILVA, STEPHEN </t>
  </si>
  <si>
    <t xml:space="preserve"> LLOYD, JOHN</t>
  </si>
  <si>
    <t xml:space="preserve"> PARK, TIMOTHY</t>
  </si>
  <si>
    <t xml:space="preserve"> MOLINA, MICHAEL</t>
  </si>
  <si>
    <t xml:space="preserve">MCDOWELL, SCOTT </t>
  </si>
  <si>
    <t xml:space="preserve"> NIXON, RANDY</t>
  </si>
  <si>
    <t xml:space="preserve"> FIGUEROA, LEONARD</t>
  </si>
  <si>
    <t xml:space="preserve"> HUTCHINSON, ROBIN</t>
  </si>
  <si>
    <t xml:space="preserve">NELSON, SHIRA </t>
  </si>
  <si>
    <t xml:space="preserve"> DANIEL, ROBERT</t>
  </si>
  <si>
    <t xml:space="preserve"> BARNETT, BRENDA</t>
  </si>
  <si>
    <t xml:space="preserve"> GREGORY, JON</t>
  </si>
  <si>
    <t xml:space="preserve">RAMOS, JAN </t>
  </si>
  <si>
    <t xml:space="preserve"> CALHOUN, DAC VINH</t>
  </si>
  <si>
    <t xml:space="preserve"> ADAMS, DAVID</t>
  </si>
  <si>
    <t xml:space="preserve"> BASS, JUSTIN</t>
  </si>
  <si>
    <t xml:space="preserve">ROBERTSON, NATHAN </t>
  </si>
  <si>
    <t xml:space="preserve"> YOUNG, BENJAMIN</t>
  </si>
  <si>
    <t xml:space="preserve"> NUNEZ, BENNING</t>
  </si>
  <si>
    <t xml:space="preserve"> SHIELDS, ROBERT</t>
  </si>
  <si>
    <t xml:space="preserve">HARDY, SVETLANA </t>
  </si>
  <si>
    <t xml:space="preserve"> WOODWARD, TIM</t>
  </si>
  <si>
    <t xml:space="preserve"> SHAFFER, NOBUKO</t>
  </si>
  <si>
    <t xml:space="preserve"> HALE, DEON</t>
  </si>
  <si>
    <t xml:space="preserve">GATES, ANNE </t>
  </si>
  <si>
    <t xml:space="preserve"> LARA, MARK</t>
  </si>
  <si>
    <t xml:space="preserve"> VAZQUEZ, KENNETH</t>
  </si>
  <si>
    <t xml:space="preserve"> MONTGOMERY, CHRIS</t>
  </si>
  <si>
    <t xml:space="preserve">LEE, CHARLES </t>
  </si>
  <si>
    <t xml:space="preserve"> CURTIS, PATRICK</t>
  </si>
  <si>
    <t xml:space="preserve"> GALLEGOS, RICK</t>
  </si>
  <si>
    <t xml:space="preserve"> MORSE, MICHAEL</t>
  </si>
  <si>
    <t xml:space="preserve">GROSS, DAVIN </t>
  </si>
  <si>
    <t xml:space="preserve"> NEWTON, LEIGH</t>
  </si>
  <si>
    <t xml:space="preserve"> NOBLE, MICHAEL</t>
  </si>
  <si>
    <t xml:space="preserve"> JORDAN, MARK</t>
  </si>
  <si>
    <t xml:space="preserve">RICH, BRENT </t>
  </si>
  <si>
    <t xml:space="preserve"> EVANS, ROLIN</t>
  </si>
  <si>
    <t xml:space="preserve"> SANTOS, GARRET</t>
  </si>
  <si>
    <t xml:space="preserve"> WISE, TED</t>
  </si>
  <si>
    <t xml:space="preserve">TOWNSEND, JERRY </t>
  </si>
  <si>
    <t xml:space="preserve"> ESTRADA, JOAN</t>
  </si>
  <si>
    <t xml:space="preserve"> OLIVER, FRANCISCO</t>
  </si>
  <si>
    <t xml:space="preserve"> CLARKE, DENNIS</t>
  </si>
  <si>
    <t xml:space="preserve">WAGNER, LYNNE </t>
  </si>
  <si>
    <t xml:space="preserve"> MATHIS, SHARI</t>
  </si>
  <si>
    <t xml:space="preserve"> CHEN, JAIME</t>
  </si>
  <si>
    <t xml:space="preserve"> REESE, MARC</t>
  </si>
  <si>
    <t xml:space="preserve">LOWE, MICHELLE </t>
  </si>
  <si>
    <t xml:space="preserve"> CUMMINGS, JOSE</t>
  </si>
  <si>
    <t xml:space="preserve"> PADILLA, CHRISTOPHER</t>
  </si>
  <si>
    <t xml:space="preserve"> TRAN, CHAD</t>
  </si>
  <si>
    <t xml:space="preserve">BOONE, ERIC </t>
  </si>
  <si>
    <t xml:space="preserve"> ROMERO, RANDY</t>
  </si>
  <si>
    <t xml:space="preserve"> RANDOLPH, KRISTIN</t>
  </si>
  <si>
    <t xml:space="preserve"> MIRANDA, ELENA</t>
  </si>
  <si>
    <t xml:space="preserve">GILMORE, TERRY </t>
  </si>
  <si>
    <t xml:space="preserve"> DOUGLAS, KENNETH</t>
  </si>
  <si>
    <t xml:space="preserve"> CAMPOS, RICHARD</t>
  </si>
  <si>
    <t xml:space="preserve"> RIOS, FREDRICK</t>
  </si>
  <si>
    <t xml:space="preserve">CASTRO, CHRISTOPHER </t>
  </si>
  <si>
    <t xml:space="preserve"> PIERCE, KAREN</t>
  </si>
  <si>
    <t xml:space="preserve"> SMALL, ATHANASIOS</t>
  </si>
  <si>
    <t xml:space="preserve"> LOGAN, KAREN</t>
  </si>
  <si>
    <t xml:space="preserve">TATE, ZACHARY </t>
  </si>
  <si>
    <t xml:space="preserve"> BAXTER, TERESA</t>
  </si>
  <si>
    <t xml:space="preserve"> MERCADO, DAVID</t>
  </si>
  <si>
    <t xml:space="preserve"> PATEL, DONALD</t>
  </si>
  <si>
    <t xml:space="preserve">RODRIGUEZ, SCOTT </t>
  </si>
  <si>
    <t xml:space="preserve"> CONLEY, MARK</t>
  </si>
  <si>
    <t xml:space="preserve"> VINCENT, GUY</t>
  </si>
  <si>
    <t xml:space="preserve"> DIXON, RICHARD</t>
  </si>
  <si>
    <t xml:space="preserve">SCHULTZ, NORMAN </t>
  </si>
  <si>
    <t xml:space="preserve"> COX, STEPHANIE</t>
  </si>
  <si>
    <t xml:space="preserve"> CONNER, MARK</t>
  </si>
  <si>
    <t xml:space="preserve"> ROJAS, CHARLES</t>
  </si>
  <si>
    <t xml:space="preserve">MCCALL, KEITH </t>
  </si>
  <si>
    <t xml:space="preserve"> BURNS, FIONA</t>
  </si>
  <si>
    <t xml:space="preserve"> HERMAN, HENRIETTA</t>
  </si>
  <si>
    <t xml:space="preserve"> MEYERS, DAVID</t>
  </si>
  <si>
    <t xml:space="preserve">WALKER, MIKE </t>
  </si>
  <si>
    <t xml:space="preserve"> BUTLER, ROY</t>
  </si>
  <si>
    <t xml:space="preserve"> CARRILLO, ROBERT</t>
  </si>
  <si>
    <t xml:space="preserve"> BRIDGES, JEFF</t>
  </si>
  <si>
    <t xml:space="preserve">BERRY, JACKLYN </t>
  </si>
  <si>
    <t xml:space="preserve"> FRAZIER, CHRIS</t>
  </si>
  <si>
    <t xml:space="preserve"> RICE, DIANE</t>
  </si>
  <si>
    <t xml:space="preserve">SHARP, JANINE </t>
  </si>
  <si>
    <t xml:space="preserve"> BOYER, JOHN</t>
  </si>
  <si>
    <t xml:space="preserve"> ALLEN, THOMAS</t>
  </si>
  <si>
    <t xml:space="preserve"> COLE, ELBERT</t>
  </si>
  <si>
    <t xml:space="preserve">BOYD, DEBRA </t>
  </si>
  <si>
    <t xml:space="preserve"> LARSON, DAVID</t>
  </si>
  <si>
    <t xml:space="preserve"> ROTH, TONY</t>
  </si>
  <si>
    <t xml:space="preserve"> STEWART, ELIZABETH</t>
  </si>
  <si>
    <t xml:space="preserve">ROBINSON, JOHN </t>
  </si>
  <si>
    <t xml:space="preserve"> BLACKBURN, KATHRYN</t>
  </si>
  <si>
    <t xml:space="preserve"> GIBBS, DEBRA</t>
  </si>
  <si>
    <t xml:space="preserve"> GREENE, ALEXANDER</t>
  </si>
  <si>
    <t xml:space="preserve">FULLER, BRENDA </t>
  </si>
  <si>
    <t xml:space="preserve"> CALLAHAN, MARILYN</t>
  </si>
  <si>
    <t xml:space="preserve"> MCCONNELL, JUSTIN</t>
  </si>
  <si>
    <t xml:space="preserve"> SMITH, KOLEEN</t>
  </si>
  <si>
    <t xml:space="preserve">HERRING, JOANNA </t>
  </si>
  <si>
    <t xml:space="preserve"> FERNANDEZ, MARIE</t>
  </si>
  <si>
    <t xml:space="preserve"> HOUSTON, MARK</t>
  </si>
  <si>
    <t xml:space="preserve"> FRANCIS, TODD</t>
  </si>
  <si>
    <t xml:space="preserve">WRIGHT, BRAD </t>
  </si>
  <si>
    <t xml:space="preserve"> SEXTON, JOHN</t>
  </si>
  <si>
    <t xml:space="preserve"> DICKERSON, LINCOLN</t>
  </si>
  <si>
    <t xml:space="preserve"> HARRIS, BRIAN</t>
  </si>
  <si>
    <t xml:space="preserve">MCGEE, CAROL </t>
  </si>
  <si>
    <t xml:space="preserve"> HOBBS, SCOTT</t>
  </si>
  <si>
    <t xml:space="preserve"> MERRITT, KEVIN</t>
  </si>
  <si>
    <t xml:space="preserve"> PEREZ, KIM</t>
  </si>
  <si>
    <t xml:space="preserve">EATON, CRIS </t>
  </si>
  <si>
    <t xml:space="preserve"> BRADY, TRACI</t>
  </si>
  <si>
    <t xml:space="preserve"> JOSEPH, CHRISTOPHER</t>
  </si>
  <si>
    <t xml:space="preserve"> GOLDEN, CHRISTINE</t>
  </si>
  <si>
    <t xml:space="preserve">SHELTON, DONNA </t>
  </si>
  <si>
    <t xml:space="preserve"> POWELL, JULI</t>
  </si>
  <si>
    <t xml:space="preserve"> MCBRIDE, GRAZYNA</t>
  </si>
  <si>
    <t xml:space="preserve"> FIELDS, CATHY</t>
  </si>
  <si>
    <t xml:space="preserve">BURGESS, CHERIE </t>
  </si>
  <si>
    <t xml:space="preserve"> MELTON, SCOTT</t>
  </si>
  <si>
    <t xml:space="preserve"> PITTMAN, BACARDI</t>
  </si>
  <si>
    <t xml:space="preserve"> HURST, THOMAS</t>
  </si>
  <si>
    <t xml:space="preserve">COLON, DONNIE </t>
  </si>
  <si>
    <t xml:space="preserve"> WILLIAMSON, SUMED</t>
  </si>
  <si>
    <t xml:space="preserve"> ENGLISH, DAVID</t>
  </si>
  <si>
    <t xml:space="preserve"> COMBS, RICK</t>
  </si>
  <si>
    <t xml:space="preserve">OSBORNE, BILL </t>
  </si>
  <si>
    <t xml:space="preserve"> SANDERS, TROY</t>
  </si>
  <si>
    <t xml:space="preserve"> BRADFORD, RAYMOND</t>
  </si>
  <si>
    <t xml:space="preserve"> SULLIVAN, ROBERT</t>
  </si>
  <si>
    <t xml:space="preserve">BARBER, ROBBIE </t>
  </si>
  <si>
    <t xml:space="preserve"> HUMPHREY, ANDREW</t>
  </si>
  <si>
    <t xml:space="preserve"> BROWNING, KATHLEEN</t>
  </si>
  <si>
    <t xml:space="preserve"> WHITAKER, JESSICA</t>
  </si>
  <si>
    <t xml:space="preserve">BATES, VERNA </t>
  </si>
  <si>
    <t xml:space="preserve"> LITTLE, STEVE</t>
  </si>
  <si>
    <t xml:space="preserve"> VELASQUEZ, CLINT</t>
  </si>
  <si>
    <t xml:space="preserve"> RYAN, RYAN</t>
  </si>
  <si>
    <t xml:space="preserve">HOUSE, PAUL </t>
  </si>
  <si>
    <t xml:space="preserve"> PETERSEN, TIMOTHY</t>
  </si>
  <si>
    <t xml:space="preserve"> HAMPTON, CATHERINE</t>
  </si>
  <si>
    <t xml:space="preserve"> MILLER, JESSICA</t>
  </si>
  <si>
    <t xml:space="preserve">MCKEE, MICHELLE </t>
  </si>
  <si>
    <t xml:space="preserve"> BARRON, MICHAEL</t>
  </si>
  <si>
    <t xml:space="preserve"> SUMMERS, HAROLD</t>
  </si>
  <si>
    <t xml:space="preserve"> ATKINS, KEVIN</t>
  </si>
  <si>
    <t xml:space="preserve">CHAMBERS, RICHARD </t>
  </si>
  <si>
    <t xml:space="preserve"> JACOBS, FLORIANNE</t>
  </si>
  <si>
    <t xml:space="preserve"> WILKINSON, GREGORY</t>
  </si>
  <si>
    <t xml:space="preserve"> PEARSON, CASSY</t>
  </si>
  <si>
    <t xml:space="preserve">MORAN, CAROL </t>
  </si>
  <si>
    <t xml:space="preserve"> HUFFMAN, IGNACIO</t>
  </si>
  <si>
    <t xml:space="preserve"> MARSHALL, ANITA</t>
  </si>
  <si>
    <t xml:space="preserve"> CLAY, WILLIAM</t>
  </si>
  <si>
    <t xml:space="preserve">COLLINS, MICHAEL </t>
  </si>
  <si>
    <t xml:space="preserve"> ELLIOTT, ANTHONY</t>
  </si>
  <si>
    <t xml:space="preserve"> MITCHELL, SHANNON</t>
  </si>
  <si>
    <t xml:space="preserve"> STAFFORD, RHONDA</t>
  </si>
  <si>
    <t xml:space="preserve">PARKER, CARL </t>
  </si>
  <si>
    <t xml:space="preserve"> KEMP, HOLLY</t>
  </si>
  <si>
    <t xml:space="preserve"> RICHARDS, RICHARD</t>
  </si>
  <si>
    <t xml:space="preserve"> MENDEZ, MAX</t>
  </si>
  <si>
    <t xml:space="preserve">BROCK, ENSLEY </t>
  </si>
  <si>
    <t xml:space="preserve"> SLOAN, CINDY</t>
  </si>
  <si>
    <t xml:space="preserve"> WASHINGTON, PHILLIP</t>
  </si>
  <si>
    <t xml:space="preserve"> PENA, ERIK</t>
  </si>
  <si>
    <t xml:space="preserve">FINLEY, JAMES </t>
  </si>
  <si>
    <t xml:space="preserve"> PAYNE, VICKY</t>
  </si>
  <si>
    <t xml:space="preserve"> MCKINNEY, CHRIS</t>
  </si>
  <si>
    <t xml:space="preserve"> SNOW, DESIREE</t>
  </si>
  <si>
    <t xml:space="preserve">WEAVER, ERIC </t>
  </si>
  <si>
    <t xml:space="preserve"> DRAKE, KYLE</t>
  </si>
  <si>
    <t xml:space="preserve"> BRADLEY, DAVID</t>
  </si>
  <si>
    <t xml:space="preserve"> TRUJILLO, SHAWN</t>
  </si>
  <si>
    <t xml:space="preserve">BELL, DAVID </t>
  </si>
  <si>
    <t xml:space="preserve"> LYONS, BRIAN</t>
  </si>
  <si>
    <t xml:space="preserve"> AYERS, DOUGLAS</t>
  </si>
  <si>
    <t xml:space="preserve"> PETERS, ROBERT</t>
  </si>
  <si>
    <t xml:space="preserve">BENSON, TROY </t>
  </si>
  <si>
    <t xml:space="preserve"> MCGUIRE, REBECCA</t>
  </si>
  <si>
    <t xml:space="preserve"> PRICE, DIANA</t>
  </si>
  <si>
    <t xml:space="preserve"> DECKER, AMY</t>
  </si>
  <si>
    <t xml:space="preserve">MCLAUGHLIN, EDWARD </t>
  </si>
  <si>
    <t xml:space="preserve"> DIAZ, DAVID</t>
  </si>
  <si>
    <t xml:space="preserve"> DAVIDSON, JAIME</t>
  </si>
  <si>
    <t xml:space="preserve"> MANNING, JOHN</t>
  </si>
  <si>
    <t xml:space="preserve">HARRISON, JONATHAN </t>
  </si>
  <si>
    <t xml:space="preserve"> MOSS, CHAN</t>
  </si>
  <si>
    <t xml:space="preserve"> WATSON, CHRISTIAN</t>
  </si>
  <si>
    <t xml:space="preserve"> COLEMAN, ROQUE</t>
  </si>
  <si>
    <t xml:space="preserve">PATRICK, WENDY </t>
  </si>
  <si>
    <t xml:space="preserve"> PARRISH, DEBRA</t>
  </si>
  <si>
    <t xml:space="preserve"> CARSON, ANTHONY</t>
  </si>
  <si>
    <t xml:space="preserve"> HEATH, DEBORAH</t>
  </si>
  <si>
    <t xml:space="preserve">DAY, DAVID </t>
  </si>
  <si>
    <t xml:space="preserve"> DOMINGUEZ, DUANE</t>
  </si>
  <si>
    <t xml:space="preserve"> FLORES, ANGELA</t>
  </si>
  <si>
    <t xml:space="preserve"> RICHARD, KAREN</t>
  </si>
  <si>
    <t xml:space="preserve">NASH, MARK </t>
  </si>
  <si>
    <t xml:space="preserve"> CAMACHO, STEPHANIE</t>
  </si>
  <si>
    <t xml:space="preserve"> GLOVER, EUGENE</t>
  </si>
  <si>
    <t xml:space="preserve"> MEYER, CHARLES</t>
  </si>
  <si>
    <t xml:space="preserve">HAYNES, ERNEST </t>
  </si>
  <si>
    <t xml:space="preserve"> RHODES, BRENDA</t>
  </si>
  <si>
    <t xml:space="preserve"> HANSON, DENNIS</t>
  </si>
  <si>
    <t xml:space="preserve"> WOOD, LARRY</t>
  </si>
  <si>
    <t xml:space="preserve">SAVAGE, JOHN </t>
  </si>
  <si>
    <t xml:space="preserve"> CARR, SUSAN</t>
  </si>
  <si>
    <t xml:space="preserve"> ALEXANDER, CHARLES</t>
  </si>
  <si>
    <t xml:space="preserve"> HERNANDEZ, GLENN</t>
  </si>
  <si>
    <t xml:space="preserve">ROBERTS, JACKIE </t>
  </si>
  <si>
    <t xml:space="preserve"> TREVINO, GARY</t>
  </si>
  <si>
    <t xml:space="preserve"> KNOX, LORI</t>
  </si>
  <si>
    <t xml:space="preserve"> BISHOP, JUAN</t>
  </si>
  <si>
    <t xml:space="preserve">BROOKS, RICHARD </t>
  </si>
  <si>
    <t xml:space="preserve"> HOWARD, LISA</t>
  </si>
  <si>
    <t xml:space="preserve"> MARQUEZ, THOMAS</t>
  </si>
  <si>
    <t xml:space="preserve"> REYES, MARY</t>
  </si>
  <si>
    <t xml:space="preserve">REYNOLDS, BARBARA </t>
  </si>
  <si>
    <t xml:space="preserve"> LAMBERT, JODY</t>
  </si>
  <si>
    <t xml:space="preserve"> LEACH, JINGWEN</t>
  </si>
  <si>
    <t xml:space="preserve"> HOLMES, TITO</t>
  </si>
  <si>
    <t xml:space="preserve">GILL, DOUGLAS </t>
  </si>
  <si>
    <t xml:space="preserve"> KOCH, DANIELLE</t>
  </si>
  <si>
    <t xml:space="preserve"> STEPHENS, BONNIE</t>
  </si>
  <si>
    <t xml:space="preserve"> PATTON, COREY</t>
  </si>
  <si>
    <t xml:space="preserve">CHAVEZ, THOMAS </t>
  </si>
  <si>
    <t xml:space="preserve"> HULL, JEANNE</t>
  </si>
  <si>
    <t xml:space="preserve"> HOGAN, DANIEL</t>
  </si>
  <si>
    <t xml:space="preserve"> PRINCE, ROBERT</t>
  </si>
  <si>
    <t xml:space="preserve">RANDALL, YVONNE </t>
  </si>
  <si>
    <t xml:space="preserve"> REED, LARRY</t>
  </si>
  <si>
    <t xml:space="preserve"> LOVE, DANNY</t>
  </si>
  <si>
    <t xml:space="preserve"> CAMPBELL, MICHAEL</t>
  </si>
  <si>
    <t xml:space="preserve">VALDEZ, ANN </t>
  </si>
  <si>
    <t xml:space="preserve"> HAMILTON, THEO</t>
  </si>
  <si>
    <t xml:space="preserve"> BUCKEL, PATRICIA</t>
  </si>
  <si>
    <t xml:space="preserve"> FISCHER, DAVID</t>
  </si>
  <si>
    <t xml:space="preserve">SPEARS, MELANIE </t>
  </si>
  <si>
    <t xml:space="preserve"> MCLEAN, RICHARD</t>
  </si>
  <si>
    <t xml:space="preserve"> EVERETT, DAN</t>
  </si>
  <si>
    <t xml:space="preserve"> ROBLES, CHARLES</t>
  </si>
  <si>
    <t xml:space="preserve">INGRAM, MATT </t>
  </si>
  <si>
    <t xml:space="preserve"> ROSS, JANICE</t>
  </si>
  <si>
    <t xml:space="preserve"> LOWERY, CHARLES</t>
  </si>
  <si>
    <t xml:space="preserve"> GONZALES, DAVID</t>
  </si>
  <si>
    <t xml:space="preserve">BLEVINS, CAREY </t>
  </si>
  <si>
    <t xml:space="preserve"> JONES, JOHN</t>
  </si>
  <si>
    <t xml:space="preserve"> BUSH, RENA</t>
  </si>
  <si>
    <t xml:space="preserve"> SIMON, SHEILA</t>
  </si>
  <si>
    <t xml:space="preserve">JOHNSTON, DANIEL </t>
  </si>
  <si>
    <t xml:space="preserve"> TUCKER, JAMES</t>
  </si>
  <si>
    <t xml:space="preserve"> JOHNS, CHAD</t>
  </si>
  <si>
    <t xml:space="preserve"> GRIFFIN, DEBBI</t>
  </si>
  <si>
    <t xml:space="preserve">WATERS, ALFRED </t>
  </si>
  <si>
    <t xml:space="preserve"> CALDWELL, PETE</t>
  </si>
  <si>
    <t xml:space="preserve"> BRYANT, DOUGLAS</t>
  </si>
  <si>
    <t xml:space="preserve"> WEEKS, TROY</t>
  </si>
  <si>
    <t xml:space="preserve">BARR, JENNIFER </t>
  </si>
  <si>
    <t xml:space="preserve"> JENSEN, KRISTINA</t>
  </si>
  <si>
    <t xml:space="preserve"> MOORE, ROBERT</t>
  </si>
  <si>
    <t xml:space="preserve"> SELLERS, WILLIAM</t>
  </si>
  <si>
    <t xml:space="preserve">MAYNARD, SUSAN </t>
  </si>
  <si>
    <t xml:space="preserve"> NORMAN, RITA</t>
  </si>
  <si>
    <t xml:space="preserve"> LEON, EMILY</t>
  </si>
  <si>
    <t xml:space="preserve"> VAUGHN, HARLON</t>
  </si>
  <si>
    <t xml:space="preserve">ARNOLD, COLE </t>
  </si>
  <si>
    <t xml:space="preserve"> KELLY, ICELITA</t>
  </si>
  <si>
    <t xml:space="preserve"> BOWERS, TAMMY</t>
  </si>
  <si>
    <t xml:space="preserve"> MCCULLOUGH, SCOTT</t>
  </si>
  <si>
    <t xml:space="preserve">OWEN, ROBERT </t>
  </si>
  <si>
    <t xml:space="preserve"> LIVINGSTON, LYNETTE</t>
  </si>
  <si>
    <t xml:space="preserve"> LUCAS, JOHN</t>
  </si>
  <si>
    <t xml:space="preserve"> BYRD, ASA</t>
  </si>
  <si>
    <t xml:space="preserve">SHORT, TIMOTHY </t>
  </si>
  <si>
    <t xml:space="preserve"> MCCARTHY, RYAN</t>
  </si>
  <si>
    <t xml:space="preserve"> BALL, KIRK</t>
  </si>
  <si>
    <t xml:space="preserve"> BURKE, MICHAEL</t>
  </si>
  <si>
    <t xml:space="preserve">POPE, DUANE </t>
  </si>
  <si>
    <t xml:space="preserve"> CHRISTENSEN, JILL</t>
  </si>
  <si>
    <t xml:space="preserve"> FRANKLIN, ALICIA</t>
  </si>
  <si>
    <t xml:space="preserve"> MOODY, MATTHEW</t>
  </si>
  <si>
    <t xml:space="preserve">BRYAN, THOMAS </t>
  </si>
  <si>
    <t xml:space="preserve"> KNIGHT, DENISE</t>
  </si>
  <si>
    <t xml:space="preserve"> STEPHENSON, MATT</t>
  </si>
  <si>
    <t xml:space="preserve"> MEDINA, WARREN</t>
  </si>
  <si>
    <t xml:space="preserve">WALL, JOHN </t>
  </si>
  <si>
    <t xml:space="preserve"> ELLIS, BRENDA</t>
  </si>
  <si>
    <t xml:space="preserve"> BALLARD, MARTIN</t>
  </si>
  <si>
    <t xml:space="preserve"> REEVES, GREG</t>
  </si>
  <si>
    <t xml:space="preserve">SUTTON, MATTHEW </t>
  </si>
  <si>
    <t xml:space="preserve"> HANCOCK, ALLEN</t>
  </si>
  <si>
    <t xml:space="preserve"> MATHEWS, MARCIA</t>
  </si>
  <si>
    <t xml:space="preserve"> SAUNDERS, COREY</t>
  </si>
  <si>
    <t xml:space="preserve">BANKS, RYAN </t>
  </si>
  <si>
    <t xml:space="preserve"> FOWLER, JOHN</t>
  </si>
  <si>
    <t xml:space="preserve"> GREER, BRIAN</t>
  </si>
  <si>
    <t xml:space="preserve"> GARRISON, CHRIS</t>
  </si>
  <si>
    <t xml:space="preserve">PACE, JOSEPH </t>
  </si>
  <si>
    <t xml:space="preserve"> SKINNER, JASON</t>
  </si>
  <si>
    <t xml:space="preserve"> DUDLEY, JAMES</t>
  </si>
  <si>
    <t xml:space="preserve"> FLOYD, ERIC</t>
  </si>
  <si>
    <t xml:space="preserve">RUSSELL, MARK </t>
  </si>
  <si>
    <t xml:space="preserve"> CHANDLER, DIANE</t>
  </si>
  <si>
    <t xml:space="preserve"> MOSLEY, MICHAEL</t>
  </si>
  <si>
    <t xml:space="preserve"> ROBBINS, SUZANNE</t>
  </si>
  <si>
    <t xml:space="preserve">WALSH, MATTHEW </t>
  </si>
  <si>
    <t xml:space="preserve"> MORRIS, RICHELLE</t>
  </si>
  <si>
    <t xml:space="preserve"> HESS, BRIAN</t>
  </si>
  <si>
    <t xml:space="preserve"> MCCLAIN, STEVEN</t>
  </si>
  <si>
    <t xml:space="preserve">BENNETT, CHRIS </t>
  </si>
  <si>
    <t xml:space="preserve"> HODGES, LISA</t>
  </si>
  <si>
    <t xml:space="preserve"> BAUER, CHRIS</t>
  </si>
  <si>
    <t xml:space="preserve"> BEST, LARA</t>
  </si>
  <si>
    <t xml:space="preserve">GUERRERO, LAURA </t>
  </si>
  <si>
    <t xml:space="preserve"> MURRAY, REBECCA</t>
  </si>
  <si>
    <t xml:space="preserve"> ANTHONY, ROBERT</t>
  </si>
  <si>
    <t xml:space="preserve"> SAWYER, CATHERINE</t>
  </si>
  <si>
    <t xml:space="preserve">ALVARADO, SONIA </t>
  </si>
  <si>
    <t xml:space="preserve"> OLSON, MELANIE</t>
  </si>
  <si>
    <t xml:space="preserve"> PETERSON, SHAUN</t>
  </si>
  <si>
    <t xml:space="preserve"> ORR, JENNIFER</t>
  </si>
  <si>
    <t xml:space="preserve">CLINE, REBECCA </t>
  </si>
  <si>
    <t xml:space="preserve"> HINES, HERB</t>
  </si>
  <si>
    <t xml:space="preserve"> UNDERWOOD, TODD</t>
  </si>
  <si>
    <t xml:space="preserve"> TERRY, KARIN</t>
  </si>
  <si>
    <t xml:space="preserve">YATES, DOUG </t>
  </si>
  <si>
    <t xml:space="preserve"> LUNA, RODNEY</t>
  </si>
  <si>
    <t xml:space="preserve"> WONG, DENNIS</t>
  </si>
  <si>
    <t xml:space="preserve"> MACK, BARRY</t>
  </si>
  <si>
    <t xml:space="preserve">GUERRA, KAREN </t>
  </si>
  <si>
    <t xml:space="preserve"> BARTON, BARRY</t>
  </si>
  <si>
    <t xml:space="preserve"> GENTRY, JOHN</t>
  </si>
  <si>
    <t xml:space="preserve"> WILLIAMS, SCOTT</t>
  </si>
  <si>
    <t xml:space="preserve">LAMB, JOHN </t>
  </si>
  <si>
    <t xml:space="preserve"> PARSONS, PHILLIP</t>
  </si>
  <si>
    <t xml:space="preserve"> CONTRERAS, DEAN</t>
  </si>
  <si>
    <t xml:space="preserve"> DODSON, DAVID</t>
  </si>
  <si>
    <t xml:space="preserve">RODRIQUEZ, DENISE </t>
  </si>
  <si>
    <t xml:space="preserve"> WEBB, JIM</t>
  </si>
  <si>
    <t xml:space="preserve"> CROSS, MARC</t>
  </si>
  <si>
    <t xml:space="preserve"> WATTS, CURTIS</t>
  </si>
  <si>
    <t xml:space="preserve">BARTLETT, JULIA </t>
  </si>
  <si>
    <t xml:space="preserve"> GARZA, ANTHONY</t>
  </si>
  <si>
    <t xml:space="preserve"> MALDONADO, ROBERT</t>
  </si>
  <si>
    <t xml:space="preserve"> ESTES, MARY</t>
  </si>
  <si>
    <t xml:space="preserve">HARTMAN, MICHAEL </t>
  </si>
  <si>
    <t xml:space="preserve"> GUTIERREZ, REGINA</t>
  </si>
  <si>
    <t xml:space="preserve"> WEST, JEFFREY</t>
  </si>
  <si>
    <t xml:space="preserve"> FARMER, SUZANNE</t>
  </si>
  <si>
    <t xml:space="preserve">GRANT, LEONARD </t>
  </si>
  <si>
    <t xml:space="preserve"> HAYES, EDWARD</t>
  </si>
  <si>
    <t xml:space="preserve"> HORN, GEORGE</t>
  </si>
  <si>
    <t xml:space="preserve"> FROST, ADAM</t>
  </si>
  <si>
    <t xml:space="preserve">FITZGERALD, GEORGE </t>
  </si>
  <si>
    <t xml:space="preserve"> CARTER, ALLAN</t>
  </si>
  <si>
    <t xml:space="preserve"> KIRBY, MICHAEL</t>
  </si>
  <si>
    <t xml:space="preserve"> HENSON, DEBRA</t>
  </si>
  <si>
    <t xml:space="preserve">HIGGINS, ANGELA </t>
  </si>
  <si>
    <t xml:space="preserve"> COBB, NICOLE</t>
  </si>
  <si>
    <t xml:space="preserve"> BARKER, HEIDI</t>
  </si>
  <si>
    <t xml:space="preserve"> ATKINSON, DANIELLE</t>
  </si>
  <si>
    <t xml:space="preserve">WATKINS, GARY </t>
  </si>
  <si>
    <t xml:space="preserve"> GILBERT, SHANNON</t>
  </si>
  <si>
    <t xml:space="preserve"> CHRISTIAN, MELISSA</t>
  </si>
  <si>
    <t xml:space="preserve"> SCOTT, TODD</t>
  </si>
  <si>
    <t xml:space="preserve">BURNETT, KEVIN </t>
  </si>
  <si>
    <t xml:space="preserve"> AYALA, POLLY</t>
  </si>
  <si>
    <t xml:space="preserve"> RIVERS, DOUGLAS</t>
  </si>
  <si>
    <t xml:space="preserve"> NEAL, SALLY</t>
  </si>
  <si>
    <t xml:space="preserve">FREEMAN, DENNIS </t>
  </si>
  <si>
    <t xml:space="preserve"> FRENCH, ROBERT</t>
  </si>
  <si>
    <t xml:space="preserve"> EDWARDS, PHILLIP</t>
  </si>
  <si>
    <t xml:space="preserve"> LYNCH, SCOTT</t>
  </si>
  <si>
    <t xml:space="preserve">SHAW, PAT </t>
  </si>
  <si>
    <t xml:space="preserve"> JEFFERSON, ELAINE</t>
  </si>
  <si>
    <t xml:space="preserve"> BOOTH, RAQUEL</t>
  </si>
  <si>
    <t xml:space="preserve"> SOTO, CHRISTOPHER</t>
  </si>
  <si>
    <t xml:space="preserve">SERRANO, AL </t>
  </si>
  <si>
    <t xml:space="preserve"> VASQUEZ, MICHAEL</t>
  </si>
  <si>
    <t xml:space="preserve"> SHEPHERD, ANNIE</t>
  </si>
  <si>
    <t xml:space="preserve"> ROMAN, TERI</t>
  </si>
  <si>
    <t xml:space="preserve">CAIN, LON </t>
  </si>
  <si>
    <t xml:space="preserve"> BEAN, DEBORAH</t>
  </si>
  <si>
    <t xml:space="preserve"> JACKSON, ERIC</t>
  </si>
  <si>
    <t xml:space="preserve"> LINDSEY, DEBORAH</t>
  </si>
  <si>
    <t xml:space="preserve">LAWSON, ERIN </t>
  </si>
  <si>
    <t xml:space="preserve"> HARPER, CYNTHIA</t>
  </si>
  <si>
    <t xml:space="preserve"> PRESTON, CHRIS</t>
  </si>
  <si>
    <t xml:space="preserve"> SCHMIDT, MICHAEL</t>
  </si>
  <si>
    <t xml:space="preserve">WARD, WILLIAMS </t>
  </si>
  <si>
    <t xml:space="preserve"> WILLIAM, WILLIAM</t>
  </si>
  <si>
    <t xml:space="preserve"> GORDON, DIANE</t>
  </si>
  <si>
    <t xml:space="preserve"> RAMSEY, NATHANIEL</t>
  </si>
  <si>
    <t xml:space="preserve">MORROW, RICHARD </t>
  </si>
  <si>
    <t xml:space="preserve"> ANDREWS, DIANE</t>
  </si>
  <si>
    <t xml:space="preserve"> ANDERSON, TEASON</t>
  </si>
  <si>
    <t xml:space="preserve"> HOWELL, DOUGLAS</t>
  </si>
  <si>
    <t xml:space="preserve">VARGAS, BRYANT </t>
  </si>
  <si>
    <t xml:space="preserve"> LONG, GARY</t>
  </si>
  <si>
    <t xml:space="preserve"> WILEY, GUSTAVO</t>
  </si>
  <si>
    <t xml:space="preserve"> CANNON, JENNY</t>
  </si>
  <si>
    <t xml:space="preserve">WALTERS, ANN </t>
  </si>
  <si>
    <t xml:space="preserve"> ESPINOZA, DERRELL</t>
  </si>
  <si>
    <t xml:space="preserve"> FRANK, WILLIAM</t>
  </si>
  <si>
    <t xml:space="preserve"> AUSTIN, WILLIAM</t>
  </si>
  <si>
    <t xml:space="preserve">FOX, ELLEN </t>
  </si>
  <si>
    <t xml:space="preserve"> CASTILLO, SHERI</t>
  </si>
  <si>
    <t xml:space="preserve"> CAMERON, JOHN</t>
  </si>
  <si>
    <t xml:space="preserve"> WILSON, JESSICA</t>
  </si>
  <si>
    <t xml:space="preserve">MORTON, BRIAN </t>
  </si>
  <si>
    <t xml:space="preserve"> DELGADO, DALE</t>
  </si>
  <si>
    <t xml:space="preserve"> WALLS, BRIAN</t>
  </si>
  <si>
    <t xml:space="preserve"> MANN, LOWELL</t>
  </si>
  <si>
    <t xml:space="preserve">HERRERA, SHAWN </t>
  </si>
  <si>
    <t xml:space="preserve"> HUNTER, LISA</t>
  </si>
  <si>
    <t xml:space="preserve"> CHAPMAN, JESSICA</t>
  </si>
  <si>
    <t xml:space="preserve"> BOWMAN, MICHAEL</t>
  </si>
  <si>
    <t xml:space="preserve">MOSES, MARK </t>
  </si>
  <si>
    <t xml:space="preserve"> SHANNON, KEVIN</t>
  </si>
  <si>
    <t xml:space="preserve"> STANLEY, ERIC</t>
  </si>
  <si>
    <t xml:space="preserve"> ASHLEY, MICHAEL</t>
  </si>
  <si>
    <t xml:space="preserve">HOLLOWAY, CHRIS </t>
  </si>
  <si>
    <t xml:space="preserve"> JENNINGS, GARY</t>
  </si>
  <si>
    <t xml:space="preserve"> REID, ELIZABETH</t>
  </si>
  <si>
    <t xml:space="preserve"> JENKINS, SCOTT</t>
  </si>
  <si>
    <t xml:space="preserve">GLASS, JOHN </t>
  </si>
  <si>
    <t xml:space="preserve"> WOODARD, CHARLES</t>
  </si>
  <si>
    <t xml:space="preserve"> FORD, MATT</t>
  </si>
  <si>
    <t xml:space="preserve"> SOLIS, DANIEL</t>
  </si>
  <si>
    <t xml:space="preserve">VILLARREAL, STEPHEN </t>
  </si>
  <si>
    <t xml:space="preserve"> DOYLE, LESLIE</t>
  </si>
  <si>
    <t xml:space="preserve"> CURRY, HUNYEN</t>
  </si>
  <si>
    <t xml:space="preserve"> WELLS, CARLOS</t>
  </si>
  <si>
    <t xml:space="preserve">CABE, MAX </t>
  </si>
  <si>
    <t xml:space="preserve"> KING, TASLIM</t>
  </si>
  <si>
    <t xml:space="preserve"> ADKINS, MICHAEL</t>
  </si>
  <si>
    <t xml:space="preserve"> FISHER, MARIA</t>
  </si>
  <si>
    <t xml:space="preserve">FOSTER, BLANE </t>
  </si>
  <si>
    <t xml:space="preserve"> ROGERS, COLLEEN</t>
  </si>
  <si>
    <t xml:space="preserve"> WILCOX, ROBERT</t>
  </si>
  <si>
    <t xml:space="preserve"> ABBOTT, JAMES</t>
  </si>
  <si>
    <t xml:space="preserve">KIRK, CHRIS </t>
  </si>
  <si>
    <t xml:space="preserve"> BLACK, CLIFF</t>
  </si>
  <si>
    <t xml:space="preserve"> JOHNSON, MARY JO</t>
  </si>
  <si>
    <t xml:space="preserve"> MORENO, CHRIS</t>
  </si>
  <si>
    <t xml:space="preserve">ALVAREZ, STEVEN </t>
  </si>
  <si>
    <t xml:space="preserve"> STRONG, LISA</t>
  </si>
  <si>
    <t xml:space="preserve"> CHARLES, JEFFREY</t>
  </si>
  <si>
    <t xml:space="preserve"> MASON, SUZANNE</t>
  </si>
  <si>
    <t xml:space="preserve">ACOSTA, ROBERT </t>
  </si>
  <si>
    <t xml:space="preserve"> PUGH, LAWRENCE</t>
  </si>
  <si>
    <t xml:space="preserve"> MCDANIEL, TAMARA</t>
  </si>
  <si>
    <t xml:space="preserve"> HOFFMAN, BRIAN D</t>
  </si>
  <si>
    <t xml:space="preserve">CARPENTER, RONALD </t>
  </si>
  <si>
    <t xml:space="preserve"> STEVENS, ANDREW</t>
  </si>
  <si>
    <t xml:space="preserve"> HARRELL, CRISTIN</t>
  </si>
  <si>
    <t xml:space="preserve"> DYER, CARRIE</t>
  </si>
  <si>
    <t xml:space="preserve">BLANKENSHIP, ROGER </t>
  </si>
  <si>
    <t xml:space="preserve"> BARNES, GRANT</t>
  </si>
  <si>
    <t xml:space="preserve"> TURNER, RAY</t>
  </si>
  <si>
    <t xml:space="preserve"> SOLOMON, MICHAEL</t>
  </si>
  <si>
    <t xml:space="preserve">CLARK, WILLIAM </t>
  </si>
  <si>
    <t xml:space="preserve"> TYLER, JAVIER</t>
  </si>
  <si>
    <t xml:space="preserve"> OWENS, DWIGHT</t>
  </si>
  <si>
    <t xml:space="preserve"> SCHROEDER, BENNET</t>
  </si>
  <si>
    <t xml:space="preserve">HENRY, CRAIG </t>
  </si>
  <si>
    <t xml:space="preserve"> GUZMAN, DON</t>
  </si>
  <si>
    <t xml:space="preserve"> MARKS, LAREINA</t>
  </si>
  <si>
    <t xml:space="preserve"> AGUILAR, KEVIN</t>
  </si>
  <si>
    <t xml:space="preserve">GAINES, SHEELA </t>
  </si>
  <si>
    <t xml:space="preserve"> RUSH, LATEEF</t>
  </si>
  <si>
    <t xml:space="preserve"> MUNOZ, MICHAEL</t>
  </si>
  <si>
    <t xml:space="preserve"> HORTON, CLEATIS</t>
  </si>
  <si>
    <t xml:space="preserve">LANE, BRANDYN </t>
  </si>
  <si>
    <t xml:space="preserve"> DUNCAN, GEORGE</t>
  </si>
  <si>
    <t xml:space="preserve"> BRUCE, KEVIN</t>
  </si>
  <si>
    <t xml:space="preserve"> RUIZ, RANDALL</t>
  </si>
  <si>
    <t xml:space="preserve">WARNER, STEPHEN </t>
  </si>
  <si>
    <t xml:space="preserve"> GLENN, CHRISTOPHER</t>
  </si>
  <si>
    <t xml:space="preserve"> VEGA, ALEXANDRA</t>
  </si>
  <si>
    <t xml:space="preserve"> MURPHY, JEFF</t>
  </si>
  <si>
    <t xml:space="preserve">MIDDLETON, JEN </t>
  </si>
  <si>
    <t xml:space="preserve"> WALTER, MICHAEL</t>
  </si>
  <si>
    <t xml:space="preserve"> FERGUSON, JOHN</t>
  </si>
  <si>
    <t xml:space="preserve"> DENNIS, PAUL</t>
  </si>
  <si>
    <t xml:space="preserve">COLLIER, DEAN </t>
  </si>
  <si>
    <t xml:space="preserve"> SANTIAGO, MICHAEL</t>
  </si>
  <si>
    <t xml:space="preserve"> PAUL, MICHAEL</t>
  </si>
  <si>
    <t xml:space="preserve"> BRANCH, BRADY</t>
  </si>
  <si>
    <t xml:space="preserve">HUGHES, KEVIN </t>
  </si>
  <si>
    <t xml:space="preserve"> HARRINGTON, ARON</t>
  </si>
  <si>
    <t xml:space="preserve"> HATFIELD, CARL</t>
  </si>
  <si>
    <t xml:space="preserve"> TORRES, BRUCE</t>
  </si>
  <si>
    <t xml:space="preserve">MCCORMICK, HSI </t>
  </si>
  <si>
    <t xml:space="preserve"> MILES, KENNETH</t>
  </si>
  <si>
    <t xml:space="preserve"> MASSEY, MARK</t>
  </si>
  <si>
    <t xml:space="preserve"> COOPER, LISA</t>
  </si>
  <si>
    <t xml:space="preserve">MONROE, JUSTIN </t>
  </si>
  <si>
    <t xml:space="preserve"> WOODS, MARCUS</t>
  </si>
  <si>
    <t xml:space="preserve"> HOOVER, EVANGELINE</t>
  </si>
  <si>
    <t xml:space="preserve">DEAN, GAYLA </t>
  </si>
  <si>
    <t xml:space="preserve"> HOLT, ROBERT</t>
  </si>
  <si>
    <t xml:space="preserve"> HODGE, CRAIG</t>
  </si>
  <si>
    <t xml:space="preserve"> AVILA, JODY</t>
  </si>
  <si>
    <t xml:space="preserve">VELEZ, LETITIA </t>
  </si>
  <si>
    <t xml:space="preserve"> BALDWIN, RAY</t>
  </si>
  <si>
    <t xml:space="preserve"> GEORGE, JESSICA</t>
  </si>
  <si>
    <t xml:space="preserve"> RODGERS, DANIEL</t>
  </si>
  <si>
    <t xml:space="preserve">GILES, KATHLEEN </t>
  </si>
  <si>
    <t xml:space="preserve"> KELLEY, NANCY</t>
  </si>
  <si>
    <t xml:space="preserve"> ARMSTRONG, DAVID</t>
  </si>
  <si>
    <t xml:space="preserve"> BARRETT, JOHN</t>
  </si>
  <si>
    <t xml:space="preserve">QUINN, CINNAMON </t>
  </si>
  <si>
    <t xml:space="preserve"> KELLER, JASON</t>
  </si>
  <si>
    <t xml:space="preserve"> SPARKS, TERRI</t>
  </si>
  <si>
    <t xml:space="preserve"> LANG, DANA</t>
  </si>
  <si>
    <t xml:space="preserve">SINGLETON, DAVID </t>
  </si>
  <si>
    <t xml:space="preserve"> HENSLEY, WILLIAM</t>
  </si>
  <si>
    <t xml:space="preserve"> BLACKWELL, BRANDON</t>
  </si>
  <si>
    <t xml:space="preserve"> ERICKSON, RICKY</t>
  </si>
  <si>
    <t xml:space="preserve">LEONARD, PAUL </t>
  </si>
  <si>
    <t xml:space="preserve"> MCINTOSH, JEREMY</t>
  </si>
  <si>
    <t xml:space="preserve"> RAMIREZ, KEITH</t>
  </si>
  <si>
    <t xml:space="preserve"> KRAMER, FAYE</t>
  </si>
  <si>
    <t xml:space="preserve">PALMER, TERRY </t>
  </si>
  <si>
    <t xml:space="preserve"> DANIELS, JANET</t>
  </si>
  <si>
    <t xml:space="preserve"> GRAVES, MICHAEL</t>
  </si>
  <si>
    <t xml:space="preserve"> HICKS, MONICA</t>
  </si>
  <si>
    <t xml:space="preserve">NEWMAN, ARIA </t>
  </si>
  <si>
    <t xml:space="preserve"> ZIMMERMAN, JULIAN</t>
  </si>
  <si>
    <t xml:space="preserve"> ROY, MARGARITA</t>
  </si>
  <si>
    <t xml:space="preserve"> WELCH, MICHAEL</t>
  </si>
  <si>
    <t xml:space="preserve">PENNINGTON, GARY </t>
  </si>
  <si>
    <t xml:space="preserve"> HUNT, NORMAN</t>
  </si>
  <si>
    <t xml:space="preserve"> CASEY, RONALD</t>
  </si>
  <si>
    <t xml:space="preserve"> GRIMES, JEFFREY</t>
  </si>
  <si>
    <t xml:space="preserve">SANDOVAL, JAMES </t>
  </si>
  <si>
    <t xml:space="preserve"> BEASLEY, TIMOTHY</t>
  </si>
  <si>
    <t xml:space="preserve"> MORRISON, JULIE</t>
  </si>
  <si>
    <t xml:space="preserve"> SCHWARTZ, JOSEPH</t>
  </si>
  <si>
    <t xml:space="preserve">HANSEN, ANDREW </t>
  </si>
  <si>
    <t xml:space="preserve"> MORALES, LINDA</t>
  </si>
  <si>
    <t xml:space="preserve"> ORTEGA, JEFFREY</t>
  </si>
  <si>
    <t xml:space="preserve"> MILLS, MELISSA</t>
  </si>
  <si>
    <t xml:space="preserve">STEVENSON, MICHAEL </t>
  </si>
  <si>
    <t xml:space="preserve"> ELLISON, MELYSSA</t>
  </si>
  <si>
    <t xml:space="preserve"> SHEPPARD, CURTIS</t>
  </si>
  <si>
    <t xml:space="preserve"> KEITH, THOMAS</t>
  </si>
  <si>
    <t xml:space="preserve">GARRETT, CHRIS </t>
  </si>
  <si>
    <t xml:space="preserve"> COOK, MARK</t>
  </si>
  <si>
    <t xml:space="preserve"> BOWEN, KES</t>
  </si>
  <si>
    <t xml:space="preserve"> DAVIS, TONYA</t>
  </si>
  <si>
    <t xml:space="preserve">HUBBARD, SANDRA </t>
  </si>
  <si>
    <t xml:space="preserve"> BLAKE, THOMAS</t>
  </si>
  <si>
    <t xml:space="preserve"> BUCHANAN, DENNIS</t>
  </si>
  <si>
    <t xml:space="preserve"> BROWN, DONALD</t>
  </si>
  <si>
    <t xml:space="preserve">HARVEY, MICHAEL </t>
  </si>
  <si>
    <t xml:space="preserve"> WARE, DAVID</t>
  </si>
  <si>
    <t xml:space="preserve"> PARKS, CHRISTOPHER</t>
  </si>
  <si>
    <t xml:space="preserve"> KENNEDY, KIMBERLY</t>
  </si>
  <si>
    <t xml:space="preserve">SALAZAR, RUBEN </t>
  </si>
  <si>
    <t xml:space="preserve"> DAVENPORT, TROY</t>
  </si>
  <si>
    <t xml:space="preserve"> COCHRAN, ANDREA</t>
  </si>
  <si>
    <t xml:space="preserve"> WILKERSON, CLAUDIA</t>
  </si>
  <si>
    <t xml:space="preserve">SNYDER, DUANE </t>
  </si>
  <si>
    <t xml:space="preserve"> MYERS, MARC</t>
  </si>
  <si>
    <t xml:space="preserve"> BEARD, SANDI</t>
  </si>
  <si>
    <t xml:space="preserve"> WILLIS, RALPH</t>
  </si>
  <si>
    <t xml:space="preserve">CRAWFORD, RONALD </t>
  </si>
  <si>
    <t xml:space="preserve"> MUELLER, PHILIP</t>
  </si>
  <si>
    <t xml:space="preserve"> RIVERA, TIMOTHY</t>
  </si>
  <si>
    <t xml:space="preserve"> GIBSON, JANET</t>
  </si>
  <si>
    <t xml:space="preserve">GRAHAM, DAVID </t>
  </si>
  <si>
    <t xml:space="preserve"> LOPEZ, STEPHEN</t>
  </si>
  <si>
    <t xml:space="preserve"> ORTIZ, CYNTHIA</t>
  </si>
  <si>
    <t xml:space="preserve"> HALL, JENNY</t>
  </si>
  <si>
    <t xml:space="preserve">CRUZ, JANENE </t>
  </si>
  <si>
    <t xml:space="preserve"> JIMENEZ, DOMINIC</t>
  </si>
  <si>
    <t xml:space="preserve"> SANCHEZ, GREG</t>
  </si>
  <si>
    <t xml:space="preserve"> THOMAS, SHANNON</t>
  </si>
  <si>
    <t xml:space="preserve">LARSEN, LARA </t>
  </si>
  <si>
    <t xml:space="preserve"> GOODWIN, APRIL</t>
  </si>
  <si>
    <t xml:space="preserve"> GRAY, MARK</t>
  </si>
  <si>
    <t xml:space="preserve"> SIMS, DON</t>
  </si>
  <si>
    <t xml:space="preserve">MARSH, CYNTHIA </t>
  </si>
  <si>
    <t xml:space="preserve"> MARTIN, TERRY</t>
  </si>
  <si>
    <t xml:space="preserve"> CRAIG, ALAN</t>
  </si>
  <si>
    <t xml:space="preserve"> HOPKINS, LISA</t>
  </si>
  <si>
    <t xml:space="preserve">ROSE, MARK </t>
  </si>
  <si>
    <t xml:space="preserve"> SALINAS, JON</t>
  </si>
  <si>
    <t xml:space="preserve"> GONZALEZ, DAVID</t>
  </si>
  <si>
    <t xml:space="preserve"> GARCIA, KAREN</t>
  </si>
  <si>
    <t xml:space="preserve">KLEIN, ROBERT </t>
  </si>
  <si>
    <t xml:space="preserve"> SWEENEY, BARBARA</t>
  </si>
  <si>
    <t xml:space="preserve"> HART, RICHARD</t>
  </si>
  <si>
    <t xml:space="preserve"> MCCLURE, GARY</t>
  </si>
  <si>
    <t xml:space="preserve">LEWIS, FREDERICK </t>
  </si>
  <si>
    <t xml:space="preserve"> HENDERSON, ANTHONY</t>
  </si>
  <si>
    <t xml:space="preserve"> LESTER, SHERRI</t>
  </si>
  <si>
    <t xml:space="preserve"> WEBSTER, DAVID</t>
  </si>
  <si>
    <t xml:space="preserve">BAILEY, VICTOR </t>
  </si>
  <si>
    <t xml:space="preserve"> MONTOYA, LISA</t>
  </si>
  <si>
    <t xml:space="preserve"> DALTON, CAROL</t>
  </si>
  <si>
    <t xml:space="preserve"> PATTERSON, ROBERT</t>
  </si>
  <si>
    <t xml:space="preserve">LEBLANC, JENNY </t>
  </si>
  <si>
    <t xml:space="preserve"> OLSEN, EWAN</t>
  </si>
  <si>
    <t xml:space="preserve"> GREEN, KIM</t>
  </si>
  <si>
    <t xml:space="preserve"> BRADSHAW, SHERYL</t>
  </si>
  <si>
    <t xml:space="preserve">RILEY, DAVID </t>
  </si>
  <si>
    <t xml:space="preserve"> FLYNN, MELISSA</t>
  </si>
  <si>
    <t xml:space="preserve"> TANNER,   TIMOTHY</t>
  </si>
  <si>
    <t xml:space="preserve"> BREWER,     KENT</t>
  </si>
  <si>
    <t xml:space="preserve">    TAYLOR,   HECTOR</t>
  </si>
  <si>
    <t xml:space="preserve">    CHASE, TROY </t>
  </si>
  <si>
    <t xml:space="preserve">   PHILLIPS, LIESL</t>
  </si>
  <si>
    <t xml:space="preserve">   ROWE, KEN</t>
  </si>
  <si>
    <t xml:space="preserve">  THORNTON, CHARLES </t>
  </si>
  <si>
    <t xml:space="preserve">   POTTER, DAWN</t>
  </si>
  <si>
    <t xml:space="preserve"> BURTON,  CAM  </t>
  </si>
  <si>
    <t xml:space="preserve"> WOLF, DEBBIE  </t>
  </si>
  <si>
    <t xml:space="preserve">DURAN, BRIAN  </t>
  </si>
  <si>
    <t xml:space="preserve">   WEBER,   LARRY </t>
  </si>
  <si>
    <t>O'Connor, Kent</t>
  </si>
  <si>
    <t>O'Neal, William</t>
  </si>
  <si>
    <t>O'Brien, Madelyn</t>
  </si>
  <si>
    <t xml:space="preserve"> O'CONNOR, KENT</t>
  </si>
  <si>
    <t xml:space="preserve"> O'NEAL, WILLIAM</t>
  </si>
  <si>
    <t xml:space="preserve"> O'BRIEN, MADELYN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</si>
</sst>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0%;\(0.00%\)"/>
    <numFmt numFmtId="167" formatCode="&quot;$&quot;#,##0"/>
    <numFmt numFmtId="168" formatCode="_(&quot;$&quot;* #,##0_);_(&quot;$&quot;* \(#,##0\);_(&quot;$&quot;* &quot;-&quot;??_);_(@_)"/>
    <numFmt numFmtId="169" formatCode="_(&quot;$&quot;* #,##0.0000_);_(&quot;$&quot;* \(#,##0.0000\);_(&quot;$&quot;* &quot;-&quot;??_);_(@_)"/>
    <numFmt numFmtId="170" formatCode="_(* #,##0.000_);_(* \(#,##0.000\);_(* &quot;-&quot;??_);_(@_)"/>
    <numFmt numFmtId="171" formatCode="_(&quot;$&quot;* #,##0.000_);_(&quot;$&quot;* \(#,##0.000\);_(&quot;$&quot;* &quot;-&quot;??_);_(@_)"/>
    <numFmt numFmtId="172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</fills>
  <borders count="1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3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4" borderId="2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2" fillId="6" borderId="0" applyNumberFormat="0" applyBorder="0" applyAlignment="0" applyProtection="0"/>
    <xf numFmtId="0" fontId="13" fillId="5" borderId="3" applyNumberFormat="0" applyAlignment="0" applyProtection="0"/>
    <xf numFmtId="0" fontId="14" fillId="7" borderId="0" applyNumberFormat="0" applyBorder="0" applyAlignment="0" applyProtection="0"/>
  </cellStyleXfs>
  <cellXfs count="128">
    <xf numFmtId="0" fontId="0" fillId="0" borderId="0" xfId="0"/>
    <xf numFmtId="0" fontId="9" fillId="3" borderId="1" xfId="2" applyFont="1" applyFill="1" applyBorder="1" applyAlignment="1" applyProtection="1">
      <alignment horizontal="left" vertical="top"/>
      <protection locked="0"/>
    </xf>
    <xf numFmtId="0" fontId="9" fillId="3" borderId="1" xfId="2" applyFont="1" applyFill="1" applyBorder="1" applyAlignment="1" applyProtection="1">
      <alignment horizontal="center" vertical="top"/>
      <protection locked="0"/>
    </xf>
    <xf numFmtId="0" fontId="9" fillId="3" borderId="1" xfId="2" applyFont="1" applyFill="1" applyBorder="1" applyAlignment="1" applyProtection="1">
      <alignment vertical="top"/>
      <protection locked="0"/>
    </xf>
    <xf numFmtId="15" fontId="9" fillId="3" borderId="1" xfId="2" applyNumberFormat="1" applyFont="1" applyFill="1" applyBorder="1" applyAlignment="1" applyProtection="1">
      <alignment horizontal="right" vertical="top"/>
      <protection locked="0"/>
    </xf>
    <xf numFmtId="0" fontId="9" fillId="3" borderId="1" xfId="2" applyFont="1" applyFill="1" applyBorder="1" applyAlignment="1" applyProtection="1">
      <alignment horizontal="right" vertical="top"/>
    </xf>
    <xf numFmtId="164" fontId="9" fillId="3" borderId="1" xfId="4" applyNumberFormat="1" applyFont="1" applyFill="1" applyBorder="1" applyAlignment="1" applyProtection="1">
      <alignment vertical="top"/>
      <protection locked="0"/>
    </xf>
    <xf numFmtId="43" fontId="9" fillId="3" borderId="1" xfId="4" applyFont="1" applyFill="1" applyBorder="1" applyAlignment="1" applyProtection="1">
      <alignment horizontal="right" vertical="top"/>
    </xf>
    <xf numFmtId="9" fontId="9" fillId="3" borderId="1" xfId="3" applyFont="1" applyFill="1" applyBorder="1" applyAlignment="1" applyProtection="1">
      <alignment vertical="top"/>
      <protection locked="0"/>
    </xf>
    <xf numFmtId="166" fontId="9" fillId="0" borderId="0" xfId="3" applyNumberFormat="1" applyFont="1" applyFill="1" applyBorder="1" applyAlignment="1" applyProtection="1">
      <alignment vertical="top" wrapText="1"/>
      <protection locked="0"/>
    </xf>
    <xf numFmtId="0" fontId="10" fillId="0" borderId="0" xfId="2" applyFont="1" applyProtection="1">
      <protection locked="0"/>
    </xf>
    <xf numFmtId="0" fontId="11" fillId="0" borderId="0" xfId="2" applyFont="1" applyAlignment="1" applyProtection="1"/>
    <xf numFmtId="0" fontId="11" fillId="0" borderId="0" xfId="2" applyFont="1" applyAlignment="1" applyProtection="1">
      <alignment horizontal="right"/>
    </xf>
    <xf numFmtId="0" fontId="10" fillId="0" borderId="0" xfId="2" applyFont="1" applyProtection="1"/>
    <xf numFmtId="0" fontId="10" fillId="0" borderId="0" xfId="2" applyFont="1" applyFill="1" applyProtection="1">
      <protection locked="0"/>
    </xf>
    <xf numFmtId="0" fontId="10" fillId="0" borderId="0" xfId="2" applyFont="1" applyFill="1" applyAlignment="1" applyProtection="1">
      <alignment horizontal="center"/>
      <protection locked="0"/>
    </xf>
    <xf numFmtId="15" fontId="10" fillId="0" borderId="0" xfId="2" applyNumberFormat="1" applyFont="1" applyFill="1" applyProtection="1">
      <protection locked="0"/>
    </xf>
    <xf numFmtId="164" fontId="10" fillId="0" borderId="0" xfId="4" applyNumberFormat="1" applyFont="1" applyFill="1" applyProtection="1"/>
    <xf numFmtId="164" fontId="10" fillId="0" borderId="0" xfId="4" applyNumberFormat="1" applyFont="1" applyProtection="1">
      <protection locked="0"/>
    </xf>
    <xf numFmtId="164" fontId="10" fillId="0" borderId="0" xfId="4" applyNumberFormat="1" applyFont="1" applyFill="1" applyAlignment="1" applyProtection="1">
      <protection locked="0"/>
    </xf>
    <xf numFmtId="0" fontId="10" fillId="0" borderId="0" xfId="2" applyFont="1" applyAlignment="1" applyProtection="1">
      <alignment horizontal="center"/>
      <protection locked="0"/>
    </xf>
    <xf numFmtId="43" fontId="10" fillId="0" borderId="0" xfId="4" applyFont="1" applyFill="1" applyProtection="1">
      <protection locked="0"/>
    </xf>
    <xf numFmtId="9" fontId="10" fillId="0" borderId="0" xfId="3" applyFont="1" applyBorder="1" applyProtection="1">
      <protection locked="0"/>
    </xf>
    <xf numFmtId="9" fontId="10" fillId="0" borderId="0" xfId="3" applyFont="1" applyProtection="1">
      <protection locked="0"/>
    </xf>
    <xf numFmtId="164" fontId="10" fillId="0" borderId="0" xfId="4" applyNumberFormat="1" applyFont="1" applyProtection="1"/>
    <xf numFmtId="43" fontId="10" fillId="0" borderId="0" xfId="4" applyFont="1" applyProtection="1"/>
    <xf numFmtId="15" fontId="10" fillId="0" borderId="0" xfId="2" applyNumberFormat="1" applyFont="1" applyProtection="1">
      <protection locked="0"/>
    </xf>
    <xf numFmtId="0" fontId="11" fillId="0" borderId="0" xfId="2" applyFont="1" applyAlignment="1" applyProtection="1">
      <protection locked="0"/>
    </xf>
    <xf numFmtId="0" fontId="11" fillId="0" borderId="0" xfId="2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  <xf numFmtId="0" fontId="10" fillId="0" borderId="0" xfId="2" applyFont="1" applyAlignment="1" applyProtection="1">
      <alignment horizontal="right"/>
      <protection locked="0"/>
    </xf>
    <xf numFmtId="165" fontId="10" fillId="0" borderId="0" xfId="4" applyNumberFormat="1" applyFont="1" applyProtection="1">
      <protection locked="0"/>
    </xf>
    <xf numFmtId="43" fontId="10" fillId="0" borderId="0" xfId="4" applyFont="1" applyProtection="1">
      <protection locked="0"/>
    </xf>
    <xf numFmtId="164" fontId="10" fillId="0" borderId="0" xfId="4" applyNumberFormat="1" applyFont="1" applyAlignment="1" applyProtection="1">
      <protection locked="0"/>
    </xf>
    <xf numFmtId="164" fontId="10" fillId="0" borderId="0" xfId="2" applyNumberFormat="1" applyFont="1" applyProtection="1">
      <protection locked="0"/>
    </xf>
    <xf numFmtId="0" fontId="10" fillId="0" borderId="0" xfId="2" applyNumberFormat="1" applyFont="1" applyProtection="1">
      <protection locked="0"/>
    </xf>
    <xf numFmtId="164" fontId="10" fillId="0" borderId="0" xfId="4" applyNumberFormat="1" applyFont="1" applyFill="1" applyBorder="1" applyProtection="1"/>
    <xf numFmtId="164" fontId="10" fillId="0" borderId="0" xfId="4" applyNumberFormat="1" applyFont="1" applyBorder="1" applyProtection="1">
      <protection locked="0"/>
    </xf>
    <xf numFmtId="0" fontId="10" fillId="0" borderId="0" xfId="2" applyFont="1" applyFill="1" applyProtection="1"/>
    <xf numFmtId="0" fontId="3" fillId="0" borderId="0" xfId="2" applyFont="1"/>
    <xf numFmtId="0" fontId="3" fillId="0" borderId="0" xfId="2" applyFont="1" applyFill="1" applyBorder="1"/>
    <xf numFmtId="0" fontId="3" fillId="0" borderId="0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right"/>
    </xf>
    <xf numFmtId="0" fontId="3" fillId="0" borderId="0" xfId="2" applyFont="1" applyFill="1" applyAlignment="1"/>
    <xf numFmtId="167" fontId="10" fillId="0" borderId="0" xfId="2" applyNumberFormat="1" applyFont="1" applyFill="1" applyBorder="1" applyAlignment="1"/>
    <xf numFmtId="0" fontId="9" fillId="0" borderId="0" xfId="2" applyFont="1" applyFill="1" applyBorder="1" applyAlignment="1"/>
    <xf numFmtId="0" fontId="10" fillId="0" borderId="0" xfId="2" applyFont="1" applyFill="1" applyAlignment="1"/>
    <xf numFmtId="0" fontId="9" fillId="0" borderId="2" xfId="2" applyFont="1" applyFill="1" applyBorder="1" applyAlignment="1"/>
    <xf numFmtId="167" fontId="10" fillId="0" borderId="0" xfId="2" applyNumberFormat="1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10" fillId="0" borderId="0" xfId="2" applyFont="1" applyFill="1" applyBorder="1"/>
    <xf numFmtId="0" fontId="4" fillId="0" borderId="0" xfId="2" applyFont="1" applyFill="1" applyBorder="1" applyAlignment="1">
      <alignment vertical="top" wrapText="1"/>
    </xf>
    <xf numFmtId="0" fontId="3" fillId="0" borderId="0" xfId="2" applyFont="1" applyFill="1" applyBorder="1" applyAlignment="1">
      <alignment vertical="top"/>
    </xf>
    <xf numFmtId="0" fontId="3" fillId="0" borderId="0" xfId="2" applyFont="1" applyFill="1" applyBorder="1" applyAlignment="1">
      <alignment horizontal="center" vertical="top"/>
    </xf>
    <xf numFmtId="168" fontId="3" fillId="0" borderId="0" xfId="131" applyNumberFormat="1" applyFont="1" applyFill="1" applyBorder="1" applyAlignment="1">
      <alignment vertical="top"/>
    </xf>
    <xf numFmtId="169" fontId="3" fillId="0" borderId="0" xfId="2" applyNumberFormat="1" applyFont="1" applyFill="1" applyBorder="1" applyAlignment="1">
      <alignment horizontal="center" vertical="top"/>
    </xf>
    <xf numFmtId="168" fontId="3" fillId="0" borderId="0" xfId="2" applyNumberFormat="1" applyFont="1" applyFill="1" applyBorder="1"/>
    <xf numFmtId="169" fontId="3" fillId="0" borderId="0" xfId="131" applyNumberFormat="1" applyFont="1" applyFill="1" applyBorder="1"/>
    <xf numFmtId="171" fontId="3" fillId="0" borderId="0" xfId="131" applyNumberFormat="1" applyFont="1" applyFill="1" applyBorder="1"/>
    <xf numFmtId="0" fontId="4" fillId="0" borderId="0" xfId="2" applyFont="1" applyFill="1" applyBorder="1" applyAlignment="1"/>
    <xf numFmtId="167" fontId="3" fillId="0" borderId="0" xfId="2" applyNumberFormat="1" applyFont="1" applyFill="1" applyBorder="1" applyAlignment="1"/>
    <xf numFmtId="2" fontId="3" fillId="0" borderId="13" xfId="2" applyNumberFormat="1" applyFont="1" applyFill="1" applyBorder="1" applyAlignment="1">
      <alignment horizontal="center"/>
    </xf>
    <xf numFmtId="2" fontId="3" fillId="0" borderId="0" xfId="2" applyNumberFormat="1" applyFont="1" applyFill="1" applyBorder="1" applyAlignment="1">
      <alignment horizontal="center"/>
    </xf>
    <xf numFmtId="171" fontId="3" fillId="0" borderId="0" xfId="131" applyNumberFormat="1" applyFont="1" applyFill="1" applyBorder="1" applyAlignment="1">
      <alignment horizontal="center"/>
    </xf>
    <xf numFmtId="0" fontId="4" fillId="0" borderId="0" xfId="2" applyFont="1" applyFill="1" applyBorder="1" applyAlignment="1">
      <alignment vertical="center"/>
    </xf>
    <xf numFmtId="167" fontId="3" fillId="0" borderId="0" xfId="2" applyNumberFormat="1" applyFont="1" applyFill="1" applyBorder="1" applyAlignment="1">
      <alignment vertical="center"/>
    </xf>
    <xf numFmtId="168" fontId="3" fillId="0" borderId="0" xfId="131" applyNumberFormat="1" applyFont="1" applyFill="1" applyBorder="1" applyAlignment="1">
      <alignment horizontal="center"/>
    </xf>
    <xf numFmtId="168" fontId="3" fillId="0" borderId="0" xfId="131" applyNumberFormat="1" applyFont="1" applyFill="1" applyBorder="1" applyAlignment="1">
      <alignment horizontal="right"/>
    </xf>
    <xf numFmtId="0" fontId="4" fillId="0" borderId="2" xfId="2" applyFont="1" applyFill="1" applyBorder="1" applyAlignment="1"/>
    <xf numFmtId="171" fontId="3" fillId="0" borderId="0" xfId="2" applyNumberFormat="1" applyFont="1" applyFill="1" applyBorder="1"/>
    <xf numFmtId="172" fontId="3" fillId="0" borderId="0" xfId="2" applyNumberFormat="1" applyFont="1" applyFill="1" applyBorder="1" applyAlignment="1">
      <alignment horizontal="left"/>
    </xf>
    <xf numFmtId="164" fontId="3" fillId="0" borderId="0" xfId="4" applyNumberFormat="1" applyFont="1" applyFill="1" applyBorder="1" applyAlignment="1">
      <alignment horizontal="center"/>
    </xf>
    <xf numFmtId="172" fontId="3" fillId="0" borderId="0" xfId="2" applyNumberFormat="1" applyFont="1" applyFill="1" applyBorder="1" applyAlignment="1">
      <alignment horizontal="center"/>
    </xf>
    <xf numFmtId="164" fontId="3" fillId="0" borderId="0" xfId="4" applyNumberFormat="1" applyFont="1" applyFill="1" applyBorder="1" applyAlignment="1">
      <alignment horizontal="right"/>
    </xf>
    <xf numFmtId="43" fontId="3" fillId="0" borderId="0" xfId="2" applyNumberFormat="1" applyFont="1" applyFill="1" applyBorder="1" applyAlignment="1">
      <alignment horizontal="right"/>
    </xf>
    <xf numFmtId="43" fontId="3" fillId="0" borderId="0" xfId="4" applyNumberFormat="1" applyFont="1" applyFill="1" applyBorder="1" applyAlignment="1">
      <alignment horizontal="center"/>
    </xf>
    <xf numFmtId="43" fontId="3" fillId="0" borderId="0" xfId="2" applyNumberFormat="1" applyFont="1" applyFill="1" applyBorder="1"/>
    <xf numFmtId="164" fontId="3" fillId="0" borderId="0" xfId="2" applyNumberFormat="1" applyFont="1" applyFill="1" applyBorder="1"/>
    <xf numFmtId="0" fontId="3" fillId="0" borderId="0" xfId="2" applyFont="1" applyFill="1" applyBorder="1" applyAlignment="1">
      <alignment horizontal="left"/>
    </xf>
    <xf numFmtId="168" fontId="3" fillId="0" borderId="0" xfId="131" applyNumberFormat="1" applyFont="1" applyFill="1" applyBorder="1"/>
    <xf numFmtId="43" fontId="3" fillId="0" borderId="13" xfId="4" applyFont="1" applyFill="1" applyBorder="1" applyAlignment="1">
      <alignment horizontal="left"/>
    </xf>
    <xf numFmtId="164" fontId="3" fillId="0" borderId="0" xfId="4" applyNumberFormat="1" applyFont="1" applyFill="1" applyBorder="1" applyAlignment="1">
      <alignment horizontal="left"/>
    </xf>
    <xf numFmtId="164" fontId="3" fillId="0" borderId="0" xfId="4" applyNumberFormat="1" applyFont="1" applyFill="1" applyBorder="1"/>
    <xf numFmtId="0" fontId="4" fillId="0" borderId="0" xfId="2" applyFont="1" applyFill="1" applyBorder="1"/>
    <xf numFmtId="169" fontId="3" fillId="0" borderId="0" xfId="2" applyNumberFormat="1" applyFont="1" applyFill="1" applyBorder="1"/>
    <xf numFmtId="0" fontId="3" fillId="0" borderId="12" xfId="2" applyFont="1" applyFill="1" applyBorder="1"/>
    <xf numFmtId="0" fontId="3" fillId="0" borderId="11" xfId="2" applyFont="1" applyFill="1" applyBorder="1" applyAlignment="1">
      <alignment horizontal="center"/>
    </xf>
    <xf numFmtId="0" fontId="3" fillId="0" borderId="11" xfId="2" applyFont="1" applyFill="1" applyBorder="1"/>
    <xf numFmtId="0" fontId="3" fillId="0" borderId="10" xfId="2" applyFont="1" applyFill="1" applyBorder="1"/>
    <xf numFmtId="0" fontId="3" fillId="0" borderId="9" xfId="2" applyFont="1" applyFill="1" applyBorder="1"/>
    <xf numFmtId="170" fontId="3" fillId="0" borderId="0" xfId="4" applyNumberFormat="1" applyFont="1" applyFill="1" applyBorder="1" applyAlignment="1">
      <alignment horizontal="right"/>
    </xf>
    <xf numFmtId="0" fontId="3" fillId="0" borderId="8" xfId="2" applyFont="1" applyFill="1" applyBorder="1"/>
    <xf numFmtId="0" fontId="3" fillId="0" borderId="9" xfId="2" applyFont="1" applyFill="1" applyBorder="1" applyAlignment="1">
      <alignment horizontal="left"/>
    </xf>
    <xf numFmtId="164" fontId="3" fillId="0" borderId="0" xfId="2" applyNumberFormat="1" applyFont="1" applyFill="1" applyBorder="1" applyAlignment="1">
      <alignment horizontal="right"/>
    </xf>
    <xf numFmtId="0" fontId="3" fillId="0" borderId="7" xfId="2" applyFont="1" applyFill="1" applyBorder="1" applyAlignment="1">
      <alignment horizontal="left"/>
    </xf>
    <xf numFmtId="0" fontId="3" fillId="0" borderId="4" xfId="2" applyFont="1" applyFill="1" applyBorder="1" applyAlignment="1">
      <alignment horizontal="center"/>
    </xf>
    <xf numFmtId="164" fontId="3" fillId="0" borderId="4" xfId="2" applyNumberFormat="1" applyFont="1" applyFill="1" applyBorder="1" applyAlignment="1">
      <alignment horizontal="right"/>
    </xf>
    <xf numFmtId="0" fontId="3" fillId="0" borderId="6" xfId="2" applyFont="1" applyFill="1" applyBorder="1"/>
    <xf numFmtId="164" fontId="4" fillId="0" borderId="0" xfId="2" applyNumberFormat="1" applyFont="1" applyFill="1" applyBorder="1"/>
    <xf numFmtId="0" fontId="4" fillId="0" borderId="0" xfId="2" applyFont="1" applyFill="1" applyBorder="1" applyAlignment="1">
      <alignment horizontal="center"/>
    </xf>
    <xf numFmtId="164" fontId="4" fillId="0" borderId="5" xfId="2" applyNumberFormat="1" applyFont="1" applyFill="1" applyBorder="1"/>
    <xf numFmtId="3" fontId="3" fillId="0" borderId="0" xfId="2" applyNumberFormat="1" applyFont="1" applyFill="1" applyBorder="1" applyAlignment="1"/>
    <xf numFmtId="6" fontId="4" fillId="0" borderId="0" xfId="2" applyNumberFormat="1" applyFont="1" applyFill="1" applyBorder="1" applyAlignment="1"/>
    <xf numFmtId="0" fontId="3" fillId="0" borderId="0" xfId="2" applyFont="1" applyFill="1" applyBorder="1" applyAlignment="1"/>
    <xf numFmtId="6" fontId="3" fillId="0" borderId="0" xfId="2" applyNumberFormat="1" applyFont="1" applyFill="1" applyBorder="1" applyAlignment="1"/>
    <xf numFmtId="167" fontId="4" fillId="0" borderId="0" xfId="2" applyNumberFormat="1" applyFont="1" applyFill="1" applyBorder="1" applyAlignment="1"/>
    <xf numFmtId="164" fontId="9" fillId="0" borderId="0" xfId="1" applyNumberFormat="1" applyFont="1" applyAlignment="1" applyProtection="1">
      <protection locked="0"/>
    </xf>
    <xf numFmtId="164" fontId="3" fillId="0" borderId="0" xfId="4" applyNumberFormat="1" applyFont="1"/>
    <xf numFmtId="164" fontId="3" fillId="0" borderId="0" xfId="2" applyNumberFormat="1" applyFont="1"/>
    <xf numFmtId="0" fontId="3" fillId="0" borderId="0" xfId="2" applyFont="1" applyAlignment="1">
      <alignment horizontal="left"/>
    </xf>
    <xf numFmtId="164" fontId="9" fillId="3" borderId="1" xfId="4" applyNumberFormat="1" applyFont="1" applyFill="1" applyBorder="1" applyAlignment="1" applyProtection="1">
      <alignment horizontal="right" vertical="top"/>
    </xf>
    <xf numFmtId="164" fontId="10" fillId="0" borderId="0" xfId="4" applyNumberFormat="1" applyFont="1" applyFill="1" applyProtection="1">
      <protection locked="0"/>
    </xf>
    <xf numFmtId="164" fontId="9" fillId="3" borderId="1" xfId="4" applyNumberFormat="1" applyFont="1" applyFill="1" applyBorder="1" applyAlignment="1" applyProtection="1">
      <alignment horizontal="right" vertical="top"/>
      <protection locked="0"/>
    </xf>
    <xf numFmtId="43" fontId="10" fillId="0" borderId="0" xfId="1" applyFont="1" applyProtection="1">
      <protection locked="0"/>
    </xf>
    <xf numFmtId="0" fontId="10" fillId="0" borderId="0" xfId="4" applyNumberFormat="1" applyFont="1" applyProtection="1">
      <protection locked="0"/>
    </xf>
    <xf numFmtId="0" fontId="10" fillId="0" borderId="0" xfId="2" applyNumberFormat="1" applyFont="1" applyAlignment="1" applyProtection="1">
      <protection locked="0"/>
    </xf>
    <xf numFmtId="0" fontId="10" fillId="0" borderId="0" xfId="2" applyNumberFormat="1" applyFont="1" applyAlignment="1" applyProtection="1">
      <alignment horizontal="right"/>
      <protection locked="0"/>
    </xf>
    <xf numFmtId="0" fontId="10" fillId="0" borderId="0" xfId="1" applyNumberFormat="1" applyFont="1" applyAlignment="1" applyProtection="1">
      <protection locked="0"/>
    </xf>
    <xf numFmtId="3" fontId="10" fillId="0" borderId="0" xfId="1" applyNumberFormat="1" applyFont="1" applyProtection="1"/>
    <xf numFmtId="3" fontId="10" fillId="0" borderId="0" xfId="1" applyNumberFormat="1" applyFont="1" applyAlignment="1" applyProtection="1">
      <alignment horizontal="right"/>
      <protection locked="0"/>
    </xf>
    <xf numFmtId="0" fontId="3" fillId="2" borderId="14" xfId="2" applyNumberFormat="1" applyFont="1" applyFill="1" applyBorder="1" applyAlignment="1">
      <alignment horizontal="left"/>
    </xf>
    <xf numFmtId="0" fontId="3" fillId="2" borderId="15" xfId="2" applyNumberFormat="1" applyFont="1" applyFill="1" applyBorder="1" applyAlignment="1">
      <alignment horizontal="left"/>
    </xf>
    <xf numFmtId="0" fontId="4" fillId="0" borderId="14" xfId="2" applyNumberFormat="1" applyFont="1" applyFill="1" applyBorder="1" applyAlignment="1">
      <alignment horizontal="left"/>
    </xf>
    <xf numFmtId="3" fontId="3" fillId="0" borderId="0" xfId="4" applyNumberFormat="1" applyFont="1"/>
    <xf numFmtId="3" fontId="3" fillId="0" borderId="0" xfId="2" applyNumberFormat="1" applyFont="1"/>
    <xf numFmtId="0" fontId="4" fillId="8" borderId="14" xfId="2" applyNumberFormat="1" applyFont="1" applyFill="1" applyBorder="1" applyAlignment="1">
      <alignment horizontal="right"/>
    </xf>
    <xf numFmtId="0" fontId="15" fillId="9" borderId="9" xfId="2" applyNumberFormat="1" applyFont="1" applyFill="1" applyBorder="1" applyAlignment="1">
      <alignment horizontal="center" vertical="center"/>
    </xf>
    <xf numFmtId="0" fontId="15" fillId="9" borderId="0" xfId="2" applyNumberFormat="1" applyFont="1" applyFill="1" applyBorder="1" applyAlignment="1">
      <alignment horizontal="center" vertical="center"/>
    </xf>
  </cellXfs>
  <cellStyles count="135">
    <cellStyle name="40% - Accent1 2" xfId="132"/>
    <cellStyle name="60% - Accent4 2" xfId="134"/>
    <cellStyle name="Check Cell 2" xfId="133"/>
    <cellStyle name="Comma" xfId="1" builtinId="3"/>
    <cellStyle name="Comma 2" xfId="4"/>
    <cellStyle name="Currency 2" xfId="13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MyBlue" xfId="5"/>
    <cellStyle name="Normal" xfId="0" builtinId="0"/>
    <cellStyle name="Normal 2" xfId="2"/>
    <cellStyle name="Normal 3" xfId="6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N60"/>
  <sheetViews>
    <sheetView tabSelected="1" zoomScaleNormal="100" zoomScalePageLayoutView="175" workbookViewId="0"/>
  </sheetViews>
  <sheetFormatPr defaultColWidth="9.140625" defaultRowHeight="15" x14ac:dyDescent="0.25"/>
  <cols>
    <col min="1" max="1" width="24.140625" style="40" bestFit="1" customWidth="1"/>
    <col min="2" max="2" width="10.5703125" style="40" bestFit="1" customWidth="1"/>
    <col min="3" max="3" width="3.85546875" style="40" bestFit="1" customWidth="1"/>
    <col min="4" max="5" width="10.5703125" style="40" bestFit="1" customWidth="1"/>
    <col min="6" max="6" width="18.7109375" style="40" bestFit="1" customWidth="1"/>
    <col min="7" max="7" width="9" style="40" bestFit="1" customWidth="1"/>
    <col min="8" max="8" width="6" style="40" bestFit="1" customWidth="1"/>
    <col min="9" max="9" width="9" style="84" bestFit="1" customWidth="1"/>
    <col min="10" max="10" width="14.85546875" style="40" bestFit="1" customWidth="1"/>
    <col min="11" max="11" width="8" style="41" bestFit="1" customWidth="1"/>
    <col min="12" max="12" width="17.42578125" style="40" bestFit="1" customWidth="1"/>
    <col min="13" max="13" width="6.7109375" style="40" bestFit="1" customWidth="1"/>
    <col min="14" max="14" width="3.5703125" style="40" bestFit="1" customWidth="1"/>
    <col min="15" max="16384" width="9.140625" style="40"/>
  </cols>
  <sheetData>
    <row r="1" spans="1:14" s="52" customFormat="1" ht="30" x14ac:dyDescent="0.25">
      <c r="A1" s="52" t="s">
        <v>866</v>
      </c>
      <c r="B1" s="53">
        <v>140</v>
      </c>
      <c r="C1" s="51" t="s">
        <v>865</v>
      </c>
      <c r="G1" s="54"/>
      <c r="H1" s="53" t="s">
        <v>864</v>
      </c>
      <c r="I1" s="55" t="s">
        <v>863</v>
      </c>
      <c r="J1" s="53" t="s">
        <v>862</v>
      </c>
      <c r="K1" s="53"/>
      <c r="L1" s="52" t="s">
        <v>861</v>
      </c>
    </row>
    <row r="2" spans="1:14" ht="15.75" customHeight="1" thickBot="1" x14ac:dyDescent="0.3">
      <c r="B2" s="41"/>
      <c r="G2" s="56"/>
      <c r="H2" s="41">
        <v>1</v>
      </c>
      <c r="I2" s="57">
        <f t="shared" ref="I2:I16" si="0">($E$5*H2%)+$E$5</f>
        <v>0.26441800000000004</v>
      </c>
      <c r="J2" s="58">
        <f t="shared" ref="J2:J16" si="1">I2+$E$6</f>
        <v>2.6180000000000092E-3</v>
      </c>
      <c r="L2" s="41" t="s">
        <v>851</v>
      </c>
      <c r="M2" s="41" t="s">
        <v>852</v>
      </c>
    </row>
    <row r="3" spans="1:14" ht="15.75" customHeight="1" thickBot="1" x14ac:dyDescent="0.3">
      <c r="A3" s="40" t="s">
        <v>860</v>
      </c>
      <c r="B3" s="61">
        <v>66</v>
      </c>
      <c r="D3" s="40" t="s">
        <v>859</v>
      </c>
      <c r="E3" s="41" t="s">
        <v>858</v>
      </c>
      <c r="F3" s="41"/>
      <c r="G3" s="41" t="s">
        <v>857</v>
      </c>
      <c r="H3" s="41">
        <v>2</v>
      </c>
      <c r="I3" s="57">
        <f t="shared" si="0"/>
        <v>0.26703600000000005</v>
      </c>
      <c r="J3" s="58">
        <f t="shared" si="1"/>
        <v>5.2360000000000184E-3</v>
      </c>
      <c r="K3" s="41" t="s">
        <v>847</v>
      </c>
      <c r="L3" s="41">
        <v>200</v>
      </c>
      <c r="M3" s="62">
        <f>L3/2.54</f>
        <v>78.740157480314963</v>
      </c>
      <c r="N3" s="41" t="s">
        <v>856</v>
      </c>
    </row>
    <row r="4" spans="1:14" ht="15.75" customHeight="1" x14ac:dyDescent="0.25">
      <c r="A4" s="40" t="s">
        <v>855</v>
      </c>
      <c r="B4" s="63">
        <v>0.34</v>
      </c>
      <c r="G4" s="42"/>
      <c r="H4" s="41">
        <v>3</v>
      </c>
      <c r="I4" s="57">
        <f t="shared" si="0"/>
        <v>0.26965400000000006</v>
      </c>
      <c r="J4" s="58">
        <f t="shared" si="1"/>
        <v>7.8540000000000276E-3</v>
      </c>
      <c r="L4" s="41"/>
      <c r="M4" s="41"/>
      <c r="N4" s="41"/>
    </row>
    <row r="5" spans="1:14" ht="15.75" customHeight="1" x14ac:dyDescent="0.25">
      <c r="A5" s="40" t="s">
        <v>854</v>
      </c>
      <c r="B5" s="66"/>
      <c r="E5" s="58">
        <f>(B1*B4/12000)*B3</f>
        <v>0.26180000000000003</v>
      </c>
      <c r="F5" s="40" t="s">
        <v>853</v>
      </c>
      <c r="G5" s="67">
        <f>B7*E5+(B3^2)</f>
        <v>19095</v>
      </c>
      <c r="H5" s="41">
        <v>4</v>
      </c>
      <c r="I5" s="57">
        <f t="shared" si="0"/>
        <v>0.27227200000000001</v>
      </c>
      <c r="J5" s="58">
        <f t="shared" si="1"/>
        <v>1.0471999999999981E-2</v>
      </c>
      <c r="L5" s="41" t="s">
        <v>852</v>
      </c>
      <c r="M5" s="41" t="s">
        <v>851</v>
      </c>
      <c r="N5" s="41"/>
    </row>
    <row r="6" spans="1:14" ht="15.75" customHeight="1" x14ac:dyDescent="0.25">
      <c r="B6" s="41"/>
      <c r="D6" s="40" t="s">
        <v>850</v>
      </c>
      <c r="E6" s="69">
        <f>E7-E5</f>
        <v>-0.26180000000000003</v>
      </c>
      <c r="F6" s="70" t="s">
        <v>849</v>
      </c>
      <c r="H6" s="41">
        <v>5</v>
      </c>
      <c r="I6" s="57">
        <f t="shared" si="0"/>
        <v>0.27489000000000002</v>
      </c>
      <c r="J6" s="58">
        <f t="shared" si="1"/>
        <v>1.3089999999999991E-2</v>
      </c>
      <c r="K6" s="41" t="s">
        <v>848</v>
      </c>
      <c r="L6" s="41">
        <v>0.185</v>
      </c>
      <c r="M6" s="62">
        <f>L6*2.54</f>
        <v>0.46989999999999998</v>
      </c>
      <c r="N6" s="41" t="s">
        <v>847</v>
      </c>
    </row>
    <row r="7" spans="1:14" ht="15.75" customHeight="1" x14ac:dyDescent="0.25">
      <c r="A7" s="40" t="s">
        <v>846</v>
      </c>
      <c r="B7" s="71">
        <f>(43350/B1)*12000/B3</f>
        <v>56298.7012987013</v>
      </c>
      <c r="D7" s="40" t="s">
        <v>845</v>
      </c>
      <c r="E7" s="57"/>
      <c r="F7" s="72" t="s">
        <v>844</v>
      </c>
      <c r="G7" s="67">
        <f>E7*B7</f>
        <v>0</v>
      </c>
      <c r="H7" s="41">
        <v>6</v>
      </c>
      <c r="I7" s="57">
        <f t="shared" si="0"/>
        <v>0.27750800000000003</v>
      </c>
      <c r="J7" s="58">
        <f t="shared" si="1"/>
        <v>1.5708E-2</v>
      </c>
    </row>
    <row r="8" spans="1:14" ht="15.75" customHeight="1" x14ac:dyDescent="0.25">
      <c r="A8" s="40" t="s">
        <v>836</v>
      </c>
      <c r="B8" s="71">
        <v>17</v>
      </c>
      <c r="D8" s="41" t="s">
        <v>843</v>
      </c>
      <c r="E8" s="40" t="s">
        <v>806</v>
      </c>
      <c r="F8" s="73">
        <v>74426</v>
      </c>
      <c r="H8" s="41">
        <v>7</v>
      </c>
      <c r="I8" s="57">
        <f t="shared" si="0"/>
        <v>0.28012600000000004</v>
      </c>
      <c r="J8" s="58">
        <f t="shared" si="1"/>
        <v>1.8326000000000009E-2</v>
      </c>
      <c r="L8" s="40" t="s">
        <v>842</v>
      </c>
    </row>
    <row r="9" spans="1:14" ht="15.75" customHeight="1" x14ac:dyDescent="0.25">
      <c r="B9" s="41"/>
      <c r="D9" s="41" t="s">
        <v>841</v>
      </c>
      <c r="E9" s="40" t="s">
        <v>837</v>
      </c>
      <c r="F9" s="74">
        <f>F8/B7</f>
        <v>1.3219843137254901</v>
      </c>
      <c r="H9" s="41">
        <v>8</v>
      </c>
      <c r="I9" s="57">
        <f t="shared" si="0"/>
        <v>0.28274400000000005</v>
      </c>
      <c r="J9" s="58">
        <f t="shared" si="1"/>
        <v>2.0944000000000018E-2</v>
      </c>
      <c r="K9" s="41" t="s">
        <v>840</v>
      </c>
      <c r="L9" s="69">
        <f>E5</f>
        <v>0.26180000000000003</v>
      </c>
      <c r="M9" s="40" t="s">
        <v>839</v>
      </c>
    </row>
    <row r="10" spans="1:14" ht="15.75" customHeight="1" x14ac:dyDescent="0.25">
      <c r="A10" s="40" t="s">
        <v>829</v>
      </c>
      <c r="B10" s="75">
        <f>B7/B8</f>
        <v>3311.6883116883118</v>
      </c>
      <c r="C10" s="71"/>
      <c r="D10" s="71" t="s">
        <v>838</v>
      </c>
      <c r="E10" s="40" t="s">
        <v>837</v>
      </c>
      <c r="F10" s="76">
        <f>CEILING(F9,1)</f>
        <v>2</v>
      </c>
      <c r="H10" s="41">
        <v>9</v>
      </c>
      <c r="I10" s="57">
        <f t="shared" si="0"/>
        <v>0.28536200000000006</v>
      </c>
      <c r="J10" s="58">
        <f t="shared" si="1"/>
        <v>2.3562000000000027E-2</v>
      </c>
      <c r="K10" s="41" t="s">
        <v>797</v>
      </c>
      <c r="L10" s="77">
        <f>F8</f>
        <v>74426</v>
      </c>
      <c r="M10" s="40" t="s">
        <v>816</v>
      </c>
    </row>
    <row r="11" spans="1:14" ht="15.75" customHeight="1" x14ac:dyDescent="0.25">
      <c r="A11" s="40" t="s">
        <v>836</v>
      </c>
      <c r="B11" s="71">
        <v>18</v>
      </c>
      <c r="C11" s="42"/>
      <c r="D11" s="78" t="s">
        <v>835</v>
      </c>
      <c r="G11" s="77"/>
      <c r="H11" s="41">
        <v>10</v>
      </c>
      <c r="I11" s="57">
        <f t="shared" si="0"/>
        <v>0.28798000000000001</v>
      </c>
      <c r="J11" s="58">
        <f t="shared" si="1"/>
        <v>2.6179999999999981E-2</v>
      </c>
      <c r="K11" s="41" t="s">
        <v>831</v>
      </c>
      <c r="L11" s="79">
        <f>L9*L10</f>
        <v>19484.726800000004</v>
      </c>
      <c r="M11" s="40" t="s">
        <v>834</v>
      </c>
    </row>
    <row r="12" spans="1:14" ht="15.75" customHeight="1" thickBot="1" x14ac:dyDescent="0.3">
      <c r="B12" s="41"/>
      <c r="C12" s="73"/>
      <c r="D12" s="78" t="s">
        <v>833</v>
      </c>
      <c r="E12" s="42" t="s">
        <v>832</v>
      </c>
      <c r="H12" s="41">
        <v>11</v>
      </c>
      <c r="I12" s="57">
        <f t="shared" si="0"/>
        <v>0.29059800000000002</v>
      </c>
      <c r="J12" s="58">
        <f t="shared" si="1"/>
        <v>2.879799999999999E-2</v>
      </c>
      <c r="K12" s="41" t="s">
        <v>831</v>
      </c>
      <c r="L12" s="79">
        <f>E7*L10</f>
        <v>0</v>
      </c>
      <c r="M12" s="40" t="s">
        <v>830</v>
      </c>
    </row>
    <row r="13" spans="1:14" ht="15.75" customHeight="1" thickBot="1" x14ac:dyDescent="0.3">
      <c r="A13" s="40" t="s">
        <v>829</v>
      </c>
      <c r="B13" s="75">
        <f>B7/B11</f>
        <v>3127.7056277056276</v>
      </c>
      <c r="D13" s="80">
        <f>($B$7*$B$3)/12000*$B$1+AVERAGE(B16,B22,B28,B33)*0.05</f>
        <v>43358.125</v>
      </c>
      <c r="E13" s="81">
        <f>D13+(B8*60)</f>
        <v>44378.125</v>
      </c>
      <c r="F13" s="77">
        <f>F10*B7+'Update Values'!A14</f>
        <v>116797.4025974026</v>
      </c>
      <c r="H13" s="41">
        <v>12</v>
      </c>
      <c r="I13" s="57">
        <f t="shared" si="0"/>
        <v>0.29321600000000003</v>
      </c>
      <c r="J13" s="58">
        <f t="shared" si="1"/>
        <v>3.1415999999999999E-2</v>
      </c>
    </row>
    <row r="14" spans="1:14" ht="15.75" customHeight="1" x14ac:dyDescent="0.25">
      <c r="A14" s="40" t="s">
        <v>828</v>
      </c>
      <c r="B14" s="82"/>
      <c r="H14" s="41">
        <v>13</v>
      </c>
      <c r="I14" s="57">
        <f t="shared" si="0"/>
        <v>0.29583400000000004</v>
      </c>
      <c r="J14" s="58">
        <f t="shared" si="1"/>
        <v>3.4034000000000009E-2</v>
      </c>
    </row>
    <row r="15" spans="1:14" x14ac:dyDescent="0.25">
      <c r="A15" s="83" t="s">
        <v>827</v>
      </c>
      <c r="D15" s="83" t="s">
        <v>826</v>
      </c>
      <c r="H15" s="41">
        <v>14</v>
      </c>
      <c r="I15" s="57">
        <f t="shared" si="0"/>
        <v>0.29845200000000005</v>
      </c>
      <c r="J15" s="58">
        <f t="shared" si="1"/>
        <v>3.6652000000000018E-2</v>
      </c>
    </row>
    <row r="16" spans="1:14" x14ac:dyDescent="0.25">
      <c r="A16" s="40" t="s">
        <v>808</v>
      </c>
      <c r="B16" s="41">
        <v>140</v>
      </c>
      <c r="D16" s="40" t="s">
        <v>808</v>
      </c>
      <c r="E16" s="41">
        <v>140</v>
      </c>
      <c r="H16" s="41">
        <v>15</v>
      </c>
      <c r="I16" s="57">
        <f t="shared" si="0"/>
        <v>0.30107000000000006</v>
      </c>
      <c r="J16" s="58">
        <f t="shared" si="1"/>
        <v>3.9270000000000027E-2</v>
      </c>
    </row>
    <row r="17" spans="1:13" ht="15.75" thickBot="1" x14ac:dyDescent="0.3">
      <c r="A17" s="40" t="s">
        <v>807</v>
      </c>
      <c r="B17" s="41">
        <v>72</v>
      </c>
      <c r="D17" s="40" t="s">
        <v>807</v>
      </c>
      <c r="E17" s="41">
        <v>66</v>
      </c>
    </row>
    <row r="18" spans="1:13" x14ac:dyDescent="0.25">
      <c r="A18" s="40" t="s">
        <v>806</v>
      </c>
      <c r="B18" s="71">
        <v>12144</v>
      </c>
      <c r="D18" s="40" t="s">
        <v>806</v>
      </c>
      <c r="E18" s="71">
        <v>43056</v>
      </c>
      <c r="J18" s="85"/>
      <c r="K18" s="86"/>
      <c r="L18" s="87" t="s">
        <v>825</v>
      </c>
      <c r="M18" s="88"/>
    </row>
    <row r="19" spans="1:13" x14ac:dyDescent="0.25">
      <c r="A19" s="40" t="s">
        <v>805</v>
      </c>
      <c r="B19" s="75">
        <f>(B17*B18/12000)*B16</f>
        <v>10200.960000000001</v>
      </c>
      <c r="C19" s="40" t="s">
        <v>804</v>
      </c>
      <c r="D19" s="40" t="s">
        <v>805</v>
      </c>
      <c r="E19" s="75">
        <f>(E17*E18/12000)*E16</f>
        <v>33153.119999999995</v>
      </c>
      <c r="F19" s="40" t="s">
        <v>804</v>
      </c>
      <c r="G19" s="77">
        <f>B19+E19</f>
        <v>43354.079999999994</v>
      </c>
      <c r="H19" s="41" t="s">
        <v>824</v>
      </c>
      <c r="J19" s="89" t="s">
        <v>823</v>
      </c>
      <c r="L19" s="90">
        <f>D13/B7</f>
        <v>0.77014431949250284</v>
      </c>
      <c r="M19" s="91" t="s">
        <v>804</v>
      </c>
    </row>
    <row r="20" spans="1:13" x14ac:dyDescent="0.25">
      <c r="B20" s="75"/>
      <c r="J20" s="89" t="s">
        <v>822</v>
      </c>
      <c r="L20" s="90">
        <f>L19*1000</f>
        <v>770.14431949250286</v>
      </c>
      <c r="M20" s="91" t="s">
        <v>804</v>
      </c>
    </row>
    <row r="21" spans="1:13" x14ac:dyDescent="0.25">
      <c r="A21" s="83" t="s">
        <v>821</v>
      </c>
      <c r="D21" s="83" t="s">
        <v>820</v>
      </c>
      <c r="J21" s="89"/>
      <c r="L21" s="42"/>
      <c r="M21" s="91"/>
    </row>
    <row r="22" spans="1:13" x14ac:dyDescent="0.25">
      <c r="A22" s="40" t="s">
        <v>808</v>
      </c>
      <c r="B22" s="41">
        <v>190</v>
      </c>
      <c r="D22" s="40" t="s">
        <v>808</v>
      </c>
      <c r="E22" s="41">
        <v>190</v>
      </c>
      <c r="J22" s="89" t="s">
        <v>819</v>
      </c>
      <c r="L22" s="73">
        <v>17</v>
      </c>
      <c r="M22" s="91" t="s">
        <v>818</v>
      </c>
    </row>
    <row r="23" spans="1:13" x14ac:dyDescent="0.25">
      <c r="A23" s="40" t="s">
        <v>807</v>
      </c>
      <c r="B23" s="41">
        <v>26.25</v>
      </c>
      <c r="D23" s="40" t="s">
        <v>807</v>
      </c>
      <c r="E23" s="41">
        <v>24.5</v>
      </c>
      <c r="J23" s="92" t="s">
        <v>817</v>
      </c>
      <c r="L23" s="93">
        <f>B7/L22</f>
        <v>3311.6883116883118</v>
      </c>
      <c r="M23" s="91" t="s">
        <v>816</v>
      </c>
    </row>
    <row r="24" spans="1:13" ht="15.75" thickBot="1" x14ac:dyDescent="0.3">
      <c r="A24" s="40" t="s">
        <v>806</v>
      </c>
      <c r="B24" s="71">
        <v>8000</v>
      </c>
      <c r="D24" s="40" t="s">
        <v>806</v>
      </c>
      <c r="E24" s="71">
        <v>3000</v>
      </c>
      <c r="J24" s="94" t="s">
        <v>815</v>
      </c>
      <c r="K24" s="95"/>
      <c r="L24" s="96">
        <f>L23*L19</f>
        <v>2550.4779411764707</v>
      </c>
      <c r="M24" s="97" t="s">
        <v>804</v>
      </c>
    </row>
    <row r="25" spans="1:13" x14ac:dyDescent="0.25">
      <c r="A25" s="40" t="s">
        <v>805</v>
      </c>
      <c r="B25" s="75">
        <f>(B23*B24/12000)*B22</f>
        <v>3325</v>
      </c>
      <c r="C25" s="40" t="s">
        <v>804</v>
      </c>
      <c r="D25" s="40" t="s">
        <v>805</v>
      </c>
      <c r="E25" s="75">
        <f>(E23*E24/12000)*E22</f>
        <v>1163.75</v>
      </c>
      <c r="F25" s="40" t="s">
        <v>804</v>
      </c>
      <c r="G25" s="77">
        <f>B25+E25</f>
        <v>4488.75</v>
      </c>
      <c r="H25" s="41" t="s">
        <v>814</v>
      </c>
      <c r="J25" s="41"/>
    </row>
    <row r="26" spans="1:13" ht="15.75" thickBot="1" x14ac:dyDescent="0.3">
      <c r="F26" s="83" t="s">
        <v>802</v>
      </c>
      <c r="G26" s="98">
        <f>SUM(G19:G25)</f>
        <v>47842.829999999994</v>
      </c>
    </row>
    <row r="27" spans="1:13" ht="15.75" thickBot="1" x14ac:dyDescent="0.3">
      <c r="A27" s="83" t="s">
        <v>813</v>
      </c>
      <c r="D27" s="83" t="s">
        <v>812</v>
      </c>
      <c r="J27" s="99" t="s">
        <v>796</v>
      </c>
      <c r="K27" s="98">
        <f>G26+G37+(0.001*F13)</f>
        <v>58052.960735930734</v>
      </c>
      <c r="L27" s="100">
        <f>MAX(L11,K27)</f>
        <v>58052.960735930734</v>
      </c>
    </row>
    <row r="28" spans="1:13" x14ac:dyDescent="0.25">
      <c r="A28" s="40" t="s">
        <v>808</v>
      </c>
      <c r="B28" s="41">
        <v>160</v>
      </c>
      <c r="D28" s="40" t="s">
        <v>808</v>
      </c>
      <c r="E28" s="41">
        <v>160</v>
      </c>
    </row>
    <row r="29" spans="1:13" x14ac:dyDescent="0.25">
      <c r="A29" s="40" t="s">
        <v>807</v>
      </c>
      <c r="B29" s="41">
        <v>21.25</v>
      </c>
      <c r="D29" s="40" t="s">
        <v>807</v>
      </c>
      <c r="E29" s="41">
        <v>27.75</v>
      </c>
    </row>
    <row r="30" spans="1:13" x14ac:dyDescent="0.25">
      <c r="A30" s="40" t="s">
        <v>806</v>
      </c>
      <c r="B30" s="71">
        <v>4000</v>
      </c>
      <c r="D30" s="40" t="s">
        <v>806</v>
      </c>
      <c r="E30" s="71">
        <v>14000</v>
      </c>
    </row>
    <row r="31" spans="1:13" x14ac:dyDescent="0.25">
      <c r="A31" s="40" t="s">
        <v>805</v>
      </c>
      <c r="B31" s="75">
        <f>(B29*B30/12000)*B28</f>
        <v>1133.3333333333333</v>
      </c>
      <c r="C31" s="40" t="s">
        <v>804</v>
      </c>
      <c r="D31" s="40" t="s">
        <v>805</v>
      </c>
      <c r="E31" s="75">
        <f>(E29*E30/12000)*E28</f>
        <v>5180</v>
      </c>
      <c r="F31" s="40" t="s">
        <v>804</v>
      </c>
      <c r="G31" s="77">
        <f>B31+E31</f>
        <v>6313.333333333333</v>
      </c>
      <c r="H31" s="41" t="s">
        <v>811</v>
      </c>
      <c r="K31" s="40"/>
    </row>
    <row r="32" spans="1:13" x14ac:dyDescent="0.25">
      <c r="A32" s="83" t="s">
        <v>810</v>
      </c>
      <c r="D32" s="83" t="s">
        <v>809</v>
      </c>
    </row>
    <row r="33" spans="1:11" x14ac:dyDescent="0.25">
      <c r="A33" s="40" t="s">
        <v>808</v>
      </c>
      <c r="B33" s="41">
        <v>160</v>
      </c>
      <c r="D33" s="40" t="s">
        <v>808</v>
      </c>
      <c r="E33" s="41">
        <v>160</v>
      </c>
      <c r="I33" s="40"/>
      <c r="K33" s="40"/>
    </row>
    <row r="34" spans="1:11" x14ac:dyDescent="0.25">
      <c r="A34" s="40" t="s">
        <v>807</v>
      </c>
      <c r="B34" s="41">
        <v>26.25</v>
      </c>
      <c r="D34" s="40" t="s">
        <v>807</v>
      </c>
      <c r="E34" s="41">
        <v>24.5</v>
      </c>
      <c r="I34" s="40"/>
      <c r="K34" s="40"/>
    </row>
    <row r="35" spans="1:11" x14ac:dyDescent="0.25">
      <c r="A35" s="40" t="s">
        <v>806</v>
      </c>
      <c r="B35" s="71">
        <v>8000</v>
      </c>
      <c r="D35" s="40" t="s">
        <v>806</v>
      </c>
      <c r="E35" s="71">
        <v>3000</v>
      </c>
      <c r="I35" s="40"/>
      <c r="K35" s="40"/>
    </row>
    <row r="36" spans="1:11" x14ac:dyDescent="0.25">
      <c r="A36" s="40" t="s">
        <v>805</v>
      </c>
      <c r="B36" s="75">
        <f>(B34*B35/12000)*B33</f>
        <v>2800</v>
      </c>
      <c r="C36" s="40" t="s">
        <v>804</v>
      </c>
      <c r="D36" s="40" t="s">
        <v>805</v>
      </c>
      <c r="E36" s="75">
        <f>(E34*E35/12000)*E33</f>
        <v>980</v>
      </c>
      <c r="F36" s="40" t="s">
        <v>804</v>
      </c>
      <c r="G36" s="77">
        <f>B36+E36</f>
        <v>3780</v>
      </c>
      <c r="H36" s="41" t="s">
        <v>803</v>
      </c>
      <c r="I36" s="40"/>
      <c r="K36" s="40"/>
    </row>
    <row r="37" spans="1:11" x14ac:dyDescent="0.25">
      <c r="F37" s="83" t="s">
        <v>802</v>
      </c>
      <c r="G37" s="98">
        <f>SUM(G31:G36)</f>
        <v>10093.333333333332</v>
      </c>
      <c r="I37" s="40"/>
      <c r="K37" s="40"/>
    </row>
    <row r="39" spans="1:11" x14ac:dyDescent="0.25">
      <c r="D39" s="50"/>
      <c r="E39" s="50"/>
      <c r="F39" s="50"/>
    </row>
    <row r="40" spans="1:11" x14ac:dyDescent="0.25">
      <c r="I40" s="40"/>
      <c r="K40" s="40"/>
    </row>
    <row r="41" spans="1:11" x14ac:dyDescent="0.25">
      <c r="I41" s="40"/>
      <c r="K41" s="40"/>
    </row>
    <row r="42" spans="1:11" x14ac:dyDescent="0.25">
      <c r="I42" s="40"/>
      <c r="K42" s="40"/>
    </row>
    <row r="43" spans="1:11" x14ac:dyDescent="0.25">
      <c r="I43" s="40"/>
      <c r="K43" s="40"/>
    </row>
    <row r="44" spans="1:11" x14ac:dyDescent="0.25">
      <c r="I44" s="40"/>
      <c r="K44" s="40"/>
    </row>
    <row r="45" spans="1:11" x14ac:dyDescent="0.25">
      <c r="I45" s="40"/>
      <c r="K45" s="40"/>
    </row>
    <row r="46" spans="1:11" x14ac:dyDescent="0.25">
      <c r="D46" s="43"/>
      <c r="E46" s="59"/>
      <c r="F46" s="101"/>
      <c r="I46" s="40"/>
      <c r="K46" s="40"/>
    </row>
    <row r="47" spans="1:11" x14ac:dyDescent="0.25">
      <c r="D47" s="43"/>
      <c r="E47" s="59"/>
      <c r="F47" s="60"/>
      <c r="I47" s="40"/>
      <c r="K47" s="40"/>
    </row>
    <row r="48" spans="1:11" x14ac:dyDescent="0.25">
      <c r="D48" s="43"/>
      <c r="E48" s="59"/>
      <c r="F48" s="60"/>
      <c r="I48" s="40"/>
      <c r="K48" s="40"/>
    </row>
    <row r="49" spans="4:11" x14ac:dyDescent="0.25">
      <c r="D49" s="43"/>
      <c r="E49" s="59"/>
      <c r="F49" s="102"/>
      <c r="I49" s="40"/>
      <c r="K49" s="40"/>
    </row>
    <row r="50" spans="4:11" x14ac:dyDescent="0.25">
      <c r="D50" s="43"/>
      <c r="E50" s="59"/>
      <c r="F50" s="103"/>
      <c r="I50" s="40"/>
      <c r="K50" s="40"/>
    </row>
    <row r="51" spans="4:11" x14ac:dyDescent="0.25">
      <c r="D51" s="43"/>
      <c r="E51" s="59"/>
      <c r="F51" s="103"/>
      <c r="I51" s="40"/>
      <c r="K51" s="40"/>
    </row>
    <row r="52" spans="4:11" x14ac:dyDescent="0.25">
      <c r="D52" s="43"/>
      <c r="E52" s="59"/>
      <c r="F52" s="103"/>
      <c r="I52" s="40"/>
      <c r="K52" s="40"/>
    </row>
    <row r="53" spans="4:11" x14ac:dyDescent="0.25">
      <c r="D53" s="43"/>
      <c r="E53" s="59"/>
      <c r="F53" s="103"/>
      <c r="I53" s="40"/>
      <c r="K53" s="40"/>
    </row>
    <row r="54" spans="4:11" x14ac:dyDescent="0.25">
      <c r="D54" s="43"/>
      <c r="E54" s="59"/>
      <c r="F54" s="104"/>
      <c r="I54" s="40"/>
      <c r="K54" s="40"/>
    </row>
    <row r="55" spans="4:11" x14ac:dyDescent="0.25">
      <c r="D55" s="43"/>
      <c r="E55" s="59"/>
      <c r="F55" s="60"/>
      <c r="I55" s="40"/>
      <c r="K55" s="40"/>
    </row>
    <row r="56" spans="4:11" x14ac:dyDescent="0.25">
      <c r="D56" s="43"/>
      <c r="E56" s="59"/>
      <c r="F56" s="102"/>
      <c r="I56" s="40"/>
      <c r="K56" s="40"/>
    </row>
    <row r="57" spans="4:11" x14ac:dyDescent="0.25">
      <c r="D57" s="43"/>
      <c r="E57" s="59"/>
      <c r="F57" s="59"/>
      <c r="I57" s="40"/>
      <c r="K57" s="40"/>
    </row>
    <row r="58" spans="4:11" x14ac:dyDescent="0.25">
      <c r="D58" s="43"/>
      <c r="E58" s="59"/>
      <c r="F58" s="105"/>
      <c r="I58" s="40"/>
      <c r="K58" s="40"/>
    </row>
    <row r="59" spans="4:11" x14ac:dyDescent="0.25">
      <c r="D59" s="43"/>
      <c r="E59" s="59"/>
      <c r="F59" s="105"/>
      <c r="I59" s="40"/>
      <c r="K59" s="40"/>
    </row>
    <row r="60" spans="4:11" x14ac:dyDescent="0.25">
      <c r="D60" s="43"/>
      <c r="E60" s="59"/>
      <c r="F60" s="105"/>
      <c r="I60" s="40"/>
      <c r="K60" s="40"/>
    </row>
  </sheetData>
  <printOptions headings="1" gridLines="1"/>
  <pageMargins left="0.25" right="0.25" top="0.5" bottom="0.5" header="0.5" footer="0.5"/>
  <pageSetup scale="85" orientation="landscape" horizontalDpi="36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S60"/>
  <sheetViews>
    <sheetView zoomScaleNormal="100" zoomScalePageLayoutView="175" workbookViewId="0">
      <selection activeCell="Q18" sqref="Q18"/>
    </sheetView>
  </sheetViews>
  <sheetFormatPr defaultColWidth="9.140625" defaultRowHeight="15" x14ac:dyDescent="0.25"/>
  <cols>
    <col min="1" max="1" width="24.140625" style="40" bestFit="1" customWidth="1"/>
    <col min="2" max="2" width="10.7109375" style="40" bestFit="1" customWidth="1"/>
    <col min="3" max="3" width="3.85546875" style="40" bestFit="1" customWidth="1"/>
    <col min="4" max="5" width="10.7109375" style="40" bestFit="1" customWidth="1"/>
    <col min="6" max="6" width="18.7109375" style="40" bestFit="1" customWidth="1"/>
    <col min="7" max="7" width="9.140625" style="40" bestFit="1" customWidth="1"/>
    <col min="8" max="8" width="6" style="40" bestFit="1" customWidth="1"/>
    <col min="9" max="9" width="9.140625" style="84" bestFit="1" customWidth="1"/>
    <col min="10" max="10" width="14.85546875" style="40" bestFit="1" customWidth="1"/>
    <col min="11" max="11" width="8.28515625" style="41" bestFit="1" customWidth="1"/>
    <col min="12" max="12" width="17.42578125" style="40" bestFit="1" customWidth="1"/>
    <col min="13" max="13" width="6.7109375" style="40" bestFit="1" customWidth="1"/>
    <col min="14" max="14" width="3.5703125" style="40" bestFit="1" customWidth="1"/>
    <col min="15" max="15" width="4.140625" style="40" bestFit="1" customWidth="1"/>
    <col min="16" max="16" width="7.85546875" style="40" bestFit="1" customWidth="1"/>
    <col min="17" max="17" width="12" style="40" bestFit="1" customWidth="1"/>
    <col min="18" max="18" width="4.140625" style="40" bestFit="1" customWidth="1"/>
    <col min="19" max="19" width="7.85546875" style="40" bestFit="1" customWidth="1"/>
    <col min="20" max="16384" width="9.140625" style="40"/>
  </cols>
  <sheetData>
    <row r="1" spans="1:19" s="52" customFormat="1" ht="30" customHeight="1" thickBot="1" x14ac:dyDescent="0.3">
      <c r="A1" s="52" t="s">
        <v>866</v>
      </c>
      <c r="B1" s="53">
        <v>140</v>
      </c>
      <c r="C1" s="51" t="s">
        <v>865</v>
      </c>
      <c r="G1" s="54"/>
      <c r="H1" s="53" t="s">
        <v>864</v>
      </c>
      <c r="I1" s="55" t="s">
        <v>863</v>
      </c>
      <c r="J1" s="53" t="s">
        <v>862</v>
      </c>
      <c r="K1" s="53"/>
      <c r="L1" s="52" t="s">
        <v>861</v>
      </c>
      <c r="R1" s="47">
        <f>IF(AND(R9&lt;=24,R14&gt;615),"Too Big",IF(AND(R9&lt;=24,R14&gt;473),4,IF(AND(R9&lt;=24,R14&gt;343),3,IF(AND(R9&lt;=24,R14&gt;213),2,IF(AND(R9&lt;=24,R14&gt;83),1,0)))))</f>
        <v>1</v>
      </c>
    </row>
    <row r="2" spans="1:19" ht="15.75" customHeight="1" thickBot="1" x14ac:dyDescent="0.3">
      <c r="B2" s="41"/>
      <c r="G2" s="56"/>
      <c r="H2" s="41">
        <v>1</v>
      </c>
      <c r="I2" s="57">
        <f t="shared" ref="I2:I16" si="0">($E$5*H2%)+$E$5</f>
        <v>0.26441800000000004</v>
      </c>
      <c r="J2" s="58">
        <f t="shared" ref="J2:J16" si="1">I2+$E$6</f>
        <v>2.6180000000000092E-3</v>
      </c>
      <c r="L2" s="41" t="s">
        <v>851</v>
      </c>
      <c r="M2" s="41" t="s">
        <v>852</v>
      </c>
      <c r="O2" s="59">
        <v>5</v>
      </c>
      <c r="P2" s="60">
        <f>IF($B$61&lt;=120,$B$61*19350,"Too Many!")</f>
        <v>0</v>
      </c>
      <c r="Q2" s="43" t="s">
        <v>801</v>
      </c>
    </row>
    <row r="3" spans="1:19" ht="15.75" customHeight="1" thickBot="1" x14ac:dyDescent="0.3">
      <c r="A3" s="40" t="s">
        <v>860</v>
      </c>
      <c r="B3" s="61">
        <v>66</v>
      </c>
      <c r="D3" s="40" t="s">
        <v>859</v>
      </c>
      <c r="E3" s="41" t="s">
        <v>858</v>
      </c>
      <c r="F3" s="41"/>
      <c r="G3" s="41" t="s">
        <v>857</v>
      </c>
      <c r="H3" s="41">
        <v>2</v>
      </c>
      <c r="I3" s="57">
        <f t="shared" si="0"/>
        <v>0.26703600000000005</v>
      </c>
      <c r="J3" s="58">
        <f t="shared" si="1"/>
        <v>5.2360000000000184E-3</v>
      </c>
      <c r="K3" s="41" t="s">
        <v>847</v>
      </c>
      <c r="L3" s="41">
        <v>200</v>
      </c>
      <c r="M3" s="62">
        <f>L3/2.54</f>
        <v>78.740157480314963</v>
      </c>
      <c r="N3" s="41" t="s">
        <v>856</v>
      </c>
      <c r="O3" s="59">
        <v>834</v>
      </c>
      <c r="P3" s="60">
        <f>IF($B$62&lt;=6150,($B$62*90)+((O3/10)*200), "Too Many!")</f>
        <v>16680</v>
      </c>
      <c r="Q3" s="43"/>
    </row>
    <row r="4" spans="1:19" ht="15.75" customHeight="1" thickBot="1" x14ac:dyDescent="0.3">
      <c r="A4" s="40" t="s">
        <v>855</v>
      </c>
      <c r="B4" s="63">
        <v>0.34</v>
      </c>
      <c r="G4" s="42"/>
      <c r="H4" s="41">
        <v>3</v>
      </c>
      <c r="I4" s="57">
        <f t="shared" si="0"/>
        <v>0.26965400000000006</v>
      </c>
      <c r="J4" s="58">
        <f t="shared" si="1"/>
        <v>7.8540000000000276E-3</v>
      </c>
      <c r="L4" s="41"/>
      <c r="M4" s="41"/>
      <c r="N4" s="41"/>
      <c r="O4" s="64">
        <v>1</v>
      </c>
      <c r="P4" s="65">
        <f>65000+6600</f>
        <v>71600</v>
      </c>
      <c r="Q4" s="43"/>
    </row>
    <row r="5" spans="1:19" ht="15.75" customHeight="1" thickBot="1" x14ac:dyDescent="0.3">
      <c r="A5" s="40" t="s">
        <v>854</v>
      </c>
      <c r="B5" s="66"/>
      <c r="E5" s="58">
        <f>(B1*B4/12000)*B3</f>
        <v>0.26180000000000003</v>
      </c>
      <c r="F5" s="40" t="s">
        <v>853</v>
      </c>
      <c r="G5" s="67">
        <f>B7*E5+(B3^2)</f>
        <v>19095</v>
      </c>
      <c r="H5" s="41">
        <v>4</v>
      </c>
      <c r="I5" s="57">
        <f t="shared" si="0"/>
        <v>0.27227200000000001</v>
      </c>
      <c r="J5" s="58">
        <f t="shared" si="1"/>
        <v>1.0471999999999981E-2</v>
      </c>
      <c r="L5" s="41" t="s">
        <v>852</v>
      </c>
      <c r="M5" s="41" t="s">
        <v>851</v>
      </c>
      <c r="N5" s="41"/>
      <c r="O5" s="68">
        <f>IF(AND(O2&lt;=24,O7&gt;615),"Too Big",IF(AND(O2&lt;=24,O7&gt;473),4,IF(AND(O2&lt;=24,O7&gt;343),3,IF(AND(O2&lt;=24,O7&gt;213),2,IF(AND(O2&lt;=24,O7&gt;83),1,0)))))</f>
        <v>1</v>
      </c>
      <c r="P5" s="60">
        <f>SUM(O2*19900)</f>
        <v>99500</v>
      </c>
      <c r="Q5" s="43"/>
    </row>
    <row r="6" spans="1:19" ht="15.75" customHeight="1" x14ac:dyDescent="0.25">
      <c r="B6" s="41"/>
      <c r="D6" s="40" t="s">
        <v>850</v>
      </c>
      <c r="E6" s="69">
        <f>E7-E5</f>
        <v>-0.26180000000000003</v>
      </c>
      <c r="F6" s="70" t="s">
        <v>849</v>
      </c>
      <c r="H6" s="41">
        <v>5</v>
      </c>
      <c r="I6" s="57">
        <f t="shared" si="0"/>
        <v>0.27489000000000002</v>
      </c>
      <c r="J6" s="58">
        <f t="shared" si="1"/>
        <v>1.3089999999999991E-2</v>
      </c>
      <c r="K6" s="41" t="s">
        <v>848</v>
      </c>
      <c r="L6" s="41">
        <v>0.185</v>
      </c>
      <c r="M6" s="62">
        <f>L6*2.54</f>
        <v>0.46989999999999998</v>
      </c>
      <c r="N6" s="41" t="s">
        <v>847</v>
      </c>
      <c r="O6" s="59">
        <f>IF(AND(O2&gt;120),"Too Big",IF(AND(O2&gt;96),4,IF(AND(O2&gt;72),3,IF(AND(O2&gt;48),2,IF(AND(O2&gt;24),1,0)))))</f>
        <v>0</v>
      </c>
      <c r="P6" s="60">
        <f>SUM((O6)*48400)</f>
        <v>0</v>
      </c>
      <c r="Q6" s="43"/>
    </row>
    <row r="7" spans="1:19" ht="15.75" customHeight="1" x14ac:dyDescent="0.25">
      <c r="A7" s="40" t="s">
        <v>846</v>
      </c>
      <c r="B7" s="71">
        <f>(43350/B1)*12000/B3</f>
        <v>56298.7012987013</v>
      </c>
      <c r="D7" s="40" t="s">
        <v>845</v>
      </c>
      <c r="E7" s="57"/>
      <c r="F7" s="72" t="s">
        <v>844</v>
      </c>
      <c r="G7" s="67">
        <f>E7*B7</f>
        <v>0</v>
      </c>
      <c r="H7" s="41">
        <v>6</v>
      </c>
      <c r="I7" s="57">
        <f t="shared" si="0"/>
        <v>0.27750800000000003</v>
      </c>
      <c r="J7" s="58">
        <f t="shared" si="1"/>
        <v>1.5708E-2</v>
      </c>
      <c r="O7" s="59">
        <f>ROUNDUP(O3/10,0)</f>
        <v>84</v>
      </c>
      <c r="P7" s="60">
        <f>(O7-10)*800</f>
        <v>59200</v>
      </c>
      <c r="Q7" s="43" t="s">
        <v>800</v>
      </c>
    </row>
    <row r="8" spans="1:19" ht="15.75" customHeight="1" x14ac:dyDescent="0.25">
      <c r="A8" s="40" t="s">
        <v>836</v>
      </c>
      <c r="B8" s="71">
        <v>17</v>
      </c>
      <c r="D8" s="41" t="s">
        <v>843</v>
      </c>
      <c r="E8" s="40" t="s">
        <v>806</v>
      </c>
      <c r="F8" s="73">
        <v>74426</v>
      </c>
      <c r="H8" s="41">
        <v>7</v>
      </c>
      <c r="I8" s="57">
        <f t="shared" si="0"/>
        <v>0.28012600000000004</v>
      </c>
      <c r="J8" s="58">
        <f t="shared" si="1"/>
        <v>1.8326000000000009E-2</v>
      </c>
      <c r="L8" s="40" t="s">
        <v>842</v>
      </c>
    </row>
    <row r="9" spans="1:19" ht="15.75" customHeight="1" x14ac:dyDescent="0.25">
      <c r="B9" s="41"/>
      <c r="D9" s="41" t="s">
        <v>841</v>
      </c>
      <c r="E9" s="40" t="s">
        <v>837</v>
      </c>
      <c r="F9" s="74">
        <f>F8/B7</f>
        <v>1.3219843137254901</v>
      </c>
      <c r="H9" s="41">
        <v>8</v>
      </c>
      <c r="I9" s="57">
        <f t="shared" si="0"/>
        <v>0.28274400000000005</v>
      </c>
      <c r="J9" s="58">
        <f t="shared" si="1"/>
        <v>2.0944000000000018E-2</v>
      </c>
      <c r="K9" s="41" t="s">
        <v>840</v>
      </c>
      <c r="L9" s="69">
        <f>E5</f>
        <v>0.26180000000000003</v>
      </c>
      <c r="M9" s="40" t="s">
        <v>839</v>
      </c>
      <c r="Q9" s="46" t="s">
        <v>801</v>
      </c>
      <c r="R9" s="45">
        <v>5</v>
      </c>
      <c r="S9" s="44">
        <f>IF($B$61&lt;=120,$B$61*19350,"Too Many!")</f>
        <v>0</v>
      </c>
    </row>
    <row r="10" spans="1:19" ht="15.75" customHeight="1" x14ac:dyDescent="0.25">
      <c r="A10" s="40" t="s">
        <v>829</v>
      </c>
      <c r="B10" s="75">
        <f>B7/B8</f>
        <v>3311.6883116883118</v>
      </c>
      <c r="C10" s="71"/>
      <c r="D10" s="71" t="s">
        <v>838</v>
      </c>
      <c r="E10" s="40" t="s">
        <v>837</v>
      </c>
      <c r="F10" s="76">
        <f>CEILING(F9,1)</f>
        <v>2</v>
      </c>
      <c r="H10" s="41">
        <v>9</v>
      </c>
      <c r="I10" s="57">
        <f t="shared" si="0"/>
        <v>0.28536200000000006</v>
      </c>
      <c r="J10" s="58">
        <f t="shared" si="1"/>
        <v>2.3562000000000027E-2</v>
      </c>
      <c r="K10" s="41" t="s">
        <v>797</v>
      </c>
      <c r="L10" s="77">
        <f>F8</f>
        <v>74426</v>
      </c>
      <c r="M10" s="40" t="s">
        <v>816</v>
      </c>
      <c r="Q10" s="46"/>
      <c r="R10" s="45">
        <v>834</v>
      </c>
      <c r="S10" s="44">
        <f>IF($B$62&lt;=6150,($B$62*90)+((R10/10)*200), "Too Many!")</f>
        <v>16680</v>
      </c>
    </row>
    <row r="11" spans="1:19" ht="15.75" customHeight="1" x14ac:dyDescent="0.25">
      <c r="A11" s="40" t="s">
        <v>836</v>
      </c>
      <c r="B11" s="71">
        <v>18</v>
      </c>
      <c r="C11" s="42"/>
      <c r="D11" s="78" t="s">
        <v>835</v>
      </c>
      <c r="G11" s="77"/>
      <c r="H11" s="41">
        <v>10</v>
      </c>
      <c r="I11" s="57">
        <f t="shared" si="0"/>
        <v>0.28798000000000001</v>
      </c>
      <c r="J11" s="58">
        <f t="shared" si="1"/>
        <v>2.6179999999999981E-2</v>
      </c>
      <c r="K11" s="41" t="s">
        <v>831</v>
      </c>
      <c r="L11" s="79">
        <f>L9*L10</f>
        <v>19484.726800000004</v>
      </c>
      <c r="M11" s="40" t="s">
        <v>834</v>
      </c>
      <c r="Q11" s="46"/>
      <c r="R11" s="49">
        <v>1</v>
      </c>
      <c r="S11" s="48">
        <f>65000+6600</f>
        <v>71600</v>
      </c>
    </row>
    <row r="12" spans="1:19" ht="15.75" customHeight="1" thickBot="1" x14ac:dyDescent="0.3">
      <c r="B12" s="41"/>
      <c r="C12" s="73"/>
      <c r="D12" s="78" t="s">
        <v>833</v>
      </c>
      <c r="E12" s="42" t="s">
        <v>832</v>
      </c>
      <c r="H12" s="41">
        <v>11</v>
      </c>
      <c r="I12" s="57">
        <f t="shared" si="0"/>
        <v>0.29059800000000002</v>
      </c>
      <c r="J12" s="58">
        <f t="shared" si="1"/>
        <v>2.879799999999999E-2</v>
      </c>
      <c r="K12" s="41" t="s">
        <v>831</v>
      </c>
      <c r="L12" s="79">
        <f>E7*L10</f>
        <v>0</v>
      </c>
      <c r="M12" s="40" t="s">
        <v>830</v>
      </c>
      <c r="Q12" s="46"/>
      <c r="S12" s="44">
        <f>SUM(R9*19900)</f>
        <v>99500</v>
      </c>
    </row>
    <row r="13" spans="1:19" ht="15.75" customHeight="1" thickBot="1" x14ac:dyDescent="0.3">
      <c r="A13" s="40" t="s">
        <v>829</v>
      </c>
      <c r="B13" s="75">
        <f>B7/B11</f>
        <v>3127.7056277056276</v>
      </c>
      <c r="D13" s="80">
        <f>($B$7*$B$3)/12000*$B$1+AVERAGE(B16,B22,B28,B33)*0.05</f>
        <v>43358.125</v>
      </c>
      <c r="E13" s="81">
        <f>D13+(B8*60)</f>
        <v>44378.125</v>
      </c>
      <c r="F13" s="77">
        <f>F10*B7+'Update Values'!A14</f>
        <v>116797.4025974026</v>
      </c>
      <c r="H13" s="41">
        <v>12</v>
      </c>
      <c r="I13" s="57">
        <f t="shared" si="0"/>
        <v>0.29321600000000003</v>
      </c>
      <c r="J13" s="58">
        <f t="shared" si="1"/>
        <v>3.1415999999999999E-2</v>
      </c>
      <c r="Q13" s="46"/>
      <c r="R13" s="45">
        <f>IF(AND(R9&gt;120),"Too Big",IF(AND(R9&gt;96),4,IF(AND(R9&gt;72),3,IF(AND(R9&gt;48),2,IF(AND(R9&gt;24),1,0)))))</f>
        <v>0</v>
      </c>
      <c r="S13" s="44">
        <f>SUM((R13)*48400)</f>
        <v>0</v>
      </c>
    </row>
    <row r="14" spans="1:19" ht="15.75" customHeight="1" x14ac:dyDescent="0.25">
      <c r="A14" s="40" t="s">
        <v>828</v>
      </c>
      <c r="B14" s="82"/>
      <c r="H14" s="41">
        <v>13</v>
      </c>
      <c r="I14" s="57">
        <f t="shared" si="0"/>
        <v>0.29583400000000004</v>
      </c>
      <c r="J14" s="58">
        <f t="shared" si="1"/>
        <v>3.4034000000000009E-2</v>
      </c>
      <c r="Q14" s="46" t="s">
        <v>800</v>
      </c>
      <c r="R14" s="45">
        <f>ROUNDUP(R10/10,0)</f>
        <v>84</v>
      </c>
      <c r="S14" s="44">
        <f>(R14-10)*800</f>
        <v>59200</v>
      </c>
    </row>
    <row r="15" spans="1:19" x14ac:dyDescent="0.25">
      <c r="A15" s="83" t="s">
        <v>827</v>
      </c>
      <c r="D15" s="83" t="s">
        <v>826</v>
      </c>
      <c r="H15" s="41">
        <v>14</v>
      </c>
      <c r="I15" s="57">
        <f t="shared" si="0"/>
        <v>0.29845200000000005</v>
      </c>
      <c r="J15" s="58">
        <f t="shared" si="1"/>
        <v>3.6652000000000018E-2</v>
      </c>
    </row>
    <row r="16" spans="1:19" x14ac:dyDescent="0.25">
      <c r="A16" s="40" t="s">
        <v>808</v>
      </c>
      <c r="B16" s="41">
        <v>140</v>
      </c>
      <c r="D16" s="40" t="s">
        <v>808</v>
      </c>
      <c r="E16" s="41">
        <v>140</v>
      </c>
      <c r="H16" s="41">
        <v>15</v>
      </c>
      <c r="I16" s="57">
        <f t="shared" si="0"/>
        <v>0.30107000000000006</v>
      </c>
      <c r="J16" s="58">
        <f t="shared" si="1"/>
        <v>3.9270000000000027E-2</v>
      </c>
    </row>
    <row r="17" spans="1:13" ht="15.75" thickBot="1" x14ac:dyDescent="0.3">
      <c r="A17" s="40" t="s">
        <v>807</v>
      </c>
      <c r="B17" s="41">
        <v>72</v>
      </c>
      <c r="D17" s="40" t="s">
        <v>807</v>
      </c>
      <c r="E17" s="41">
        <v>66</v>
      </c>
    </row>
    <row r="18" spans="1:13" x14ac:dyDescent="0.25">
      <c r="A18" s="40" t="s">
        <v>806</v>
      </c>
      <c r="B18" s="71">
        <v>12144</v>
      </c>
      <c r="D18" s="40" t="s">
        <v>806</v>
      </c>
      <c r="E18" s="71">
        <v>43056</v>
      </c>
      <c r="J18" s="85"/>
      <c r="K18" s="86"/>
      <c r="L18" s="87" t="s">
        <v>825</v>
      </c>
      <c r="M18" s="88"/>
    </row>
    <row r="19" spans="1:13" x14ac:dyDescent="0.25">
      <c r="A19" s="40" t="s">
        <v>805</v>
      </c>
      <c r="B19" s="75">
        <f>(B17*B18/12000)*B16</f>
        <v>10200.960000000001</v>
      </c>
      <c r="C19" s="40" t="s">
        <v>804</v>
      </c>
      <c r="D19" s="40" t="s">
        <v>805</v>
      </c>
      <c r="E19" s="75">
        <f>(E17*E18/12000)*E16</f>
        <v>33153.119999999995</v>
      </c>
      <c r="F19" s="40" t="s">
        <v>804</v>
      </c>
      <c r="G19" s="77">
        <f>B19+E19</f>
        <v>43354.079999999994</v>
      </c>
      <c r="H19" s="41" t="s">
        <v>824</v>
      </c>
      <c r="J19" s="89" t="s">
        <v>823</v>
      </c>
      <c r="L19" s="90">
        <f>D13/B7</f>
        <v>0.77014431949250284</v>
      </c>
      <c r="M19" s="91" t="s">
        <v>804</v>
      </c>
    </row>
    <row r="20" spans="1:13" x14ac:dyDescent="0.25">
      <c r="B20" s="75"/>
      <c r="J20" s="89" t="s">
        <v>822</v>
      </c>
      <c r="L20" s="90">
        <f>L19*1000</f>
        <v>770.14431949250286</v>
      </c>
      <c r="M20" s="91" t="s">
        <v>804</v>
      </c>
    </row>
    <row r="21" spans="1:13" x14ac:dyDescent="0.25">
      <c r="A21" s="83" t="s">
        <v>821</v>
      </c>
      <c r="D21" s="83" t="s">
        <v>820</v>
      </c>
      <c r="J21" s="89"/>
      <c r="L21" s="42"/>
      <c r="M21" s="91"/>
    </row>
    <row r="22" spans="1:13" x14ac:dyDescent="0.25">
      <c r="A22" s="40" t="s">
        <v>808</v>
      </c>
      <c r="B22" s="41">
        <v>190</v>
      </c>
      <c r="D22" s="40" t="s">
        <v>808</v>
      </c>
      <c r="E22" s="41">
        <v>190</v>
      </c>
      <c r="J22" s="89" t="s">
        <v>819</v>
      </c>
      <c r="L22" s="73">
        <v>17</v>
      </c>
      <c r="M22" s="91" t="s">
        <v>818</v>
      </c>
    </row>
    <row r="23" spans="1:13" x14ac:dyDescent="0.25">
      <c r="A23" s="40" t="s">
        <v>807</v>
      </c>
      <c r="B23" s="41">
        <v>26.25</v>
      </c>
      <c r="D23" s="40" t="s">
        <v>807</v>
      </c>
      <c r="E23" s="41">
        <v>24.5</v>
      </c>
      <c r="J23" s="92" t="s">
        <v>817</v>
      </c>
      <c r="L23" s="93">
        <f>B7/L22</f>
        <v>3311.6883116883118</v>
      </c>
      <c r="M23" s="91" t="s">
        <v>816</v>
      </c>
    </row>
    <row r="24" spans="1:13" ht="15.75" thickBot="1" x14ac:dyDescent="0.3">
      <c r="A24" s="40" t="s">
        <v>806</v>
      </c>
      <c r="B24" s="71">
        <v>8000</v>
      </c>
      <c r="D24" s="40" t="s">
        <v>806</v>
      </c>
      <c r="E24" s="71">
        <v>3000</v>
      </c>
      <c r="J24" s="94" t="s">
        <v>815</v>
      </c>
      <c r="K24" s="95"/>
      <c r="L24" s="96">
        <f>L23*L19</f>
        <v>2550.4779411764707</v>
      </c>
      <c r="M24" s="97" t="s">
        <v>804</v>
      </c>
    </row>
    <row r="25" spans="1:13" x14ac:dyDescent="0.25">
      <c r="A25" s="40" t="s">
        <v>805</v>
      </c>
      <c r="B25" s="75">
        <f>(B23*B24/12000)*B22</f>
        <v>3325</v>
      </c>
      <c r="C25" s="40" t="s">
        <v>804</v>
      </c>
      <c r="D25" s="40" t="s">
        <v>805</v>
      </c>
      <c r="E25" s="75">
        <f>(E23*E24/12000)*E22</f>
        <v>1163.75</v>
      </c>
      <c r="F25" s="40" t="s">
        <v>804</v>
      </c>
      <c r="G25" s="77">
        <f>B25+E25</f>
        <v>4488.75</v>
      </c>
      <c r="H25" s="41" t="s">
        <v>814</v>
      </c>
      <c r="J25" s="41"/>
    </row>
    <row r="26" spans="1:13" ht="15.75" thickBot="1" x14ac:dyDescent="0.3">
      <c r="F26" s="83" t="s">
        <v>802</v>
      </c>
      <c r="G26" s="98">
        <f>SUM(G19:G25)</f>
        <v>47842.829999999994</v>
      </c>
    </row>
    <row r="27" spans="1:13" ht="15.75" thickBot="1" x14ac:dyDescent="0.3">
      <c r="A27" s="83" t="s">
        <v>813</v>
      </c>
      <c r="D27" s="83" t="s">
        <v>812</v>
      </c>
      <c r="J27" s="99" t="s">
        <v>796</v>
      </c>
      <c r="K27" s="98">
        <f>G26+G37+(0.001*F13)</f>
        <v>58052.960735930734</v>
      </c>
      <c r="L27" s="100">
        <f>MAX(L11,K27)</f>
        <v>58052.960735930734</v>
      </c>
    </row>
    <row r="28" spans="1:13" x14ac:dyDescent="0.25">
      <c r="A28" s="40" t="s">
        <v>808</v>
      </c>
      <c r="B28" s="41">
        <v>160</v>
      </c>
      <c r="D28" s="40" t="s">
        <v>808</v>
      </c>
      <c r="E28" s="41">
        <v>160</v>
      </c>
    </row>
    <row r="29" spans="1:13" x14ac:dyDescent="0.25">
      <c r="A29" s="40" t="s">
        <v>807</v>
      </c>
      <c r="B29" s="41">
        <v>21.25</v>
      </c>
      <c r="D29" s="40" t="s">
        <v>807</v>
      </c>
      <c r="E29" s="41">
        <v>27.75</v>
      </c>
    </row>
    <row r="30" spans="1:13" x14ac:dyDescent="0.25">
      <c r="A30" s="40" t="s">
        <v>806</v>
      </c>
      <c r="B30" s="71">
        <v>4000</v>
      </c>
      <c r="D30" s="40" t="s">
        <v>806</v>
      </c>
      <c r="E30" s="71">
        <v>14000</v>
      </c>
    </row>
    <row r="31" spans="1:13" x14ac:dyDescent="0.25">
      <c r="A31" s="40" t="s">
        <v>805</v>
      </c>
      <c r="B31" s="75">
        <f>(B29*B30/12000)*B28</f>
        <v>1133.3333333333333</v>
      </c>
      <c r="C31" s="40" t="s">
        <v>804</v>
      </c>
      <c r="D31" s="40" t="s">
        <v>805</v>
      </c>
      <c r="E31" s="75">
        <f>(E29*E30/12000)*E28</f>
        <v>5180</v>
      </c>
      <c r="F31" s="40" t="s">
        <v>804</v>
      </c>
      <c r="G31" s="77">
        <f>B31+E31</f>
        <v>6313.333333333333</v>
      </c>
      <c r="H31" s="41" t="s">
        <v>811</v>
      </c>
      <c r="K31" s="40"/>
    </row>
    <row r="32" spans="1:13" x14ac:dyDescent="0.25">
      <c r="A32" s="83" t="s">
        <v>810</v>
      </c>
      <c r="D32" s="83" t="s">
        <v>809</v>
      </c>
    </row>
    <row r="33" spans="1:11" x14ac:dyDescent="0.25">
      <c r="A33" s="40" t="s">
        <v>808</v>
      </c>
      <c r="B33" s="41">
        <v>160</v>
      </c>
      <c r="D33" s="40" t="s">
        <v>808</v>
      </c>
      <c r="E33" s="41">
        <v>160</v>
      </c>
      <c r="I33" s="40"/>
      <c r="K33" s="40"/>
    </row>
    <row r="34" spans="1:11" x14ac:dyDescent="0.25">
      <c r="A34" s="40" t="s">
        <v>807</v>
      </c>
      <c r="B34" s="41">
        <v>26.25</v>
      </c>
      <c r="D34" s="40" t="s">
        <v>807</v>
      </c>
      <c r="E34" s="41">
        <v>24.5</v>
      </c>
      <c r="I34" s="40"/>
      <c r="K34" s="40"/>
    </row>
    <row r="35" spans="1:11" x14ac:dyDescent="0.25">
      <c r="A35" s="40" t="s">
        <v>806</v>
      </c>
      <c r="B35" s="71">
        <v>8000</v>
      </c>
      <c r="D35" s="40" t="s">
        <v>806</v>
      </c>
      <c r="E35" s="71">
        <v>3000</v>
      </c>
      <c r="I35" s="40"/>
      <c r="K35" s="40"/>
    </row>
    <row r="36" spans="1:11" x14ac:dyDescent="0.25">
      <c r="A36" s="40" t="s">
        <v>805</v>
      </c>
      <c r="B36" s="75">
        <f>(B34*B35/12000)*B33</f>
        <v>2800</v>
      </c>
      <c r="C36" s="40" t="s">
        <v>804</v>
      </c>
      <c r="D36" s="40" t="s">
        <v>805</v>
      </c>
      <c r="E36" s="75">
        <f>(E34*E35/12000)*E33</f>
        <v>980</v>
      </c>
      <c r="F36" s="40" t="s">
        <v>804</v>
      </c>
      <c r="G36" s="77">
        <f>B36+E36</f>
        <v>3780</v>
      </c>
      <c r="H36" s="41" t="s">
        <v>803</v>
      </c>
      <c r="I36" s="40"/>
      <c r="K36" s="40"/>
    </row>
    <row r="37" spans="1:11" x14ac:dyDescent="0.25">
      <c r="F37" s="83" t="s">
        <v>802</v>
      </c>
      <c r="G37" s="98">
        <f>SUM(G31:G36)</f>
        <v>10093.333333333332</v>
      </c>
      <c r="I37" s="40"/>
      <c r="K37" s="40"/>
    </row>
    <row r="39" spans="1:11" x14ac:dyDescent="0.25">
      <c r="D39" s="50"/>
      <c r="E39" s="50"/>
      <c r="F39" s="50"/>
    </row>
    <row r="40" spans="1:11" x14ac:dyDescent="0.25">
      <c r="I40" s="40"/>
      <c r="K40" s="40"/>
    </row>
    <row r="41" spans="1:11" x14ac:dyDescent="0.25">
      <c r="I41" s="40"/>
      <c r="K41" s="40"/>
    </row>
    <row r="42" spans="1:11" x14ac:dyDescent="0.25">
      <c r="I42" s="40"/>
      <c r="K42" s="40"/>
    </row>
    <row r="43" spans="1:11" x14ac:dyDescent="0.25">
      <c r="I43" s="40"/>
      <c r="K43" s="40"/>
    </row>
    <row r="44" spans="1:11" x14ac:dyDescent="0.25">
      <c r="I44" s="40"/>
      <c r="K44" s="40"/>
    </row>
    <row r="45" spans="1:11" x14ac:dyDescent="0.25">
      <c r="I45" s="40"/>
      <c r="K45" s="40"/>
    </row>
    <row r="46" spans="1:11" x14ac:dyDescent="0.25">
      <c r="D46" s="43"/>
      <c r="E46" s="59"/>
      <c r="F46" s="101"/>
      <c r="I46" s="40"/>
      <c r="K46" s="40"/>
    </row>
    <row r="47" spans="1:11" x14ac:dyDescent="0.25">
      <c r="D47" s="43"/>
      <c r="E47" s="59"/>
      <c r="F47" s="60"/>
      <c r="I47" s="40"/>
      <c r="K47" s="40"/>
    </row>
    <row r="48" spans="1:11" x14ac:dyDescent="0.25">
      <c r="D48" s="43"/>
      <c r="E48" s="59"/>
      <c r="F48" s="60"/>
      <c r="I48" s="40"/>
      <c r="K48" s="40"/>
    </row>
    <row r="49" spans="4:11" x14ac:dyDescent="0.25">
      <c r="D49" s="43"/>
      <c r="E49" s="59"/>
      <c r="F49" s="102"/>
      <c r="I49" s="40"/>
      <c r="K49" s="40"/>
    </row>
    <row r="50" spans="4:11" x14ac:dyDescent="0.25">
      <c r="D50" s="43"/>
      <c r="E50" s="59"/>
      <c r="F50" s="103"/>
      <c r="I50" s="40"/>
      <c r="K50" s="40"/>
    </row>
    <row r="51" spans="4:11" x14ac:dyDescent="0.25">
      <c r="D51" s="43"/>
      <c r="E51" s="59"/>
      <c r="F51" s="103"/>
      <c r="I51" s="40"/>
      <c r="K51" s="40"/>
    </row>
    <row r="52" spans="4:11" x14ac:dyDescent="0.25">
      <c r="D52" s="43"/>
      <c r="E52" s="59"/>
      <c r="F52" s="103"/>
      <c r="I52" s="40"/>
      <c r="K52" s="40"/>
    </row>
    <row r="53" spans="4:11" x14ac:dyDescent="0.25">
      <c r="D53" s="43"/>
      <c r="E53" s="59"/>
      <c r="F53" s="103"/>
      <c r="I53" s="40"/>
      <c r="K53" s="40"/>
    </row>
    <row r="54" spans="4:11" x14ac:dyDescent="0.25">
      <c r="D54" s="43"/>
      <c r="E54" s="59"/>
      <c r="F54" s="104"/>
      <c r="I54" s="40"/>
      <c r="K54" s="40"/>
    </row>
    <row r="55" spans="4:11" x14ac:dyDescent="0.25">
      <c r="D55" s="43"/>
      <c r="E55" s="59"/>
      <c r="F55" s="60"/>
      <c r="I55" s="40"/>
      <c r="K55" s="40"/>
    </row>
    <row r="56" spans="4:11" x14ac:dyDescent="0.25">
      <c r="D56" s="43"/>
      <c r="E56" s="59"/>
      <c r="F56" s="102"/>
      <c r="I56" s="40"/>
      <c r="K56" s="40"/>
    </row>
    <row r="57" spans="4:11" x14ac:dyDescent="0.25">
      <c r="D57" s="43"/>
      <c r="E57" s="59"/>
      <c r="F57" s="59"/>
      <c r="I57" s="40"/>
      <c r="K57" s="40"/>
    </row>
    <row r="58" spans="4:11" x14ac:dyDescent="0.25">
      <c r="D58" s="43"/>
      <c r="E58" s="59"/>
      <c r="F58" s="105"/>
      <c r="I58" s="40"/>
      <c r="K58" s="40"/>
    </row>
    <row r="59" spans="4:11" x14ac:dyDescent="0.25">
      <c r="D59" s="43"/>
      <c r="E59" s="59"/>
      <c r="F59" s="105"/>
      <c r="I59" s="40"/>
      <c r="K59" s="40"/>
    </row>
    <row r="60" spans="4:11" x14ac:dyDescent="0.25">
      <c r="D60" s="43"/>
      <c r="E60" s="59"/>
      <c r="F60" s="105"/>
      <c r="I60" s="40"/>
      <c r="K60" s="40"/>
    </row>
  </sheetData>
  <pageMargins left="0.25" right="0.25" top="0.5" bottom="0.5" header="0.5" footer="0.5"/>
  <pageSetup scale="85" orientation="landscape" horizontalDpi="36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M20"/>
  <sheetViews>
    <sheetView zoomScale="130" zoomScaleNormal="130" zoomScalePageLayoutView="130" workbookViewId="0">
      <selection activeCell="B16" sqref="B16"/>
    </sheetView>
  </sheetViews>
  <sheetFormatPr defaultColWidth="8.85546875" defaultRowHeight="15" x14ac:dyDescent="0.25"/>
  <cols>
    <col min="1" max="1" width="14.5703125" style="109" bestFit="1" customWidth="1"/>
    <col min="2" max="13" width="8.42578125" style="39" customWidth="1"/>
    <col min="14" max="16384" width="8.85546875" style="39"/>
  </cols>
  <sheetData>
    <row r="1" spans="1:13" ht="18" customHeight="1" x14ac:dyDescent="0.25">
      <c r="A1" s="126" t="s">
        <v>897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</row>
    <row r="2" spans="1:13" x14ac:dyDescent="0.25">
      <c r="A2" s="122" t="s">
        <v>798</v>
      </c>
      <c r="B2" s="125" t="s">
        <v>896</v>
      </c>
      <c r="C2" s="125" t="s">
        <v>895</v>
      </c>
      <c r="D2" s="125" t="s">
        <v>894</v>
      </c>
      <c r="E2" s="125" t="s">
        <v>893</v>
      </c>
      <c r="F2" s="125" t="s">
        <v>892</v>
      </c>
      <c r="G2" s="125" t="s">
        <v>891</v>
      </c>
      <c r="H2" s="125" t="s">
        <v>890</v>
      </c>
      <c r="I2" s="125" t="s">
        <v>889</v>
      </c>
      <c r="J2" s="125" t="s">
        <v>888</v>
      </c>
      <c r="K2" s="125" t="s">
        <v>887</v>
      </c>
      <c r="L2" s="125" t="s">
        <v>886</v>
      </c>
      <c r="M2" s="125" t="s">
        <v>885</v>
      </c>
    </row>
    <row r="3" spans="1:13" x14ac:dyDescent="0.25">
      <c r="A3" s="121" t="s">
        <v>884</v>
      </c>
      <c r="B3" s="123">
        <v>1254</v>
      </c>
      <c r="C3" s="123">
        <v>647</v>
      </c>
      <c r="D3" s="123">
        <v>4080</v>
      </c>
      <c r="E3" s="123">
        <v>717</v>
      </c>
      <c r="F3" s="123">
        <v>479</v>
      </c>
      <c r="G3" s="123">
        <v>1055</v>
      </c>
      <c r="H3" s="123">
        <v>734</v>
      </c>
      <c r="I3" s="123">
        <v>739</v>
      </c>
      <c r="J3" s="123">
        <v>1653</v>
      </c>
      <c r="K3" s="123">
        <v>3110</v>
      </c>
      <c r="L3" s="123">
        <v>812</v>
      </c>
      <c r="M3" s="123">
        <v>1056</v>
      </c>
    </row>
    <row r="4" spans="1:13" x14ac:dyDescent="0.25">
      <c r="A4" s="120" t="s">
        <v>883</v>
      </c>
      <c r="B4" s="123">
        <v>787</v>
      </c>
      <c r="C4" s="123">
        <v>797</v>
      </c>
      <c r="D4" s="123">
        <v>3816</v>
      </c>
      <c r="E4" s="123">
        <v>748</v>
      </c>
      <c r="F4" s="123">
        <v>548</v>
      </c>
      <c r="G4" s="123">
        <v>1201</v>
      </c>
      <c r="H4" s="123">
        <v>592</v>
      </c>
      <c r="I4" s="123">
        <v>439</v>
      </c>
      <c r="J4" s="123">
        <v>1714</v>
      </c>
      <c r="K4" s="123">
        <v>2793</v>
      </c>
      <c r="L4" s="123">
        <v>308</v>
      </c>
      <c r="M4" s="123">
        <v>1456</v>
      </c>
    </row>
    <row r="5" spans="1:13" x14ac:dyDescent="0.25">
      <c r="A5" s="120" t="s">
        <v>882</v>
      </c>
      <c r="B5" s="123">
        <v>769</v>
      </c>
      <c r="C5" s="123">
        <v>610</v>
      </c>
      <c r="D5" s="123">
        <v>3846</v>
      </c>
      <c r="E5" s="123">
        <v>984</v>
      </c>
      <c r="F5" s="123">
        <v>537</v>
      </c>
      <c r="G5" s="123">
        <v>1242</v>
      </c>
      <c r="H5" s="123">
        <v>799</v>
      </c>
      <c r="I5" s="123">
        <v>1099</v>
      </c>
      <c r="J5" s="123">
        <v>2041</v>
      </c>
      <c r="K5" s="123">
        <v>2741</v>
      </c>
      <c r="L5" s="123">
        <v>695</v>
      </c>
      <c r="M5" s="123">
        <v>1137</v>
      </c>
    </row>
    <row r="6" spans="1:13" x14ac:dyDescent="0.25">
      <c r="A6" s="120" t="s">
        <v>881</v>
      </c>
      <c r="B6" s="123">
        <v>1005</v>
      </c>
      <c r="C6" s="123">
        <v>953</v>
      </c>
      <c r="D6" s="123">
        <v>2856</v>
      </c>
      <c r="E6" s="123">
        <v>818</v>
      </c>
      <c r="F6" s="123">
        <v>524</v>
      </c>
      <c r="G6" s="123">
        <v>822</v>
      </c>
      <c r="H6" s="123">
        <v>628</v>
      </c>
      <c r="I6" s="123">
        <v>859</v>
      </c>
      <c r="J6" s="123">
        <v>2033</v>
      </c>
      <c r="K6" s="123">
        <v>2891</v>
      </c>
      <c r="L6" s="123">
        <v>1028</v>
      </c>
      <c r="M6" s="123">
        <v>889</v>
      </c>
    </row>
    <row r="7" spans="1:13" x14ac:dyDescent="0.25">
      <c r="A7" s="120" t="s">
        <v>880</v>
      </c>
      <c r="B7" s="123">
        <v>1031</v>
      </c>
      <c r="C7" s="123">
        <v>1068</v>
      </c>
      <c r="D7" s="123">
        <v>2438</v>
      </c>
      <c r="E7" s="123">
        <v>605</v>
      </c>
      <c r="F7" s="123">
        <v>475</v>
      </c>
      <c r="G7" s="123">
        <v>1423</v>
      </c>
      <c r="H7" s="123">
        <v>978</v>
      </c>
      <c r="I7" s="123">
        <v>576</v>
      </c>
      <c r="J7" s="123">
        <v>1543</v>
      </c>
      <c r="K7" s="123">
        <v>2479</v>
      </c>
      <c r="L7" s="123">
        <v>664</v>
      </c>
      <c r="M7" s="123">
        <v>1740</v>
      </c>
    </row>
    <row r="8" spans="1:13" x14ac:dyDescent="0.25">
      <c r="A8" s="120" t="s">
        <v>879</v>
      </c>
      <c r="B8" s="123">
        <v>1132</v>
      </c>
      <c r="C8" s="123">
        <v>949</v>
      </c>
      <c r="D8" s="123">
        <v>3550</v>
      </c>
      <c r="E8" s="123">
        <v>986</v>
      </c>
      <c r="F8" s="123">
        <v>483</v>
      </c>
      <c r="G8" s="123">
        <v>836</v>
      </c>
      <c r="H8" s="123">
        <v>659</v>
      </c>
      <c r="I8" s="123">
        <v>371</v>
      </c>
      <c r="J8" s="123">
        <v>2145</v>
      </c>
      <c r="K8" s="123">
        <v>2711</v>
      </c>
      <c r="L8" s="123">
        <v>653</v>
      </c>
      <c r="M8" s="123">
        <v>840</v>
      </c>
    </row>
    <row r="9" spans="1:13" x14ac:dyDescent="0.25">
      <c r="A9" s="120" t="s">
        <v>878</v>
      </c>
      <c r="B9" s="123">
        <v>723</v>
      </c>
      <c r="C9" s="123">
        <v>389</v>
      </c>
      <c r="D9" s="123">
        <v>1368</v>
      </c>
      <c r="E9" s="123">
        <v>351</v>
      </c>
      <c r="F9" s="123">
        <v>189</v>
      </c>
      <c r="G9" s="123">
        <v>720</v>
      </c>
      <c r="H9" s="123">
        <v>358</v>
      </c>
      <c r="I9" s="123">
        <v>301</v>
      </c>
      <c r="J9" s="123">
        <v>538</v>
      </c>
      <c r="K9" s="123">
        <v>1112</v>
      </c>
      <c r="L9" s="123">
        <v>329</v>
      </c>
      <c r="M9" s="123">
        <v>468</v>
      </c>
    </row>
    <row r="10" spans="1:13" x14ac:dyDescent="0.25">
      <c r="A10" s="120" t="s">
        <v>877</v>
      </c>
      <c r="B10" s="123">
        <v>1182</v>
      </c>
      <c r="C10" s="123">
        <v>748</v>
      </c>
      <c r="D10" s="123">
        <v>1375</v>
      </c>
      <c r="E10" s="123">
        <v>564</v>
      </c>
      <c r="F10" s="123">
        <v>496</v>
      </c>
      <c r="G10" s="123">
        <v>666</v>
      </c>
      <c r="H10" s="123">
        <v>729</v>
      </c>
      <c r="I10" s="123">
        <v>547</v>
      </c>
      <c r="J10" s="123">
        <v>1157</v>
      </c>
      <c r="K10" s="123">
        <v>2529</v>
      </c>
      <c r="L10" s="123">
        <v>349</v>
      </c>
      <c r="M10" s="123">
        <v>633</v>
      </c>
    </row>
    <row r="11" spans="1:13" x14ac:dyDescent="0.25">
      <c r="A11" s="120" t="s">
        <v>876</v>
      </c>
      <c r="B11" s="123">
        <v>1778</v>
      </c>
      <c r="C11" s="123">
        <v>1308</v>
      </c>
      <c r="D11" s="123">
        <v>3480</v>
      </c>
      <c r="E11" s="123">
        <v>787</v>
      </c>
      <c r="F11" s="123">
        <v>574</v>
      </c>
      <c r="G11" s="123">
        <v>1414</v>
      </c>
      <c r="H11" s="123">
        <v>1332</v>
      </c>
      <c r="I11" s="123">
        <v>734</v>
      </c>
      <c r="J11" s="123">
        <v>1639</v>
      </c>
      <c r="K11" s="123">
        <v>3404</v>
      </c>
      <c r="L11" s="123">
        <v>870</v>
      </c>
      <c r="M11" s="123">
        <v>1808</v>
      </c>
    </row>
    <row r="12" spans="1:13" x14ac:dyDescent="0.25">
      <c r="A12" s="120" t="s">
        <v>875</v>
      </c>
      <c r="B12" s="123">
        <v>980</v>
      </c>
      <c r="C12" s="123">
        <v>555</v>
      </c>
      <c r="D12" s="123">
        <v>2240</v>
      </c>
      <c r="E12" s="123">
        <v>418</v>
      </c>
      <c r="F12" s="123">
        <v>475</v>
      </c>
      <c r="G12" s="123">
        <v>599</v>
      </c>
      <c r="H12" s="123">
        <v>373</v>
      </c>
      <c r="I12" s="123">
        <v>568</v>
      </c>
      <c r="J12" s="123">
        <v>868</v>
      </c>
      <c r="K12" s="123">
        <v>2390</v>
      </c>
      <c r="L12" s="123">
        <v>343</v>
      </c>
      <c r="M12" s="123">
        <v>741</v>
      </c>
    </row>
    <row r="13" spans="1:13" x14ac:dyDescent="0.25">
      <c r="A13" s="120" t="s">
        <v>874</v>
      </c>
      <c r="B13" s="123">
        <v>1011</v>
      </c>
      <c r="C13" s="123">
        <v>1093</v>
      </c>
      <c r="D13" s="123">
        <v>2654</v>
      </c>
      <c r="E13" s="123">
        <v>787</v>
      </c>
      <c r="F13" s="123">
        <v>488</v>
      </c>
      <c r="G13" s="123">
        <v>969</v>
      </c>
      <c r="H13" s="123">
        <v>827</v>
      </c>
      <c r="I13" s="123">
        <v>442</v>
      </c>
      <c r="J13" s="123">
        <v>971</v>
      </c>
      <c r="K13" s="123">
        <v>2457</v>
      </c>
      <c r="L13" s="123">
        <v>458</v>
      </c>
      <c r="M13" s="123">
        <v>2032</v>
      </c>
    </row>
    <row r="14" spans="1:13" x14ac:dyDescent="0.25">
      <c r="A14" s="120" t="s">
        <v>873</v>
      </c>
      <c r="B14" s="124">
        <v>989</v>
      </c>
      <c r="C14" s="124">
        <v>1096</v>
      </c>
      <c r="D14" s="124">
        <v>2260</v>
      </c>
      <c r="E14" s="124">
        <v>566</v>
      </c>
      <c r="F14" s="124">
        <v>529</v>
      </c>
      <c r="G14" s="124">
        <v>671</v>
      </c>
      <c r="H14" s="124">
        <v>364</v>
      </c>
      <c r="I14" s="124">
        <v>743</v>
      </c>
      <c r="J14" s="124">
        <v>1169</v>
      </c>
      <c r="K14" s="124">
        <v>1125</v>
      </c>
      <c r="L14" s="124">
        <v>345</v>
      </c>
      <c r="M14" s="124">
        <v>2036</v>
      </c>
    </row>
    <row r="16" spans="1:13" x14ac:dyDescent="0.25">
      <c r="A16" s="109" t="s">
        <v>872</v>
      </c>
      <c r="B16" s="107"/>
    </row>
    <row r="17" spans="1:2" x14ac:dyDescent="0.25">
      <c r="A17" s="109" t="s">
        <v>871</v>
      </c>
      <c r="B17" s="107"/>
    </row>
    <row r="18" spans="1:2" x14ac:dyDescent="0.25">
      <c r="A18" s="109" t="s">
        <v>870</v>
      </c>
      <c r="B18" s="107"/>
    </row>
    <row r="19" spans="1:2" x14ac:dyDescent="0.25">
      <c r="A19" s="109" t="s">
        <v>869</v>
      </c>
      <c r="B19" s="107"/>
    </row>
    <row r="20" spans="1:2" x14ac:dyDescent="0.25">
      <c r="A20" s="109" t="s">
        <v>868</v>
      </c>
      <c r="B20" s="108"/>
    </row>
  </sheetData>
  <mergeCells count="1">
    <mergeCell ref="A1:M1"/>
  </mergeCells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K742"/>
  <sheetViews>
    <sheetView zoomScale="130" zoomScaleNormal="130" zoomScaleSheetLayoutView="100" zoomScalePageLayoutView="115" workbookViewId="0"/>
  </sheetViews>
  <sheetFormatPr defaultColWidth="19.85546875" defaultRowHeight="15" x14ac:dyDescent="0.25"/>
  <cols>
    <col min="1" max="1" width="19.28515625" style="10" bestFit="1" customWidth="1"/>
    <col min="2" max="2" width="8.28515625" style="20" bestFit="1" customWidth="1"/>
    <col min="3" max="3" width="11.85546875" style="10" customWidth="1"/>
    <col min="4" max="4" width="10.85546875" style="26" bestFit="1" customWidth="1"/>
    <col min="5" max="5" width="7.42578125" style="38" bestFit="1" customWidth="1"/>
    <col min="6" max="6" width="8.42578125" style="10" bestFit="1" customWidth="1"/>
    <col min="7" max="7" width="9.42578125" style="33" customWidth="1"/>
    <col min="8" max="8" width="10.140625" style="10" bestFit="1" customWidth="1"/>
    <col min="9" max="9" width="12.28515625" style="25" bestFit="1" customWidth="1"/>
    <col min="10" max="10" width="8.42578125" style="23" bestFit="1" customWidth="1"/>
    <col min="11" max="11" width="7.42578125" style="10" customWidth="1"/>
    <col min="12" max="16384" width="19.85546875" style="10"/>
  </cols>
  <sheetData>
    <row r="1" spans="1:11" x14ac:dyDescent="0.25">
      <c r="A1" s="1" t="s">
        <v>784</v>
      </c>
      <c r="B1" s="2" t="s">
        <v>783</v>
      </c>
      <c r="C1" s="3" t="s">
        <v>782</v>
      </c>
      <c r="D1" s="4" t="s">
        <v>781</v>
      </c>
      <c r="E1" s="5" t="s">
        <v>780</v>
      </c>
      <c r="F1" s="3" t="s">
        <v>779</v>
      </c>
      <c r="G1" s="6" t="s">
        <v>778</v>
      </c>
      <c r="H1" s="2" t="s">
        <v>777</v>
      </c>
      <c r="I1" s="7" t="s">
        <v>776</v>
      </c>
      <c r="J1" s="8" t="s">
        <v>775</v>
      </c>
    </row>
    <row r="2" spans="1:11" x14ac:dyDescent="0.25">
      <c r="A2" s="14" t="s">
        <v>716</v>
      </c>
      <c r="B2" s="15" t="s">
        <v>28</v>
      </c>
      <c r="C2" s="14" t="s">
        <v>20</v>
      </c>
      <c r="D2" s="16">
        <v>37249</v>
      </c>
      <c r="E2" s="17">
        <f t="shared" ref="E2:E65" ca="1" si="0">DATEDIF(D2,TODAY(),"Y")</f>
        <v>13</v>
      </c>
      <c r="F2" s="18" t="s">
        <v>22</v>
      </c>
      <c r="G2" s="19">
        <v>60981</v>
      </c>
      <c r="H2" s="20">
        <v>1</v>
      </c>
      <c r="I2" s="21"/>
      <c r="J2" s="22"/>
      <c r="K2" s="23"/>
    </row>
    <row r="3" spans="1:11" x14ac:dyDescent="0.25">
      <c r="A3" s="14" t="s">
        <v>677</v>
      </c>
      <c r="B3" s="15" t="s">
        <v>28</v>
      </c>
      <c r="C3" s="14" t="s">
        <v>20</v>
      </c>
      <c r="D3" s="16">
        <v>41673</v>
      </c>
      <c r="E3" s="17">
        <f t="shared" ca="1" si="0"/>
        <v>1</v>
      </c>
      <c r="F3" s="18" t="s">
        <v>24</v>
      </c>
      <c r="G3" s="19">
        <v>60915</v>
      </c>
      <c r="H3" s="20">
        <v>4</v>
      </c>
      <c r="J3" s="22"/>
      <c r="K3" s="23"/>
    </row>
    <row r="4" spans="1:11" x14ac:dyDescent="0.25">
      <c r="A4" s="14" t="s">
        <v>564</v>
      </c>
      <c r="B4" s="15" t="s">
        <v>28</v>
      </c>
      <c r="C4" s="14" t="s">
        <v>20</v>
      </c>
      <c r="D4" s="16">
        <v>40225</v>
      </c>
      <c r="E4" s="17">
        <f t="shared" ca="1" si="0"/>
        <v>5</v>
      </c>
      <c r="F4" s="18"/>
      <c r="G4" s="19">
        <v>97071</v>
      </c>
      <c r="H4" s="20">
        <v>5</v>
      </c>
    </row>
    <row r="5" spans="1:11" x14ac:dyDescent="0.25">
      <c r="A5" s="14" t="s">
        <v>289</v>
      </c>
      <c r="B5" s="15" t="s">
        <v>44</v>
      </c>
      <c r="C5" s="14" t="s">
        <v>20</v>
      </c>
      <c r="D5" s="16">
        <v>42229</v>
      </c>
      <c r="E5" s="17">
        <f t="shared" ca="1" si="0"/>
        <v>0</v>
      </c>
      <c r="F5" s="18"/>
      <c r="G5" s="19">
        <v>115421</v>
      </c>
      <c r="H5" s="20">
        <v>2</v>
      </c>
      <c r="I5" s="21"/>
      <c r="K5" s="23"/>
    </row>
    <row r="6" spans="1:11" x14ac:dyDescent="0.25">
      <c r="A6" s="14" t="s">
        <v>21</v>
      </c>
      <c r="B6" s="15" t="s">
        <v>1</v>
      </c>
      <c r="C6" s="14" t="s">
        <v>20</v>
      </c>
      <c r="D6" s="16">
        <v>40525</v>
      </c>
      <c r="E6" s="17">
        <f t="shared" ca="1" si="0"/>
        <v>4</v>
      </c>
      <c r="F6" s="18" t="s">
        <v>14</v>
      </c>
      <c r="G6" s="19">
        <v>115547</v>
      </c>
      <c r="H6" s="20">
        <v>2</v>
      </c>
      <c r="K6" s="23"/>
    </row>
    <row r="7" spans="1:11" x14ac:dyDescent="0.25">
      <c r="A7" s="10" t="s">
        <v>660</v>
      </c>
      <c r="B7" s="15" t="s">
        <v>9</v>
      </c>
      <c r="C7" s="10" t="s">
        <v>785</v>
      </c>
      <c r="D7" s="16">
        <v>39829</v>
      </c>
      <c r="E7" s="17">
        <f t="shared" ca="1" si="0"/>
        <v>6</v>
      </c>
      <c r="F7" s="18" t="s">
        <v>22</v>
      </c>
      <c r="G7" s="19">
        <v>69212</v>
      </c>
      <c r="H7" s="20">
        <v>2</v>
      </c>
      <c r="K7" s="23"/>
    </row>
    <row r="8" spans="1:11" x14ac:dyDescent="0.25">
      <c r="A8" s="14" t="s">
        <v>1636</v>
      </c>
      <c r="B8" s="15" t="s">
        <v>44</v>
      </c>
      <c r="C8" s="14" t="s">
        <v>785</v>
      </c>
      <c r="D8" s="16">
        <v>37295</v>
      </c>
      <c r="E8" s="17">
        <f t="shared" ca="1" si="0"/>
        <v>13</v>
      </c>
      <c r="F8" s="18" t="s">
        <v>22</v>
      </c>
      <c r="G8" s="19">
        <v>120198</v>
      </c>
      <c r="H8" s="20">
        <v>1</v>
      </c>
      <c r="K8" s="23"/>
    </row>
    <row r="9" spans="1:11" x14ac:dyDescent="0.25">
      <c r="A9" s="10" t="s">
        <v>535</v>
      </c>
      <c r="B9" s="15" t="s">
        <v>12</v>
      </c>
      <c r="C9" s="10" t="s">
        <v>785</v>
      </c>
      <c r="D9" s="16">
        <v>40267</v>
      </c>
      <c r="E9" s="17">
        <f t="shared" ca="1" si="0"/>
        <v>5</v>
      </c>
      <c r="F9" s="18"/>
      <c r="G9" s="19">
        <v>107635</v>
      </c>
      <c r="H9" s="20">
        <v>5</v>
      </c>
      <c r="J9" s="22"/>
      <c r="K9" s="23"/>
    </row>
    <row r="10" spans="1:11" x14ac:dyDescent="0.25">
      <c r="A10" s="10" t="s">
        <v>516</v>
      </c>
      <c r="B10" s="15" t="s">
        <v>9</v>
      </c>
      <c r="C10" s="10" t="s">
        <v>785</v>
      </c>
      <c r="D10" s="16">
        <v>37338</v>
      </c>
      <c r="E10" s="17">
        <f t="shared" ca="1" si="0"/>
        <v>13</v>
      </c>
      <c r="F10" s="18" t="s">
        <v>22</v>
      </c>
      <c r="G10" s="19">
        <v>113020</v>
      </c>
      <c r="H10" s="20">
        <v>1</v>
      </c>
    </row>
    <row r="11" spans="1:11" x14ac:dyDescent="0.25">
      <c r="A11" s="10" t="s">
        <v>443</v>
      </c>
      <c r="B11" s="15" t="s">
        <v>44</v>
      </c>
      <c r="C11" s="10" t="s">
        <v>785</v>
      </c>
      <c r="D11" s="16">
        <v>38482</v>
      </c>
      <c r="E11" s="17">
        <f t="shared" ca="1" si="0"/>
        <v>10</v>
      </c>
      <c r="F11" s="18" t="s">
        <v>22</v>
      </c>
      <c r="G11" s="19">
        <v>82341</v>
      </c>
      <c r="H11" s="20">
        <v>4</v>
      </c>
    </row>
    <row r="12" spans="1:11" x14ac:dyDescent="0.25">
      <c r="A12" s="10" t="s">
        <v>389</v>
      </c>
      <c r="B12" s="15" t="s">
        <v>12</v>
      </c>
      <c r="C12" s="10" t="s">
        <v>785</v>
      </c>
      <c r="D12" s="16">
        <v>38860</v>
      </c>
      <c r="E12" s="17">
        <f t="shared" ca="1" si="0"/>
        <v>9</v>
      </c>
      <c r="F12" s="18" t="s">
        <v>6</v>
      </c>
      <c r="G12" s="19">
        <v>98598</v>
      </c>
      <c r="H12" s="20">
        <v>3</v>
      </c>
    </row>
    <row r="13" spans="1:11" x14ac:dyDescent="0.25">
      <c r="A13" s="14" t="s">
        <v>386</v>
      </c>
      <c r="B13" s="15" t="s">
        <v>12</v>
      </c>
      <c r="C13" s="14" t="s">
        <v>785</v>
      </c>
      <c r="D13" s="16">
        <v>39220</v>
      </c>
      <c r="E13" s="17">
        <f t="shared" ca="1" si="0"/>
        <v>8</v>
      </c>
      <c r="F13" s="18" t="s">
        <v>22</v>
      </c>
      <c r="G13" s="19">
        <v>46350</v>
      </c>
      <c r="H13" s="20">
        <v>4</v>
      </c>
      <c r="K13" s="23"/>
    </row>
    <row r="14" spans="1:11" x14ac:dyDescent="0.25">
      <c r="A14" s="14" t="s">
        <v>867</v>
      </c>
      <c r="B14" s="15" t="s">
        <v>12</v>
      </c>
      <c r="C14" s="14" t="s">
        <v>785</v>
      </c>
      <c r="D14" s="16">
        <v>41857</v>
      </c>
      <c r="E14" s="17">
        <f t="shared" ca="1" si="0"/>
        <v>1</v>
      </c>
      <c r="F14" s="18" t="s">
        <v>24</v>
      </c>
      <c r="G14" s="19">
        <v>61076</v>
      </c>
      <c r="H14" s="20">
        <v>1</v>
      </c>
      <c r="K14" s="23"/>
    </row>
    <row r="15" spans="1:11" x14ac:dyDescent="0.25">
      <c r="A15" s="10" t="s">
        <v>291</v>
      </c>
      <c r="B15" s="15" t="s">
        <v>9</v>
      </c>
      <c r="C15" s="10" t="s">
        <v>785</v>
      </c>
      <c r="D15" s="16">
        <v>42214</v>
      </c>
      <c r="E15" s="17">
        <f t="shared" ca="1" si="0"/>
        <v>0</v>
      </c>
      <c r="F15" s="18" t="s">
        <v>22</v>
      </c>
      <c r="G15" s="19">
        <v>107968</v>
      </c>
      <c r="H15" s="20">
        <v>5</v>
      </c>
    </row>
    <row r="16" spans="1:11" x14ac:dyDescent="0.25">
      <c r="A16" s="10" t="s">
        <v>267</v>
      </c>
      <c r="B16" s="15" t="s">
        <v>1</v>
      </c>
      <c r="C16" s="10" t="s">
        <v>785</v>
      </c>
      <c r="D16" s="16">
        <v>37842</v>
      </c>
      <c r="E16" s="17">
        <f t="shared" ca="1" si="0"/>
        <v>12</v>
      </c>
      <c r="F16" s="18" t="s">
        <v>6</v>
      </c>
      <c r="G16" s="19">
        <v>102146</v>
      </c>
      <c r="H16" s="20">
        <v>4</v>
      </c>
    </row>
    <row r="17" spans="1:11" x14ac:dyDescent="0.25">
      <c r="A17" s="14" t="s">
        <v>244</v>
      </c>
      <c r="B17" s="15" t="s">
        <v>7</v>
      </c>
      <c r="C17" s="14" t="s">
        <v>785</v>
      </c>
      <c r="D17" s="16">
        <v>41865</v>
      </c>
      <c r="E17" s="17">
        <f t="shared" ca="1" si="0"/>
        <v>1</v>
      </c>
      <c r="F17" s="18" t="s">
        <v>22</v>
      </c>
      <c r="G17" s="19">
        <v>46009</v>
      </c>
      <c r="H17" s="20">
        <v>3</v>
      </c>
      <c r="K17" s="23"/>
    </row>
    <row r="18" spans="1:11" x14ac:dyDescent="0.25">
      <c r="A18" s="10" t="s">
        <v>210</v>
      </c>
      <c r="B18" s="15" t="s">
        <v>28</v>
      </c>
      <c r="C18" s="10" t="s">
        <v>785</v>
      </c>
      <c r="D18" s="16">
        <v>37855</v>
      </c>
      <c r="E18" s="17">
        <f t="shared" ca="1" si="0"/>
        <v>12</v>
      </c>
      <c r="F18" s="18"/>
      <c r="G18" s="19">
        <v>53399</v>
      </c>
      <c r="H18" s="20">
        <v>3</v>
      </c>
      <c r="K18" s="23"/>
    </row>
    <row r="19" spans="1:11" x14ac:dyDescent="0.25">
      <c r="A19" s="14" t="s">
        <v>195</v>
      </c>
      <c r="B19" s="15" t="s">
        <v>28</v>
      </c>
      <c r="C19" s="14" t="s">
        <v>785</v>
      </c>
      <c r="D19" s="16">
        <v>40782</v>
      </c>
      <c r="E19" s="17">
        <f t="shared" ca="1" si="0"/>
        <v>4</v>
      </c>
      <c r="F19" s="18" t="s">
        <v>6</v>
      </c>
      <c r="G19" s="19">
        <v>45419</v>
      </c>
      <c r="H19" s="20">
        <v>5</v>
      </c>
      <c r="K19" s="23"/>
    </row>
    <row r="20" spans="1:11" x14ac:dyDescent="0.25">
      <c r="A20" s="14" t="s">
        <v>99</v>
      </c>
      <c r="B20" s="15" t="s">
        <v>7</v>
      </c>
      <c r="C20" s="14" t="s">
        <v>785</v>
      </c>
      <c r="D20" s="16">
        <v>40107</v>
      </c>
      <c r="E20" s="17">
        <f t="shared" ca="1" si="0"/>
        <v>6</v>
      </c>
      <c r="F20" s="18" t="s">
        <v>3</v>
      </c>
      <c r="G20" s="19">
        <v>69038</v>
      </c>
      <c r="H20" s="20">
        <v>2</v>
      </c>
      <c r="K20" s="23"/>
    </row>
    <row r="21" spans="1:11" x14ac:dyDescent="0.25">
      <c r="A21" s="14" t="s">
        <v>73</v>
      </c>
      <c r="B21" s="15" t="s">
        <v>28</v>
      </c>
      <c r="C21" s="14" t="s">
        <v>785</v>
      </c>
      <c r="D21" s="16">
        <v>41204</v>
      </c>
      <c r="E21" s="17">
        <f t="shared" ca="1" si="0"/>
        <v>3</v>
      </c>
      <c r="F21" s="18"/>
      <c r="G21" s="19">
        <v>46163</v>
      </c>
      <c r="H21" s="20">
        <v>4</v>
      </c>
      <c r="K21" s="23"/>
    </row>
    <row r="22" spans="1:11" x14ac:dyDescent="0.25">
      <c r="A22" s="10" t="s">
        <v>45</v>
      </c>
      <c r="B22" s="15" t="s">
        <v>44</v>
      </c>
      <c r="C22" s="10" t="s">
        <v>785</v>
      </c>
      <c r="D22" s="16">
        <v>37221</v>
      </c>
      <c r="E22" s="17">
        <f t="shared" ca="1" si="0"/>
        <v>14</v>
      </c>
      <c r="F22" s="18" t="s">
        <v>3</v>
      </c>
      <c r="G22" s="19">
        <v>70990</v>
      </c>
      <c r="H22" s="20">
        <v>5</v>
      </c>
    </row>
    <row r="23" spans="1:11" x14ac:dyDescent="0.25">
      <c r="A23" s="10" t="s">
        <v>27</v>
      </c>
      <c r="B23" s="15" t="s">
        <v>1</v>
      </c>
      <c r="C23" s="10" t="s">
        <v>785</v>
      </c>
      <c r="D23" s="16">
        <v>40147</v>
      </c>
      <c r="E23" s="17">
        <f t="shared" ca="1" si="0"/>
        <v>6</v>
      </c>
      <c r="F23" s="18" t="s">
        <v>14</v>
      </c>
      <c r="G23" s="19">
        <v>45315</v>
      </c>
      <c r="H23" s="20">
        <v>3</v>
      </c>
    </row>
    <row r="24" spans="1:11" x14ac:dyDescent="0.25">
      <c r="A24" s="10" t="s">
        <v>723</v>
      </c>
      <c r="B24" s="15" t="s">
        <v>12</v>
      </c>
      <c r="C24" s="10" t="s">
        <v>786</v>
      </c>
      <c r="D24" s="16">
        <v>39824</v>
      </c>
      <c r="E24" s="17">
        <f t="shared" ca="1" si="0"/>
        <v>6</v>
      </c>
      <c r="F24" s="18" t="s">
        <v>3</v>
      </c>
      <c r="G24" s="19">
        <v>102687</v>
      </c>
      <c r="H24" s="20">
        <v>2</v>
      </c>
    </row>
    <row r="25" spans="1:11" x14ac:dyDescent="0.25">
      <c r="A25" s="10" t="s">
        <v>706</v>
      </c>
      <c r="B25" s="15" t="s">
        <v>28</v>
      </c>
      <c r="C25" s="10" t="s">
        <v>786</v>
      </c>
      <c r="D25" s="16">
        <v>37971</v>
      </c>
      <c r="E25" s="17">
        <f t="shared" ca="1" si="0"/>
        <v>11</v>
      </c>
      <c r="F25" s="18" t="s">
        <v>3</v>
      </c>
      <c r="G25" s="19">
        <v>121213</v>
      </c>
      <c r="H25" s="20">
        <v>3</v>
      </c>
    </row>
    <row r="26" spans="1:11" x14ac:dyDescent="0.25">
      <c r="A26" s="10" t="s">
        <v>645</v>
      </c>
      <c r="B26" s="15" t="s">
        <v>9</v>
      </c>
      <c r="C26" s="10" t="s">
        <v>786</v>
      </c>
      <c r="D26" s="16">
        <v>37292</v>
      </c>
      <c r="E26" s="17">
        <f t="shared" ca="1" si="0"/>
        <v>13</v>
      </c>
      <c r="F26" s="18" t="s">
        <v>6</v>
      </c>
      <c r="G26" s="19">
        <v>74666</v>
      </c>
      <c r="H26" s="20">
        <v>1</v>
      </c>
    </row>
    <row r="27" spans="1:11" x14ac:dyDescent="0.25">
      <c r="A27" s="10" t="s">
        <v>571</v>
      </c>
      <c r="B27" s="15" t="s">
        <v>44</v>
      </c>
      <c r="C27" s="10" t="s">
        <v>786</v>
      </c>
      <c r="D27" s="16">
        <v>39129</v>
      </c>
      <c r="E27" s="17">
        <f t="shared" ca="1" si="0"/>
        <v>8</v>
      </c>
      <c r="F27" s="18" t="s">
        <v>22</v>
      </c>
      <c r="G27" s="19">
        <v>90032</v>
      </c>
      <c r="H27" s="20">
        <v>1</v>
      </c>
    </row>
    <row r="28" spans="1:11" x14ac:dyDescent="0.25">
      <c r="A28" s="10" t="s">
        <v>511</v>
      </c>
      <c r="B28" s="15" t="s">
        <v>28</v>
      </c>
      <c r="C28" s="10" t="s">
        <v>786</v>
      </c>
      <c r="D28" s="16">
        <v>37697</v>
      </c>
      <c r="E28" s="17">
        <f t="shared" ca="1" si="0"/>
        <v>12</v>
      </c>
      <c r="F28" s="18" t="s">
        <v>14</v>
      </c>
      <c r="G28" s="19">
        <v>43469</v>
      </c>
      <c r="H28" s="20">
        <v>1</v>
      </c>
    </row>
    <row r="29" spans="1:11" x14ac:dyDescent="0.25">
      <c r="A29" s="10" t="s">
        <v>467</v>
      </c>
      <c r="B29" s="15" t="s">
        <v>28</v>
      </c>
      <c r="C29" s="10" t="s">
        <v>786</v>
      </c>
      <c r="D29" s="16">
        <v>39929</v>
      </c>
      <c r="E29" s="17">
        <f t="shared" ca="1" si="0"/>
        <v>6</v>
      </c>
      <c r="F29" s="18" t="s">
        <v>22</v>
      </c>
      <c r="G29" s="19">
        <v>68870</v>
      </c>
      <c r="H29" s="20">
        <v>1</v>
      </c>
    </row>
    <row r="30" spans="1:11" x14ac:dyDescent="0.25">
      <c r="A30" s="10" t="s">
        <v>228</v>
      </c>
      <c r="B30" s="15" t="s">
        <v>12</v>
      </c>
      <c r="C30" s="10" t="s">
        <v>786</v>
      </c>
      <c r="D30" s="16">
        <v>40039</v>
      </c>
      <c r="E30" s="17">
        <f t="shared" ca="1" si="0"/>
        <v>6</v>
      </c>
      <c r="F30" s="18"/>
      <c r="G30" s="19">
        <v>113141</v>
      </c>
      <c r="H30" s="20">
        <v>4</v>
      </c>
    </row>
    <row r="31" spans="1:11" x14ac:dyDescent="0.25">
      <c r="A31" s="10" t="s">
        <v>128</v>
      </c>
      <c r="B31" s="15" t="s">
        <v>28</v>
      </c>
      <c r="C31" s="10" t="s">
        <v>786</v>
      </c>
      <c r="D31" s="16">
        <v>41184</v>
      </c>
      <c r="E31" s="17">
        <f t="shared" ca="1" si="0"/>
        <v>3</v>
      </c>
      <c r="F31" s="18" t="s">
        <v>24</v>
      </c>
      <c r="G31" s="19">
        <v>104719</v>
      </c>
      <c r="H31" s="20">
        <v>3</v>
      </c>
      <c r="J31" s="22"/>
    </row>
    <row r="32" spans="1:11" x14ac:dyDescent="0.25">
      <c r="A32" s="10" t="s">
        <v>117</v>
      </c>
      <c r="B32" s="15" t="s">
        <v>28</v>
      </c>
      <c r="C32" s="10" t="s">
        <v>786</v>
      </c>
      <c r="D32" s="16">
        <v>41934</v>
      </c>
      <c r="E32" s="17">
        <f t="shared" ca="1" si="0"/>
        <v>1</v>
      </c>
      <c r="F32" s="18" t="s">
        <v>24</v>
      </c>
      <c r="G32" s="19">
        <v>61443</v>
      </c>
      <c r="H32" s="20">
        <v>2</v>
      </c>
    </row>
    <row r="33" spans="1:11" x14ac:dyDescent="0.25">
      <c r="A33" s="10" t="s">
        <v>110</v>
      </c>
      <c r="B33" s="15" t="s">
        <v>9</v>
      </c>
      <c r="C33" s="10" t="s">
        <v>786</v>
      </c>
      <c r="D33" s="16">
        <v>40492</v>
      </c>
      <c r="E33" s="17">
        <f t="shared" ca="1" si="0"/>
        <v>5</v>
      </c>
      <c r="F33" s="18" t="s">
        <v>22</v>
      </c>
      <c r="G33" s="19">
        <v>115351</v>
      </c>
      <c r="H33" s="20">
        <v>1</v>
      </c>
    </row>
    <row r="34" spans="1:11" x14ac:dyDescent="0.25">
      <c r="A34" s="10" t="s">
        <v>541</v>
      </c>
      <c r="B34" s="15" t="s">
        <v>9</v>
      </c>
      <c r="C34" s="10" t="s">
        <v>786</v>
      </c>
      <c r="D34" s="16">
        <v>42096</v>
      </c>
      <c r="E34" s="17">
        <f t="shared" ca="1" si="0"/>
        <v>0</v>
      </c>
      <c r="F34" s="18" t="s">
        <v>22</v>
      </c>
      <c r="G34" s="19">
        <v>71321</v>
      </c>
      <c r="H34" s="20">
        <v>3</v>
      </c>
      <c r="J34" s="22"/>
      <c r="K34" s="35"/>
    </row>
    <row r="35" spans="1:11" x14ac:dyDescent="0.25">
      <c r="A35" s="10" t="s">
        <v>101</v>
      </c>
      <c r="B35" s="15" t="s">
        <v>7</v>
      </c>
      <c r="C35" s="10" t="s">
        <v>786</v>
      </c>
      <c r="D35" s="16">
        <v>41586</v>
      </c>
      <c r="E35" s="17">
        <f t="shared" ca="1" si="0"/>
        <v>2</v>
      </c>
      <c r="F35" s="18"/>
      <c r="G35" s="19">
        <v>124798</v>
      </c>
      <c r="H35" s="20">
        <v>2</v>
      </c>
    </row>
    <row r="36" spans="1:11" x14ac:dyDescent="0.25">
      <c r="A36" s="10" t="s">
        <v>26</v>
      </c>
      <c r="B36" s="15" t="s">
        <v>9</v>
      </c>
      <c r="C36" s="10" t="s">
        <v>786</v>
      </c>
      <c r="D36" s="16">
        <v>40495</v>
      </c>
      <c r="E36" s="17">
        <f t="shared" ca="1" si="0"/>
        <v>5</v>
      </c>
      <c r="F36" s="18" t="s">
        <v>14</v>
      </c>
      <c r="G36" s="19">
        <v>96545</v>
      </c>
      <c r="H36" s="20">
        <v>3</v>
      </c>
    </row>
    <row r="37" spans="1:11" x14ac:dyDescent="0.25">
      <c r="A37" s="10" t="s">
        <v>17</v>
      </c>
      <c r="B37" s="15" t="s">
        <v>12</v>
      </c>
      <c r="C37" s="10" t="s">
        <v>786</v>
      </c>
      <c r="D37" s="16">
        <v>41230</v>
      </c>
      <c r="E37" s="17">
        <f t="shared" ca="1" si="0"/>
        <v>3</v>
      </c>
      <c r="F37" s="18" t="s">
        <v>3</v>
      </c>
      <c r="G37" s="19">
        <v>98833</v>
      </c>
      <c r="H37" s="20">
        <v>1</v>
      </c>
    </row>
    <row r="38" spans="1:11" x14ac:dyDescent="0.25">
      <c r="A38" s="10" t="s">
        <v>746</v>
      </c>
      <c r="B38" s="15" t="s">
        <v>9</v>
      </c>
      <c r="C38" s="10" t="s">
        <v>787</v>
      </c>
      <c r="D38" s="16">
        <v>42003</v>
      </c>
      <c r="E38" s="17">
        <f t="shared" ca="1" si="0"/>
        <v>0</v>
      </c>
      <c r="F38" s="18"/>
      <c r="G38" s="19">
        <v>124698</v>
      </c>
      <c r="H38" s="20">
        <v>3</v>
      </c>
      <c r="K38" s="35"/>
    </row>
    <row r="39" spans="1:11" x14ac:dyDescent="0.25">
      <c r="A39" s="10" t="s">
        <v>739</v>
      </c>
      <c r="B39" s="15" t="s">
        <v>28</v>
      </c>
      <c r="C39" s="10" t="s">
        <v>787</v>
      </c>
      <c r="D39" s="16">
        <v>40172</v>
      </c>
      <c r="E39" s="17">
        <f t="shared" ca="1" si="0"/>
        <v>5</v>
      </c>
      <c r="F39" s="18"/>
      <c r="G39" s="19">
        <v>106453</v>
      </c>
      <c r="H39" s="20">
        <v>4</v>
      </c>
    </row>
    <row r="40" spans="1:11" x14ac:dyDescent="0.25">
      <c r="A40" s="10" t="s">
        <v>730</v>
      </c>
      <c r="B40" s="15" t="s">
        <v>12</v>
      </c>
      <c r="C40" s="10" t="s">
        <v>787</v>
      </c>
      <c r="D40" s="16">
        <v>41278</v>
      </c>
      <c r="E40" s="17">
        <f t="shared" ca="1" si="0"/>
        <v>2</v>
      </c>
      <c r="F40" s="18" t="s">
        <v>14</v>
      </c>
      <c r="G40" s="19">
        <v>88169</v>
      </c>
      <c r="H40" s="20">
        <v>5</v>
      </c>
      <c r="J40" s="22"/>
    </row>
    <row r="41" spans="1:11" x14ac:dyDescent="0.25">
      <c r="A41" s="10" t="s">
        <v>705</v>
      </c>
      <c r="B41" s="15" t="s">
        <v>1</v>
      </c>
      <c r="C41" s="10" t="s">
        <v>787</v>
      </c>
      <c r="D41" s="16">
        <v>37974</v>
      </c>
      <c r="E41" s="17">
        <f t="shared" ca="1" si="0"/>
        <v>11</v>
      </c>
      <c r="F41" s="18" t="s">
        <v>22</v>
      </c>
      <c r="G41" s="19">
        <v>83157</v>
      </c>
      <c r="H41" s="20">
        <v>3</v>
      </c>
    </row>
    <row r="42" spans="1:11" x14ac:dyDescent="0.25">
      <c r="A42" s="10" t="s">
        <v>662</v>
      </c>
      <c r="B42" s="15" t="s">
        <v>7</v>
      </c>
      <c r="C42" s="10" t="s">
        <v>787</v>
      </c>
      <c r="D42" s="16">
        <v>41311</v>
      </c>
      <c r="E42" s="17">
        <f t="shared" ca="1" si="0"/>
        <v>2</v>
      </c>
      <c r="F42" s="18"/>
      <c r="G42" s="19">
        <v>71963</v>
      </c>
      <c r="H42" s="20">
        <v>2</v>
      </c>
    </row>
    <row r="43" spans="1:11" x14ac:dyDescent="0.25">
      <c r="A43" s="10" t="s">
        <v>657</v>
      </c>
      <c r="B43" s="15" t="s">
        <v>9</v>
      </c>
      <c r="C43" s="10" t="s">
        <v>787</v>
      </c>
      <c r="D43" s="16">
        <v>36907</v>
      </c>
      <c r="E43" s="17">
        <f t="shared" ca="1" si="0"/>
        <v>14</v>
      </c>
      <c r="F43" s="18" t="s">
        <v>22</v>
      </c>
      <c r="G43" s="19">
        <v>84121</v>
      </c>
      <c r="H43" s="20">
        <v>3</v>
      </c>
      <c r="J43" s="22"/>
      <c r="K43" s="35"/>
    </row>
    <row r="44" spans="1:11" x14ac:dyDescent="0.25">
      <c r="A44" s="10" t="s">
        <v>654</v>
      </c>
      <c r="B44" s="15" t="s">
        <v>12</v>
      </c>
      <c r="C44" s="10" t="s">
        <v>787</v>
      </c>
      <c r="D44" s="16">
        <v>36920</v>
      </c>
      <c r="E44" s="17">
        <f t="shared" ca="1" si="0"/>
        <v>14</v>
      </c>
      <c r="F44" s="18" t="s">
        <v>6</v>
      </c>
      <c r="G44" s="19">
        <v>73059</v>
      </c>
      <c r="H44" s="20">
        <v>4</v>
      </c>
    </row>
    <row r="45" spans="1:11" x14ac:dyDescent="0.25">
      <c r="A45" s="10" t="s">
        <v>652</v>
      </c>
      <c r="B45" s="15" t="s">
        <v>12</v>
      </c>
      <c r="C45" s="10" t="s">
        <v>787</v>
      </c>
      <c r="D45" s="16">
        <v>36926</v>
      </c>
      <c r="E45" s="17">
        <f t="shared" ca="1" si="0"/>
        <v>14</v>
      </c>
      <c r="F45" s="18"/>
      <c r="G45" s="19">
        <v>115255</v>
      </c>
      <c r="H45" s="20">
        <v>5</v>
      </c>
    </row>
    <row r="46" spans="1:11" x14ac:dyDescent="0.25">
      <c r="A46" s="10" t="s">
        <v>626</v>
      </c>
      <c r="B46" s="15" t="s">
        <v>44</v>
      </c>
      <c r="C46" s="10" t="s">
        <v>787</v>
      </c>
      <c r="D46" s="16">
        <v>41653</v>
      </c>
      <c r="E46" s="17">
        <f t="shared" ca="1" si="0"/>
        <v>1</v>
      </c>
      <c r="F46" s="18" t="s">
        <v>6</v>
      </c>
      <c r="G46" s="19">
        <v>75259</v>
      </c>
      <c r="H46" s="20">
        <v>2</v>
      </c>
    </row>
    <row r="47" spans="1:11" x14ac:dyDescent="0.25">
      <c r="A47" s="10" t="s">
        <v>623</v>
      </c>
      <c r="B47" s="15" t="s">
        <v>9</v>
      </c>
      <c r="C47" s="10" t="s">
        <v>787</v>
      </c>
      <c r="D47" s="16">
        <v>41674</v>
      </c>
      <c r="E47" s="17">
        <f t="shared" ca="1" si="0"/>
        <v>1</v>
      </c>
      <c r="F47" s="18" t="s">
        <v>14</v>
      </c>
      <c r="G47" s="19">
        <v>104597</v>
      </c>
      <c r="H47" s="20">
        <v>5</v>
      </c>
    </row>
    <row r="48" spans="1:11" x14ac:dyDescent="0.25">
      <c r="A48" s="10" t="s">
        <v>618</v>
      </c>
      <c r="B48" s="15" t="s">
        <v>44</v>
      </c>
      <c r="C48" s="10" t="s">
        <v>787</v>
      </c>
      <c r="D48" s="16">
        <v>42061</v>
      </c>
      <c r="E48" s="17">
        <f t="shared" ca="1" si="0"/>
        <v>0</v>
      </c>
      <c r="F48" s="18"/>
      <c r="G48" s="19">
        <v>124141</v>
      </c>
      <c r="H48" s="20">
        <v>1</v>
      </c>
    </row>
    <row r="49" spans="1:8" x14ac:dyDescent="0.25">
      <c r="A49" s="10" t="s">
        <v>596</v>
      </c>
      <c r="B49" s="15" t="s">
        <v>12</v>
      </c>
      <c r="C49" s="10" t="s">
        <v>787</v>
      </c>
      <c r="D49" s="16">
        <v>39870</v>
      </c>
      <c r="E49" s="17">
        <f t="shared" ca="1" si="0"/>
        <v>6</v>
      </c>
      <c r="F49" s="18"/>
      <c r="G49" s="19">
        <v>119465</v>
      </c>
      <c r="H49" s="20">
        <v>5</v>
      </c>
    </row>
    <row r="50" spans="1:8" x14ac:dyDescent="0.25">
      <c r="A50" s="10" t="s">
        <v>593</v>
      </c>
      <c r="B50" s="15" t="s">
        <v>28</v>
      </c>
      <c r="C50" s="10" t="s">
        <v>787</v>
      </c>
      <c r="D50" s="16">
        <v>39882</v>
      </c>
      <c r="E50" s="17">
        <f t="shared" ca="1" si="0"/>
        <v>6</v>
      </c>
      <c r="F50" s="18" t="s">
        <v>14</v>
      </c>
      <c r="G50" s="19">
        <v>51489</v>
      </c>
      <c r="H50" s="20">
        <v>4</v>
      </c>
    </row>
    <row r="51" spans="1:8" x14ac:dyDescent="0.25">
      <c r="A51" s="10" t="s">
        <v>581</v>
      </c>
      <c r="B51" s="15" t="s">
        <v>9</v>
      </c>
      <c r="C51" s="10" t="s">
        <v>787</v>
      </c>
      <c r="D51" s="16">
        <v>37680</v>
      </c>
      <c r="E51" s="17">
        <f t="shared" ca="1" si="0"/>
        <v>12</v>
      </c>
      <c r="F51" s="18"/>
      <c r="G51" s="19">
        <v>46075</v>
      </c>
      <c r="H51" s="20">
        <v>3</v>
      </c>
    </row>
    <row r="52" spans="1:8" x14ac:dyDescent="0.25">
      <c r="A52" s="10" t="s">
        <v>547</v>
      </c>
      <c r="B52" s="15" t="s">
        <v>28</v>
      </c>
      <c r="C52" s="10" t="s">
        <v>787</v>
      </c>
      <c r="D52" s="16">
        <v>41731</v>
      </c>
      <c r="E52" s="17">
        <f t="shared" ca="1" si="0"/>
        <v>1</v>
      </c>
      <c r="F52" s="18" t="s">
        <v>6</v>
      </c>
      <c r="G52" s="19">
        <v>102833</v>
      </c>
      <c r="H52" s="20">
        <v>2</v>
      </c>
    </row>
    <row r="53" spans="1:8" x14ac:dyDescent="0.25">
      <c r="A53" s="10" t="s">
        <v>527</v>
      </c>
      <c r="B53" s="15" t="s">
        <v>28</v>
      </c>
      <c r="C53" s="10" t="s">
        <v>787</v>
      </c>
      <c r="D53" s="16">
        <v>41351</v>
      </c>
      <c r="E53" s="17">
        <f t="shared" ca="1" si="0"/>
        <v>2</v>
      </c>
      <c r="F53" s="18"/>
      <c r="G53" s="19">
        <v>65490</v>
      </c>
      <c r="H53" s="20">
        <v>2</v>
      </c>
    </row>
    <row r="54" spans="1:8" x14ac:dyDescent="0.25">
      <c r="A54" s="10" t="s">
        <v>518</v>
      </c>
      <c r="B54" s="15" t="s">
        <v>12</v>
      </c>
      <c r="C54" s="10" t="s">
        <v>787</v>
      </c>
      <c r="D54" s="16">
        <v>36980</v>
      </c>
      <c r="E54" s="17">
        <f t="shared" ca="1" si="0"/>
        <v>14</v>
      </c>
      <c r="F54" s="18"/>
      <c r="G54" s="19">
        <v>109822</v>
      </c>
      <c r="H54" s="20">
        <v>3</v>
      </c>
    </row>
    <row r="55" spans="1:8" x14ac:dyDescent="0.25">
      <c r="A55" s="10" t="s">
        <v>504</v>
      </c>
      <c r="B55" s="15" t="s">
        <v>9</v>
      </c>
      <c r="C55" s="10" t="s">
        <v>787</v>
      </c>
      <c r="D55" s="16">
        <v>38086</v>
      </c>
      <c r="E55" s="17">
        <f t="shared" ca="1" si="0"/>
        <v>11</v>
      </c>
      <c r="F55" s="18" t="s">
        <v>22</v>
      </c>
      <c r="G55" s="19">
        <v>93149</v>
      </c>
      <c r="H55" s="20">
        <v>4</v>
      </c>
    </row>
    <row r="56" spans="1:8" x14ac:dyDescent="0.25">
      <c r="A56" s="10" t="s">
        <v>502</v>
      </c>
      <c r="B56" s="15" t="s">
        <v>9</v>
      </c>
      <c r="C56" s="10" t="s">
        <v>787</v>
      </c>
      <c r="D56" s="16">
        <v>38426</v>
      </c>
      <c r="E56" s="17">
        <f t="shared" ca="1" si="0"/>
        <v>10</v>
      </c>
      <c r="F56" s="18" t="s">
        <v>24</v>
      </c>
      <c r="G56" s="19">
        <v>79729</v>
      </c>
      <c r="H56" s="20">
        <v>3</v>
      </c>
    </row>
    <row r="57" spans="1:8" x14ac:dyDescent="0.25">
      <c r="A57" s="10" t="s">
        <v>495</v>
      </c>
      <c r="B57" s="15" t="s">
        <v>7</v>
      </c>
      <c r="C57" s="10" t="s">
        <v>787</v>
      </c>
      <c r="D57" s="16">
        <v>41000</v>
      </c>
      <c r="E57" s="17">
        <f t="shared" ca="1" si="0"/>
        <v>3</v>
      </c>
      <c r="F57" s="18"/>
      <c r="G57" s="19">
        <v>54814</v>
      </c>
      <c r="H57" s="20">
        <v>3</v>
      </c>
    </row>
    <row r="58" spans="1:8" x14ac:dyDescent="0.25">
      <c r="A58" s="10" t="s">
        <v>492</v>
      </c>
      <c r="B58" s="15" t="s">
        <v>12</v>
      </c>
      <c r="C58" s="10" t="s">
        <v>787</v>
      </c>
      <c r="D58" s="16">
        <v>41352</v>
      </c>
      <c r="E58" s="17">
        <f t="shared" ca="1" si="0"/>
        <v>2</v>
      </c>
      <c r="F58" s="18" t="s">
        <v>24</v>
      </c>
      <c r="G58" s="19">
        <v>96191</v>
      </c>
      <c r="H58" s="20">
        <v>1</v>
      </c>
    </row>
    <row r="59" spans="1:8" x14ac:dyDescent="0.25">
      <c r="A59" s="10" t="s">
        <v>491</v>
      </c>
      <c r="B59" s="15" t="s">
        <v>28</v>
      </c>
      <c r="C59" s="10" t="s">
        <v>787</v>
      </c>
      <c r="D59" s="16">
        <v>41370</v>
      </c>
      <c r="E59" s="17">
        <f t="shared" ca="1" si="0"/>
        <v>2</v>
      </c>
      <c r="F59" s="18" t="s">
        <v>22</v>
      </c>
      <c r="G59" s="19">
        <v>112396</v>
      </c>
      <c r="H59" s="20">
        <v>1</v>
      </c>
    </row>
    <row r="60" spans="1:8" x14ac:dyDescent="0.25">
      <c r="A60" s="10" t="s">
        <v>481</v>
      </c>
      <c r="B60" s="15" t="s">
        <v>9</v>
      </c>
      <c r="C60" s="10" t="s">
        <v>787</v>
      </c>
      <c r="D60" s="16">
        <v>42129</v>
      </c>
      <c r="E60" s="17">
        <f t="shared" ca="1" si="0"/>
        <v>0</v>
      </c>
      <c r="F60" s="18" t="s">
        <v>24</v>
      </c>
      <c r="G60" s="19">
        <v>118240</v>
      </c>
      <c r="H60" s="20">
        <v>3</v>
      </c>
    </row>
    <row r="61" spans="1:8" x14ac:dyDescent="0.25">
      <c r="A61" s="10" t="s">
        <v>478</v>
      </c>
      <c r="B61" s="15" t="s">
        <v>9</v>
      </c>
      <c r="C61" s="10" t="s">
        <v>787</v>
      </c>
      <c r="D61" s="16">
        <v>40666</v>
      </c>
      <c r="E61" s="17">
        <f t="shared" ca="1" si="0"/>
        <v>4</v>
      </c>
      <c r="F61" s="18" t="s">
        <v>24</v>
      </c>
      <c r="G61" s="19">
        <v>114408</v>
      </c>
      <c r="H61" s="20">
        <v>5</v>
      </c>
    </row>
    <row r="62" spans="1:8" x14ac:dyDescent="0.25">
      <c r="A62" s="10" t="s">
        <v>474</v>
      </c>
      <c r="B62" s="15" t="s">
        <v>12</v>
      </c>
      <c r="C62" s="10" t="s">
        <v>787</v>
      </c>
      <c r="D62" s="16">
        <v>40293</v>
      </c>
      <c r="E62" s="17">
        <f t="shared" ca="1" si="0"/>
        <v>5</v>
      </c>
      <c r="F62" s="18" t="s">
        <v>22</v>
      </c>
      <c r="G62" s="19">
        <v>104133</v>
      </c>
      <c r="H62" s="20">
        <v>5</v>
      </c>
    </row>
    <row r="63" spans="1:8" x14ac:dyDescent="0.25">
      <c r="A63" s="10" t="s">
        <v>470</v>
      </c>
      <c r="B63" s="15" t="s">
        <v>44</v>
      </c>
      <c r="C63" s="10" t="s">
        <v>787</v>
      </c>
      <c r="D63" s="16">
        <v>41388</v>
      </c>
      <c r="E63" s="17">
        <f t="shared" ca="1" si="0"/>
        <v>2</v>
      </c>
      <c r="F63" s="18" t="s">
        <v>6</v>
      </c>
      <c r="G63" s="19">
        <v>99457</v>
      </c>
      <c r="H63" s="20">
        <v>5</v>
      </c>
    </row>
    <row r="64" spans="1:8" x14ac:dyDescent="0.25">
      <c r="A64" s="10" t="s">
        <v>468</v>
      </c>
      <c r="B64" s="15" t="s">
        <v>9</v>
      </c>
      <c r="C64" s="10" t="s">
        <v>787</v>
      </c>
      <c r="D64" s="16">
        <v>41398</v>
      </c>
      <c r="E64" s="17">
        <f t="shared" ca="1" si="0"/>
        <v>2</v>
      </c>
      <c r="F64" s="18" t="s">
        <v>14</v>
      </c>
      <c r="G64" s="19">
        <v>49254</v>
      </c>
      <c r="H64" s="20">
        <v>3</v>
      </c>
    </row>
    <row r="65" spans="1:11" x14ac:dyDescent="0.25">
      <c r="A65" s="10" t="s">
        <v>465</v>
      </c>
      <c r="B65" s="15" t="s">
        <v>9</v>
      </c>
      <c r="C65" s="10" t="s">
        <v>787</v>
      </c>
      <c r="D65" s="16">
        <v>39934</v>
      </c>
      <c r="E65" s="17">
        <f t="shared" ca="1" si="0"/>
        <v>6</v>
      </c>
      <c r="F65" s="18"/>
      <c r="G65" s="19">
        <v>126756</v>
      </c>
      <c r="H65" s="20">
        <v>2</v>
      </c>
      <c r="J65" s="22"/>
      <c r="K65" s="35"/>
    </row>
    <row r="66" spans="1:11" x14ac:dyDescent="0.25">
      <c r="A66" s="10" t="s">
        <v>456</v>
      </c>
      <c r="B66" s="15" t="s">
        <v>1</v>
      </c>
      <c r="C66" s="10" t="s">
        <v>787</v>
      </c>
      <c r="D66" s="16">
        <v>37018</v>
      </c>
      <c r="E66" s="17">
        <f t="shared" ref="E66:E129" ca="1" si="1">DATEDIF(D66,TODAY(),"Y")</f>
        <v>14</v>
      </c>
      <c r="F66" s="18"/>
      <c r="G66" s="19">
        <v>115133</v>
      </c>
      <c r="H66" s="20">
        <v>5</v>
      </c>
    </row>
    <row r="67" spans="1:11" x14ac:dyDescent="0.25">
      <c r="A67" s="10" t="s">
        <v>445</v>
      </c>
      <c r="B67" s="15" t="s">
        <v>9</v>
      </c>
      <c r="C67" s="10" t="s">
        <v>787</v>
      </c>
      <c r="D67" s="16">
        <v>38096</v>
      </c>
      <c r="E67" s="17">
        <f t="shared" ca="1" si="1"/>
        <v>11</v>
      </c>
      <c r="F67" s="18" t="s">
        <v>3</v>
      </c>
      <c r="G67" s="19">
        <v>101108</v>
      </c>
      <c r="H67" s="20">
        <v>4</v>
      </c>
    </row>
    <row r="68" spans="1:11" x14ac:dyDescent="0.25">
      <c r="A68" s="10" t="s">
        <v>437</v>
      </c>
      <c r="B68" s="15" t="s">
        <v>9</v>
      </c>
      <c r="C68" s="10" t="s">
        <v>787</v>
      </c>
      <c r="D68" s="16">
        <v>41037</v>
      </c>
      <c r="E68" s="17">
        <f t="shared" ca="1" si="1"/>
        <v>3</v>
      </c>
      <c r="F68" s="18"/>
      <c r="G68" s="19">
        <v>62211</v>
      </c>
      <c r="H68" s="20">
        <v>5</v>
      </c>
    </row>
    <row r="69" spans="1:11" x14ac:dyDescent="0.25">
      <c r="A69" s="10" t="s">
        <v>408</v>
      </c>
      <c r="B69" s="15" t="s">
        <v>28</v>
      </c>
      <c r="C69" s="10" t="s">
        <v>787</v>
      </c>
      <c r="D69" s="16">
        <v>37043</v>
      </c>
      <c r="E69" s="36">
        <f t="shared" ca="1" si="1"/>
        <v>14</v>
      </c>
      <c r="F69" s="37" t="s">
        <v>14</v>
      </c>
      <c r="G69" s="19">
        <v>70796</v>
      </c>
      <c r="H69" s="20">
        <v>4</v>
      </c>
    </row>
    <row r="70" spans="1:11" x14ac:dyDescent="0.25">
      <c r="A70" s="10" t="s">
        <v>388</v>
      </c>
      <c r="B70" s="15" t="s">
        <v>9</v>
      </c>
      <c r="C70" s="10" t="s">
        <v>787</v>
      </c>
      <c r="D70" s="16">
        <v>38863</v>
      </c>
      <c r="E70" s="17">
        <f t="shared" ca="1" si="1"/>
        <v>9</v>
      </c>
      <c r="F70" s="18" t="s">
        <v>3</v>
      </c>
      <c r="G70" s="19">
        <v>67727</v>
      </c>
      <c r="H70" s="20">
        <v>4</v>
      </c>
    </row>
    <row r="71" spans="1:11" x14ac:dyDescent="0.25">
      <c r="A71" s="10" t="s">
        <v>367</v>
      </c>
      <c r="B71" s="15" t="s">
        <v>28</v>
      </c>
      <c r="C71" s="10" t="s">
        <v>787</v>
      </c>
      <c r="D71" s="16">
        <v>42169</v>
      </c>
      <c r="E71" s="17">
        <f t="shared" ca="1" si="1"/>
        <v>0</v>
      </c>
      <c r="F71" s="18" t="s">
        <v>22</v>
      </c>
      <c r="G71" s="19">
        <v>109199</v>
      </c>
      <c r="H71" s="20">
        <v>2</v>
      </c>
    </row>
    <row r="72" spans="1:11" x14ac:dyDescent="0.25">
      <c r="A72" s="10" t="s">
        <v>356</v>
      </c>
      <c r="B72" s="15" t="s">
        <v>12</v>
      </c>
      <c r="C72" s="10" t="s">
        <v>787</v>
      </c>
      <c r="D72" s="16">
        <v>40357</v>
      </c>
      <c r="E72" s="17">
        <f t="shared" ca="1" si="1"/>
        <v>5</v>
      </c>
      <c r="F72" s="18" t="s">
        <v>22</v>
      </c>
      <c r="G72" s="19">
        <v>119300</v>
      </c>
      <c r="H72" s="20">
        <v>3</v>
      </c>
    </row>
    <row r="73" spans="1:11" x14ac:dyDescent="0.25">
      <c r="A73" s="10" t="s">
        <v>344</v>
      </c>
      <c r="B73" s="15" t="s">
        <v>9</v>
      </c>
      <c r="C73" s="10" t="s">
        <v>787</v>
      </c>
      <c r="D73" s="16">
        <v>41446</v>
      </c>
      <c r="E73" s="17">
        <f t="shared" ca="1" si="1"/>
        <v>2</v>
      </c>
      <c r="F73" s="18"/>
      <c r="G73" s="19">
        <v>124619</v>
      </c>
      <c r="H73" s="20">
        <v>5</v>
      </c>
    </row>
    <row r="74" spans="1:11" x14ac:dyDescent="0.25">
      <c r="A74" s="10" t="s">
        <v>295</v>
      </c>
      <c r="B74" s="15" t="s">
        <v>9</v>
      </c>
      <c r="C74" s="10" t="s">
        <v>787</v>
      </c>
      <c r="D74" s="16">
        <v>41855</v>
      </c>
      <c r="E74" s="17">
        <f t="shared" ca="1" si="1"/>
        <v>1</v>
      </c>
      <c r="F74" s="18" t="s">
        <v>24</v>
      </c>
      <c r="G74" s="19">
        <v>62470</v>
      </c>
      <c r="H74" s="20">
        <v>3</v>
      </c>
    </row>
    <row r="75" spans="1:11" x14ac:dyDescent="0.25">
      <c r="A75" s="10" t="s">
        <v>288</v>
      </c>
      <c r="B75" s="15" t="s">
        <v>9</v>
      </c>
      <c r="C75" s="10" t="s">
        <v>787</v>
      </c>
      <c r="D75" s="16">
        <v>40740</v>
      </c>
      <c r="E75" s="17">
        <f t="shared" ca="1" si="1"/>
        <v>4</v>
      </c>
      <c r="F75" s="18" t="s">
        <v>6</v>
      </c>
      <c r="G75" s="19">
        <v>53191</v>
      </c>
      <c r="H75" s="20">
        <v>4</v>
      </c>
    </row>
    <row r="76" spans="1:11" x14ac:dyDescent="0.25">
      <c r="A76" s="10" t="s">
        <v>279</v>
      </c>
      <c r="B76" s="15" t="s">
        <v>28</v>
      </c>
      <c r="C76" s="10" t="s">
        <v>787</v>
      </c>
      <c r="D76" s="16">
        <v>40032</v>
      </c>
      <c r="E76" s="17">
        <f t="shared" ca="1" si="1"/>
        <v>6</v>
      </c>
      <c r="F76" s="18" t="s">
        <v>22</v>
      </c>
      <c r="G76" s="19">
        <v>45299</v>
      </c>
      <c r="H76" s="20">
        <v>4</v>
      </c>
    </row>
    <row r="77" spans="1:11" x14ac:dyDescent="0.25">
      <c r="A77" s="10" t="s">
        <v>272</v>
      </c>
      <c r="B77" s="15" t="s">
        <v>7</v>
      </c>
      <c r="C77" s="10" t="s">
        <v>787</v>
      </c>
      <c r="D77" s="16">
        <v>37116</v>
      </c>
      <c r="E77" s="17">
        <f t="shared" ca="1" si="1"/>
        <v>14</v>
      </c>
      <c r="F77" s="18"/>
      <c r="G77" s="19">
        <v>118113</v>
      </c>
      <c r="H77" s="20">
        <v>3</v>
      </c>
    </row>
    <row r="78" spans="1:11" x14ac:dyDescent="0.25">
      <c r="A78" s="10" t="s">
        <v>219</v>
      </c>
      <c r="B78" s="15" t="s">
        <v>28</v>
      </c>
      <c r="C78" s="10" t="s">
        <v>787</v>
      </c>
      <c r="D78" s="16">
        <v>37137</v>
      </c>
      <c r="E78" s="17">
        <f t="shared" ca="1" si="1"/>
        <v>14</v>
      </c>
      <c r="F78" s="18"/>
      <c r="G78" s="19">
        <v>112624</v>
      </c>
      <c r="H78" s="20">
        <v>5</v>
      </c>
    </row>
    <row r="79" spans="1:11" x14ac:dyDescent="0.25">
      <c r="A79" s="10" t="s">
        <v>198</v>
      </c>
      <c r="B79" s="15" t="s">
        <v>28</v>
      </c>
      <c r="C79" s="10" t="s">
        <v>787</v>
      </c>
      <c r="D79" s="16">
        <v>40048</v>
      </c>
      <c r="E79" s="17">
        <f t="shared" ca="1" si="1"/>
        <v>6</v>
      </c>
      <c r="F79" s="18"/>
      <c r="G79" s="19">
        <v>105125</v>
      </c>
      <c r="H79" s="20">
        <v>3</v>
      </c>
    </row>
    <row r="80" spans="1:11" x14ac:dyDescent="0.25">
      <c r="A80" s="10" t="s">
        <v>191</v>
      </c>
      <c r="B80" s="15" t="s">
        <v>12</v>
      </c>
      <c r="C80" s="10" t="s">
        <v>787</v>
      </c>
      <c r="D80" s="16">
        <v>41163</v>
      </c>
      <c r="E80" s="17">
        <f t="shared" ca="1" si="1"/>
        <v>3</v>
      </c>
      <c r="F80" s="18" t="s">
        <v>22</v>
      </c>
      <c r="G80" s="19">
        <v>51385</v>
      </c>
      <c r="H80" s="20">
        <v>5</v>
      </c>
    </row>
    <row r="81" spans="1:11" x14ac:dyDescent="0.25">
      <c r="A81" s="10" t="s">
        <v>181</v>
      </c>
      <c r="B81" s="15" t="s">
        <v>12</v>
      </c>
      <c r="C81" s="10" t="s">
        <v>787</v>
      </c>
      <c r="D81" s="16">
        <v>41910</v>
      </c>
      <c r="E81" s="17">
        <f t="shared" ca="1" si="1"/>
        <v>1</v>
      </c>
      <c r="F81" s="18" t="s">
        <v>3</v>
      </c>
      <c r="G81" s="19">
        <v>82217</v>
      </c>
      <c r="H81" s="20">
        <v>4</v>
      </c>
    </row>
    <row r="82" spans="1:11" x14ac:dyDescent="0.25">
      <c r="A82" s="10" t="s">
        <v>176</v>
      </c>
      <c r="B82" s="15" t="s">
        <v>9</v>
      </c>
      <c r="C82" s="10" t="s">
        <v>787</v>
      </c>
      <c r="D82" s="16">
        <v>42278</v>
      </c>
      <c r="E82" s="17">
        <f t="shared" ca="1" si="1"/>
        <v>0</v>
      </c>
      <c r="F82" s="18" t="s">
        <v>3</v>
      </c>
      <c r="G82" s="19">
        <v>95620</v>
      </c>
      <c r="H82" s="20">
        <v>4</v>
      </c>
    </row>
    <row r="83" spans="1:11" x14ac:dyDescent="0.25">
      <c r="A83" s="10" t="s">
        <v>171</v>
      </c>
      <c r="B83" s="15" t="s">
        <v>1</v>
      </c>
      <c r="C83" s="10" t="s">
        <v>787</v>
      </c>
      <c r="D83" s="16">
        <v>40457</v>
      </c>
      <c r="E83" s="17">
        <f t="shared" ca="1" si="1"/>
        <v>5</v>
      </c>
      <c r="F83" s="18" t="s">
        <v>22</v>
      </c>
      <c r="G83" s="19">
        <v>47514</v>
      </c>
      <c r="H83" s="20">
        <v>5</v>
      </c>
    </row>
    <row r="84" spans="1:11" x14ac:dyDescent="0.25">
      <c r="A84" s="10" t="s">
        <v>149</v>
      </c>
      <c r="B84" s="15" t="s">
        <v>28</v>
      </c>
      <c r="C84" s="10" t="s">
        <v>787</v>
      </c>
      <c r="D84" s="16">
        <v>37165</v>
      </c>
      <c r="E84" s="17">
        <f t="shared" ca="1" si="1"/>
        <v>14</v>
      </c>
      <c r="F84" s="18"/>
      <c r="G84" s="19">
        <v>105647</v>
      </c>
      <c r="H84" s="20">
        <v>1</v>
      </c>
    </row>
    <row r="85" spans="1:11" x14ac:dyDescent="0.25">
      <c r="A85" s="10" t="s">
        <v>139</v>
      </c>
      <c r="B85" s="15" t="s">
        <v>12</v>
      </c>
      <c r="C85" s="10" t="s">
        <v>787</v>
      </c>
      <c r="D85" s="16">
        <v>38254</v>
      </c>
      <c r="E85" s="17">
        <f t="shared" ca="1" si="1"/>
        <v>11</v>
      </c>
      <c r="F85" s="18" t="s">
        <v>14</v>
      </c>
      <c r="G85" s="19">
        <v>125512</v>
      </c>
      <c r="H85" s="20">
        <v>2</v>
      </c>
    </row>
    <row r="86" spans="1:11" x14ac:dyDescent="0.25">
      <c r="A86" s="10" t="s">
        <v>109</v>
      </c>
      <c r="B86" s="15" t="s">
        <v>9</v>
      </c>
      <c r="C86" s="10" t="s">
        <v>787</v>
      </c>
      <c r="D86" s="16">
        <v>40843</v>
      </c>
      <c r="E86" s="17">
        <f t="shared" ca="1" si="1"/>
        <v>4</v>
      </c>
      <c r="F86" s="18"/>
      <c r="G86" s="19">
        <v>45315</v>
      </c>
      <c r="H86" s="20">
        <v>3</v>
      </c>
    </row>
    <row r="87" spans="1:11" x14ac:dyDescent="0.25">
      <c r="A87" s="10" t="s">
        <v>93</v>
      </c>
      <c r="B87" s="15" t="s">
        <v>28</v>
      </c>
      <c r="C87" s="10" t="s">
        <v>787</v>
      </c>
      <c r="D87" s="16">
        <v>37548</v>
      </c>
      <c r="E87" s="17">
        <f t="shared" ca="1" si="1"/>
        <v>13</v>
      </c>
      <c r="F87" s="18"/>
      <c r="G87" s="19">
        <v>52224</v>
      </c>
      <c r="H87" s="20">
        <v>3</v>
      </c>
    </row>
    <row r="88" spans="1:11" x14ac:dyDescent="0.25">
      <c r="A88" s="10" t="s">
        <v>91</v>
      </c>
      <c r="B88" s="15" t="s">
        <v>28</v>
      </c>
      <c r="C88" s="10" t="s">
        <v>787</v>
      </c>
      <c r="D88" s="16">
        <v>37565</v>
      </c>
      <c r="E88" s="17">
        <f t="shared" ca="1" si="1"/>
        <v>13</v>
      </c>
      <c r="F88" s="18"/>
      <c r="G88" s="19">
        <v>110399</v>
      </c>
      <c r="H88" s="20">
        <v>5</v>
      </c>
    </row>
    <row r="89" spans="1:11" x14ac:dyDescent="0.25">
      <c r="A89" s="10" t="s">
        <v>79</v>
      </c>
      <c r="B89" s="15" t="s">
        <v>28</v>
      </c>
      <c r="C89" s="10" t="s">
        <v>787</v>
      </c>
      <c r="D89" s="16">
        <v>40118</v>
      </c>
      <c r="E89" s="17">
        <f t="shared" ca="1" si="1"/>
        <v>6</v>
      </c>
      <c r="F89" s="18"/>
      <c r="G89" s="19">
        <v>88499</v>
      </c>
      <c r="H89" s="20">
        <v>4</v>
      </c>
    </row>
    <row r="90" spans="1:11" x14ac:dyDescent="0.25">
      <c r="A90" s="10" t="s">
        <v>71</v>
      </c>
      <c r="B90" s="15" t="s">
        <v>12</v>
      </c>
      <c r="C90" s="10" t="s">
        <v>787</v>
      </c>
      <c r="D90" s="16">
        <v>41579</v>
      </c>
      <c r="E90" s="17">
        <f t="shared" ca="1" si="1"/>
        <v>2</v>
      </c>
      <c r="F90" s="18" t="s">
        <v>14</v>
      </c>
      <c r="G90" s="19">
        <v>104499</v>
      </c>
      <c r="H90" s="20">
        <v>3</v>
      </c>
    </row>
    <row r="91" spans="1:11" x14ac:dyDescent="0.25">
      <c r="A91" s="10" t="s">
        <v>67</v>
      </c>
      <c r="B91" s="15" t="s">
        <v>12</v>
      </c>
      <c r="C91" s="10" t="s">
        <v>787</v>
      </c>
      <c r="D91" s="16">
        <v>40881</v>
      </c>
      <c r="E91" s="17">
        <f t="shared" ca="1" si="1"/>
        <v>4</v>
      </c>
      <c r="F91" s="18"/>
      <c r="G91" s="19">
        <v>108152</v>
      </c>
      <c r="H91" s="20">
        <v>1</v>
      </c>
    </row>
    <row r="92" spans="1:11" x14ac:dyDescent="0.25">
      <c r="A92" s="10" t="s">
        <v>64</v>
      </c>
      <c r="B92" s="15" t="s">
        <v>12</v>
      </c>
      <c r="C92" s="10" t="s">
        <v>787</v>
      </c>
      <c r="D92" s="16">
        <v>41958</v>
      </c>
      <c r="E92" s="17">
        <f t="shared" ca="1" si="1"/>
        <v>1</v>
      </c>
      <c r="F92" s="18" t="s">
        <v>24</v>
      </c>
      <c r="G92" s="19">
        <v>126555</v>
      </c>
      <c r="H92" s="20">
        <v>5</v>
      </c>
    </row>
    <row r="93" spans="1:11" x14ac:dyDescent="0.25">
      <c r="A93" s="10" t="s">
        <v>42</v>
      </c>
      <c r="B93" s="15" t="s">
        <v>9</v>
      </c>
      <c r="C93" s="10" t="s">
        <v>787</v>
      </c>
      <c r="D93" s="16">
        <v>37584</v>
      </c>
      <c r="E93" s="17">
        <f t="shared" ca="1" si="1"/>
        <v>13</v>
      </c>
      <c r="F93" s="18" t="s">
        <v>3</v>
      </c>
      <c r="G93" s="19">
        <v>57059</v>
      </c>
      <c r="H93" s="20">
        <v>1</v>
      </c>
      <c r="K93" s="35"/>
    </row>
    <row r="94" spans="1:11" x14ac:dyDescent="0.25">
      <c r="A94" s="10" t="s">
        <v>35</v>
      </c>
      <c r="B94" s="15" t="s">
        <v>12</v>
      </c>
      <c r="C94" s="10" t="s">
        <v>787</v>
      </c>
      <c r="D94" s="16">
        <v>38319</v>
      </c>
      <c r="E94" s="17">
        <f t="shared" ca="1" si="1"/>
        <v>11</v>
      </c>
      <c r="F94" s="18" t="s">
        <v>22</v>
      </c>
      <c r="G94" s="19">
        <v>123803</v>
      </c>
      <c r="H94" s="20">
        <v>5</v>
      </c>
    </row>
    <row r="95" spans="1:11" x14ac:dyDescent="0.25">
      <c r="A95" s="10" t="s">
        <v>31</v>
      </c>
      <c r="B95" s="15" t="s">
        <v>28</v>
      </c>
      <c r="C95" s="10" t="s">
        <v>787</v>
      </c>
      <c r="D95" s="16">
        <v>39038</v>
      </c>
      <c r="E95" s="17">
        <f t="shared" ca="1" si="1"/>
        <v>9</v>
      </c>
      <c r="F95" s="18" t="s">
        <v>22</v>
      </c>
      <c r="G95" s="19">
        <v>85917</v>
      </c>
      <c r="H95" s="20">
        <v>5</v>
      </c>
    </row>
    <row r="96" spans="1:11" x14ac:dyDescent="0.25">
      <c r="A96" s="10" t="s">
        <v>18</v>
      </c>
      <c r="B96" s="15" t="s">
        <v>1</v>
      </c>
      <c r="C96" s="10" t="s">
        <v>787</v>
      </c>
      <c r="D96" s="16">
        <v>40880</v>
      </c>
      <c r="E96" s="17">
        <f t="shared" ca="1" si="1"/>
        <v>4</v>
      </c>
      <c r="F96" s="18" t="s">
        <v>6</v>
      </c>
      <c r="G96" s="19">
        <v>53330</v>
      </c>
      <c r="H96" s="20">
        <v>3</v>
      </c>
    </row>
    <row r="97" spans="1:11" x14ac:dyDescent="0.25">
      <c r="A97" s="10" t="s">
        <v>633</v>
      </c>
      <c r="B97" s="15" t="s">
        <v>12</v>
      </c>
      <c r="C97" s="10" t="s">
        <v>788</v>
      </c>
      <c r="D97" s="16">
        <v>40570</v>
      </c>
      <c r="E97" s="17">
        <f t="shared" ca="1" si="1"/>
        <v>4</v>
      </c>
      <c r="F97" s="18" t="s">
        <v>22</v>
      </c>
      <c r="G97" s="19">
        <v>73102</v>
      </c>
      <c r="H97" s="20">
        <v>4</v>
      </c>
    </row>
    <row r="98" spans="1:11" x14ac:dyDescent="0.25">
      <c r="A98" s="10" t="s">
        <v>631</v>
      </c>
      <c r="B98" s="15" t="s">
        <v>9</v>
      </c>
      <c r="C98" s="10" t="s">
        <v>788</v>
      </c>
      <c r="D98" s="16">
        <v>39833</v>
      </c>
      <c r="E98" s="17">
        <f t="shared" ca="1" si="1"/>
        <v>6</v>
      </c>
      <c r="F98" s="18"/>
      <c r="G98" s="19">
        <v>112538</v>
      </c>
      <c r="H98" s="20">
        <v>2</v>
      </c>
    </row>
    <row r="99" spans="1:11" x14ac:dyDescent="0.25">
      <c r="A99" s="10" t="s">
        <v>559</v>
      </c>
      <c r="B99" s="15" t="s">
        <v>12</v>
      </c>
      <c r="C99" s="10" t="s">
        <v>788</v>
      </c>
      <c r="D99" s="16">
        <v>40607</v>
      </c>
      <c r="E99" s="17">
        <f t="shared" ca="1" si="1"/>
        <v>4</v>
      </c>
      <c r="F99" s="18"/>
      <c r="G99" s="19">
        <v>43819</v>
      </c>
      <c r="H99" s="20">
        <v>4</v>
      </c>
    </row>
    <row r="100" spans="1:11" x14ac:dyDescent="0.25">
      <c r="A100" s="10" t="s">
        <v>554</v>
      </c>
      <c r="B100" s="15" t="s">
        <v>9</v>
      </c>
      <c r="C100" s="10" t="s">
        <v>788</v>
      </c>
      <c r="D100" s="16">
        <v>41331</v>
      </c>
      <c r="E100" s="17">
        <f t="shared" ca="1" si="1"/>
        <v>2</v>
      </c>
      <c r="F100" s="18"/>
      <c r="G100" s="19">
        <v>85139</v>
      </c>
      <c r="H100" s="20">
        <v>5</v>
      </c>
    </row>
    <row r="101" spans="1:11" x14ac:dyDescent="0.25">
      <c r="A101" s="10" t="s">
        <v>494</v>
      </c>
      <c r="B101" s="15" t="s">
        <v>9</v>
      </c>
      <c r="C101" s="10" t="s">
        <v>788</v>
      </c>
      <c r="D101" s="16">
        <v>41001</v>
      </c>
      <c r="E101" s="17">
        <f t="shared" ca="1" si="1"/>
        <v>3</v>
      </c>
      <c r="F101" s="18" t="s">
        <v>22</v>
      </c>
      <c r="G101" s="19">
        <v>82680</v>
      </c>
      <c r="H101" s="20">
        <v>3</v>
      </c>
    </row>
    <row r="102" spans="1:11" x14ac:dyDescent="0.25">
      <c r="A102" s="10" t="s">
        <v>200</v>
      </c>
      <c r="B102" s="15" t="s">
        <v>9</v>
      </c>
      <c r="C102" s="10" t="s">
        <v>788</v>
      </c>
      <c r="D102" s="16">
        <v>38961</v>
      </c>
      <c r="E102" s="17">
        <f t="shared" ca="1" si="1"/>
        <v>9</v>
      </c>
      <c r="F102" s="18" t="s">
        <v>22</v>
      </c>
      <c r="G102" s="19">
        <v>103259</v>
      </c>
      <c r="H102" s="20">
        <v>1</v>
      </c>
    </row>
    <row r="103" spans="1:11" x14ac:dyDescent="0.25">
      <c r="A103" s="10" t="s">
        <v>77</v>
      </c>
      <c r="B103" s="15" t="s">
        <v>7</v>
      </c>
      <c r="C103" s="10" t="s">
        <v>788</v>
      </c>
      <c r="D103" s="16">
        <v>40466</v>
      </c>
      <c r="E103" s="17">
        <f t="shared" ca="1" si="1"/>
        <v>5</v>
      </c>
      <c r="F103" s="18" t="s">
        <v>22</v>
      </c>
      <c r="G103" s="19">
        <v>71073</v>
      </c>
      <c r="H103" s="20">
        <v>4</v>
      </c>
    </row>
    <row r="104" spans="1:11" x14ac:dyDescent="0.25">
      <c r="A104" s="10" t="s">
        <v>70</v>
      </c>
      <c r="B104" s="15" t="s">
        <v>44</v>
      </c>
      <c r="C104" s="10" t="s">
        <v>788</v>
      </c>
      <c r="D104" s="16">
        <v>41583</v>
      </c>
      <c r="E104" s="17">
        <f t="shared" ca="1" si="1"/>
        <v>2</v>
      </c>
      <c r="F104" s="18" t="s">
        <v>3</v>
      </c>
      <c r="G104" s="19">
        <v>70153</v>
      </c>
      <c r="H104" s="20">
        <v>2</v>
      </c>
      <c r="K104" s="35"/>
    </row>
    <row r="105" spans="1:11" x14ac:dyDescent="0.25">
      <c r="A105" s="10" t="s">
        <v>727</v>
      </c>
      <c r="B105" s="15" t="s">
        <v>12</v>
      </c>
      <c r="C105" s="10" t="s">
        <v>11</v>
      </c>
      <c r="D105" s="16">
        <v>39814</v>
      </c>
      <c r="E105" s="17">
        <f t="shared" ca="1" si="1"/>
        <v>6</v>
      </c>
      <c r="F105" s="18" t="s">
        <v>3</v>
      </c>
      <c r="G105" s="19">
        <v>53099</v>
      </c>
      <c r="H105" s="20">
        <v>3</v>
      </c>
    </row>
    <row r="106" spans="1:11" x14ac:dyDescent="0.25">
      <c r="A106" s="10" t="s">
        <v>712</v>
      </c>
      <c r="B106" s="15" t="s">
        <v>7</v>
      </c>
      <c r="C106" s="10" t="s">
        <v>11</v>
      </c>
      <c r="D106" s="16">
        <v>37260</v>
      </c>
      <c r="E106" s="17">
        <f t="shared" ca="1" si="1"/>
        <v>13</v>
      </c>
      <c r="F106" s="18" t="s">
        <v>3</v>
      </c>
      <c r="G106" s="19">
        <v>52560</v>
      </c>
      <c r="H106" s="20">
        <v>5</v>
      </c>
    </row>
    <row r="107" spans="1:11" x14ac:dyDescent="0.25">
      <c r="A107" s="10" t="s">
        <v>683</v>
      </c>
      <c r="B107" s="15" t="s">
        <v>9</v>
      </c>
      <c r="C107" s="10" t="s">
        <v>11</v>
      </c>
      <c r="D107" s="16">
        <v>41650</v>
      </c>
      <c r="E107" s="17">
        <f t="shared" ca="1" si="1"/>
        <v>1</v>
      </c>
      <c r="F107" s="18" t="s">
        <v>3</v>
      </c>
      <c r="G107" s="19">
        <v>46834</v>
      </c>
      <c r="H107" s="20">
        <v>4</v>
      </c>
      <c r="K107" s="35"/>
    </row>
    <row r="108" spans="1:11" x14ac:dyDescent="0.25">
      <c r="A108" s="10" t="s">
        <v>594</v>
      </c>
      <c r="B108" s="15" t="s">
        <v>1</v>
      </c>
      <c r="C108" s="10" t="s">
        <v>11</v>
      </c>
      <c r="D108" s="16">
        <v>39879</v>
      </c>
      <c r="E108" s="17">
        <f t="shared" ca="1" si="1"/>
        <v>6</v>
      </c>
      <c r="F108" s="18" t="s">
        <v>14</v>
      </c>
      <c r="G108" s="19">
        <v>97652</v>
      </c>
      <c r="H108" s="20">
        <v>1</v>
      </c>
    </row>
    <row r="109" spans="1:11" x14ac:dyDescent="0.25">
      <c r="A109" s="10" t="s">
        <v>583</v>
      </c>
      <c r="B109" s="15" t="s">
        <v>12</v>
      </c>
      <c r="C109" s="10" t="s">
        <v>11</v>
      </c>
      <c r="D109" s="16">
        <v>37327</v>
      </c>
      <c r="E109" s="17">
        <f t="shared" ca="1" si="1"/>
        <v>13</v>
      </c>
      <c r="F109" s="18" t="s">
        <v>22</v>
      </c>
      <c r="G109" s="19">
        <v>44377</v>
      </c>
      <c r="H109" s="20">
        <v>2</v>
      </c>
    </row>
    <row r="110" spans="1:11" x14ac:dyDescent="0.25">
      <c r="A110" s="10" t="s">
        <v>563</v>
      </c>
      <c r="B110" s="15" t="s">
        <v>9</v>
      </c>
      <c r="C110" s="10" t="s">
        <v>11</v>
      </c>
      <c r="D110" s="16">
        <v>40225</v>
      </c>
      <c r="E110" s="17">
        <f t="shared" ca="1" si="1"/>
        <v>5</v>
      </c>
      <c r="F110" s="18" t="s">
        <v>3</v>
      </c>
      <c r="G110" s="19">
        <v>84107</v>
      </c>
      <c r="H110" s="20">
        <v>5</v>
      </c>
    </row>
    <row r="111" spans="1:11" x14ac:dyDescent="0.25">
      <c r="A111" s="10" t="s">
        <v>436</v>
      </c>
      <c r="B111" s="15" t="s">
        <v>12</v>
      </c>
      <c r="C111" s="10" t="s">
        <v>11</v>
      </c>
      <c r="D111" s="16">
        <v>41391</v>
      </c>
      <c r="E111" s="17">
        <f t="shared" ca="1" si="1"/>
        <v>2</v>
      </c>
      <c r="F111" s="18"/>
      <c r="G111" s="19">
        <v>64749</v>
      </c>
      <c r="H111" s="20">
        <v>4</v>
      </c>
      <c r="K111" s="35"/>
    </row>
    <row r="112" spans="1:11" x14ac:dyDescent="0.25">
      <c r="A112" s="10" t="s">
        <v>373</v>
      </c>
      <c r="B112" s="15" t="s">
        <v>9</v>
      </c>
      <c r="C112" s="10" t="s">
        <v>11</v>
      </c>
      <c r="D112" s="16">
        <v>40724</v>
      </c>
      <c r="E112" s="17">
        <f t="shared" ca="1" si="1"/>
        <v>4</v>
      </c>
      <c r="F112" s="18" t="s">
        <v>3</v>
      </c>
      <c r="G112" s="19">
        <v>96101</v>
      </c>
      <c r="H112" s="20">
        <v>1</v>
      </c>
    </row>
    <row r="113" spans="1:11" x14ac:dyDescent="0.25">
      <c r="A113" s="10" t="s">
        <v>13</v>
      </c>
      <c r="B113" s="15" t="s">
        <v>12</v>
      </c>
      <c r="C113" s="10" t="s">
        <v>11</v>
      </c>
      <c r="D113" s="16">
        <v>41594</v>
      </c>
      <c r="E113" s="17">
        <f t="shared" ca="1" si="1"/>
        <v>2</v>
      </c>
      <c r="F113" s="18" t="s">
        <v>3</v>
      </c>
      <c r="G113" s="19">
        <v>60275</v>
      </c>
      <c r="H113" s="20">
        <v>1</v>
      </c>
      <c r="K113" s="35"/>
    </row>
    <row r="114" spans="1:11" x14ac:dyDescent="0.25">
      <c r="A114" s="10" t="s">
        <v>769</v>
      </c>
      <c r="B114" s="15" t="s">
        <v>44</v>
      </c>
      <c r="C114" s="10" t="s">
        <v>789</v>
      </c>
      <c r="D114" s="16">
        <v>41628</v>
      </c>
      <c r="E114" s="17">
        <f t="shared" ca="1" si="1"/>
        <v>1</v>
      </c>
      <c r="F114" s="18"/>
      <c r="G114" s="19">
        <v>65190</v>
      </c>
      <c r="H114" s="20">
        <v>2</v>
      </c>
    </row>
    <row r="115" spans="1:11" x14ac:dyDescent="0.25">
      <c r="A115" s="10" t="s">
        <v>750</v>
      </c>
      <c r="B115" s="15" t="s">
        <v>12</v>
      </c>
      <c r="C115" s="10" t="s">
        <v>789</v>
      </c>
      <c r="D115" s="16">
        <v>41996</v>
      </c>
      <c r="E115" s="17">
        <f t="shared" ca="1" si="1"/>
        <v>0</v>
      </c>
      <c r="F115" s="18" t="s">
        <v>14</v>
      </c>
      <c r="G115" s="19">
        <v>121677</v>
      </c>
      <c r="H115" s="20">
        <v>5</v>
      </c>
    </row>
    <row r="116" spans="1:11" x14ac:dyDescent="0.25">
      <c r="A116" s="10" t="s">
        <v>737</v>
      </c>
      <c r="B116" s="15" t="s">
        <v>9</v>
      </c>
      <c r="C116" s="10" t="s">
        <v>789</v>
      </c>
      <c r="D116" s="16">
        <v>40185</v>
      </c>
      <c r="E116" s="17">
        <f t="shared" ca="1" si="1"/>
        <v>5</v>
      </c>
      <c r="F116" s="18" t="s">
        <v>6</v>
      </c>
      <c r="G116" s="19">
        <v>54749</v>
      </c>
      <c r="H116" s="20">
        <v>4</v>
      </c>
    </row>
    <row r="117" spans="1:11" x14ac:dyDescent="0.25">
      <c r="A117" s="10" t="s">
        <v>714</v>
      </c>
      <c r="B117" s="15" t="s">
        <v>44</v>
      </c>
      <c r="C117" s="10" t="s">
        <v>789</v>
      </c>
      <c r="D117" s="16">
        <v>37254</v>
      </c>
      <c r="E117" s="17">
        <f t="shared" ca="1" si="1"/>
        <v>13</v>
      </c>
      <c r="F117" s="18"/>
      <c r="G117" s="19">
        <v>74258</v>
      </c>
      <c r="H117" s="20">
        <v>5</v>
      </c>
    </row>
    <row r="118" spans="1:11" x14ac:dyDescent="0.25">
      <c r="A118" s="10" t="s">
        <v>658</v>
      </c>
      <c r="B118" s="15" t="s">
        <v>1</v>
      </c>
      <c r="C118" s="10" t="s">
        <v>789</v>
      </c>
      <c r="D118" s="16">
        <v>39852</v>
      </c>
      <c r="E118" s="17">
        <f t="shared" ca="1" si="1"/>
        <v>6</v>
      </c>
      <c r="F118" s="18" t="s">
        <v>22</v>
      </c>
      <c r="G118" s="19">
        <v>108255</v>
      </c>
      <c r="H118" s="20">
        <v>4</v>
      </c>
    </row>
    <row r="119" spans="1:11" x14ac:dyDescent="0.25">
      <c r="A119" s="10" t="s">
        <v>636</v>
      </c>
      <c r="B119" s="15" t="s">
        <v>7</v>
      </c>
      <c r="C119" s="10" t="s">
        <v>789</v>
      </c>
      <c r="D119" s="16">
        <v>38745</v>
      </c>
      <c r="E119" s="17">
        <f t="shared" ca="1" si="1"/>
        <v>9</v>
      </c>
      <c r="F119" s="18"/>
      <c r="G119" s="19">
        <v>121550</v>
      </c>
      <c r="H119" s="20">
        <v>2</v>
      </c>
    </row>
    <row r="120" spans="1:11" x14ac:dyDescent="0.25">
      <c r="A120" s="10" t="s">
        <v>602</v>
      </c>
      <c r="B120" s="15" t="s">
        <v>28</v>
      </c>
      <c r="C120" s="10" t="s">
        <v>789</v>
      </c>
      <c r="D120" s="16">
        <v>41341</v>
      </c>
      <c r="E120" s="17">
        <f t="shared" ca="1" si="1"/>
        <v>2</v>
      </c>
      <c r="F120" s="18"/>
      <c r="G120" s="19">
        <v>105911</v>
      </c>
      <c r="H120" s="20">
        <v>2</v>
      </c>
    </row>
    <row r="121" spans="1:11" x14ac:dyDescent="0.25">
      <c r="A121" s="10" t="s">
        <v>514</v>
      </c>
      <c r="B121" s="15" t="s">
        <v>9</v>
      </c>
      <c r="C121" s="10" t="s">
        <v>789</v>
      </c>
      <c r="D121" s="16">
        <v>37347</v>
      </c>
      <c r="E121" s="17">
        <f t="shared" ca="1" si="1"/>
        <v>13</v>
      </c>
      <c r="F121" s="18" t="s">
        <v>3</v>
      </c>
      <c r="G121" s="19">
        <v>42552</v>
      </c>
      <c r="H121" s="20">
        <v>1</v>
      </c>
    </row>
    <row r="122" spans="1:11" x14ac:dyDescent="0.25">
      <c r="A122" s="10" t="s">
        <v>410</v>
      </c>
      <c r="B122" s="15" t="s">
        <v>12</v>
      </c>
      <c r="C122" s="10" t="s">
        <v>789</v>
      </c>
      <c r="D122" s="16">
        <v>37037</v>
      </c>
      <c r="E122" s="17">
        <f t="shared" ca="1" si="1"/>
        <v>14</v>
      </c>
      <c r="F122" s="18"/>
      <c r="G122" s="19">
        <v>103026</v>
      </c>
      <c r="H122" s="20">
        <v>3</v>
      </c>
    </row>
    <row r="123" spans="1:11" x14ac:dyDescent="0.25">
      <c r="A123" s="10" t="s">
        <v>368</v>
      </c>
      <c r="B123" s="15" t="s">
        <v>28</v>
      </c>
      <c r="C123" s="10" t="s">
        <v>789</v>
      </c>
      <c r="D123" s="16">
        <v>41830</v>
      </c>
      <c r="E123" s="17">
        <f t="shared" ca="1" si="1"/>
        <v>1</v>
      </c>
      <c r="F123" s="18" t="s">
        <v>3</v>
      </c>
      <c r="G123" s="19">
        <v>57534</v>
      </c>
      <c r="H123" s="20">
        <v>5</v>
      </c>
      <c r="J123" s="22"/>
      <c r="K123" s="35"/>
    </row>
    <row r="124" spans="1:11" x14ac:dyDescent="0.25">
      <c r="A124" s="10" t="s">
        <v>334</v>
      </c>
      <c r="B124" s="15" t="s">
        <v>1</v>
      </c>
      <c r="C124" s="10" t="s">
        <v>789</v>
      </c>
      <c r="D124" s="16">
        <v>37420</v>
      </c>
      <c r="E124" s="17">
        <f t="shared" ca="1" si="1"/>
        <v>13</v>
      </c>
      <c r="F124" s="18"/>
      <c r="G124" s="19">
        <v>72104</v>
      </c>
      <c r="H124" s="20">
        <v>4</v>
      </c>
    </row>
    <row r="125" spans="1:11" x14ac:dyDescent="0.25">
      <c r="A125" s="10" t="s">
        <v>332</v>
      </c>
      <c r="B125" s="15" t="s">
        <v>12</v>
      </c>
      <c r="C125" s="10" t="s">
        <v>789</v>
      </c>
      <c r="D125" s="16">
        <v>37435</v>
      </c>
      <c r="E125" s="17">
        <f t="shared" ca="1" si="1"/>
        <v>13</v>
      </c>
      <c r="F125" s="18" t="s">
        <v>6</v>
      </c>
      <c r="G125" s="19">
        <v>64206</v>
      </c>
      <c r="H125" s="20">
        <v>1</v>
      </c>
    </row>
    <row r="126" spans="1:11" x14ac:dyDescent="0.25">
      <c r="A126" s="10" t="s">
        <v>292</v>
      </c>
      <c r="B126" s="15" t="s">
        <v>9</v>
      </c>
      <c r="C126" s="10" t="s">
        <v>789</v>
      </c>
      <c r="D126" s="16">
        <v>42206</v>
      </c>
      <c r="E126" s="17">
        <f t="shared" ca="1" si="1"/>
        <v>0</v>
      </c>
      <c r="F126" s="18" t="s">
        <v>3</v>
      </c>
      <c r="G126" s="19">
        <v>73650</v>
      </c>
      <c r="H126" s="20">
        <v>4</v>
      </c>
    </row>
    <row r="127" spans="1:11" x14ac:dyDescent="0.25">
      <c r="A127" s="10" t="s">
        <v>278</v>
      </c>
      <c r="B127" s="15" t="s">
        <v>9</v>
      </c>
      <c r="C127" s="10" t="s">
        <v>789</v>
      </c>
      <c r="D127" s="16">
        <v>40038</v>
      </c>
      <c r="E127" s="17">
        <f t="shared" ca="1" si="1"/>
        <v>6</v>
      </c>
      <c r="F127" s="18"/>
      <c r="G127" s="19">
        <v>67318</v>
      </c>
      <c r="H127" s="20">
        <v>2</v>
      </c>
    </row>
    <row r="128" spans="1:11" x14ac:dyDescent="0.25">
      <c r="A128" s="10" t="s">
        <v>265</v>
      </c>
      <c r="B128" s="15" t="s">
        <v>12</v>
      </c>
      <c r="C128" s="10" t="s">
        <v>789</v>
      </c>
      <c r="D128" s="16">
        <v>38191</v>
      </c>
      <c r="E128" s="17">
        <f t="shared" ca="1" si="1"/>
        <v>11</v>
      </c>
      <c r="F128" s="18" t="s">
        <v>14</v>
      </c>
      <c r="G128" s="19">
        <v>76680</v>
      </c>
      <c r="H128" s="20">
        <v>4</v>
      </c>
    </row>
    <row r="129" spans="1:10" x14ac:dyDescent="0.25">
      <c r="A129" s="10" t="s">
        <v>158</v>
      </c>
      <c r="B129" s="15" t="s">
        <v>12</v>
      </c>
      <c r="C129" s="10" t="s">
        <v>789</v>
      </c>
      <c r="D129" s="16">
        <v>37155</v>
      </c>
      <c r="E129" s="17">
        <f t="shared" ca="1" si="1"/>
        <v>14</v>
      </c>
      <c r="F129" s="18" t="s">
        <v>3</v>
      </c>
      <c r="G129" s="19">
        <v>120696</v>
      </c>
      <c r="H129" s="20">
        <v>1</v>
      </c>
    </row>
    <row r="130" spans="1:10" x14ac:dyDescent="0.25">
      <c r="A130" s="10" t="s">
        <v>121</v>
      </c>
      <c r="B130" s="15" t="s">
        <v>9</v>
      </c>
      <c r="C130" s="10" t="s">
        <v>789</v>
      </c>
      <c r="D130" s="16">
        <v>40836</v>
      </c>
      <c r="E130" s="17">
        <f t="shared" ref="E130:E193" ca="1" si="2">DATEDIF(D130,TODAY(),"Y")</f>
        <v>4</v>
      </c>
      <c r="F130" s="18"/>
      <c r="G130" s="19">
        <v>114645</v>
      </c>
      <c r="H130" s="20">
        <v>5</v>
      </c>
    </row>
    <row r="131" spans="1:10" x14ac:dyDescent="0.25">
      <c r="A131" s="10" t="s">
        <v>100</v>
      </c>
      <c r="B131" s="15" t="s">
        <v>12</v>
      </c>
      <c r="C131" s="10" t="s">
        <v>789</v>
      </c>
      <c r="D131" s="16">
        <v>40102</v>
      </c>
      <c r="E131" s="17">
        <f t="shared" ca="1" si="2"/>
        <v>6</v>
      </c>
      <c r="F131" s="18"/>
      <c r="G131" s="19">
        <v>50730</v>
      </c>
      <c r="H131" s="20">
        <v>1</v>
      </c>
    </row>
    <row r="132" spans="1:10" x14ac:dyDescent="0.25">
      <c r="A132" s="10" t="s">
        <v>33</v>
      </c>
      <c r="B132" s="15" t="s">
        <v>1</v>
      </c>
      <c r="C132" s="10" t="s">
        <v>789</v>
      </c>
      <c r="D132" s="16">
        <v>38690</v>
      </c>
      <c r="E132" s="17">
        <f t="shared" ca="1" si="2"/>
        <v>10</v>
      </c>
      <c r="F132" s="18" t="s">
        <v>14</v>
      </c>
      <c r="G132" s="19">
        <v>99842</v>
      </c>
      <c r="H132" s="20">
        <v>1</v>
      </c>
    </row>
    <row r="133" spans="1:10" x14ac:dyDescent="0.25">
      <c r="A133" s="10" t="s">
        <v>639</v>
      </c>
      <c r="B133" s="15" t="s">
        <v>28</v>
      </c>
      <c r="C133" s="10" t="s">
        <v>791</v>
      </c>
      <c r="D133" s="16">
        <v>37647</v>
      </c>
      <c r="E133" s="17">
        <f t="shared" ca="1" si="2"/>
        <v>12</v>
      </c>
      <c r="F133" s="18" t="s">
        <v>3</v>
      </c>
      <c r="G133" s="19">
        <v>51343</v>
      </c>
      <c r="H133" s="20">
        <v>5</v>
      </c>
    </row>
    <row r="134" spans="1:10" x14ac:dyDescent="0.25">
      <c r="A134" s="10" t="s">
        <v>382</v>
      </c>
      <c r="B134" s="15" t="s">
        <v>9</v>
      </c>
      <c r="C134" s="10" t="s">
        <v>791</v>
      </c>
      <c r="D134" s="16">
        <v>40701</v>
      </c>
      <c r="E134" s="17">
        <f t="shared" ca="1" si="2"/>
        <v>4</v>
      </c>
      <c r="F134" s="18"/>
      <c r="G134" s="19">
        <v>104771</v>
      </c>
      <c r="H134" s="20">
        <v>2</v>
      </c>
    </row>
    <row r="135" spans="1:10" x14ac:dyDescent="0.25">
      <c r="A135" s="10" t="s">
        <v>260</v>
      </c>
      <c r="B135" s="15" t="s">
        <v>9</v>
      </c>
      <c r="C135" s="10" t="s">
        <v>791</v>
      </c>
      <c r="D135" s="16">
        <v>40761</v>
      </c>
      <c r="E135" s="17">
        <f t="shared" ca="1" si="2"/>
        <v>4</v>
      </c>
      <c r="F135" s="18" t="s">
        <v>22</v>
      </c>
      <c r="G135" s="19">
        <v>51746</v>
      </c>
      <c r="H135" s="20">
        <v>5</v>
      </c>
    </row>
    <row r="136" spans="1:10" x14ac:dyDescent="0.25">
      <c r="A136" s="10" t="s">
        <v>252</v>
      </c>
      <c r="B136" s="15" t="s">
        <v>28</v>
      </c>
      <c r="C136" s="10" t="s">
        <v>791</v>
      </c>
      <c r="D136" s="16">
        <v>41478</v>
      </c>
      <c r="E136" s="17">
        <f t="shared" ca="1" si="2"/>
        <v>2</v>
      </c>
      <c r="F136" s="18" t="s">
        <v>3</v>
      </c>
      <c r="G136" s="19">
        <v>46397</v>
      </c>
      <c r="H136" s="20">
        <v>2</v>
      </c>
    </row>
    <row r="137" spans="1:10" x14ac:dyDescent="0.25">
      <c r="A137" s="10" t="s">
        <v>230</v>
      </c>
      <c r="B137" s="15" t="s">
        <v>12</v>
      </c>
      <c r="C137" s="10" t="s">
        <v>791</v>
      </c>
      <c r="D137" s="16">
        <v>41520</v>
      </c>
      <c r="E137" s="17">
        <f t="shared" ca="1" si="2"/>
        <v>2</v>
      </c>
      <c r="F137" s="18" t="s">
        <v>22</v>
      </c>
      <c r="G137" s="19">
        <v>52674</v>
      </c>
      <c r="H137" s="20">
        <v>2</v>
      </c>
    </row>
    <row r="138" spans="1:10" x14ac:dyDescent="0.25">
      <c r="A138" s="10" t="s">
        <v>732</v>
      </c>
      <c r="B138" s="15" t="s">
        <v>9</v>
      </c>
      <c r="C138" s="10" t="s">
        <v>790</v>
      </c>
      <c r="D138" s="16">
        <v>41262</v>
      </c>
      <c r="E138" s="17">
        <f t="shared" ca="1" si="2"/>
        <v>2</v>
      </c>
      <c r="F138" s="18" t="s">
        <v>6</v>
      </c>
      <c r="G138" s="19">
        <v>117958</v>
      </c>
      <c r="H138" s="20">
        <v>3</v>
      </c>
    </row>
    <row r="139" spans="1:10" x14ac:dyDescent="0.25">
      <c r="A139" s="10" t="s">
        <v>731</v>
      </c>
      <c r="B139" s="15" t="s">
        <v>12</v>
      </c>
      <c r="C139" s="10" t="s">
        <v>790</v>
      </c>
      <c r="D139" s="16">
        <v>41276</v>
      </c>
      <c r="E139" s="17">
        <f t="shared" ca="1" si="2"/>
        <v>2</v>
      </c>
      <c r="F139" s="18" t="s">
        <v>6</v>
      </c>
      <c r="G139" s="19">
        <v>55593</v>
      </c>
      <c r="H139" s="20">
        <v>3</v>
      </c>
    </row>
    <row r="140" spans="1:10" x14ac:dyDescent="0.25">
      <c r="A140" s="10" t="s">
        <v>700</v>
      </c>
      <c r="B140" s="15" t="s">
        <v>9</v>
      </c>
      <c r="C140" s="10" t="s">
        <v>790</v>
      </c>
      <c r="D140" s="16">
        <v>38719</v>
      </c>
      <c r="E140" s="17">
        <f t="shared" ca="1" si="2"/>
        <v>9</v>
      </c>
      <c r="F140" s="18"/>
      <c r="G140" s="19">
        <v>46993</v>
      </c>
      <c r="H140" s="20">
        <v>5</v>
      </c>
    </row>
    <row r="141" spans="1:10" x14ac:dyDescent="0.25">
      <c r="A141" s="10" t="s">
        <v>663</v>
      </c>
      <c r="B141" s="15" t="s">
        <v>9</v>
      </c>
      <c r="C141" s="10" t="s">
        <v>790</v>
      </c>
      <c r="D141" s="16">
        <v>40216</v>
      </c>
      <c r="E141" s="17">
        <f t="shared" ca="1" si="2"/>
        <v>5</v>
      </c>
      <c r="F141" s="18" t="s">
        <v>14</v>
      </c>
      <c r="G141" s="19">
        <v>91950</v>
      </c>
      <c r="H141" s="20">
        <v>4</v>
      </c>
      <c r="J141" s="22"/>
    </row>
    <row r="142" spans="1:10" x14ac:dyDescent="0.25">
      <c r="A142" s="10" t="s">
        <v>637</v>
      </c>
      <c r="B142" s="15" t="s">
        <v>12</v>
      </c>
      <c r="C142" s="10" t="s">
        <v>790</v>
      </c>
      <c r="D142" s="16">
        <v>38366</v>
      </c>
      <c r="E142" s="17">
        <f t="shared" ca="1" si="2"/>
        <v>10</v>
      </c>
      <c r="F142" s="18" t="s">
        <v>22</v>
      </c>
      <c r="G142" s="19">
        <v>96410</v>
      </c>
      <c r="H142" s="20">
        <v>3</v>
      </c>
    </row>
    <row r="143" spans="1:10" x14ac:dyDescent="0.25">
      <c r="A143" s="10" t="s">
        <v>632</v>
      </c>
      <c r="B143" s="15" t="s">
        <v>9</v>
      </c>
      <c r="C143" s="10" t="s">
        <v>790</v>
      </c>
      <c r="D143" s="16">
        <v>39831</v>
      </c>
      <c r="E143" s="17">
        <f t="shared" ca="1" si="2"/>
        <v>6</v>
      </c>
      <c r="F143" s="18" t="s">
        <v>22</v>
      </c>
      <c r="G143" s="19">
        <v>103347</v>
      </c>
      <c r="H143" s="20">
        <v>4</v>
      </c>
    </row>
    <row r="144" spans="1:10" x14ac:dyDescent="0.25">
      <c r="A144" s="10" t="s">
        <v>627</v>
      </c>
      <c r="B144" s="15" t="s">
        <v>12</v>
      </c>
      <c r="C144" s="10" t="s">
        <v>790</v>
      </c>
      <c r="D144" s="16">
        <v>41314</v>
      </c>
      <c r="E144" s="17">
        <f t="shared" ca="1" si="2"/>
        <v>2</v>
      </c>
      <c r="F144" s="18"/>
      <c r="G144" s="19">
        <v>118046</v>
      </c>
      <c r="H144" s="20">
        <v>4</v>
      </c>
    </row>
    <row r="145" spans="1:10" x14ac:dyDescent="0.25">
      <c r="A145" s="10" t="s">
        <v>608</v>
      </c>
      <c r="B145" s="15" t="s">
        <v>28</v>
      </c>
      <c r="C145" s="10" t="s">
        <v>790</v>
      </c>
      <c r="D145" s="16">
        <v>40222</v>
      </c>
      <c r="E145" s="17">
        <f t="shared" ca="1" si="2"/>
        <v>5</v>
      </c>
      <c r="F145" s="18"/>
      <c r="G145" s="19">
        <v>50029</v>
      </c>
      <c r="H145" s="20">
        <v>5</v>
      </c>
    </row>
    <row r="146" spans="1:10" x14ac:dyDescent="0.25">
      <c r="A146" s="10" t="s">
        <v>607</v>
      </c>
      <c r="B146" s="15" t="s">
        <v>12</v>
      </c>
      <c r="C146" s="10" t="s">
        <v>790</v>
      </c>
      <c r="D146" s="16">
        <v>40232</v>
      </c>
      <c r="E146" s="17">
        <f t="shared" ca="1" si="2"/>
        <v>5</v>
      </c>
      <c r="F146" s="18"/>
      <c r="G146" s="19">
        <v>63297</v>
      </c>
      <c r="H146" s="20">
        <v>4</v>
      </c>
    </row>
    <row r="147" spans="1:10" x14ac:dyDescent="0.25">
      <c r="A147" s="10" t="s">
        <v>597</v>
      </c>
      <c r="B147" s="15" t="s">
        <v>9</v>
      </c>
      <c r="C147" s="10" t="s">
        <v>790</v>
      </c>
      <c r="D147" s="16">
        <v>39866</v>
      </c>
      <c r="E147" s="17">
        <f t="shared" ca="1" si="2"/>
        <v>6</v>
      </c>
      <c r="F147" s="18" t="s">
        <v>3</v>
      </c>
      <c r="G147" s="19">
        <v>93380</v>
      </c>
      <c r="H147" s="20">
        <v>5</v>
      </c>
    </row>
    <row r="148" spans="1:10" x14ac:dyDescent="0.25">
      <c r="A148" s="10" t="s">
        <v>556</v>
      </c>
      <c r="B148" s="15" t="s">
        <v>12</v>
      </c>
      <c r="C148" s="10" t="s">
        <v>790</v>
      </c>
      <c r="D148" s="16">
        <v>40971</v>
      </c>
      <c r="E148" s="17">
        <f t="shared" ca="1" si="2"/>
        <v>3</v>
      </c>
      <c r="F148" s="18"/>
      <c r="G148" s="19">
        <v>100478</v>
      </c>
      <c r="H148" s="20">
        <v>3</v>
      </c>
    </row>
    <row r="149" spans="1:10" x14ac:dyDescent="0.25">
      <c r="A149" s="10" t="s">
        <v>552</v>
      </c>
      <c r="B149" s="15" t="s">
        <v>1</v>
      </c>
      <c r="C149" s="10" t="s">
        <v>790</v>
      </c>
      <c r="D149" s="16">
        <v>41337</v>
      </c>
      <c r="E149" s="17">
        <f t="shared" ca="1" si="2"/>
        <v>2</v>
      </c>
      <c r="F149" s="18"/>
      <c r="G149" s="19">
        <v>96780</v>
      </c>
      <c r="H149" s="20">
        <v>3</v>
      </c>
    </row>
    <row r="150" spans="1:10" x14ac:dyDescent="0.25">
      <c r="A150" s="10" t="s">
        <v>543</v>
      </c>
      <c r="B150" s="15" t="s">
        <v>28</v>
      </c>
      <c r="C150" s="10" t="s">
        <v>790</v>
      </c>
      <c r="D150" s="16">
        <v>42092</v>
      </c>
      <c r="E150" s="17">
        <f t="shared" ca="1" si="2"/>
        <v>0</v>
      </c>
      <c r="F150" s="18" t="s">
        <v>22</v>
      </c>
      <c r="G150" s="19">
        <v>51487</v>
      </c>
      <c r="H150" s="20">
        <v>4</v>
      </c>
      <c r="J150" s="22"/>
    </row>
    <row r="151" spans="1:10" x14ac:dyDescent="0.25">
      <c r="A151" s="10" t="s">
        <v>534</v>
      </c>
      <c r="B151" s="15" t="s">
        <v>9</v>
      </c>
      <c r="C151" s="10" t="s">
        <v>790</v>
      </c>
      <c r="D151" s="16">
        <v>40277</v>
      </c>
      <c r="E151" s="17">
        <f t="shared" ca="1" si="2"/>
        <v>5</v>
      </c>
      <c r="F151" s="18" t="s">
        <v>22</v>
      </c>
      <c r="G151" s="19">
        <v>44692</v>
      </c>
      <c r="H151" s="20">
        <v>1</v>
      </c>
    </row>
    <row r="152" spans="1:10" x14ac:dyDescent="0.25">
      <c r="A152" s="10" t="s">
        <v>515</v>
      </c>
      <c r="B152" s="15" t="s">
        <v>7</v>
      </c>
      <c r="C152" s="10" t="s">
        <v>790</v>
      </c>
      <c r="D152" s="16">
        <v>37341</v>
      </c>
      <c r="E152" s="17">
        <f t="shared" ca="1" si="2"/>
        <v>13</v>
      </c>
      <c r="F152" s="18"/>
      <c r="G152" s="19">
        <v>114029</v>
      </c>
      <c r="H152" s="20">
        <v>4</v>
      </c>
    </row>
    <row r="153" spans="1:10" x14ac:dyDescent="0.25">
      <c r="A153" s="10" t="s">
        <v>506</v>
      </c>
      <c r="B153" s="15" t="s">
        <v>28</v>
      </c>
      <c r="C153" s="10" t="s">
        <v>790</v>
      </c>
      <c r="D153" s="16">
        <v>37721</v>
      </c>
      <c r="E153" s="17">
        <f t="shared" ca="1" si="2"/>
        <v>12</v>
      </c>
      <c r="F153" s="18" t="s">
        <v>3</v>
      </c>
      <c r="G153" s="19">
        <v>101481</v>
      </c>
      <c r="H153" s="20">
        <v>2</v>
      </c>
    </row>
    <row r="154" spans="1:10" x14ac:dyDescent="0.25">
      <c r="A154" s="10" t="s">
        <v>473</v>
      </c>
      <c r="B154" s="15" t="s">
        <v>9</v>
      </c>
      <c r="C154" s="10" t="s">
        <v>790</v>
      </c>
      <c r="D154" s="16">
        <v>41377</v>
      </c>
      <c r="E154" s="17">
        <f t="shared" ca="1" si="2"/>
        <v>2</v>
      </c>
      <c r="F154" s="18" t="s">
        <v>6</v>
      </c>
      <c r="G154" s="19">
        <v>113877</v>
      </c>
      <c r="H154" s="20">
        <v>2</v>
      </c>
    </row>
    <row r="155" spans="1:10" x14ac:dyDescent="0.25">
      <c r="A155" s="10" t="s">
        <v>457</v>
      </c>
      <c r="B155" s="15" t="s">
        <v>12</v>
      </c>
      <c r="C155" s="10" t="s">
        <v>790</v>
      </c>
      <c r="D155" s="16">
        <v>37017</v>
      </c>
      <c r="E155" s="17">
        <f t="shared" ca="1" si="2"/>
        <v>14</v>
      </c>
      <c r="F155" s="18"/>
      <c r="G155" s="19">
        <v>75226</v>
      </c>
      <c r="H155" s="20">
        <v>5</v>
      </c>
    </row>
    <row r="156" spans="1:10" x14ac:dyDescent="0.25">
      <c r="A156" s="10" t="s">
        <v>440</v>
      </c>
      <c r="B156" s="15" t="s">
        <v>9</v>
      </c>
      <c r="C156" s="10" t="s">
        <v>790</v>
      </c>
      <c r="D156" s="16">
        <v>39213</v>
      </c>
      <c r="E156" s="17">
        <f t="shared" ca="1" si="2"/>
        <v>8</v>
      </c>
      <c r="F156" s="18" t="s">
        <v>14</v>
      </c>
      <c r="G156" s="19">
        <v>62791</v>
      </c>
      <c r="H156" s="20">
        <v>1</v>
      </c>
    </row>
    <row r="157" spans="1:10" x14ac:dyDescent="0.25">
      <c r="A157" s="10" t="s">
        <v>428</v>
      </c>
      <c r="B157" s="15" t="s">
        <v>12</v>
      </c>
      <c r="C157" s="10" t="s">
        <v>790</v>
      </c>
      <c r="D157" s="16">
        <v>41788</v>
      </c>
      <c r="E157" s="17">
        <f t="shared" ca="1" si="2"/>
        <v>1</v>
      </c>
      <c r="F157" s="18" t="s">
        <v>3</v>
      </c>
      <c r="G157" s="19">
        <v>86093</v>
      </c>
      <c r="H157" s="20">
        <v>2</v>
      </c>
    </row>
    <row r="158" spans="1:10" x14ac:dyDescent="0.25">
      <c r="A158" s="10" t="s">
        <v>412</v>
      </c>
      <c r="B158" s="15" t="s">
        <v>12</v>
      </c>
      <c r="C158" s="10" t="s">
        <v>790</v>
      </c>
      <c r="D158" s="16">
        <v>39970</v>
      </c>
      <c r="E158" s="17">
        <f t="shared" ca="1" si="2"/>
        <v>6</v>
      </c>
      <c r="F158" s="18" t="s">
        <v>3</v>
      </c>
      <c r="G158" s="19">
        <v>49871</v>
      </c>
      <c r="H158" s="20">
        <v>1</v>
      </c>
    </row>
    <row r="159" spans="1:10" x14ac:dyDescent="0.25">
      <c r="A159" s="10" t="s">
        <v>372</v>
      </c>
      <c r="B159" s="15" t="s">
        <v>7</v>
      </c>
      <c r="C159" s="10" t="s">
        <v>790</v>
      </c>
      <c r="D159" s="16">
        <v>40732</v>
      </c>
      <c r="E159" s="17">
        <f t="shared" ca="1" si="2"/>
        <v>4</v>
      </c>
      <c r="F159" s="18" t="s">
        <v>6</v>
      </c>
      <c r="G159" s="19">
        <v>80928</v>
      </c>
      <c r="H159" s="20">
        <v>4</v>
      </c>
    </row>
    <row r="160" spans="1:10" x14ac:dyDescent="0.25">
      <c r="A160" s="10" t="s">
        <v>370</v>
      </c>
      <c r="B160" s="15" t="s">
        <v>9</v>
      </c>
      <c r="C160" s="10" t="s">
        <v>790</v>
      </c>
      <c r="D160" s="16">
        <v>41807</v>
      </c>
      <c r="E160" s="17">
        <f t="shared" ca="1" si="2"/>
        <v>1</v>
      </c>
      <c r="F160" s="18"/>
      <c r="G160" s="19">
        <v>90371</v>
      </c>
      <c r="H160" s="20">
        <v>2</v>
      </c>
    </row>
    <row r="161" spans="1:8" x14ac:dyDescent="0.25">
      <c r="A161" s="10" t="s">
        <v>359</v>
      </c>
      <c r="B161" s="15" t="s">
        <v>28</v>
      </c>
      <c r="C161" s="10" t="s">
        <v>790</v>
      </c>
      <c r="D161" s="16">
        <v>40352</v>
      </c>
      <c r="E161" s="17">
        <f t="shared" ca="1" si="2"/>
        <v>5</v>
      </c>
      <c r="F161" s="18"/>
      <c r="G161" s="19">
        <v>59013</v>
      </c>
      <c r="H161" s="20">
        <v>2</v>
      </c>
    </row>
    <row r="162" spans="1:8" x14ac:dyDescent="0.25">
      <c r="A162" s="10" t="s">
        <v>346</v>
      </c>
      <c r="B162" s="15" t="s">
        <v>9</v>
      </c>
      <c r="C162" s="10" t="s">
        <v>790</v>
      </c>
      <c r="D162" s="16">
        <v>41444</v>
      </c>
      <c r="E162" s="17">
        <f t="shared" ca="1" si="2"/>
        <v>2</v>
      </c>
      <c r="F162" s="18" t="s">
        <v>22</v>
      </c>
      <c r="G162" s="19">
        <v>76509</v>
      </c>
      <c r="H162" s="20">
        <v>5</v>
      </c>
    </row>
    <row r="163" spans="1:8" x14ac:dyDescent="0.25">
      <c r="A163" s="10" t="s">
        <v>339</v>
      </c>
      <c r="B163" s="15" t="s">
        <v>44</v>
      </c>
      <c r="C163" s="10" t="s">
        <v>790</v>
      </c>
      <c r="D163" s="16">
        <v>37067</v>
      </c>
      <c r="E163" s="17">
        <f t="shared" ca="1" si="2"/>
        <v>14</v>
      </c>
      <c r="F163" s="18" t="s">
        <v>24</v>
      </c>
      <c r="G163" s="19">
        <v>116386</v>
      </c>
      <c r="H163" s="20">
        <v>5</v>
      </c>
    </row>
    <row r="164" spans="1:8" x14ac:dyDescent="0.25">
      <c r="A164" s="10" t="s">
        <v>287</v>
      </c>
      <c r="B164" s="15" t="s">
        <v>9</v>
      </c>
      <c r="C164" s="10" t="s">
        <v>790</v>
      </c>
      <c r="D164" s="16">
        <v>40373</v>
      </c>
      <c r="E164" s="17">
        <f t="shared" ca="1" si="2"/>
        <v>5</v>
      </c>
      <c r="F164" s="18"/>
      <c r="G164" s="19">
        <v>69384</v>
      </c>
      <c r="H164" s="20">
        <v>5</v>
      </c>
    </row>
    <row r="165" spans="1:8" x14ac:dyDescent="0.25">
      <c r="A165" s="10" t="s">
        <v>255</v>
      </c>
      <c r="B165" s="15" t="s">
        <v>44</v>
      </c>
      <c r="C165" s="10" t="s">
        <v>790</v>
      </c>
      <c r="D165" s="16">
        <v>41132</v>
      </c>
      <c r="E165" s="17">
        <f t="shared" ca="1" si="2"/>
        <v>3</v>
      </c>
      <c r="F165" s="18"/>
      <c r="G165" s="19">
        <v>123331</v>
      </c>
      <c r="H165" s="20">
        <v>4</v>
      </c>
    </row>
    <row r="166" spans="1:8" x14ac:dyDescent="0.25">
      <c r="A166" s="10" t="s">
        <v>253</v>
      </c>
      <c r="B166" s="15" t="s">
        <v>12</v>
      </c>
      <c r="C166" s="10" t="s">
        <v>790</v>
      </c>
      <c r="D166" s="16">
        <v>41477</v>
      </c>
      <c r="E166" s="17">
        <f t="shared" ca="1" si="2"/>
        <v>2</v>
      </c>
      <c r="F166" s="18" t="s">
        <v>14</v>
      </c>
      <c r="G166" s="19">
        <v>55705</v>
      </c>
      <c r="H166" s="20">
        <v>4</v>
      </c>
    </row>
    <row r="167" spans="1:8" x14ac:dyDescent="0.25">
      <c r="A167" s="10" t="s">
        <v>247</v>
      </c>
      <c r="B167" s="15" t="s">
        <v>12</v>
      </c>
      <c r="C167" s="10" t="s">
        <v>790</v>
      </c>
      <c r="D167" s="16">
        <v>40770</v>
      </c>
      <c r="E167" s="17">
        <f t="shared" ca="1" si="2"/>
        <v>4</v>
      </c>
      <c r="F167" s="18" t="s">
        <v>14</v>
      </c>
      <c r="G167" s="19">
        <v>72893</v>
      </c>
      <c r="H167" s="20">
        <v>5</v>
      </c>
    </row>
    <row r="168" spans="1:8" x14ac:dyDescent="0.25">
      <c r="A168" s="10" t="s">
        <v>238</v>
      </c>
      <c r="B168" s="15" t="s">
        <v>7</v>
      </c>
      <c r="C168" s="10" t="s">
        <v>790</v>
      </c>
      <c r="D168" s="16">
        <v>42255</v>
      </c>
      <c r="E168" s="17">
        <f t="shared" ca="1" si="2"/>
        <v>0</v>
      </c>
      <c r="F168" s="18" t="s">
        <v>22</v>
      </c>
      <c r="G168" s="19">
        <v>63123</v>
      </c>
      <c r="H168" s="20">
        <v>3</v>
      </c>
    </row>
    <row r="169" spans="1:8" x14ac:dyDescent="0.25">
      <c r="A169" s="10" t="s">
        <v>237</v>
      </c>
      <c r="B169" s="15" t="s">
        <v>12</v>
      </c>
      <c r="C169" s="10" t="s">
        <v>790</v>
      </c>
      <c r="D169" s="16">
        <v>40404</v>
      </c>
      <c r="E169" s="17">
        <f t="shared" ca="1" si="2"/>
        <v>5</v>
      </c>
      <c r="F169" s="18" t="s">
        <v>22</v>
      </c>
      <c r="G169" s="19">
        <v>64193</v>
      </c>
      <c r="H169" s="20">
        <v>3</v>
      </c>
    </row>
    <row r="170" spans="1:8" x14ac:dyDescent="0.25">
      <c r="A170" s="10" t="s">
        <v>214</v>
      </c>
      <c r="B170" s="15" t="s">
        <v>7</v>
      </c>
      <c r="C170" s="10" t="s">
        <v>790</v>
      </c>
      <c r="D170" s="16">
        <v>37492</v>
      </c>
      <c r="E170" s="17">
        <f t="shared" ca="1" si="2"/>
        <v>13</v>
      </c>
      <c r="F170" s="18" t="s">
        <v>6</v>
      </c>
      <c r="G170" s="19">
        <v>111238</v>
      </c>
      <c r="H170" s="20">
        <v>5</v>
      </c>
    </row>
    <row r="171" spans="1:8" x14ac:dyDescent="0.25">
      <c r="A171" s="10" t="s">
        <v>154</v>
      </c>
      <c r="B171" s="15" t="s">
        <v>44</v>
      </c>
      <c r="C171" s="10" t="s">
        <v>790</v>
      </c>
      <c r="D171" s="16">
        <v>37160</v>
      </c>
      <c r="E171" s="17">
        <f t="shared" ca="1" si="2"/>
        <v>14</v>
      </c>
      <c r="F171" s="18" t="s">
        <v>3</v>
      </c>
      <c r="G171" s="19">
        <v>62446</v>
      </c>
      <c r="H171" s="20">
        <v>2</v>
      </c>
    </row>
    <row r="172" spans="1:8" x14ac:dyDescent="0.25">
      <c r="A172" s="10" t="s">
        <v>125</v>
      </c>
      <c r="B172" s="15" t="s">
        <v>9</v>
      </c>
      <c r="C172" s="10" t="s">
        <v>790</v>
      </c>
      <c r="D172" s="16">
        <v>41548</v>
      </c>
      <c r="E172" s="17">
        <f t="shared" ca="1" si="2"/>
        <v>2</v>
      </c>
      <c r="F172" s="18" t="s">
        <v>3</v>
      </c>
      <c r="G172" s="19">
        <v>71086</v>
      </c>
      <c r="H172" s="20">
        <v>3</v>
      </c>
    </row>
    <row r="173" spans="1:8" x14ac:dyDescent="0.25">
      <c r="A173" s="10" t="s">
        <v>114</v>
      </c>
      <c r="B173" s="15" t="s">
        <v>44</v>
      </c>
      <c r="C173" s="10" t="s">
        <v>790</v>
      </c>
      <c r="D173" s="16">
        <v>42306</v>
      </c>
      <c r="E173" s="17">
        <f t="shared" ca="1" si="2"/>
        <v>0</v>
      </c>
      <c r="F173" s="18" t="s">
        <v>3</v>
      </c>
      <c r="G173" s="19">
        <v>69039</v>
      </c>
      <c r="H173" s="20">
        <v>5</v>
      </c>
    </row>
    <row r="174" spans="1:8" x14ac:dyDescent="0.25">
      <c r="A174" s="10" t="s">
        <v>74</v>
      </c>
      <c r="B174" s="15" t="s">
        <v>12</v>
      </c>
      <c r="C174" s="10" t="s">
        <v>790</v>
      </c>
      <c r="D174" s="16">
        <v>40846</v>
      </c>
      <c r="E174" s="17">
        <f t="shared" ca="1" si="2"/>
        <v>4</v>
      </c>
      <c r="F174" s="18" t="s">
        <v>22</v>
      </c>
      <c r="G174" s="19">
        <v>79262</v>
      </c>
      <c r="H174" s="20">
        <v>5</v>
      </c>
    </row>
    <row r="175" spans="1:8" x14ac:dyDescent="0.25">
      <c r="A175" s="10" t="s">
        <v>59</v>
      </c>
      <c r="B175" s="15" t="s">
        <v>12</v>
      </c>
      <c r="C175" s="10" t="s">
        <v>790</v>
      </c>
      <c r="D175" s="16">
        <v>42332</v>
      </c>
      <c r="E175" s="17">
        <f t="shared" ca="1" si="2"/>
        <v>0</v>
      </c>
      <c r="F175" s="18"/>
      <c r="G175" s="19">
        <v>55686</v>
      </c>
      <c r="H175" s="20">
        <v>5</v>
      </c>
    </row>
    <row r="176" spans="1:8" x14ac:dyDescent="0.25">
      <c r="A176" s="10" t="s">
        <v>611</v>
      </c>
      <c r="B176" s="15" t="s">
        <v>12</v>
      </c>
      <c r="C176" s="10" t="s">
        <v>38</v>
      </c>
      <c r="D176" s="16">
        <v>40593</v>
      </c>
      <c r="E176" s="17">
        <f t="shared" ca="1" si="2"/>
        <v>4</v>
      </c>
      <c r="F176" s="18" t="s">
        <v>14</v>
      </c>
      <c r="G176" s="19">
        <v>48576</v>
      </c>
      <c r="H176" s="20">
        <v>4</v>
      </c>
    </row>
    <row r="177" spans="1:8" x14ac:dyDescent="0.25">
      <c r="A177" s="10" t="s">
        <v>551</v>
      </c>
      <c r="B177" s="15" t="s">
        <v>44</v>
      </c>
      <c r="C177" s="10" t="s">
        <v>38</v>
      </c>
      <c r="D177" s="16">
        <v>41341</v>
      </c>
      <c r="E177" s="17">
        <f t="shared" ca="1" si="2"/>
        <v>2</v>
      </c>
      <c r="F177" s="18" t="s">
        <v>14</v>
      </c>
      <c r="G177" s="19">
        <v>56792</v>
      </c>
      <c r="H177" s="20">
        <v>4</v>
      </c>
    </row>
    <row r="178" spans="1:8" x14ac:dyDescent="0.25">
      <c r="A178" s="10" t="s">
        <v>484</v>
      </c>
      <c r="B178" s="15" t="s">
        <v>12</v>
      </c>
      <c r="C178" s="10" t="s">
        <v>38</v>
      </c>
      <c r="D178" s="16">
        <v>41768</v>
      </c>
      <c r="E178" s="17">
        <f t="shared" ca="1" si="2"/>
        <v>1</v>
      </c>
      <c r="F178" s="18" t="s">
        <v>22</v>
      </c>
      <c r="G178" s="19">
        <v>103041</v>
      </c>
      <c r="H178" s="20">
        <v>1</v>
      </c>
    </row>
    <row r="179" spans="1:8" x14ac:dyDescent="0.25">
      <c r="A179" s="10" t="s">
        <v>447</v>
      </c>
      <c r="B179" s="15" t="s">
        <v>7</v>
      </c>
      <c r="C179" s="10" t="s">
        <v>38</v>
      </c>
      <c r="D179" s="16">
        <v>37751</v>
      </c>
      <c r="E179" s="17">
        <f t="shared" ca="1" si="2"/>
        <v>12</v>
      </c>
      <c r="F179" s="18" t="s">
        <v>3</v>
      </c>
      <c r="G179" s="19">
        <v>114941</v>
      </c>
      <c r="H179" s="20">
        <v>4</v>
      </c>
    </row>
    <row r="180" spans="1:8" x14ac:dyDescent="0.25">
      <c r="A180" s="10" t="s">
        <v>394</v>
      </c>
      <c r="B180" s="15" t="s">
        <v>7</v>
      </c>
      <c r="C180" s="10" t="s">
        <v>38</v>
      </c>
      <c r="D180" s="16">
        <v>38121</v>
      </c>
      <c r="E180" s="17">
        <f t="shared" ca="1" si="2"/>
        <v>11</v>
      </c>
      <c r="F180" s="18" t="s">
        <v>24</v>
      </c>
      <c r="G180" s="19">
        <v>47250</v>
      </c>
      <c r="H180" s="20">
        <v>1</v>
      </c>
    </row>
    <row r="181" spans="1:8" x14ac:dyDescent="0.25">
      <c r="A181" s="10" t="s">
        <v>204</v>
      </c>
      <c r="B181" s="15" t="s">
        <v>9</v>
      </c>
      <c r="C181" s="10" t="s">
        <v>38</v>
      </c>
      <c r="D181" s="16">
        <v>38583</v>
      </c>
      <c r="E181" s="17">
        <f t="shared" ca="1" si="2"/>
        <v>10</v>
      </c>
      <c r="F181" s="18" t="s">
        <v>6</v>
      </c>
      <c r="G181" s="19">
        <v>88967</v>
      </c>
      <c r="H181" s="20">
        <v>1</v>
      </c>
    </row>
    <row r="182" spans="1:8" x14ac:dyDescent="0.25">
      <c r="A182" s="10" t="s">
        <v>85</v>
      </c>
      <c r="B182" s="15" t="s">
        <v>9</v>
      </c>
      <c r="C182" s="10" t="s">
        <v>38</v>
      </c>
      <c r="D182" s="16">
        <v>39024</v>
      </c>
      <c r="E182" s="17">
        <f t="shared" ca="1" si="2"/>
        <v>9</v>
      </c>
      <c r="F182" s="18" t="s">
        <v>22</v>
      </c>
      <c r="G182" s="19">
        <v>56812</v>
      </c>
      <c r="H182" s="20">
        <v>5</v>
      </c>
    </row>
    <row r="183" spans="1:8" x14ac:dyDescent="0.25">
      <c r="A183" s="10" t="s">
        <v>39</v>
      </c>
      <c r="B183" s="15" t="s">
        <v>12</v>
      </c>
      <c r="C183" s="10" t="s">
        <v>38</v>
      </c>
      <c r="D183" s="16">
        <v>37597</v>
      </c>
      <c r="E183" s="17">
        <f t="shared" ca="1" si="2"/>
        <v>13</v>
      </c>
      <c r="F183" s="18" t="s">
        <v>3</v>
      </c>
      <c r="G183" s="19">
        <v>79741</v>
      </c>
      <c r="H183" s="20">
        <v>5</v>
      </c>
    </row>
    <row r="184" spans="1:8" x14ac:dyDescent="0.25">
      <c r="A184" s="10" t="s">
        <v>749</v>
      </c>
      <c r="B184" s="15" t="s">
        <v>9</v>
      </c>
      <c r="C184" s="10" t="s">
        <v>15</v>
      </c>
      <c r="D184" s="16">
        <v>41996</v>
      </c>
      <c r="E184" s="17">
        <f t="shared" ca="1" si="2"/>
        <v>0</v>
      </c>
      <c r="F184" s="18" t="s">
        <v>748</v>
      </c>
      <c r="G184" s="19">
        <v>42649</v>
      </c>
      <c r="H184" s="20">
        <v>5</v>
      </c>
    </row>
    <row r="185" spans="1:8" x14ac:dyDescent="0.25">
      <c r="A185" s="10" t="s">
        <v>744</v>
      </c>
      <c r="B185" s="15" t="s">
        <v>12</v>
      </c>
      <c r="C185" s="10" t="s">
        <v>15</v>
      </c>
      <c r="D185" s="16">
        <v>42014</v>
      </c>
      <c r="E185" s="17">
        <f t="shared" ca="1" si="2"/>
        <v>0</v>
      </c>
      <c r="F185" s="18" t="s">
        <v>22</v>
      </c>
      <c r="G185" s="19">
        <v>96721</v>
      </c>
      <c r="H185" s="20">
        <v>4</v>
      </c>
    </row>
    <row r="186" spans="1:8" x14ac:dyDescent="0.25">
      <c r="A186" s="10" t="s">
        <v>740</v>
      </c>
      <c r="B186" s="15" t="s">
        <v>12</v>
      </c>
      <c r="C186" s="10" t="s">
        <v>15</v>
      </c>
      <c r="D186" s="16">
        <v>40170</v>
      </c>
      <c r="E186" s="17">
        <f t="shared" ca="1" si="2"/>
        <v>5</v>
      </c>
      <c r="F186" s="18"/>
      <c r="G186" s="19">
        <v>92402</v>
      </c>
      <c r="H186" s="20">
        <v>3</v>
      </c>
    </row>
    <row r="187" spans="1:8" x14ac:dyDescent="0.25">
      <c r="A187" s="10" t="s">
        <v>738</v>
      </c>
      <c r="B187" s="15" t="s">
        <v>12</v>
      </c>
      <c r="C187" s="10" t="s">
        <v>15</v>
      </c>
      <c r="D187" s="16">
        <v>40184</v>
      </c>
      <c r="E187" s="17">
        <f t="shared" ca="1" si="2"/>
        <v>5</v>
      </c>
      <c r="F187" s="18" t="s">
        <v>3</v>
      </c>
      <c r="G187" s="19">
        <v>110812</v>
      </c>
      <c r="H187" s="20">
        <v>3</v>
      </c>
    </row>
    <row r="188" spans="1:8" x14ac:dyDescent="0.25">
      <c r="A188" s="10" t="s">
        <v>726</v>
      </c>
      <c r="B188" s="15" t="s">
        <v>12</v>
      </c>
      <c r="C188" s="10" t="s">
        <v>15</v>
      </c>
      <c r="D188" s="16">
        <v>39816</v>
      </c>
      <c r="E188" s="17">
        <f t="shared" ca="1" si="2"/>
        <v>6</v>
      </c>
      <c r="F188" s="18"/>
      <c r="G188" s="19">
        <v>89875</v>
      </c>
      <c r="H188" s="20">
        <v>5</v>
      </c>
    </row>
    <row r="189" spans="1:8" x14ac:dyDescent="0.25">
      <c r="A189" s="10" t="s">
        <v>722</v>
      </c>
      <c r="B189" s="15" t="s">
        <v>44</v>
      </c>
      <c r="C189" s="10" t="s">
        <v>15</v>
      </c>
      <c r="D189" s="16">
        <v>36879</v>
      </c>
      <c r="E189" s="17">
        <f t="shared" ca="1" si="2"/>
        <v>14</v>
      </c>
      <c r="F189" s="18" t="s">
        <v>22</v>
      </c>
      <c r="G189" s="19">
        <v>81584</v>
      </c>
      <c r="H189" s="20">
        <v>1</v>
      </c>
    </row>
    <row r="190" spans="1:8" x14ac:dyDescent="0.25">
      <c r="A190" s="10" t="s">
        <v>720</v>
      </c>
      <c r="B190" s="15" t="s">
        <v>44</v>
      </c>
      <c r="C190" s="10" t="s">
        <v>15</v>
      </c>
      <c r="D190" s="16">
        <v>36885</v>
      </c>
      <c r="E190" s="17">
        <f t="shared" ca="1" si="2"/>
        <v>14</v>
      </c>
      <c r="F190" s="18" t="s">
        <v>22</v>
      </c>
      <c r="G190" s="19">
        <v>74768</v>
      </c>
      <c r="H190" s="20">
        <v>5</v>
      </c>
    </row>
    <row r="191" spans="1:8" x14ac:dyDescent="0.25">
      <c r="A191" s="10" t="s">
        <v>713</v>
      </c>
      <c r="B191" s="15" t="s">
        <v>12</v>
      </c>
      <c r="C191" s="10" t="s">
        <v>15</v>
      </c>
      <c r="D191" s="16">
        <v>37255</v>
      </c>
      <c r="E191" s="17">
        <f t="shared" ca="1" si="2"/>
        <v>13</v>
      </c>
      <c r="F191" s="18" t="s">
        <v>14</v>
      </c>
      <c r="G191" s="19">
        <v>104733</v>
      </c>
      <c r="H191" s="20">
        <v>2</v>
      </c>
    </row>
    <row r="192" spans="1:8" x14ac:dyDescent="0.25">
      <c r="A192" s="10" t="s">
        <v>709</v>
      </c>
      <c r="B192" s="15" t="s">
        <v>12</v>
      </c>
      <c r="C192" s="10" t="s">
        <v>15</v>
      </c>
      <c r="D192" s="16">
        <v>37613</v>
      </c>
      <c r="E192" s="17">
        <f t="shared" ca="1" si="2"/>
        <v>12</v>
      </c>
      <c r="F192" s="18" t="s">
        <v>22</v>
      </c>
      <c r="G192" s="19">
        <v>80559</v>
      </c>
      <c r="H192" s="20">
        <v>4</v>
      </c>
    </row>
    <row r="193" spans="1:8" x14ac:dyDescent="0.25">
      <c r="A193" s="10" t="s">
        <v>701</v>
      </c>
      <c r="B193" s="15" t="s">
        <v>9</v>
      </c>
      <c r="C193" s="10" t="s">
        <v>15</v>
      </c>
      <c r="D193" s="16">
        <v>38712</v>
      </c>
      <c r="E193" s="17">
        <f t="shared" ca="1" si="2"/>
        <v>9</v>
      </c>
      <c r="F193" s="18"/>
      <c r="G193" s="19">
        <v>69372</v>
      </c>
      <c r="H193" s="20">
        <v>3</v>
      </c>
    </row>
    <row r="194" spans="1:8" x14ac:dyDescent="0.25">
      <c r="A194" s="10" t="s">
        <v>697</v>
      </c>
      <c r="B194" s="15" t="s">
        <v>7</v>
      </c>
      <c r="C194" s="10" t="s">
        <v>15</v>
      </c>
      <c r="D194" s="16">
        <v>40550</v>
      </c>
      <c r="E194" s="17">
        <f t="shared" ref="E194:E257" ca="1" si="3">DATEDIF(D194,TODAY(),"Y")</f>
        <v>4</v>
      </c>
      <c r="F194" s="18" t="s">
        <v>22</v>
      </c>
      <c r="G194" s="19">
        <v>84899</v>
      </c>
      <c r="H194" s="20">
        <v>3</v>
      </c>
    </row>
    <row r="195" spans="1:8" x14ac:dyDescent="0.25">
      <c r="A195" s="10" t="s">
        <v>696</v>
      </c>
      <c r="B195" s="15" t="s">
        <v>9</v>
      </c>
      <c r="C195" s="10" t="s">
        <v>15</v>
      </c>
      <c r="D195" s="16">
        <v>40550</v>
      </c>
      <c r="E195" s="17">
        <f t="shared" ca="1" si="3"/>
        <v>4</v>
      </c>
      <c r="F195" s="18" t="s">
        <v>22</v>
      </c>
      <c r="G195" s="19">
        <v>71445</v>
      </c>
      <c r="H195" s="20">
        <v>1</v>
      </c>
    </row>
    <row r="196" spans="1:8" x14ac:dyDescent="0.25">
      <c r="A196" s="10" t="s">
        <v>694</v>
      </c>
      <c r="B196" s="15" t="s">
        <v>28</v>
      </c>
      <c r="C196" s="10" t="s">
        <v>15</v>
      </c>
      <c r="D196" s="16">
        <v>39811</v>
      </c>
      <c r="E196" s="17">
        <f t="shared" ca="1" si="3"/>
        <v>6</v>
      </c>
      <c r="F196" s="18" t="s">
        <v>6</v>
      </c>
      <c r="G196" s="19">
        <v>57624</v>
      </c>
      <c r="H196" s="20">
        <v>4</v>
      </c>
    </row>
    <row r="197" spans="1:8" x14ac:dyDescent="0.25">
      <c r="A197" s="10" t="s">
        <v>693</v>
      </c>
      <c r="B197" s="15" t="s">
        <v>28</v>
      </c>
      <c r="C197" s="10" t="s">
        <v>15</v>
      </c>
      <c r="D197" s="16">
        <v>40165</v>
      </c>
      <c r="E197" s="17">
        <f t="shared" ca="1" si="3"/>
        <v>5</v>
      </c>
      <c r="F197" s="18"/>
      <c r="G197" s="19">
        <v>118087</v>
      </c>
      <c r="H197" s="20">
        <v>4</v>
      </c>
    </row>
    <row r="198" spans="1:8" x14ac:dyDescent="0.25">
      <c r="A198" s="10" t="s">
        <v>691</v>
      </c>
      <c r="B198" s="15" t="s">
        <v>1</v>
      </c>
      <c r="C198" s="10" t="s">
        <v>15</v>
      </c>
      <c r="D198" s="16">
        <v>40533</v>
      </c>
      <c r="E198" s="17">
        <f t="shared" ca="1" si="3"/>
        <v>4</v>
      </c>
      <c r="F198" s="18" t="s">
        <v>3</v>
      </c>
      <c r="G198" s="19">
        <v>46256</v>
      </c>
      <c r="H198" s="20">
        <v>4</v>
      </c>
    </row>
    <row r="199" spans="1:8" x14ac:dyDescent="0.25">
      <c r="A199" s="10" t="s">
        <v>689</v>
      </c>
      <c r="B199" s="15" t="s">
        <v>28</v>
      </c>
      <c r="C199" s="10" t="s">
        <v>15</v>
      </c>
      <c r="D199" s="16">
        <v>40900</v>
      </c>
      <c r="E199" s="17">
        <f t="shared" ca="1" si="3"/>
        <v>3</v>
      </c>
      <c r="F199" s="18"/>
      <c r="G199" s="19">
        <v>43152</v>
      </c>
      <c r="H199" s="20">
        <v>5</v>
      </c>
    </row>
    <row r="200" spans="1:8" x14ac:dyDescent="0.25">
      <c r="A200" s="10" t="s">
        <v>688</v>
      </c>
      <c r="B200" s="15" t="s">
        <v>28</v>
      </c>
      <c r="C200" s="10" t="s">
        <v>15</v>
      </c>
      <c r="D200" s="16">
        <v>40908</v>
      </c>
      <c r="E200" s="17">
        <f t="shared" ca="1" si="3"/>
        <v>3</v>
      </c>
      <c r="F200" s="18"/>
      <c r="G200" s="19">
        <v>79572</v>
      </c>
      <c r="H200" s="20">
        <v>4</v>
      </c>
    </row>
    <row r="201" spans="1:8" x14ac:dyDescent="0.25">
      <c r="A201" s="10" t="s">
        <v>687</v>
      </c>
      <c r="B201" s="15" t="s">
        <v>9</v>
      </c>
      <c r="C201" s="10" t="s">
        <v>15</v>
      </c>
      <c r="D201" s="16">
        <v>41281</v>
      </c>
      <c r="E201" s="17">
        <f t="shared" ca="1" si="3"/>
        <v>2</v>
      </c>
      <c r="F201" s="18" t="s">
        <v>22</v>
      </c>
      <c r="G201" s="19">
        <v>119381</v>
      </c>
      <c r="H201" s="20">
        <v>5</v>
      </c>
    </row>
    <row r="202" spans="1:8" x14ac:dyDescent="0.25">
      <c r="A202" s="10" t="s">
        <v>682</v>
      </c>
      <c r="B202" s="15" t="s">
        <v>12</v>
      </c>
      <c r="C202" s="10" t="s">
        <v>15</v>
      </c>
      <c r="D202" s="16">
        <v>41652</v>
      </c>
      <c r="E202" s="17">
        <f t="shared" ca="1" si="3"/>
        <v>1</v>
      </c>
      <c r="F202" s="18"/>
      <c r="G202" s="19">
        <v>77764</v>
      </c>
      <c r="H202" s="20">
        <v>4</v>
      </c>
    </row>
    <row r="203" spans="1:8" x14ac:dyDescent="0.25">
      <c r="A203" s="10" t="s">
        <v>673</v>
      </c>
      <c r="B203" s="15" t="s">
        <v>12</v>
      </c>
      <c r="C203" s="10" t="s">
        <v>15</v>
      </c>
      <c r="D203" s="16">
        <v>42031</v>
      </c>
      <c r="E203" s="17">
        <f t="shared" ca="1" si="3"/>
        <v>0</v>
      </c>
      <c r="F203" s="18" t="s">
        <v>6</v>
      </c>
      <c r="G203" s="19">
        <v>116158</v>
      </c>
      <c r="H203" s="20">
        <v>4</v>
      </c>
    </row>
    <row r="204" spans="1:8" x14ac:dyDescent="0.25">
      <c r="A204" s="10" t="s">
        <v>656</v>
      </c>
      <c r="B204" s="15" t="s">
        <v>28</v>
      </c>
      <c r="C204" s="10" t="s">
        <v>15</v>
      </c>
      <c r="D204" s="16">
        <v>36907</v>
      </c>
      <c r="E204" s="17">
        <f t="shared" ca="1" si="3"/>
        <v>14</v>
      </c>
      <c r="F204" s="18"/>
      <c r="G204" s="19">
        <v>85348</v>
      </c>
      <c r="H204" s="20">
        <v>3</v>
      </c>
    </row>
    <row r="205" spans="1:8" x14ac:dyDescent="0.25">
      <c r="A205" s="10" t="s">
        <v>655</v>
      </c>
      <c r="B205" s="15" t="s">
        <v>1</v>
      </c>
      <c r="C205" s="10" t="s">
        <v>15</v>
      </c>
      <c r="D205" s="16">
        <v>36908</v>
      </c>
      <c r="E205" s="17">
        <f t="shared" ca="1" si="3"/>
        <v>14</v>
      </c>
      <c r="F205" s="18" t="s">
        <v>14</v>
      </c>
      <c r="G205" s="19">
        <v>98150</v>
      </c>
      <c r="H205" s="20">
        <v>5</v>
      </c>
    </row>
    <row r="206" spans="1:8" x14ac:dyDescent="0.25">
      <c r="A206" s="10" t="s">
        <v>647</v>
      </c>
      <c r="B206" s="15" t="s">
        <v>44</v>
      </c>
      <c r="C206" s="10" t="s">
        <v>15</v>
      </c>
      <c r="D206" s="16">
        <v>37276</v>
      </c>
      <c r="E206" s="17">
        <f t="shared" ca="1" si="3"/>
        <v>13</v>
      </c>
      <c r="F206" s="18" t="s">
        <v>6</v>
      </c>
      <c r="G206" s="19">
        <v>85604</v>
      </c>
      <c r="H206" s="20">
        <v>2</v>
      </c>
    </row>
    <row r="207" spans="1:8" x14ac:dyDescent="0.25">
      <c r="A207" s="10" t="s">
        <v>634</v>
      </c>
      <c r="B207" s="15" t="s">
        <v>9</v>
      </c>
      <c r="C207" s="10" t="s">
        <v>15</v>
      </c>
      <c r="D207" s="16">
        <v>39122</v>
      </c>
      <c r="E207" s="17">
        <f t="shared" ca="1" si="3"/>
        <v>8</v>
      </c>
      <c r="F207" s="18"/>
      <c r="G207" s="19">
        <v>44072</v>
      </c>
      <c r="H207" s="20">
        <v>2</v>
      </c>
    </row>
    <row r="208" spans="1:8" x14ac:dyDescent="0.25">
      <c r="A208" s="10" t="s">
        <v>625</v>
      </c>
      <c r="B208" s="15" t="s">
        <v>28</v>
      </c>
      <c r="C208" s="10" t="s">
        <v>15</v>
      </c>
      <c r="D208" s="16">
        <v>41656</v>
      </c>
      <c r="E208" s="17">
        <f t="shared" ca="1" si="3"/>
        <v>1</v>
      </c>
      <c r="F208" s="18" t="s">
        <v>22</v>
      </c>
      <c r="G208" s="19">
        <v>49935</v>
      </c>
      <c r="H208" s="20">
        <v>2</v>
      </c>
    </row>
    <row r="209" spans="1:8" x14ac:dyDescent="0.25">
      <c r="A209" s="10" t="s">
        <v>615</v>
      </c>
      <c r="B209" s="15" t="s">
        <v>44</v>
      </c>
      <c r="C209" s="10" t="s">
        <v>15</v>
      </c>
      <c r="D209" s="16">
        <v>40222</v>
      </c>
      <c r="E209" s="17">
        <f t="shared" ca="1" si="3"/>
        <v>5</v>
      </c>
      <c r="F209" s="18"/>
      <c r="G209" s="19">
        <v>59161</v>
      </c>
      <c r="H209" s="20">
        <v>4</v>
      </c>
    </row>
    <row r="210" spans="1:8" x14ac:dyDescent="0.25">
      <c r="A210" s="10" t="s">
        <v>1637</v>
      </c>
      <c r="B210" s="15" t="s">
        <v>28</v>
      </c>
      <c r="C210" s="10" t="s">
        <v>15</v>
      </c>
      <c r="D210" s="16">
        <v>40244</v>
      </c>
      <c r="E210" s="17">
        <f t="shared" ca="1" si="3"/>
        <v>5</v>
      </c>
      <c r="F210" s="18"/>
      <c r="G210" s="19">
        <v>49138</v>
      </c>
      <c r="H210" s="20">
        <v>4</v>
      </c>
    </row>
    <row r="211" spans="1:8" x14ac:dyDescent="0.25">
      <c r="A211" s="10" t="s">
        <v>610</v>
      </c>
      <c r="B211" s="15" t="s">
        <v>12</v>
      </c>
      <c r="C211" s="10" t="s">
        <v>15</v>
      </c>
      <c r="D211" s="16">
        <v>40596</v>
      </c>
      <c r="E211" s="17">
        <f t="shared" ca="1" si="3"/>
        <v>4</v>
      </c>
      <c r="F211" s="18" t="s">
        <v>3</v>
      </c>
      <c r="G211" s="19">
        <v>110203</v>
      </c>
      <c r="H211" s="20">
        <v>2</v>
      </c>
    </row>
    <row r="212" spans="1:8" x14ac:dyDescent="0.25">
      <c r="A212" s="10" t="s">
        <v>606</v>
      </c>
      <c r="B212" s="15" t="s">
        <v>44</v>
      </c>
      <c r="C212" s="10" t="s">
        <v>15</v>
      </c>
      <c r="D212" s="16">
        <v>40246</v>
      </c>
      <c r="E212" s="17">
        <f t="shared" ca="1" si="3"/>
        <v>5</v>
      </c>
      <c r="F212" s="18" t="s">
        <v>22</v>
      </c>
      <c r="G212" s="19">
        <v>74224</v>
      </c>
      <c r="H212" s="20">
        <v>3</v>
      </c>
    </row>
    <row r="213" spans="1:8" x14ac:dyDescent="0.25">
      <c r="A213" s="10" t="s">
        <v>599</v>
      </c>
      <c r="B213" s="15" t="s">
        <v>28</v>
      </c>
      <c r="C213" s="10" t="s">
        <v>15</v>
      </c>
      <c r="D213" s="16">
        <v>39855</v>
      </c>
      <c r="E213" s="17">
        <f t="shared" ca="1" si="3"/>
        <v>6</v>
      </c>
      <c r="F213" s="18"/>
      <c r="G213" s="19">
        <v>91698</v>
      </c>
      <c r="H213" s="20">
        <v>1</v>
      </c>
    </row>
    <row r="214" spans="1:8" x14ac:dyDescent="0.25">
      <c r="A214" s="10" t="s">
        <v>595</v>
      </c>
      <c r="B214" s="15" t="s">
        <v>28</v>
      </c>
      <c r="C214" s="10" t="s">
        <v>15</v>
      </c>
      <c r="D214" s="16">
        <v>39876</v>
      </c>
      <c r="E214" s="17">
        <f t="shared" ca="1" si="3"/>
        <v>6</v>
      </c>
      <c r="F214" s="18" t="s">
        <v>3</v>
      </c>
      <c r="G214" s="19">
        <v>75799</v>
      </c>
      <c r="H214" s="20">
        <v>5</v>
      </c>
    </row>
    <row r="215" spans="1:8" x14ac:dyDescent="0.25">
      <c r="A215" s="10" t="s">
        <v>590</v>
      </c>
      <c r="B215" s="15" t="s">
        <v>12</v>
      </c>
      <c r="C215" s="10" t="s">
        <v>15</v>
      </c>
      <c r="D215" s="16">
        <v>39885</v>
      </c>
      <c r="E215" s="17">
        <f t="shared" ca="1" si="3"/>
        <v>6</v>
      </c>
      <c r="F215" s="18" t="s">
        <v>22</v>
      </c>
      <c r="G215" s="19">
        <v>99925</v>
      </c>
      <c r="H215" s="20">
        <v>2</v>
      </c>
    </row>
    <row r="216" spans="1:8" x14ac:dyDescent="0.25">
      <c r="A216" s="10" t="s">
        <v>582</v>
      </c>
      <c r="B216" s="15" t="s">
        <v>7</v>
      </c>
      <c r="C216" s="10" t="s">
        <v>15</v>
      </c>
      <c r="D216" s="16">
        <v>37678</v>
      </c>
      <c r="E216" s="17">
        <f t="shared" ca="1" si="3"/>
        <v>12</v>
      </c>
      <c r="F216" s="18"/>
      <c r="G216" s="19">
        <v>108582</v>
      </c>
      <c r="H216" s="20">
        <v>2</v>
      </c>
    </row>
    <row r="217" spans="1:8" x14ac:dyDescent="0.25">
      <c r="A217" s="10" t="s">
        <v>580</v>
      </c>
      <c r="B217" s="15" t="s">
        <v>9</v>
      </c>
      <c r="C217" s="10" t="s">
        <v>15</v>
      </c>
      <c r="D217" s="16">
        <v>37682</v>
      </c>
      <c r="E217" s="17">
        <f t="shared" ca="1" si="3"/>
        <v>12</v>
      </c>
      <c r="F217" s="18" t="s">
        <v>3</v>
      </c>
      <c r="G217" s="19">
        <v>45498</v>
      </c>
      <c r="H217" s="20">
        <v>3</v>
      </c>
    </row>
    <row r="218" spans="1:8" x14ac:dyDescent="0.25">
      <c r="A218" s="10" t="s">
        <v>577</v>
      </c>
      <c r="B218" s="15" t="s">
        <v>9</v>
      </c>
      <c r="C218" s="10" t="s">
        <v>15</v>
      </c>
      <c r="D218" s="16">
        <v>38055</v>
      </c>
      <c r="E218" s="17">
        <f t="shared" ca="1" si="3"/>
        <v>11</v>
      </c>
      <c r="F218" s="18"/>
      <c r="G218" s="19">
        <v>55683</v>
      </c>
      <c r="H218" s="20">
        <v>5</v>
      </c>
    </row>
    <row r="219" spans="1:8" x14ac:dyDescent="0.25">
      <c r="A219" s="10" t="s">
        <v>576</v>
      </c>
      <c r="B219" s="15" t="s">
        <v>44</v>
      </c>
      <c r="C219" s="10" t="s">
        <v>15</v>
      </c>
      <c r="D219" s="16">
        <v>38404</v>
      </c>
      <c r="E219" s="17">
        <f t="shared" ca="1" si="3"/>
        <v>10</v>
      </c>
      <c r="F219" s="18"/>
      <c r="G219" s="19">
        <v>63745</v>
      </c>
      <c r="H219" s="20">
        <v>2</v>
      </c>
    </row>
    <row r="220" spans="1:8" x14ac:dyDescent="0.25">
      <c r="A220" s="10" t="s">
        <v>575</v>
      </c>
      <c r="B220" s="15" t="s">
        <v>12</v>
      </c>
      <c r="C220" s="10" t="s">
        <v>15</v>
      </c>
      <c r="D220" s="16">
        <v>38409</v>
      </c>
      <c r="E220" s="17">
        <f t="shared" ca="1" si="3"/>
        <v>10</v>
      </c>
      <c r="F220" s="18" t="s">
        <v>3</v>
      </c>
      <c r="G220" s="19">
        <v>77739</v>
      </c>
      <c r="H220" s="20">
        <v>3</v>
      </c>
    </row>
    <row r="221" spans="1:8" x14ac:dyDescent="0.25">
      <c r="A221" s="10" t="s">
        <v>570</v>
      </c>
      <c r="B221" s="15" t="s">
        <v>9</v>
      </c>
      <c r="C221" s="10" t="s">
        <v>15</v>
      </c>
      <c r="D221" s="16">
        <v>39151</v>
      </c>
      <c r="E221" s="17">
        <f t="shared" ca="1" si="3"/>
        <v>8</v>
      </c>
      <c r="F221" s="18"/>
      <c r="G221" s="19">
        <v>55397</v>
      </c>
      <c r="H221" s="20">
        <v>2</v>
      </c>
    </row>
    <row r="222" spans="1:8" x14ac:dyDescent="0.25">
      <c r="A222" s="10" t="s">
        <v>557</v>
      </c>
      <c r="B222" s="15" t="s">
        <v>28</v>
      </c>
      <c r="C222" s="10" t="s">
        <v>15</v>
      </c>
      <c r="D222" s="16">
        <v>40616</v>
      </c>
      <c r="E222" s="17">
        <f t="shared" ca="1" si="3"/>
        <v>4</v>
      </c>
      <c r="F222" s="18"/>
      <c r="G222" s="19">
        <v>43656</v>
      </c>
      <c r="H222" s="20">
        <v>4</v>
      </c>
    </row>
    <row r="223" spans="1:8" x14ac:dyDescent="0.25">
      <c r="A223" s="10" t="s">
        <v>550</v>
      </c>
      <c r="B223" s="15" t="s">
        <v>9</v>
      </c>
      <c r="C223" s="10" t="s">
        <v>15</v>
      </c>
      <c r="D223" s="16">
        <v>41681</v>
      </c>
      <c r="E223" s="17">
        <f t="shared" ca="1" si="3"/>
        <v>1</v>
      </c>
      <c r="F223" s="18" t="s">
        <v>14</v>
      </c>
      <c r="G223" s="19">
        <v>80066</v>
      </c>
      <c r="H223" s="20">
        <v>1</v>
      </c>
    </row>
    <row r="224" spans="1:8" x14ac:dyDescent="0.25">
      <c r="A224" s="10" t="s">
        <v>540</v>
      </c>
      <c r="B224" s="15" t="s">
        <v>28</v>
      </c>
      <c r="C224" s="10" t="s">
        <v>15</v>
      </c>
      <c r="D224" s="16">
        <v>42103</v>
      </c>
      <c r="E224" s="17">
        <f t="shared" ca="1" si="3"/>
        <v>0</v>
      </c>
      <c r="F224" s="18" t="s">
        <v>3</v>
      </c>
      <c r="G224" s="19">
        <v>54894</v>
      </c>
      <c r="H224" s="20">
        <v>1</v>
      </c>
    </row>
    <row r="225" spans="1:8" x14ac:dyDescent="0.25">
      <c r="A225" s="10" t="s">
        <v>539</v>
      </c>
      <c r="B225" s="15" t="s">
        <v>12</v>
      </c>
      <c r="C225" s="10" t="s">
        <v>15</v>
      </c>
      <c r="D225" s="16">
        <v>42104</v>
      </c>
      <c r="E225" s="17">
        <f t="shared" ca="1" si="3"/>
        <v>0</v>
      </c>
      <c r="F225" s="18" t="s">
        <v>3</v>
      </c>
      <c r="G225" s="19">
        <v>80600</v>
      </c>
      <c r="H225" s="20">
        <v>5</v>
      </c>
    </row>
    <row r="226" spans="1:8" x14ac:dyDescent="0.25">
      <c r="A226" s="10" t="s">
        <v>536</v>
      </c>
      <c r="B226" s="15" t="s">
        <v>7</v>
      </c>
      <c r="C226" s="10" t="s">
        <v>15</v>
      </c>
      <c r="D226" s="16">
        <v>40259</v>
      </c>
      <c r="E226" s="17">
        <f t="shared" ca="1" si="3"/>
        <v>5</v>
      </c>
      <c r="F226" s="18" t="s">
        <v>3</v>
      </c>
      <c r="G226" s="19">
        <v>108167</v>
      </c>
      <c r="H226" s="20">
        <v>4</v>
      </c>
    </row>
    <row r="227" spans="1:8" x14ac:dyDescent="0.25">
      <c r="A227" s="10" t="s">
        <v>533</v>
      </c>
      <c r="B227" s="15" t="s">
        <v>12</v>
      </c>
      <c r="C227" s="10" t="s">
        <v>15</v>
      </c>
      <c r="D227" s="16">
        <v>40617</v>
      </c>
      <c r="E227" s="17">
        <f t="shared" ca="1" si="3"/>
        <v>4</v>
      </c>
      <c r="F227" s="18"/>
      <c r="G227" s="19">
        <v>124571</v>
      </c>
      <c r="H227" s="20">
        <v>3</v>
      </c>
    </row>
    <row r="228" spans="1:8" x14ac:dyDescent="0.25">
      <c r="A228" s="10" t="s">
        <v>528</v>
      </c>
      <c r="B228" s="15" t="s">
        <v>12</v>
      </c>
      <c r="C228" s="10" t="s">
        <v>15</v>
      </c>
      <c r="D228" s="16">
        <v>41347</v>
      </c>
      <c r="E228" s="17">
        <f t="shared" ca="1" si="3"/>
        <v>2</v>
      </c>
      <c r="F228" s="18" t="s">
        <v>3</v>
      </c>
      <c r="G228" s="19">
        <v>60684</v>
      </c>
      <c r="H228" s="20">
        <v>3</v>
      </c>
    </row>
    <row r="229" spans="1:8" x14ac:dyDescent="0.25">
      <c r="A229" s="10" t="s">
        <v>525</v>
      </c>
      <c r="B229" s="15" t="s">
        <v>9</v>
      </c>
      <c r="C229" s="10" t="s">
        <v>15</v>
      </c>
      <c r="D229" s="16">
        <v>41376</v>
      </c>
      <c r="E229" s="17">
        <f t="shared" ca="1" si="3"/>
        <v>2</v>
      </c>
      <c r="F229" s="18"/>
      <c r="G229" s="19">
        <v>89796</v>
      </c>
      <c r="H229" s="20">
        <v>3</v>
      </c>
    </row>
    <row r="230" spans="1:8" x14ac:dyDescent="0.25">
      <c r="A230" s="10" t="s">
        <v>524</v>
      </c>
      <c r="B230" s="15" t="s">
        <v>9</v>
      </c>
      <c r="C230" s="10" t="s">
        <v>15</v>
      </c>
      <c r="D230" s="16">
        <v>39891</v>
      </c>
      <c r="E230" s="17">
        <f t="shared" ca="1" si="3"/>
        <v>6</v>
      </c>
      <c r="F230" s="18" t="s">
        <v>3</v>
      </c>
      <c r="G230" s="19">
        <v>101665</v>
      </c>
      <c r="H230" s="20">
        <v>2</v>
      </c>
    </row>
    <row r="231" spans="1:8" x14ac:dyDescent="0.25">
      <c r="A231" s="10" t="s">
        <v>522</v>
      </c>
      <c r="B231" s="15" t="s">
        <v>7</v>
      </c>
      <c r="C231" s="10" t="s">
        <v>15</v>
      </c>
      <c r="D231" s="16">
        <v>39894</v>
      </c>
      <c r="E231" s="17">
        <f t="shared" ca="1" si="3"/>
        <v>6</v>
      </c>
      <c r="F231" s="18" t="s">
        <v>14</v>
      </c>
      <c r="G231" s="19">
        <v>103608</v>
      </c>
      <c r="H231" s="20">
        <v>1</v>
      </c>
    </row>
    <row r="232" spans="1:8" x14ac:dyDescent="0.25">
      <c r="A232" s="10" t="s">
        <v>513</v>
      </c>
      <c r="B232" s="15" t="s">
        <v>12</v>
      </c>
      <c r="C232" s="10" t="s">
        <v>15</v>
      </c>
      <c r="D232" s="16">
        <v>37347</v>
      </c>
      <c r="E232" s="17">
        <f t="shared" ca="1" si="3"/>
        <v>13</v>
      </c>
      <c r="F232" s="18" t="s">
        <v>3</v>
      </c>
      <c r="G232" s="19">
        <v>95553</v>
      </c>
      <c r="H232" s="20">
        <v>1</v>
      </c>
    </row>
    <row r="233" spans="1:8" x14ac:dyDescent="0.25">
      <c r="A233" s="10" t="s">
        <v>512</v>
      </c>
      <c r="B233" s="15" t="s">
        <v>12</v>
      </c>
      <c r="C233" s="10" t="s">
        <v>15</v>
      </c>
      <c r="D233" s="16">
        <v>37351</v>
      </c>
      <c r="E233" s="17">
        <f t="shared" ca="1" si="3"/>
        <v>13</v>
      </c>
      <c r="F233" s="18" t="s">
        <v>3</v>
      </c>
      <c r="G233" s="19">
        <v>60725</v>
      </c>
      <c r="H233" s="20">
        <v>4</v>
      </c>
    </row>
    <row r="234" spans="1:8" x14ac:dyDescent="0.25">
      <c r="A234" s="10" t="s">
        <v>508</v>
      </c>
      <c r="B234" s="15" t="s">
        <v>12</v>
      </c>
      <c r="C234" s="10" t="s">
        <v>15</v>
      </c>
      <c r="D234" s="16">
        <v>37715</v>
      </c>
      <c r="E234" s="17">
        <f t="shared" ca="1" si="3"/>
        <v>12</v>
      </c>
      <c r="F234" s="18"/>
      <c r="G234" s="19">
        <v>95190</v>
      </c>
      <c r="H234" s="20">
        <v>3</v>
      </c>
    </row>
    <row r="235" spans="1:8" x14ac:dyDescent="0.25">
      <c r="A235" s="10" t="s">
        <v>501</v>
      </c>
      <c r="B235" s="15" t="s">
        <v>9</v>
      </c>
      <c r="C235" s="10" t="s">
        <v>15</v>
      </c>
      <c r="D235" s="16">
        <v>38808</v>
      </c>
      <c r="E235" s="17">
        <f t="shared" ca="1" si="3"/>
        <v>9</v>
      </c>
      <c r="F235" s="18"/>
      <c r="G235" s="19">
        <v>120516</v>
      </c>
      <c r="H235" s="20">
        <v>1</v>
      </c>
    </row>
    <row r="236" spans="1:8" x14ac:dyDescent="0.25">
      <c r="A236" s="10" t="s">
        <v>500</v>
      </c>
      <c r="B236" s="15" t="s">
        <v>28</v>
      </c>
      <c r="C236" s="10" t="s">
        <v>15</v>
      </c>
      <c r="D236" s="16">
        <v>39887</v>
      </c>
      <c r="E236" s="17">
        <f t="shared" ca="1" si="3"/>
        <v>6</v>
      </c>
      <c r="F236" s="18" t="s">
        <v>24</v>
      </c>
      <c r="G236" s="19">
        <v>82468</v>
      </c>
      <c r="H236" s="20">
        <v>1</v>
      </c>
    </row>
    <row r="237" spans="1:8" x14ac:dyDescent="0.25">
      <c r="A237" s="10" t="s">
        <v>499</v>
      </c>
      <c r="B237" s="15" t="s">
        <v>9</v>
      </c>
      <c r="C237" s="10" t="s">
        <v>15</v>
      </c>
      <c r="D237" s="16">
        <v>39899</v>
      </c>
      <c r="E237" s="17">
        <f t="shared" ca="1" si="3"/>
        <v>6</v>
      </c>
      <c r="F237" s="18" t="s">
        <v>3</v>
      </c>
      <c r="G237" s="19">
        <v>47066</v>
      </c>
      <c r="H237" s="20">
        <v>1</v>
      </c>
    </row>
    <row r="238" spans="1:8" x14ac:dyDescent="0.25">
      <c r="A238" s="10" t="s">
        <v>498</v>
      </c>
      <c r="B238" s="15" t="s">
        <v>9</v>
      </c>
      <c r="C238" s="10" t="s">
        <v>15</v>
      </c>
      <c r="D238" s="16">
        <v>39910</v>
      </c>
      <c r="E238" s="17">
        <f t="shared" ca="1" si="3"/>
        <v>6</v>
      </c>
      <c r="F238" s="18" t="s">
        <v>6</v>
      </c>
      <c r="G238" s="19">
        <v>75425</v>
      </c>
      <c r="H238" s="20">
        <v>5</v>
      </c>
    </row>
    <row r="239" spans="1:8" x14ac:dyDescent="0.25">
      <c r="A239" s="10" t="s">
        <v>497</v>
      </c>
      <c r="B239" s="15" t="s">
        <v>9</v>
      </c>
      <c r="C239" s="10" t="s">
        <v>15</v>
      </c>
      <c r="D239" s="16">
        <v>40267</v>
      </c>
      <c r="E239" s="17">
        <f t="shared" ca="1" si="3"/>
        <v>5</v>
      </c>
      <c r="F239" s="18"/>
      <c r="G239" s="19">
        <v>62646</v>
      </c>
      <c r="H239" s="20">
        <v>2</v>
      </c>
    </row>
    <row r="240" spans="1:8" x14ac:dyDescent="0.25">
      <c r="A240" s="10" t="s">
        <v>496</v>
      </c>
      <c r="B240" s="15" t="s">
        <v>12</v>
      </c>
      <c r="C240" s="10" t="s">
        <v>15</v>
      </c>
      <c r="D240" s="16">
        <v>40623</v>
      </c>
      <c r="E240" s="17">
        <f t="shared" ca="1" si="3"/>
        <v>4</v>
      </c>
      <c r="F240" s="18"/>
      <c r="G240" s="19">
        <v>102244</v>
      </c>
      <c r="H240" s="20">
        <v>2</v>
      </c>
    </row>
    <row r="241" spans="1:8" x14ac:dyDescent="0.25">
      <c r="A241" s="10" t="s">
        <v>493</v>
      </c>
      <c r="B241" s="15" t="s">
        <v>12</v>
      </c>
      <c r="C241" s="10" t="s">
        <v>15</v>
      </c>
      <c r="D241" s="16">
        <v>41348</v>
      </c>
      <c r="E241" s="17">
        <f t="shared" ca="1" si="3"/>
        <v>2</v>
      </c>
      <c r="F241" s="18" t="s">
        <v>3</v>
      </c>
      <c r="G241" s="19">
        <v>124999</v>
      </c>
      <c r="H241" s="20">
        <v>5</v>
      </c>
    </row>
    <row r="242" spans="1:8" x14ac:dyDescent="0.25">
      <c r="A242" s="10" t="s">
        <v>488</v>
      </c>
      <c r="B242" s="15" t="s">
        <v>12</v>
      </c>
      <c r="C242" s="10" t="s">
        <v>15</v>
      </c>
      <c r="D242" s="16">
        <v>41712</v>
      </c>
      <c r="E242" s="17">
        <f t="shared" ca="1" si="3"/>
        <v>1</v>
      </c>
      <c r="F242" s="18" t="s">
        <v>22</v>
      </c>
      <c r="G242" s="19">
        <v>114912</v>
      </c>
      <c r="H242" s="20">
        <v>3</v>
      </c>
    </row>
    <row r="243" spans="1:8" x14ac:dyDescent="0.25">
      <c r="A243" s="10" t="s">
        <v>480</v>
      </c>
      <c r="B243" s="15" t="s">
        <v>7</v>
      </c>
      <c r="C243" s="10" t="s">
        <v>15</v>
      </c>
      <c r="D243" s="16">
        <v>42134</v>
      </c>
      <c r="E243" s="17">
        <f t="shared" ca="1" si="3"/>
        <v>0</v>
      </c>
      <c r="F243" s="18"/>
      <c r="G243" s="19">
        <v>51756</v>
      </c>
      <c r="H243" s="20">
        <v>4</v>
      </c>
    </row>
    <row r="244" spans="1:8" x14ac:dyDescent="0.25">
      <c r="A244" s="10" t="s">
        <v>476</v>
      </c>
      <c r="B244" s="15" t="s">
        <v>44</v>
      </c>
      <c r="C244" s="10" t="s">
        <v>15</v>
      </c>
      <c r="D244" s="16">
        <v>40675</v>
      </c>
      <c r="E244" s="17">
        <f t="shared" ca="1" si="3"/>
        <v>4</v>
      </c>
      <c r="F244" s="18" t="s">
        <v>22</v>
      </c>
      <c r="G244" s="19">
        <v>85667</v>
      </c>
      <c r="H244" s="20">
        <v>4</v>
      </c>
    </row>
    <row r="245" spans="1:8" x14ac:dyDescent="0.25">
      <c r="A245" s="10" t="s">
        <v>472</v>
      </c>
      <c r="B245" s="15" t="s">
        <v>12</v>
      </c>
      <c r="C245" s="10" t="s">
        <v>15</v>
      </c>
      <c r="D245" s="16">
        <v>41379</v>
      </c>
      <c r="E245" s="17">
        <f t="shared" ca="1" si="3"/>
        <v>2</v>
      </c>
      <c r="F245" s="18" t="s">
        <v>3</v>
      </c>
      <c r="G245" s="19">
        <v>76361</v>
      </c>
      <c r="H245" s="20">
        <v>2</v>
      </c>
    </row>
    <row r="246" spans="1:8" x14ac:dyDescent="0.25">
      <c r="A246" s="10" t="s">
        <v>471</v>
      </c>
      <c r="B246" s="15" t="s">
        <v>9</v>
      </c>
      <c r="C246" s="10" t="s">
        <v>15</v>
      </c>
      <c r="D246" s="16">
        <v>41380</v>
      </c>
      <c r="E246" s="17">
        <f t="shared" ca="1" si="3"/>
        <v>2</v>
      </c>
      <c r="F246" s="18" t="s">
        <v>22</v>
      </c>
      <c r="G246" s="19">
        <v>42913</v>
      </c>
      <c r="H246" s="20">
        <v>5</v>
      </c>
    </row>
    <row r="247" spans="1:8" x14ac:dyDescent="0.25">
      <c r="A247" s="10" t="s">
        <v>469</v>
      </c>
      <c r="B247" s="15" t="s">
        <v>9</v>
      </c>
      <c r="C247" s="10" t="s">
        <v>15</v>
      </c>
      <c r="D247" s="16">
        <v>41390</v>
      </c>
      <c r="E247" s="17">
        <f t="shared" ca="1" si="3"/>
        <v>2</v>
      </c>
      <c r="F247" s="18" t="s">
        <v>22</v>
      </c>
      <c r="G247" s="19">
        <v>99718</v>
      </c>
      <c r="H247" s="20">
        <v>3</v>
      </c>
    </row>
    <row r="248" spans="1:8" x14ac:dyDescent="0.25">
      <c r="A248" s="10" t="s">
        <v>460</v>
      </c>
      <c r="B248" s="15" t="s">
        <v>44</v>
      </c>
      <c r="C248" s="10" t="s">
        <v>15</v>
      </c>
      <c r="D248" s="16">
        <v>37005</v>
      </c>
      <c r="E248" s="17">
        <f t="shared" ca="1" si="3"/>
        <v>14</v>
      </c>
      <c r="F248" s="18"/>
      <c r="G248" s="19">
        <v>62074</v>
      </c>
      <c r="H248" s="20">
        <v>1</v>
      </c>
    </row>
    <row r="249" spans="1:8" x14ac:dyDescent="0.25">
      <c r="A249" s="10" t="s">
        <v>459</v>
      </c>
      <c r="B249" s="15" t="s">
        <v>9</v>
      </c>
      <c r="C249" s="10" t="s">
        <v>15</v>
      </c>
      <c r="D249" s="16">
        <v>37010</v>
      </c>
      <c r="E249" s="17">
        <f t="shared" ca="1" si="3"/>
        <v>14</v>
      </c>
      <c r="F249" s="18" t="s">
        <v>3</v>
      </c>
      <c r="G249" s="19">
        <v>97294</v>
      </c>
      <c r="H249" s="20">
        <v>5</v>
      </c>
    </row>
    <row r="250" spans="1:8" x14ac:dyDescent="0.25">
      <c r="A250" s="10" t="s">
        <v>458</v>
      </c>
      <c r="B250" s="15" t="s">
        <v>28</v>
      </c>
      <c r="C250" s="10" t="s">
        <v>15</v>
      </c>
      <c r="D250" s="16">
        <v>37016</v>
      </c>
      <c r="E250" s="17">
        <f t="shared" ca="1" si="3"/>
        <v>14</v>
      </c>
      <c r="F250" s="18" t="s">
        <v>14</v>
      </c>
      <c r="G250" s="19">
        <v>91384</v>
      </c>
      <c r="H250" s="20">
        <v>5</v>
      </c>
    </row>
    <row r="251" spans="1:8" x14ac:dyDescent="0.25">
      <c r="A251" s="10" t="s">
        <v>454</v>
      </c>
      <c r="B251" s="15" t="s">
        <v>7</v>
      </c>
      <c r="C251" s="10" t="s">
        <v>15</v>
      </c>
      <c r="D251" s="16">
        <v>37361</v>
      </c>
      <c r="E251" s="17">
        <f t="shared" ca="1" si="3"/>
        <v>13</v>
      </c>
      <c r="F251" s="18"/>
      <c r="G251" s="19">
        <v>121377</v>
      </c>
      <c r="H251" s="20">
        <v>5</v>
      </c>
    </row>
    <row r="252" spans="1:8" x14ac:dyDescent="0.25">
      <c r="A252" s="10" t="s">
        <v>450</v>
      </c>
      <c r="B252" s="15" t="s">
        <v>12</v>
      </c>
      <c r="C252" s="10" t="s">
        <v>15</v>
      </c>
      <c r="D252" s="16">
        <v>37383</v>
      </c>
      <c r="E252" s="17">
        <f t="shared" ca="1" si="3"/>
        <v>13</v>
      </c>
      <c r="F252" s="18"/>
      <c r="G252" s="19">
        <v>117432</v>
      </c>
      <c r="H252" s="20">
        <v>4</v>
      </c>
    </row>
    <row r="253" spans="1:8" x14ac:dyDescent="0.25">
      <c r="A253" s="10" t="s">
        <v>444</v>
      </c>
      <c r="B253" s="15" t="s">
        <v>9</v>
      </c>
      <c r="C253" s="10" t="s">
        <v>15</v>
      </c>
      <c r="D253" s="16">
        <v>38472</v>
      </c>
      <c r="E253" s="17">
        <f t="shared" ca="1" si="3"/>
        <v>10</v>
      </c>
      <c r="F253" s="18" t="s">
        <v>22</v>
      </c>
      <c r="G253" s="19">
        <v>104621</v>
      </c>
      <c r="H253" s="20">
        <v>3</v>
      </c>
    </row>
    <row r="254" spans="1:8" x14ac:dyDescent="0.25">
      <c r="A254" s="10" t="s">
        <v>434</v>
      </c>
      <c r="B254" s="15" t="s">
        <v>12</v>
      </c>
      <c r="C254" s="10" t="s">
        <v>15</v>
      </c>
      <c r="D254" s="16">
        <v>41758</v>
      </c>
      <c r="E254" s="17">
        <f t="shared" ca="1" si="3"/>
        <v>1</v>
      </c>
      <c r="F254" s="18"/>
      <c r="G254" s="19">
        <v>85202</v>
      </c>
      <c r="H254" s="20">
        <v>3</v>
      </c>
    </row>
    <row r="255" spans="1:8" x14ac:dyDescent="0.25">
      <c r="A255" s="10" t="s">
        <v>424</v>
      </c>
      <c r="B255" s="15" t="s">
        <v>9</v>
      </c>
      <c r="C255" s="10" t="s">
        <v>15</v>
      </c>
      <c r="D255" s="16">
        <v>42157</v>
      </c>
      <c r="E255" s="17">
        <f t="shared" ca="1" si="3"/>
        <v>0</v>
      </c>
      <c r="F255" s="18"/>
      <c r="G255" s="19">
        <v>42102</v>
      </c>
      <c r="H255" s="20">
        <v>3</v>
      </c>
    </row>
    <row r="256" spans="1:8" x14ac:dyDescent="0.25">
      <c r="A256" s="10" t="s">
        <v>420</v>
      </c>
      <c r="B256" s="15" t="s">
        <v>12</v>
      </c>
      <c r="C256" s="10" t="s">
        <v>15</v>
      </c>
      <c r="D256" s="16">
        <v>40340</v>
      </c>
      <c r="E256" s="17">
        <f t="shared" ca="1" si="3"/>
        <v>5</v>
      </c>
      <c r="F256" s="18"/>
      <c r="G256" s="19">
        <v>66624</v>
      </c>
      <c r="H256" s="20">
        <v>5</v>
      </c>
    </row>
    <row r="257" spans="1:8" x14ac:dyDescent="0.25">
      <c r="A257" s="10" t="s">
        <v>414</v>
      </c>
      <c r="B257" s="15" t="s">
        <v>12</v>
      </c>
      <c r="C257" s="10" t="s">
        <v>15</v>
      </c>
      <c r="D257" s="16">
        <v>39954</v>
      </c>
      <c r="E257" s="17">
        <f t="shared" ca="1" si="3"/>
        <v>6</v>
      </c>
      <c r="F257" s="18" t="s">
        <v>22</v>
      </c>
      <c r="G257" s="19">
        <v>64887</v>
      </c>
      <c r="H257" s="20">
        <v>1</v>
      </c>
    </row>
    <row r="258" spans="1:8" x14ac:dyDescent="0.25">
      <c r="A258" s="10" t="s">
        <v>413</v>
      </c>
      <c r="B258" s="15" t="s">
        <v>44</v>
      </c>
      <c r="C258" s="10" t="s">
        <v>15</v>
      </c>
      <c r="D258" s="16">
        <v>39956</v>
      </c>
      <c r="E258" s="17">
        <f t="shared" ref="E258:E321" ca="1" si="4">DATEDIF(D258,TODAY(),"Y")</f>
        <v>6</v>
      </c>
      <c r="F258" s="18" t="s">
        <v>3</v>
      </c>
      <c r="G258" s="19">
        <v>44751</v>
      </c>
      <c r="H258" s="20">
        <v>2</v>
      </c>
    </row>
    <row r="259" spans="1:8" x14ac:dyDescent="0.25">
      <c r="A259" s="10" t="s">
        <v>406</v>
      </c>
      <c r="B259" s="15" t="s">
        <v>9</v>
      </c>
      <c r="C259" s="10" t="s">
        <v>15</v>
      </c>
      <c r="D259" s="16">
        <v>37050</v>
      </c>
      <c r="E259" s="17">
        <f t="shared" ca="1" si="4"/>
        <v>14</v>
      </c>
      <c r="F259" s="18"/>
      <c r="G259" s="19">
        <v>42470</v>
      </c>
      <c r="H259" s="20">
        <v>5</v>
      </c>
    </row>
    <row r="260" spans="1:8" x14ac:dyDescent="0.25">
      <c r="A260" s="10" t="s">
        <v>404</v>
      </c>
      <c r="B260" s="15" t="s">
        <v>9</v>
      </c>
      <c r="C260" s="10" t="s">
        <v>15</v>
      </c>
      <c r="D260" s="16">
        <v>37396</v>
      </c>
      <c r="E260" s="17">
        <f t="shared" ca="1" si="4"/>
        <v>13</v>
      </c>
      <c r="F260" s="18" t="s">
        <v>3</v>
      </c>
      <c r="G260" s="19">
        <v>90126</v>
      </c>
      <c r="H260" s="20">
        <v>1</v>
      </c>
    </row>
    <row r="261" spans="1:8" x14ac:dyDescent="0.25">
      <c r="A261" s="10" t="s">
        <v>401</v>
      </c>
      <c r="B261" s="15" t="s">
        <v>9</v>
      </c>
      <c r="C261" s="10" t="s">
        <v>15</v>
      </c>
      <c r="D261" s="16">
        <v>37410</v>
      </c>
      <c r="E261" s="17">
        <f t="shared" ca="1" si="4"/>
        <v>13</v>
      </c>
      <c r="F261" s="18" t="s">
        <v>14</v>
      </c>
      <c r="G261" s="19">
        <v>47765</v>
      </c>
      <c r="H261" s="20">
        <v>2</v>
      </c>
    </row>
    <row r="262" spans="1:8" x14ac:dyDescent="0.25">
      <c r="A262" s="10" t="s">
        <v>398</v>
      </c>
      <c r="B262" s="15" t="s">
        <v>28</v>
      </c>
      <c r="C262" s="10" t="s">
        <v>15</v>
      </c>
      <c r="D262" s="16">
        <v>37776</v>
      </c>
      <c r="E262" s="17">
        <f t="shared" ca="1" si="4"/>
        <v>12</v>
      </c>
      <c r="F262" s="18" t="s">
        <v>14</v>
      </c>
      <c r="G262" s="19">
        <v>65500</v>
      </c>
      <c r="H262" s="20">
        <v>1</v>
      </c>
    </row>
    <row r="263" spans="1:8" x14ac:dyDescent="0.25">
      <c r="A263" s="10" t="s">
        <v>396</v>
      </c>
      <c r="B263" s="15" t="s">
        <v>7</v>
      </c>
      <c r="C263" s="10" t="s">
        <v>15</v>
      </c>
      <c r="D263" s="16">
        <v>37782</v>
      </c>
      <c r="E263" s="17">
        <f t="shared" ca="1" si="4"/>
        <v>12</v>
      </c>
      <c r="F263" s="18"/>
      <c r="G263" s="19">
        <v>42664</v>
      </c>
      <c r="H263" s="20">
        <v>3</v>
      </c>
    </row>
    <row r="264" spans="1:8" x14ac:dyDescent="0.25">
      <c r="A264" s="10" t="s">
        <v>395</v>
      </c>
      <c r="B264" s="15" t="s">
        <v>9</v>
      </c>
      <c r="C264" s="10" t="s">
        <v>15</v>
      </c>
      <c r="D264" s="16">
        <v>37785</v>
      </c>
      <c r="E264" s="17">
        <f t="shared" ca="1" si="4"/>
        <v>12</v>
      </c>
      <c r="F264" s="18" t="s">
        <v>6</v>
      </c>
      <c r="G264" s="19">
        <v>97758</v>
      </c>
      <c r="H264" s="20">
        <v>2</v>
      </c>
    </row>
    <row r="265" spans="1:8" x14ac:dyDescent="0.25">
      <c r="A265" s="10" t="s">
        <v>392</v>
      </c>
      <c r="B265" s="15" t="s">
        <v>9</v>
      </c>
      <c r="C265" s="10" t="s">
        <v>15</v>
      </c>
      <c r="D265" s="16">
        <v>38146</v>
      </c>
      <c r="E265" s="17">
        <f t="shared" ca="1" si="4"/>
        <v>11</v>
      </c>
      <c r="F265" s="18" t="s">
        <v>24</v>
      </c>
      <c r="G265" s="19">
        <v>88858</v>
      </c>
      <c r="H265" s="20">
        <v>5</v>
      </c>
    </row>
    <row r="266" spans="1:8" x14ac:dyDescent="0.25">
      <c r="A266" s="10" t="s">
        <v>391</v>
      </c>
      <c r="B266" s="15" t="s">
        <v>12</v>
      </c>
      <c r="C266" s="10" t="s">
        <v>15</v>
      </c>
      <c r="D266" s="16">
        <v>38514</v>
      </c>
      <c r="E266" s="17">
        <f t="shared" ca="1" si="4"/>
        <v>10</v>
      </c>
      <c r="F266" s="18" t="s">
        <v>14</v>
      </c>
      <c r="G266" s="19">
        <v>92324</v>
      </c>
      <c r="H266" s="20">
        <v>1</v>
      </c>
    </row>
    <row r="267" spans="1:8" x14ac:dyDescent="0.25">
      <c r="A267" s="10" t="s">
        <v>384</v>
      </c>
      <c r="B267" s="15" t="s">
        <v>28</v>
      </c>
      <c r="C267" s="10" t="s">
        <v>15</v>
      </c>
      <c r="D267" s="16">
        <v>39224</v>
      </c>
      <c r="E267" s="17">
        <f t="shared" ca="1" si="4"/>
        <v>8</v>
      </c>
      <c r="F267" s="18" t="s">
        <v>22</v>
      </c>
      <c r="G267" s="19">
        <v>102792</v>
      </c>
      <c r="H267" s="20">
        <v>2</v>
      </c>
    </row>
    <row r="268" spans="1:8" x14ac:dyDescent="0.25">
      <c r="A268" s="10" t="s">
        <v>383</v>
      </c>
      <c r="B268" s="15" t="s">
        <v>9</v>
      </c>
      <c r="C268" s="10" t="s">
        <v>15</v>
      </c>
      <c r="D268" s="16">
        <v>40681</v>
      </c>
      <c r="E268" s="17">
        <f t="shared" ca="1" si="4"/>
        <v>4</v>
      </c>
      <c r="F268" s="18"/>
      <c r="G268" s="19">
        <v>69142</v>
      </c>
      <c r="H268" s="20">
        <v>2</v>
      </c>
    </row>
    <row r="269" spans="1:8" x14ac:dyDescent="0.25">
      <c r="A269" s="10" t="s">
        <v>381</v>
      </c>
      <c r="B269" s="15" t="s">
        <v>7</v>
      </c>
      <c r="C269" s="10" t="s">
        <v>15</v>
      </c>
      <c r="D269" s="16">
        <v>39952</v>
      </c>
      <c r="E269" s="17">
        <f t="shared" ca="1" si="4"/>
        <v>6</v>
      </c>
      <c r="F269" s="18"/>
      <c r="G269" s="19">
        <v>95292</v>
      </c>
      <c r="H269" s="20">
        <v>4</v>
      </c>
    </row>
    <row r="270" spans="1:8" x14ac:dyDescent="0.25">
      <c r="A270" s="10" t="s">
        <v>379</v>
      </c>
      <c r="B270" s="15" t="s">
        <v>7</v>
      </c>
      <c r="C270" s="10" t="s">
        <v>15</v>
      </c>
      <c r="D270" s="16">
        <v>41050</v>
      </c>
      <c r="E270" s="17">
        <f t="shared" ca="1" si="4"/>
        <v>3</v>
      </c>
      <c r="F270" s="18" t="s">
        <v>22</v>
      </c>
      <c r="G270" s="19">
        <v>65688</v>
      </c>
      <c r="H270" s="20">
        <v>5</v>
      </c>
    </row>
    <row r="271" spans="1:8" x14ac:dyDescent="0.25">
      <c r="A271" s="10" t="s">
        <v>363</v>
      </c>
      <c r="B271" s="15" t="s">
        <v>12</v>
      </c>
      <c r="C271" s="10" t="s">
        <v>15</v>
      </c>
      <c r="D271" s="16">
        <v>40342</v>
      </c>
      <c r="E271" s="17">
        <f t="shared" ca="1" si="4"/>
        <v>5</v>
      </c>
      <c r="F271" s="18" t="s">
        <v>3</v>
      </c>
      <c r="G271" s="19">
        <v>87125</v>
      </c>
      <c r="H271" s="20">
        <v>2</v>
      </c>
    </row>
    <row r="272" spans="1:8" x14ac:dyDescent="0.25">
      <c r="A272" s="10" t="s">
        <v>358</v>
      </c>
      <c r="B272" s="15" t="s">
        <v>28</v>
      </c>
      <c r="C272" s="10" t="s">
        <v>15</v>
      </c>
      <c r="D272" s="16">
        <v>40354</v>
      </c>
      <c r="E272" s="17">
        <f t="shared" ca="1" si="4"/>
        <v>5</v>
      </c>
      <c r="F272" s="18" t="s">
        <v>24</v>
      </c>
      <c r="G272" s="19">
        <v>95877</v>
      </c>
      <c r="H272" s="20">
        <v>4</v>
      </c>
    </row>
    <row r="273" spans="1:10" x14ac:dyDescent="0.25">
      <c r="A273" s="10" t="s">
        <v>357</v>
      </c>
      <c r="B273" s="15" t="s">
        <v>7</v>
      </c>
      <c r="C273" s="10" t="s">
        <v>15</v>
      </c>
      <c r="D273" s="16">
        <v>40356</v>
      </c>
      <c r="E273" s="17">
        <f t="shared" ca="1" si="4"/>
        <v>5</v>
      </c>
      <c r="F273" s="18"/>
      <c r="G273" s="19">
        <v>104511</v>
      </c>
      <c r="H273" s="20">
        <v>1</v>
      </c>
    </row>
    <row r="274" spans="1:10" x14ac:dyDescent="0.25">
      <c r="A274" s="10" t="s">
        <v>350</v>
      </c>
      <c r="B274" s="15" t="s">
        <v>28</v>
      </c>
      <c r="C274" s="10" t="s">
        <v>15</v>
      </c>
      <c r="D274" s="16">
        <v>40733</v>
      </c>
      <c r="E274" s="17">
        <f t="shared" ca="1" si="4"/>
        <v>4</v>
      </c>
      <c r="F274" s="18" t="s">
        <v>6</v>
      </c>
      <c r="G274" s="19">
        <v>53431</v>
      </c>
      <c r="H274" s="20">
        <v>3</v>
      </c>
    </row>
    <row r="275" spans="1:10" x14ac:dyDescent="0.25">
      <c r="A275" s="10" t="s">
        <v>349</v>
      </c>
      <c r="B275" s="15" t="s">
        <v>9</v>
      </c>
      <c r="C275" s="10" t="s">
        <v>15</v>
      </c>
      <c r="D275" s="16">
        <v>40342</v>
      </c>
      <c r="E275" s="17">
        <f t="shared" ca="1" si="4"/>
        <v>5</v>
      </c>
      <c r="F275" s="18" t="s">
        <v>24</v>
      </c>
      <c r="G275" s="19">
        <v>54633</v>
      </c>
      <c r="H275" s="20">
        <v>1</v>
      </c>
      <c r="J275" s="22"/>
    </row>
    <row r="276" spans="1:10" x14ac:dyDescent="0.25">
      <c r="A276" s="10" t="s">
        <v>340</v>
      </c>
      <c r="B276" s="15" t="s">
        <v>9</v>
      </c>
      <c r="C276" s="10" t="s">
        <v>15</v>
      </c>
      <c r="D276" s="16">
        <v>37060</v>
      </c>
      <c r="E276" s="17">
        <f t="shared" ca="1" si="4"/>
        <v>14</v>
      </c>
      <c r="F276" s="18"/>
      <c r="G276" s="19">
        <v>62423</v>
      </c>
      <c r="H276" s="20">
        <v>3</v>
      </c>
    </row>
    <row r="277" spans="1:10" x14ac:dyDescent="0.25">
      <c r="A277" s="10" t="s">
        <v>337</v>
      </c>
      <c r="B277" s="15" t="s">
        <v>12</v>
      </c>
      <c r="C277" s="10" t="s">
        <v>15</v>
      </c>
      <c r="D277" s="16">
        <v>37070</v>
      </c>
      <c r="E277" s="17">
        <f t="shared" ca="1" si="4"/>
        <v>14</v>
      </c>
      <c r="F277" s="18"/>
      <c r="G277" s="19">
        <v>107924</v>
      </c>
      <c r="H277" s="20">
        <v>5</v>
      </c>
    </row>
    <row r="278" spans="1:10" x14ac:dyDescent="0.25">
      <c r="A278" s="10" t="s">
        <v>336</v>
      </c>
      <c r="B278" s="15" t="s">
        <v>12</v>
      </c>
      <c r="C278" s="10" t="s">
        <v>15</v>
      </c>
      <c r="D278" s="16">
        <v>37074</v>
      </c>
      <c r="E278" s="17">
        <f t="shared" ca="1" si="4"/>
        <v>14</v>
      </c>
      <c r="F278" s="18" t="s">
        <v>22</v>
      </c>
      <c r="G278" s="19">
        <v>50610</v>
      </c>
      <c r="H278" s="20">
        <v>2</v>
      </c>
    </row>
    <row r="279" spans="1:10" x14ac:dyDescent="0.25">
      <c r="A279" s="10" t="s">
        <v>335</v>
      </c>
      <c r="B279" s="15" t="s">
        <v>9</v>
      </c>
      <c r="C279" s="10" t="s">
        <v>15</v>
      </c>
      <c r="D279" s="16">
        <v>37075</v>
      </c>
      <c r="E279" s="17">
        <f t="shared" ca="1" si="4"/>
        <v>14</v>
      </c>
      <c r="F279" s="18"/>
      <c r="G279" s="19">
        <v>85065</v>
      </c>
      <c r="H279" s="20">
        <v>3</v>
      </c>
    </row>
    <row r="280" spans="1:10" x14ac:dyDescent="0.25">
      <c r="A280" s="10" t="s">
        <v>333</v>
      </c>
      <c r="B280" s="15" t="s">
        <v>1</v>
      </c>
      <c r="C280" s="10" t="s">
        <v>15</v>
      </c>
      <c r="D280" s="16">
        <v>37428</v>
      </c>
      <c r="E280" s="17">
        <f t="shared" ca="1" si="4"/>
        <v>13</v>
      </c>
      <c r="F280" s="18"/>
      <c r="G280" s="19">
        <v>58262</v>
      </c>
      <c r="H280" s="20">
        <v>3</v>
      </c>
    </row>
    <row r="281" spans="1:10" x14ac:dyDescent="0.25">
      <c r="A281" s="10" t="s">
        <v>331</v>
      </c>
      <c r="B281" s="15" t="s">
        <v>9</v>
      </c>
      <c r="C281" s="10" t="s">
        <v>15</v>
      </c>
      <c r="D281" s="16">
        <v>37438</v>
      </c>
      <c r="E281" s="17">
        <f t="shared" ca="1" si="4"/>
        <v>13</v>
      </c>
      <c r="F281" s="18" t="s">
        <v>3</v>
      </c>
      <c r="G281" s="19">
        <v>100359</v>
      </c>
      <c r="H281" s="20">
        <v>1</v>
      </c>
    </row>
    <row r="282" spans="1:10" x14ac:dyDescent="0.25">
      <c r="A282" s="10" t="s">
        <v>327</v>
      </c>
      <c r="B282" s="15" t="s">
        <v>9</v>
      </c>
      <c r="C282" s="10" t="s">
        <v>15</v>
      </c>
      <c r="D282" s="16">
        <v>37796</v>
      </c>
      <c r="E282" s="17">
        <f t="shared" ca="1" si="4"/>
        <v>12</v>
      </c>
      <c r="F282" s="18"/>
      <c r="G282" s="19">
        <v>108890</v>
      </c>
      <c r="H282" s="20">
        <v>5</v>
      </c>
    </row>
    <row r="283" spans="1:10" x14ac:dyDescent="0.25">
      <c r="A283" s="10" t="s">
        <v>326</v>
      </c>
      <c r="B283" s="15" t="s">
        <v>9</v>
      </c>
      <c r="C283" s="10" t="s">
        <v>15</v>
      </c>
      <c r="D283" s="16">
        <v>37807</v>
      </c>
      <c r="E283" s="17">
        <f t="shared" ca="1" si="4"/>
        <v>12</v>
      </c>
      <c r="F283" s="18"/>
      <c r="G283" s="19">
        <v>51441</v>
      </c>
      <c r="H283" s="20">
        <v>1</v>
      </c>
    </row>
    <row r="284" spans="1:10" x14ac:dyDescent="0.25">
      <c r="A284" s="10" t="s">
        <v>317</v>
      </c>
      <c r="B284" s="15" t="s">
        <v>1</v>
      </c>
      <c r="C284" s="10" t="s">
        <v>15</v>
      </c>
      <c r="D284" s="16">
        <v>38898</v>
      </c>
      <c r="E284" s="17">
        <f t="shared" ca="1" si="4"/>
        <v>9</v>
      </c>
      <c r="F284" s="18"/>
      <c r="G284" s="19">
        <v>43570</v>
      </c>
      <c r="H284" s="20">
        <v>1</v>
      </c>
    </row>
    <row r="285" spans="1:10" x14ac:dyDescent="0.25">
      <c r="A285" s="10" t="s">
        <v>314</v>
      </c>
      <c r="B285" s="15" t="s">
        <v>28</v>
      </c>
      <c r="C285" s="10" t="s">
        <v>15</v>
      </c>
      <c r="D285" s="16">
        <v>40711</v>
      </c>
      <c r="E285" s="17">
        <f t="shared" ca="1" si="4"/>
        <v>4</v>
      </c>
      <c r="F285" s="18"/>
      <c r="G285" s="19">
        <v>121090</v>
      </c>
      <c r="H285" s="20">
        <v>1</v>
      </c>
    </row>
    <row r="286" spans="1:10" x14ac:dyDescent="0.25">
      <c r="A286" s="10" t="s">
        <v>312</v>
      </c>
      <c r="B286" s="15" t="s">
        <v>44</v>
      </c>
      <c r="C286" s="10" t="s">
        <v>15</v>
      </c>
      <c r="D286" s="16">
        <v>39990</v>
      </c>
      <c r="E286" s="17">
        <f t="shared" ca="1" si="4"/>
        <v>6</v>
      </c>
      <c r="F286" s="18"/>
      <c r="G286" s="19">
        <v>54395</v>
      </c>
      <c r="H286" s="20">
        <v>4</v>
      </c>
    </row>
    <row r="287" spans="1:10" x14ac:dyDescent="0.25">
      <c r="A287" s="10" t="s">
        <v>294</v>
      </c>
      <c r="B287" s="15" t="s">
        <v>12</v>
      </c>
      <c r="C287" s="10" t="s">
        <v>15</v>
      </c>
      <c r="D287" s="16">
        <v>42202</v>
      </c>
      <c r="E287" s="17">
        <f t="shared" ca="1" si="4"/>
        <v>0</v>
      </c>
      <c r="F287" s="18"/>
      <c r="G287" s="19">
        <v>102154</v>
      </c>
      <c r="H287" s="20">
        <v>2</v>
      </c>
    </row>
    <row r="288" spans="1:10" x14ac:dyDescent="0.25">
      <c r="A288" s="10" t="s">
        <v>277</v>
      </c>
      <c r="B288" s="15" t="s">
        <v>12</v>
      </c>
      <c r="C288" s="10" t="s">
        <v>15</v>
      </c>
      <c r="D288" s="16">
        <v>37087</v>
      </c>
      <c r="E288" s="17">
        <f t="shared" ca="1" si="4"/>
        <v>14</v>
      </c>
      <c r="F288" s="18" t="s">
        <v>22</v>
      </c>
      <c r="G288" s="19">
        <v>61049</v>
      </c>
      <c r="H288" s="20">
        <v>5</v>
      </c>
    </row>
    <row r="289" spans="1:8" x14ac:dyDescent="0.25">
      <c r="A289" s="10" t="s">
        <v>276</v>
      </c>
      <c r="B289" s="15" t="s">
        <v>7</v>
      </c>
      <c r="C289" s="10" t="s">
        <v>15</v>
      </c>
      <c r="D289" s="16">
        <v>37089</v>
      </c>
      <c r="E289" s="17">
        <f t="shared" ca="1" si="4"/>
        <v>14</v>
      </c>
      <c r="F289" s="18"/>
      <c r="G289" s="19">
        <v>72877</v>
      </c>
      <c r="H289" s="20">
        <v>1</v>
      </c>
    </row>
    <row r="290" spans="1:8" x14ac:dyDescent="0.25">
      <c r="A290" s="10" t="s">
        <v>258</v>
      </c>
      <c r="B290" s="15" t="s">
        <v>1</v>
      </c>
      <c r="C290" s="10" t="s">
        <v>15</v>
      </c>
      <c r="D290" s="16">
        <v>40390</v>
      </c>
      <c r="E290" s="17">
        <f t="shared" ca="1" si="4"/>
        <v>5</v>
      </c>
      <c r="F290" s="18" t="s">
        <v>24</v>
      </c>
      <c r="G290" s="19">
        <v>86051</v>
      </c>
      <c r="H290" s="20">
        <v>3</v>
      </c>
    </row>
    <row r="291" spans="1:8" x14ac:dyDescent="0.25">
      <c r="A291" s="10" t="s">
        <v>235</v>
      </c>
      <c r="B291" s="15" t="s">
        <v>44</v>
      </c>
      <c r="C291" s="10" t="s">
        <v>15</v>
      </c>
      <c r="D291" s="16">
        <v>40775</v>
      </c>
      <c r="E291" s="17">
        <f t="shared" ca="1" si="4"/>
        <v>4</v>
      </c>
      <c r="F291" s="18" t="s">
        <v>24</v>
      </c>
      <c r="G291" s="19">
        <v>113335</v>
      </c>
      <c r="H291" s="20">
        <v>2</v>
      </c>
    </row>
    <row r="292" spans="1:8" x14ac:dyDescent="0.25">
      <c r="A292" s="10" t="s">
        <v>232</v>
      </c>
      <c r="B292" s="15" t="s">
        <v>9</v>
      </c>
      <c r="C292" s="10" t="s">
        <v>15</v>
      </c>
      <c r="D292" s="16">
        <v>40432</v>
      </c>
      <c r="E292" s="17">
        <f t="shared" ca="1" si="4"/>
        <v>5</v>
      </c>
      <c r="F292" s="18" t="s">
        <v>3</v>
      </c>
      <c r="G292" s="19">
        <v>55767</v>
      </c>
      <c r="H292" s="20">
        <v>4</v>
      </c>
    </row>
    <row r="293" spans="1:8" x14ac:dyDescent="0.25">
      <c r="A293" s="10" t="s">
        <v>231</v>
      </c>
      <c r="B293" s="15" t="s">
        <v>44</v>
      </c>
      <c r="C293" s="10" t="s">
        <v>15</v>
      </c>
      <c r="D293" s="16">
        <v>41502</v>
      </c>
      <c r="E293" s="17">
        <f t="shared" ca="1" si="4"/>
        <v>2</v>
      </c>
      <c r="F293" s="18" t="s">
        <v>14</v>
      </c>
      <c r="G293" s="19">
        <v>56149</v>
      </c>
      <c r="H293" s="20">
        <v>5</v>
      </c>
    </row>
    <row r="294" spans="1:8" x14ac:dyDescent="0.25">
      <c r="A294" s="10" t="s">
        <v>224</v>
      </c>
      <c r="B294" s="15" t="s">
        <v>12</v>
      </c>
      <c r="C294" s="10" t="s">
        <v>15</v>
      </c>
      <c r="D294" s="16">
        <v>40060</v>
      </c>
      <c r="E294" s="17">
        <f t="shared" ca="1" si="4"/>
        <v>6</v>
      </c>
      <c r="F294" s="18" t="s">
        <v>22</v>
      </c>
      <c r="G294" s="19">
        <v>54973</v>
      </c>
      <c r="H294" s="20">
        <v>1</v>
      </c>
    </row>
    <row r="295" spans="1:8" x14ac:dyDescent="0.25">
      <c r="A295" s="10" t="s">
        <v>222</v>
      </c>
      <c r="B295" s="15" t="s">
        <v>9</v>
      </c>
      <c r="C295" s="10" t="s">
        <v>15</v>
      </c>
      <c r="D295" s="16">
        <v>40068</v>
      </c>
      <c r="E295" s="17">
        <f t="shared" ca="1" si="4"/>
        <v>6</v>
      </c>
      <c r="F295" s="18" t="s">
        <v>24</v>
      </c>
      <c r="G295" s="19">
        <v>119949</v>
      </c>
      <c r="H295" s="20">
        <v>2</v>
      </c>
    </row>
    <row r="296" spans="1:8" x14ac:dyDescent="0.25">
      <c r="A296" s="10" t="s">
        <v>218</v>
      </c>
      <c r="B296" s="15" t="s">
        <v>7</v>
      </c>
      <c r="C296" s="10" t="s">
        <v>15</v>
      </c>
      <c r="D296" s="16">
        <v>37145</v>
      </c>
      <c r="E296" s="17">
        <f t="shared" ca="1" si="4"/>
        <v>14</v>
      </c>
      <c r="F296" s="18"/>
      <c r="G296" s="19">
        <v>49488</v>
      </c>
      <c r="H296" s="20">
        <v>4</v>
      </c>
    </row>
    <row r="297" spans="1:8" x14ac:dyDescent="0.25">
      <c r="A297" s="10" t="s">
        <v>215</v>
      </c>
      <c r="B297" s="15" t="s">
        <v>7</v>
      </c>
      <c r="C297" s="10" t="s">
        <v>15</v>
      </c>
      <c r="D297" s="16">
        <v>37491</v>
      </c>
      <c r="E297" s="17">
        <f t="shared" ca="1" si="4"/>
        <v>13</v>
      </c>
      <c r="F297" s="18" t="s">
        <v>22</v>
      </c>
      <c r="G297" s="19">
        <v>43343</v>
      </c>
      <c r="H297" s="20">
        <v>3</v>
      </c>
    </row>
    <row r="298" spans="1:8" x14ac:dyDescent="0.25">
      <c r="A298" s="10" t="s">
        <v>213</v>
      </c>
      <c r="B298" s="15" t="s">
        <v>9</v>
      </c>
      <c r="C298" s="10" t="s">
        <v>15</v>
      </c>
      <c r="D298" s="16">
        <v>37500</v>
      </c>
      <c r="E298" s="17">
        <f t="shared" ca="1" si="4"/>
        <v>13</v>
      </c>
      <c r="F298" s="18" t="s">
        <v>3</v>
      </c>
      <c r="G298" s="19">
        <v>58134</v>
      </c>
      <c r="H298" s="20">
        <v>5</v>
      </c>
    </row>
    <row r="299" spans="1:8" x14ac:dyDescent="0.25">
      <c r="A299" s="10" t="s">
        <v>211</v>
      </c>
      <c r="B299" s="15" t="s">
        <v>9</v>
      </c>
      <c r="C299" s="10" t="s">
        <v>15</v>
      </c>
      <c r="D299" s="16">
        <v>37509</v>
      </c>
      <c r="E299" s="17">
        <f t="shared" ca="1" si="4"/>
        <v>13</v>
      </c>
      <c r="F299" s="18" t="s">
        <v>22</v>
      </c>
      <c r="G299" s="19">
        <v>55295</v>
      </c>
      <c r="H299" s="20">
        <v>2</v>
      </c>
    </row>
    <row r="300" spans="1:8" x14ac:dyDescent="0.25">
      <c r="A300" s="10" t="s">
        <v>203</v>
      </c>
      <c r="B300" s="15" t="s">
        <v>12</v>
      </c>
      <c r="C300" s="10" t="s">
        <v>15</v>
      </c>
      <c r="D300" s="16">
        <v>38587</v>
      </c>
      <c r="E300" s="17">
        <f t="shared" ca="1" si="4"/>
        <v>10</v>
      </c>
      <c r="F300" s="18" t="s">
        <v>3</v>
      </c>
      <c r="G300" s="19">
        <v>104197</v>
      </c>
      <c r="H300" s="20">
        <v>3</v>
      </c>
    </row>
    <row r="301" spans="1:8" x14ac:dyDescent="0.25">
      <c r="A301" s="10" t="s">
        <v>201</v>
      </c>
      <c r="B301" s="15" t="s">
        <v>9</v>
      </c>
      <c r="C301" s="10" t="s">
        <v>15</v>
      </c>
      <c r="D301" s="16">
        <v>38944</v>
      </c>
      <c r="E301" s="17">
        <f t="shared" ca="1" si="4"/>
        <v>9</v>
      </c>
      <c r="F301" s="18" t="s">
        <v>24</v>
      </c>
      <c r="G301" s="19">
        <v>46006</v>
      </c>
      <c r="H301" s="20">
        <v>5</v>
      </c>
    </row>
    <row r="302" spans="1:8" x14ac:dyDescent="0.25">
      <c r="A302" s="10" t="s">
        <v>197</v>
      </c>
      <c r="B302" s="15" t="s">
        <v>7</v>
      </c>
      <c r="C302" s="10" t="s">
        <v>15</v>
      </c>
      <c r="D302" s="16">
        <v>40426</v>
      </c>
      <c r="E302" s="17">
        <f t="shared" ca="1" si="4"/>
        <v>5</v>
      </c>
      <c r="F302" s="18" t="s">
        <v>22</v>
      </c>
      <c r="G302" s="19">
        <v>105667</v>
      </c>
      <c r="H302" s="20">
        <v>2</v>
      </c>
    </row>
    <row r="303" spans="1:8" x14ac:dyDescent="0.25">
      <c r="A303" s="10" t="s">
        <v>196</v>
      </c>
      <c r="B303" s="15" t="s">
        <v>12</v>
      </c>
      <c r="C303" s="10" t="s">
        <v>15</v>
      </c>
      <c r="D303" s="16">
        <v>40774</v>
      </c>
      <c r="E303" s="17">
        <f t="shared" ca="1" si="4"/>
        <v>4</v>
      </c>
      <c r="F303" s="18" t="s">
        <v>22</v>
      </c>
      <c r="G303" s="19">
        <v>50007</v>
      </c>
      <c r="H303" s="20">
        <v>3</v>
      </c>
    </row>
    <row r="304" spans="1:8" x14ac:dyDescent="0.25">
      <c r="A304" s="10" t="s">
        <v>188</v>
      </c>
      <c r="B304" s="15" t="s">
        <v>9</v>
      </c>
      <c r="C304" s="10" t="s">
        <v>15</v>
      </c>
      <c r="D304" s="16">
        <v>41527</v>
      </c>
      <c r="E304" s="17">
        <f t="shared" ca="1" si="4"/>
        <v>2</v>
      </c>
      <c r="F304" s="18"/>
      <c r="G304" s="19">
        <v>77016</v>
      </c>
      <c r="H304" s="20">
        <v>5</v>
      </c>
    </row>
    <row r="305" spans="1:8" x14ac:dyDescent="0.25">
      <c r="A305" s="10" t="s">
        <v>174</v>
      </c>
      <c r="B305" s="15" t="s">
        <v>7</v>
      </c>
      <c r="C305" s="10" t="s">
        <v>15</v>
      </c>
      <c r="D305" s="16">
        <v>40456</v>
      </c>
      <c r="E305" s="17">
        <f t="shared" ca="1" si="4"/>
        <v>5</v>
      </c>
      <c r="F305" s="18"/>
      <c r="G305" s="19">
        <v>125134</v>
      </c>
      <c r="H305" s="20">
        <v>3</v>
      </c>
    </row>
    <row r="306" spans="1:8" x14ac:dyDescent="0.25">
      <c r="A306" s="10" t="s">
        <v>169</v>
      </c>
      <c r="B306" s="15" t="s">
        <v>44</v>
      </c>
      <c r="C306" s="10" t="s">
        <v>15</v>
      </c>
      <c r="D306" s="16">
        <v>41534</v>
      </c>
      <c r="E306" s="17">
        <f t="shared" ca="1" si="4"/>
        <v>2</v>
      </c>
      <c r="F306" s="18" t="s">
        <v>22</v>
      </c>
      <c r="G306" s="19">
        <v>65953</v>
      </c>
      <c r="H306" s="20">
        <v>5</v>
      </c>
    </row>
    <row r="307" spans="1:8" x14ac:dyDescent="0.25">
      <c r="A307" s="10" t="s">
        <v>168</v>
      </c>
      <c r="B307" s="15" t="s">
        <v>12</v>
      </c>
      <c r="C307" s="10" t="s">
        <v>15</v>
      </c>
      <c r="D307" s="16">
        <v>41540</v>
      </c>
      <c r="E307" s="17">
        <f t="shared" ca="1" si="4"/>
        <v>2</v>
      </c>
      <c r="F307" s="18"/>
      <c r="G307" s="19">
        <v>84936</v>
      </c>
      <c r="H307" s="20">
        <v>4</v>
      </c>
    </row>
    <row r="308" spans="1:8" x14ac:dyDescent="0.25">
      <c r="A308" s="10" t="s">
        <v>167</v>
      </c>
      <c r="B308" s="15" t="s">
        <v>12</v>
      </c>
      <c r="C308" s="10" t="s">
        <v>15</v>
      </c>
      <c r="D308" s="16">
        <v>41547</v>
      </c>
      <c r="E308" s="17">
        <f t="shared" ca="1" si="4"/>
        <v>2</v>
      </c>
      <c r="F308" s="18" t="s">
        <v>24</v>
      </c>
      <c r="G308" s="19">
        <v>42514</v>
      </c>
      <c r="H308" s="20">
        <v>4</v>
      </c>
    </row>
    <row r="309" spans="1:8" x14ac:dyDescent="0.25">
      <c r="A309" s="10" t="s">
        <v>165</v>
      </c>
      <c r="B309" s="15" t="s">
        <v>1</v>
      </c>
      <c r="C309" s="10" t="s">
        <v>15</v>
      </c>
      <c r="D309" s="16">
        <v>41551</v>
      </c>
      <c r="E309" s="17">
        <f t="shared" ca="1" si="4"/>
        <v>2</v>
      </c>
      <c r="F309" s="18"/>
      <c r="G309" s="19">
        <v>68976</v>
      </c>
      <c r="H309" s="20">
        <v>5</v>
      </c>
    </row>
    <row r="310" spans="1:8" x14ac:dyDescent="0.25">
      <c r="A310" s="10" t="s">
        <v>164</v>
      </c>
      <c r="B310" s="15" t="s">
        <v>1</v>
      </c>
      <c r="C310" s="10" t="s">
        <v>15</v>
      </c>
      <c r="D310" s="16">
        <v>41552</v>
      </c>
      <c r="E310" s="17">
        <f t="shared" ca="1" si="4"/>
        <v>2</v>
      </c>
      <c r="F310" s="18" t="s">
        <v>22</v>
      </c>
      <c r="G310" s="19">
        <v>100625</v>
      </c>
      <c r="H310" s="20">
        <v>4</v>
      </c>
    </row>
    <row r="311" spans="1:8" x14ac:dyDescent="0.25">
      <c r="A311" s="10" t="s">
        <v>162</v>
      </c>
      <c r="B311" s="15" t="s">
        <v>28</v>
      </c>
      <c r="C311" s="10" t="s">
        <v>15</v>
      </c>
      <c r="D311" s="16">
        <v>40079</v>
      </c>
      <c r="E311" s="17">
        <f t="shared" ca="1" si="4"/>
        <v>6</v>
      </c>
      <c r="F311" s="18" t="s">
        <v>24</v>
      </c>
      <c r="G311" s="19">
        <v>71207</v>
      </c>
      <c r="H311" s="20">
        <v>3</v>
      </c>
    </row>
    <row r="312" spans="1:8" x14ac:dyDescent="0.25">
      <c r="A312" s="10" t="s">
        <v>153</v>
      </c>
      <c r="B312" s="15" t="s">
        <v>7</v>
      </c>
      <c r="C312" s="10" t="s">
        <v>15</v>
      </c>
      <c r="D312" s="16">
        <v>37162</v>
      </c>
      <c r="E312" s="17">
        <f t="shared" ca="1" si="4"/>
        <v>14</v>
      </c>
      <c r="F312" s="18" t="s">
        <v>22</v>
      </c>
      <c r="G312" s="19">
        <v>74177</v>
      </c>
      <c r="H312" s="20">
        <v>4</v>
      </c>
    </row>
    <row r="313" spans="1:8" x14ac:dyDescent="0.25">
      <c r="A313" s="10" t="s">
        <v>146</v>
      </c>
      <c r="B313" s="15" t="s">
        <v>28</v>
      </c>
      <c r="C313" s="10" t="s">
        <v>15</v>
      </c>
      <c r="D313" s="16">
        <v>37522</v>
      </c>
      <c r="E313" s="17">
        <f t="shared" ca="1" si="4"/>
        <v>13</v>
      </c>
      <c r="F313" s="18" t="s">
        <v>22</v>
      </c>
      <c r="G313" s="19">
        <v>110056</v>
      </c>
      <c r="H313" s="20">
        <v>3</v>
      </c>
    </row>
    <row r="314" spans="1:8" x14ac:dyDescent="0.25">
      <c r="A314" s="10" t="s">
        <v>145</v>
      </c>
      <c r="B314" s="15" t="s">
        <v>12</v>
      </c>
      <c r="C314" s="10" t="s">
        <v>15</v>
      </c>
      <c r="D314" s="16">
        <v>37533</v>
      </c>
      <c r="E314" s="17">
        <f t="shared" ca="1" si="4"/>
        <v>13</v>
      </c>
      <c r="F314" s="18"/>
      <c r="G314" s="19">
        <v>123134</v>
      </c>
      <c r="H314" s="20">
        <v>4</v>
      </c>
    </row>
    <row r="315" spans="1:8" x14ac:dyDescent="0.25">
      <c r="A315" s="10" t="s">
        <v>138</v>
      </c>
      <c r="B315" s="15" t="s">
        <v>1</v>
      </c>
      <c r="C315" s="10" t="s">
        <v>15</v>
      </c>
      <c r="D315" s="16">
        <v>38977</v>
      </c>
      <c r="E315" s="17">
        <f t="shared" ca="1" si="4"/>
        <v>9</v>
      </c>
      <c r="F315" s="18"/>
      <c r="G315" s="19">
        <v>57193</v>
      </c>
      <c r="H315" s="20">
        <v>5</v>
      </c>
    </row>
    <row r="316" spans="1:8" x14ac:dyDescent="0.25">
      <c r="A316" s="10" t="s">
        <v>137</v>
      </c>
      <c r="B316" s="15" t="s">
        <v>28</v>
      </c>
      <c r="C316" s="10" t="s">
        <v>15</v>
      </c>
      <c r="D316" s="16">
        <v>39367</v>
      </c>
      <c r="E316" s="17">
        <f t="shared" ca="1" si="4"/>
        <v>8</v>
      </c>
      <c r="F316" s="18"/>
      <c r="G316" s="19">
        <v>48168</v>
      </c>
      <c r="H316" s="20">
        <v>3</v>
      </c>
    </row>
    <row r="317" spans="1:8" x14ac:dyDescent="0.25">
      <c r="A317" s="10" t="s">
        <v>129</v>
      </c>
      <c r="B317" s="15" t="s">
        <v>1</v>
      </c>
      <c r="C317" s="10" t="s">
        <v>15</v>
      </c>
      <c r="D317" s="16">
        <v>40825</v>
      </c>
      <c r="E317" s="17">
        <f t="shared" ca="1" si="4"/>
        <v>4</v>
      </c>
      <c r="F317" s="18"/>
      <c r="G317" s="19">
        <v>118550</v>
      </c>
      <c r="H317" s="20">
        <v>4</v>
      </c>
    </row>
    <row r="318" spans="1:8" x14ac:dyDescent="0.25">
      <c r="A318" s="10" t="s">
        <v>124</v>
      </c>
      <c r="B318" s="15" t="s">
        <v>12</v>
      </c>
      <c r="C318" s="10" t="s">
        <v>15</v>
      </c>
      <c r="D318" s="16">
        <v>41548</v>
      </c>
      <c r="E318" s="17">
        <f t="shared" ca="1" si="4"/>
        <v>2</v>
      </c>
      <c r="F318" s="18"/>
      <c r="G318" s="19">
        <v>56533</v>
      </c>
      <c r="H318" s="20">
        <v>1</v>
      </c>
    </row>
    <row r="319" spans="1:8" x14ac:dyDescent="0.25">
      <c r="A319" s="10" t="s">
        <v>107</v>
      </c>
      <c r="B319" s="15" t="s">
        <v>28</v>
      </c>
      <c r="C319" s="10" t="s">
        <v>15</v>
      </c>
      <c r="D319" s="16">
        <v>40481</v>
      </c>
      <c r="E319" s="17">
        <f t="shared" ca="1" si="4"/>
        <v>5</v>
      </c>
      <c r="F319" s="18" t="s">
        <v>24</v>
      </c>
      <c r="G319" s="19">
        <v>113370</v>
      </c>
      <c r="H319" s="20">
        <v>2</v>
      </c>
    </row>
    <row r="320" spans="1:8" x14ac:dyDescent="0.25">
      <c r="A320" s="10" t="s">
        <v>106</v>
      </c>
      <c r="B320" s="15" t="s">
        <v>9</v>
      </c>
      <c r="C320" s="10" t="s">
        <v>15</v>
      </c>
      <c r="D320" s="16">
        <v>40485</v>
      </c>
      <c r="E320" s="17">
        <f t="shared" ca="1" si="4"/>
        <v>5</v>
      </c>
      <c r="F320" s="18" t="s">
        <v>3</v>
      </c>
      <c r="G320" s="19">
        <v>42407</v>
      </c>
      <c r="H320" s="20">
        <v>5</v>
      </c>
    </row>
    <row r="321" spans="1:8" x14ac:dyDescent="0.25">
      <c r="A321" s="10" t="s">
        <v>104</v>
      </c>
      <c r="B321" s="15" t="s">
        <v>12</v>
      </c>
      <c r="C321" s="10" t="s">
        <v>15</v>
      </c>
      <c r="D321" s="16">
        <v>41570</v>
      </c>
      <c r="E321" s="17">
        <f t="shared" ca="1" si="4"/>
        <v>2</v>
      </c>
      <c r="F321" s="18"/>
      <c r="G321" s="19">
        <v>47350</v>
      </c>
      <c r="H321" s="20">
        <v>2</v>
      </c>
    </row>
    <row r="322" spans="1:8" x14ac:dyDescent="0.25">
      <c r="A322" s="10" t="s">
        <v>98</v>
      </c>
      <c r="B322" s="15" t="s">
        <v>12</v>
      </c>
      <c r="C322" s="10" t="s">
        <v>15</v>
      </c>
      <c r="D322" s="16">
        <v>37179</v>
      </c>
      <c r="E322" s="17">
        <f t="shared" ref="E322:E385" ca="1" si="5">DATEDIF(D322,TODAY(),"Y")</f>
        <v>14</v>
      </c>
      <c r="F322" s="18" t="s">
        <v>22</v>
      </c>
      <c r="G322" s="19">
        <v>43983</v>
      </c>
      <c r="H322" s="20">
        <v>5</v>
      </c>
    </row>
    <row r="323" spans="1:8" x14ac:dyDescent="0.25">
      <c r="A323" s="10" t="s">
        <v>95</v>
      </c>
      <c r="B323" s="15" t="s">
        <v>28</v>
      </c>
      <c r="C323" s="10" t="s">
        <v>15</v>
      </c>
      <c r="D323" s="16">
        <v>37200</v>
      </c>
      <c r="E323" s="17">
        <f t="shared" ca="1" si="5"/>
        <v>14</v>
      </c>
      <c r="F323" s="18" t="s">
        <v>24</v>
      </c>
      <c r="G323" s="19">
        <v>123099</v>
      </c>
      <c r="H323" s="20">
        <v>2</v>
      </c>
    </row>
    <row r="324" spans="1:8" x14ac:dyDescent="0.25">
      <c r="A324" s="10" t="s">
        <v>88</v>
      </c>
      <c r="B324" s="15" t="s">
        <v>1</v>
      </c>
      <c r="C324" s="10" t="s">
        <v>15</v>
      </c>
      <c r="D324" s="16">
        <v>39014</v>
      </c>
      <c r="E324" s="17">
        <f t="shared" ca="1" si="5"/>
        <v>9</v>
      </c>
      <c r="F324" s="18" t="s">
        <v>3</v>
      </c>
      <c r="G324" s="19">
        <v>95555</v>
      </c>
      <c r="H324" s="20">
        <v>5</v>
      </c>
    </row>
    <row r="325" spans="1:8" x14ac:dyDescent="0.25">
      <c r="A325" s="10" t="s">
        <v>86</v>
      </c>
      <c r="B325" s="15" t="s">
        <v>12</v>
      </c>
      <c r="C325" s="10" t="s">
        <v>15</v>
      </c>
      <c r="D325" s="16">
        <v>39021</v>
      </c>
      <c r="E325" s="17">
        <f t="shared" ca="1" si="5"/>
        <v>9</v>
      </c>
      <c r="F325" s="18" t="s">
        <v>22</v>
      </c>
      <c r="G325" s="19">
        <v>69335</v>
      </c>
      <c r="H325" s="20">
        <v>3</v>
      </c>
    </row>
    <row r="326" spans="1:8" x14ac:dyDescent="0.25">
      <c r="A326" s="10" t="s">
        <v>84</v>
      </c>
      <c r="B326" s="15" t="s">
        <v>9</v>
      </c>
      <c r="C326" s="10" t="s">
        <v>15</v>
      </c>
      <c r="D326" s="16">
        <v>39399</v>
      </c>
      <c r="E326" s="17">
        <f t="shared" ca="1" si="5"/>
        <v>8</v>
      </c>
      <c r="F326" s="18"/>
      <c r="G326" s="19">
        <v>45405</v>
      </c>
      <c r="H326" s="20">
        <v>4</v>
      </c>
    </row>
    <row r="327" spans="1:8" x14ac:dyDescent="0.25">
      <c r="A327" s="10" t="s">
        <v>83</v>
      </c>
      <c r="B327" s="15" t="s">
        <v>1</v>
      </c>
      <c r="C327" s="10" t="s">
        <v>15</v>
      </c>
      <c r="D327" s="16">
        <v>39399</v>
      </c>
      <c r="E327" s="17">
        <f t="shared" ca="1" si="5"/>
        <v>8</v>
      </c>
      <c r="F327" s="18" t="s">
        <v>24</v>
      </c>
      <c r="G327" s="19">
        <v>45873</v>
      </c>
      <c r="H327" s="20">
        <v>1</v>
      </c>
    </row>
    <row r="328" spans="1:8" x14ac:dyDescent="0.25">
      <c r="A328" s="10" t="s">
        <v>82</v>
      </c>
      <c r="B328" s="15" t="s">
        <v>9</v>
      </c>
      <c r="C328" s="10" t="s">
        <v>15</v>
      </c>
      <c r="D328" s="16">
        <v>40838</v>
      </c>
      <c r="E328" s="17">
        <f t="shared" ca="1" si="5"/>
        <v>4</v>
      </c>
      <c r="F328" s="18" t="s">
        <v>22</v>
      </c>
      <c r="G328" s="19">
        <v>117677</v>
      </c>
      <c r="H328" s="20">
        <v>5</v>
      </c>
    </row>
    <row r="329" spans="1:8" x14ac:dyDescent="0.25">
      <c r="A329" s="10" t="s">
        <v>76</v>
      </c>
      <c r="B329" s="15" t="s">
        <v>12</v>
      </c>
      <c r="C329" s="10" t="s">
        <v>15</v>
      </c>
      <c r="D329" s="16">
        <v>40468</v>
      </c>
      <c r="E329" s="17">
        <f t="shared" ca="1" si="5"/>
        <v>5</v>
      </c>
      <c r="F329" s="18" t="s">
        <v>14</v>
      </c>
      <c r="G329" s="19">
        <v>49740</v>
      </c>
      <c r="H329" s="20">
        <v>5</v>
      </c>
    </row>
    <row r="330" spans="1:8" x14ac:dyDescent="0.25">
      <c r="A330" s="10" t="s">
        <v>55</v>
      </c>
      <c r="B330" s="15" t="s">
        <v>1</v>
      </c>
      <c r="C330" s="10" t="s">
        <v>15</v>
      </c>
      <c r="D330" s="16">
        <v>40863</v>
      </c>
      <c r="E330" s="17">
        <f t="shared" ca="1" si="5"/>
        <v>4</v>
      </c>
      <c r="F330" s="18"/>
      <c r="G330" s="19">
        <v>83005</v>
      </c>
      <c r="H330" s="20">
        <v>3</v>
      </c>
    </row>
    <row r="331" spans="1:8" x14ac:dyDescent="0.25">
      <c r="A331" s="10" t="s">
        <v>43</v>
      </c>
      <c r="B331" s="15" t="s">
        <v>12</v>
      </c>
      <c r="C331" s="10" t="s">
        <v>15</v>
      </c>
      <c r="D331" s="16">
        <v>37581</v>
      </c>
      <c r="E331" s="17">
        <f t="shared" ca="1" si="5"/>
        <v>13</v>
      </c>
      <c r="F331" s="18" t="s">
        <v>14</v>
      </c>
      <c r="G331" s="19">
        <v>59808</v>
      </c>
      <c r="H331" s="20">
        <v>1</v>
      </c>
    </row>
    <row r="332" spans="1:8" x14ac:dyDescent="0.25">
      <c r="A332" s="10" t="s">
        <v>37</v>
      </c>
      <c r="B332" s="15" t="s">
        <v>7</v>
      </c>
      <c r="C332" s="10" t="s">
        <v>15</v>
      </c>
      <c r="D332" s="16">
        <v>38307</v>
      </c>
      <c r="E332" s="17">
        <f t="shared" ca="1" si="5"/>
        <v>11</v>
      </c>
      <c r="F332" s="18" t="s">
        <v>3</v>
      </c>
      <c r="G332" s="19">
        <v>74514</v>
      </c>
      <c r="H332" s="20">
        <v>4</v>
      </c>
    </row>
    <row r="333" spans="1:8" x14ac:dyDescent="0.25">
      <c r="A333" s="10" t="s">
        <v>32</v>
      </c>
      <c r="B333" s="15" t="s">
        <v>28</v>
      </c>
      <c r="C333" s="10" t="s">
        <v>15</v>
      </c>
      <c r="D333" s="16">
        <v>38698</v>
      </c>
      <c r="E333" s="17">
        <f t="shared" ca="1" si="5"/>
        <v>9</v>
      </c>
      <c r="F333" s="18" t="s">
        <v>22</v>
      </c>
      <c r="G333" s="19">
        <v>103603</v>
      </c>
      <c r="H333" s="20">
        <v>1</v>
      </c>
    </row>
    <row r="334" spans="1:8" x14ac:dyDescent="0.25">
      <c r="A334" s="10" t="s">
        <v>16</v>
      </c>
      <c r="B334" s="15" t="s">
        <v>1</v>
      </c>
      <c r="C334" s="10" t="s">
        <v>15</v>
      </c>
      <c r="D334" s="16">
        <v>41253</v>
      </c>
      <c r="E334" s="17">
        <f t="shared" ca="1" si="5"/>
        <v>3</v>
      </c>
      <c r="F334" s="18" t="s">
        <v>14</v>
      </c>
      <c r="G334" s="19">
        <v>126627</v>
      </c>
      <c r="H334" s="20">
        <v>2</v>
      </c>
    </row>
    <row r="335" spans="1:8" x14ac:dyDescent="0.25">
      <c r="A335" s="10" t="s">
        <v>490</v>
      </c>
      <c r="B335" s="15" t="s">
        <v>1</v>
      </c>
      <c r="C335" s="10" t="s">
        <v>80</v>
      </c>
      <c r="D335" s="16">
        <v>41370</v>
      </c>
      <c r="E335" s="17">
        <f t="shared" ca="1" si="5"/>
        <v>2</v>
      </c>
      <c r="F335" s="18"/>
      <c r="G335" s="19">
        <v>110756</v>
      </c>
      <c r="H335" s="20">
        <v>2</v>
      </c>
    </row>
    <row r="336" spans="1:8" x14ac:dyDescent="0.25">
      <c r="A336" s="10" t="s">
        <v>441</v>
      </c>
      <c r="B336" s="15" t="s">
        <v>44</v>
      </c>
      <c r="C336" s="10" t="s">
        <v>80</v>
      </c>
      <c r="D336" s="16">
        <v>38485</v>
      </c>
      <c r="E336" s="17">
        <f t="shared" ca="1" si="5"/>
        <v>10</v>
      </c>
      <c r="F336" s="18" t="s">
        <v>22</v>
      </c>
      <c r="G336" s="19">
        <v>103260</v>
      </c>
      <c r="H336" s="20">
        <v>5</v>
      </c>
    </row>
    <row r="337" spans="1:8" x14ac:dyDescent="0.25">
      <c r="A337" s="10" t="s">
        <v>435</v>
      </c>
      <c r="B337" s="15" t="s">
        <v>1</v>
      </c>
      <c r="C337" s="10" t="s">
        <v>80</v>
      </c>
      <c r="D337" s="16">
        <v>41391</v>
      </c>
      <c r="E337" s="17">
        <f t="shared" ca="1" si="5"/>
        <v>2</v>
      </c>
      <c r="F337" s="18" t="s">
        <v>3</v>
      </c>
      <c r="G337" s="19">
        <v>61640</v>
      </c>
      <c r="H337" s="20">
        <v>5</v>
      </c>
    </row>
    <row r="338" spans="1:8" x14ac:dyDescent="0.25">
      <c r="A338" s="10" t="s">
        <v>290</v>
      </c>
      <c r="B338" s="15" t="s">
        <v>7</v>
      </c>
      <c r="C338" s="10" t="s">
        <v>80</v>
      </c>
      <c r="D338" s="16">
        <v>42215</v>
      </c>
      <c r="E338" s="17">
        <f t="shared" ca="1" si="5"/>
        <v>0</v>
      </c>
      <c r="F338" s="18" t="s">
        <v>22</v>
      </c>
      <c r="G338" s="19">
        <v>111408</v>
      </c>
      <c r="H338" s="20">
        <v>3</v>
      </c>
    </row>
    <row r="339" spans="1:8" x14ac:dyDescent="0.25">
      <c r="A339" s="10" t="s">
        <v>266</v>
      </c>
      <c r="B339" s="15" t="s">
        <v>28</v>
      </c>
      <c r="C339" s="10" t="s">
        <v>80</v>
      </c>
      <c r="D339" s="16">
        <v>37843</v>
      </c>
      <c r="E339" s="17">
        <f t="shared" ca="1" si="5"/>
        <v>12</v>
      </c>
      <c r="F339" s="18"/>
      <c r="G339" s="19">
        <v>44469</v>
      </c>
      <c r="H339" s="20">
        <v>4</v>
      </c>
    </row>
    <row r="340" spans="1:8" x14ac:dyDescent="0.25">
      <c r="A340" s="10" t="s">
        <v>87</v>
      </c>
      <c r="B340" s="15" t="s">
        <v>9</v>
      </c>
      <c r="C340" s="10" t="s">
        <v>80</v>
      </c>
      <c r="D340" s="16">
        <v>39014</v>
      </c>
      <c r="E340" s="17">
        <f t="shared" ca="1" si="5"/>
        <v>9</v>
      </c>
      <c r="F340" s="18" t="s">
        <v>3</v>
      </c>
      <c r="G340" s="19">
        <v>115240</v>
      </c>
      <c r="H340" s="20">
        <v>2</v>
      </c>
    </row>
    <row r="341" spans="1:8" x14ac:dyDescent="0.25">
      <c r="A341" s="10" t="s">
        <v>81</v>
      </c>
      <c r="B341" s="15" t="s">
        <v>28</v>
      </c>
      <c r="C341" s="10" t="s">
        <v>80</v>
      </c>
      <c r="D341" s="16">
        <v>40116</v>
      </c>
      <c r="E341" s="17">
        <f t="shared" ca="1" si="5"/>
        <v>6</v>
      </c>
      <c r="F341" s="18" t="s">
        <v>6</v>
      </c>
      <c r="G341" s="19">
        <v>93239</v>
      </c>
      <c r="H341" s="20">
        <v>4</v>
      </c>
    </row>
    <row r="342" spans="1:8" x14ac:dyDescent="0.25">
      <c r="A342" s="10" t="s">
        <v>763</v>
      </c>
      <c r="B342" s="15" t="s">
        <v>7</v>
      </c>
      <c r="C342" s="10" t="s">
        <v>792</v>
      </c>
      <c r="D342" s="16">
        <v>41630</v>
      </c>
      <c r="E342" s="17">
        <f t="shared" ca="1" si="5"/>
        <v>1</v>
      </c>
      <c r="F342" s="18" t="s">
        <v>22</v>
      </c>
      <c r="G342" s="19">
        <v>123209</v>
      </c>
      <c r="H342" s="20">
        <v>4</v>
      </c>
    </row>
    <row r="343" spans="1:8" x14ac:dyDescent="0.25">
      <c r="A343" s="10" t="s">
        <v>751</v>
      </c>
      <c r="B343" s="15" t="s">
        <v>9</v>
      </c>
      <c r="C343" s="10" t="s">
        <v>792</v>
      </c>
      <c r="D343" s="16">
        <v>41989</v>
      </c>
      <c r="E343" s="17">
        <f t="shared" ca="1" si="5"/>
        <v>0</v>
      </c>
      <c r="F343" s="18" t="s">
        <v>24</v>
      </c>
      <c r="G343" s="19">
        <v>105769</v>
      </c>
      <c r="H343" s="20">
        <v>3</v>
      </c>
    </row>
    <row r="344" spans="1:8" x14ac:dyDescent="0.25">
      <c r="A344" s="10" t="s">
        <v>698</v>
      </c>
      <c r="B344" s="15" t="s">
        <v>9</v>
      </c>
      <c r="C344" s="10" t="s">
        <v>792</v>
      </c>
      <c r="D344" s="16">
        <v>40535</v>
      </c>
      <c r="E344" s="17">
        <f t="shared" ca="1" si="5"/>
        <v>4</v>
      </c>
      <c r="F344" s="18" t="s">
        <v>22</v>
      </c>
      <c r="G344" s="19">
        <v>86681</v>
      </c>
      <c r="H344" s="20">
        <v>5</v>
      </c>
    </row>
    <row r="345" spans="1:8" x14ac:dyDescent="0.25">
      <c r="A345" s="10" t="s">
        <v>692</v>
      </c>
      <c r="B345" s="15" t="s">
        <v>28</v>
      </c>
      <c r="C345" s="10" t="s">
        <v>792</v>
      </c>
      <c r="D345" s="16">
        <v>40176</v>
      </c>
      <c r="E345" s="17">
        <f t="shared" ca="1" si="5"/>
        <v>5</v>
      </c>
      <c r="F345" s="18" t="s">
        <v>3</v>
      </c>
      <c r="G345" s="19">
        <v>81413</v>
      </c>
      <c r="H345" s="20">
        <v>5</v>
      </c>
    </row>
    <row r="346" spans="1:8" x14ac:dyDescent="0.25">
      <c r="A346" s="10" t="s">
        <v>686</v>
      </c>
      <c r="B346" s="15" t="s">
        <v>12</v>
      </c>
      <c r="C346" s="10" t="s">
        <v>792</v>
      </c>
      <c r="D346" s="16">
        <v>41287</v>
      </c>
      <c r="E346" s="17">
        <f t="shared" ca="1" si="5"/>
        <v>2</v>
      </c>
      <c r="F346" s="18" t="s">
        <v>3</v>
      </c>
      <c r="G346" s="19">
        <v>78610</v>
      </c>
      <c r="H346" s="20">
        <v>4</v>
      </c>
    </row>
    <row r="347" spans="1:8" x14ac:dyDescent="0.25">
      <c r="A347" s="10" t="s">
        <v>651</v>
      </c>
      <c r="B347" s="15" t="s">
        <v>28</v>
      </c>
      <c r="C347" s="10" t="s">
        <v>792</v>
      </c>
      <c r="D347" s="16">
        <v>37270</v>
      </c>
      <c r="E347" s="17">
        <f t="shared" ca="1" si="5"/>
        <v>13</v>
      </c>
      <c r="F347" s="18"/>
      <c r="G347" s="19">
        <v>116319</v>
      </c>
      <c r="H347" s="20">
        <v>5</v>
      </c>
    </row>
    <row r="348" spans="1:8" x14ac:dyDescent="0.25">
      <c r="A348" s="10" t="s">
        <v>646</v>
      </c>
      <c r="B348" s="15" t="s">
        <v>44</v>
      </c>
      <c r="C348" s="10" t="s">
        <v>792</v>
      </c>
      <c r="D348" s="16">
        <v>37277</v>
      </c>
      <c r="E348" s="17">
        <f t="shared" ca="1" si="5"/>
        <v>13</v>
      </c>
      <c r="F348" s="18"/>
      <c r="G348" s="19">
        <v>65423</v>
      </c>
      <c r="H348" s="20">
        <v>5</v>
      </c>
    </row>
    <row r="349" spans="1:8" x14ac:dyDescent="0.25">
      <c r="A349" s="10" t="s">
        <v>638</v>
      </c>
      <c r="B349" s="15" t="s">
        <v>28</v>
      </c>
      <c r="C349" s="10" t="s">
        <v>792</v>
      </c>
      <c r="D349" s="16">
        <v>38018</v>
      </c>
      <c r="E349" s="17">
        <f t="shared" ca="1" si="5"/>
        <v>11</v>
      </c>
      <c r="F349" s="18" t="s">
        <v>22</v>
      </c>
      <c r="G349" s="19">
        <v>54011</v>
      </c>
      <c r="H349" s="20">
        <v>5</v>
      </c>
    </row>
    <row r="350" spans="1:8" x14ac:dyDescent="0.25">
      <c r="A350" s="10" t="s">
        <v>629</v>
      </c>
      <c r="B350" s="15" t="s">
        <v>28</v>
      </c>
      <c r="C350" s="10" t="s">
        <v>792</v>
      </c>
      <c r="D350" s="16">
        <v>40949</v>
      </c>
      <c r="E350" s="17">
        <f t="shared" ca="1" si="5"/>
        <v>3</v>
      </c>
      <c r="F350" s="18" t="s">
        <v>14</v>
      </c>
      <c r="G350" s="19">
        <v>56645</v>
      </c>
      <c r="H350" s="20">
        <v>2</v>
      </c>
    </row>
    <row r="351" spans="1:8" x14ac:dyDescent="0.25">
      <c r="A351" s="10" t="s">
        <v>622</v>
      </c>
      <c r="B351" s="15" t="s">
        <v>9</v>
      </c>
      <c r="C351" s="10" t="s">
        <v>792</v>
      </c>
      <c r="D351" s="16">
        <v>41688</v>
      </c>
      <c r="E351" s="17">
        <f t="shared" ca="1" si="5"/>
        <v>1</v>
      </c>
      <c r="F351" s="18"/>
      <c r="G351" s="19">
        <v>112790</v>
      </c>
      <c r="H351" s="20">
        <v>4</v>
      </c>
    </row>
    <row r="352" spans="1:8" x14ac:dyDescent="0.25">
      <c r="A352" s="10" t="s">
        <v>621</v>
      </c>
      <c r="B352" s="15" t="s">
        <v>12</v>
      </c>
      <c r="C352" s="10" t="s">
        <v>792</v>
      </c>
      <c r="D352" s="16">
        <v>41702</v>
      </c>
      <c r="E352" s="17">
        <f t="shared" ca="1" si="5"/>
        <v>1</v>
      </c>
      <c r="F352" s="18" t="s">
        <v>14</v>
      </c>
      <c r="G352" s="19">
        <v>125069</v>
      </c>
      <c r="H352" s="20">
        <v>4</v>
      </c>
    </row>
    <row r="353" spans="1:8" x14ac:dyDescent="0.25">
      <c r="A353" s="10" t="s">
        <v>614</v>
      </c>
      <c r="B353" s="15" t="s">
        <v>9</v>
      </c>
      <c r="C353" s="10" t="s">
        <v>792</v>
      </c>
      <c r="D353" s="16">
        <v>40225</v>
      </c>
      <c r="E353" s="17">
        <f t="shared" ca="1" si="5"/>
        <v>5</v>
      </c>
      <c r="F353" s="18" t="s">
        <v>14</v>
      </c>
      <c r="G353" s="19">
        <v>75401</v>
      </c>
      <c r="H353" s="20">
        <v>5</v>
      </c>
    </row>
    <row r="354" spans="1:8" x14ac:dyDescent="0.25">
      <c r="A354" s="10" t="s">
        <v>612</v>
      </c>
      <c r="B354" s="15" t="s">
        <v>1</v>
      </c>
      <c r="C354" s="10" t="s">
        <v>792</v>
      </c>
      <c r="D354" s="16">
        <v>40245</v>
      </c>
      <c r="E354" s="17">
        <f t="shared" ca="1" si="5"/>
        <v>5</v>
      </c>
      <c r="F354" s="18"/>
      <c r="G354" s="19">
        <v>95570</v>
      </c>
      <c r="H354" s="20">
        <v>5</v>
      </c>
    </row>
    <row r="355" spans="1:8" x14ac:dyDescent="0.25">
      <c r="A355" s="10" t="s">
        <v>592</v>
      </c>
      <c r="B355" s="15" t="s">
        <v>1</v>
      </c>
      <c r="C355" s="10" t="s">
        <v>792</v>
      </c>
      <c r="D355" s="16">
        <v>39883</v>
      </c>
      <c r="E355" s="17">
        <f t="shared" ca="1" si="5"/>
        <v>6</v>
      </c>
      <c r="F355" s="18"/>
      <c r="G355" s="19">
        <v>83404</v>
      </c>
      <c r="H355" s="20">
        <v>2</v>
      </c>
    </row>
    <row r="356" spans="1:8" x14ac:dyDescent="0.25">
      <c r="A356" s="10" t="s">
        <v>589</v>
      </c>
      <c r="B356" s="15" t="s">
        <v>28</v>
      </c>
      <c r="C356" s="10" t="s">
        <v>792</v>
      </c>
      <c r="D356" s="16">
        <v>36934</v>
      </c>
      <c r="E356" s="17">
        <f t="shared" ca="1" si="5"/>
        <v>14</v>
      </c>
      <c r="F356" s="18" t="s">
        <v>6</v>
      </c>
      <c r="G356" s="19">
        <v>69800</v>
      </c>
      <c r="H356" s="20">
        <v>3</v>
      </c>
    </row>
    <row r="357" spans="1:8" x14ac:dyDescent="0.25">
      <c r="A357" s="10" t="s">
        <v>588</v>
      </c>
      <c r="B357" s="15" t="s">
        <v>12</v>
      </c>
      <c r="C357" s="10" t="s">
        <v>792</v>
      </c>
      <c r="D357" s="16">
        <v>36935</v>
      </c>
      <c r="E357" s="17">
        <f t="shared" ca="1" si="5"/>
        <v>14</v>
      </c>
      <c r="F357" s="18" t="s">
        <v>3</v>
      </c>
      <c r="G357" s="19">
        <v>84002</v>
      </c>
      <c r="H357" s="20">
        <v>3</v>
      </c>
    </row>
    <row r="358" spans="1:8" x14ac:dyDescent="0.25">
      <c r="A358" s="10" t="s">
        <v>561</v>
      </c>
      <c r="B358" s="15" t="s">
        <v>28</v>
      </c>
      <c r="C358" s="10" t="s">
        <v>792</v>
      </c>
      <c r="D358" s="16">
        <v>40235</v>
      </c>
      <c r="E358" s="17">
        <f t="shared" ca="1" si="5"/>
        <v>5</v>
      </c>
      <c r="F358" s="18" t="s">
        <v>3</v>
      </c>
      <c r="G358" s="19">
        <v>123051</v>
      </c>
      <c r="H358" s="20">
        <v>4</v>
      </c>
    </row>
    <row r="359" spans="1:8" x14ac:dyDescent="0.25">
      <c r="A359" s="10" t="s">
        <v>545</v>
      </c>
      <c r="B359" s="15" t="s">
        <v>9</v>
      </c>
      <c r="C359" s="10" t="s">
        <v>792</v>
      </c>
      <c r="D359" s="16">
        <v>42078</v>
      </c>
      <c r="E359" s="17">
        <f t="shared" ca="1" si="5"/>
        <v>0</v>
      </c>
      <c r="F359" s="18" t="s">
        <v>24</v>
      </c>
      <c r="G359" s="19">
        <v>123234</v>
      </c>
      <c r="H359" s="20">
        <v>4</v>
      </c>
    </row>
    <row r="360" spans="1:8" x14ac:dyDescent="0.25">
      <c r="A360" s="10" t="s">
        <v>544</v>
      </c>
      <c r="B360" s="15" t="s">
        <v>28</v>
      </c>
      <c r="C360" s="10" t="s">
        <v>792</v>
      </c>
      <c r="D360" s="16">
        <v>42085</v>
      </c>
      <c r="E360" s="17">
        <f t="shared" ca="1" si="5"/>
        <v>0</v>
      </c>
      <c r="F360" s="18" t="s">
        <v>22</v>
      </c>
      <c r="G360" s="19">
        <v>61223</v>
      </c>
      <c r="H360" s="20">
        <v>2</v>
      </c>
    </row>
    <row r="361" spans="1:8" x14ac:dyDescent="0.25">
      <c r="A361" s="10" t="s">
        <v>537</v>
      </c>
      <c r="B361" s="15" t="s">
        <v>9</v>
      </c>
      <c r="C361" s="10" t="s">
        <v>792</v>
      </c>
      <c r="D361" s="16">
        <v>40258</v>
      </c>
      <c r="E361" s="17">
        <f t="shared" ca="1" si="5"/>
        <v>5</v>
      </c>
      <c r="F361" s="18" t="s">
        <v>14</v>
      </c>
      <c r="G361" s="19">
        <v>119751</v>
      </c>
      <c r="H361" s="20">
        <v>4</v>
      </c>
    </row>
    <row r="362" spans="1:8" x14ac:dyDescent="0.25">
      <c r="A362" s="10" t="s">
        <v>520</v>
      </c>
      <c r="B362" s="15" t="s">
        <v>9</v>
      </c>
      <c r="C362" s="10" t="s">
        <v>792</v>
      </c>
      <c r="D362" s="16">
        <v>39912</v>
      </c>
      <c r="E362" s="17">
        <f t="shared" ca="1" si="5"/>
        <v>6</v>
      </c>
      <c r="F362" s="18" t="s">
        <v>22</v>
      </c>
      <c r="G362" s="19">
        <v>80640</v>
      </c>
      <c r="H362" s="20">
        <v>4</v>
      </c>
    </row>
    <row r="363" spans="1:8" x14ac:dyDescent="0.25">
      <c r="A363" s="10" t="s">
        <v>452</v>
      </c>
      <c r="B363" s="15" t="s">
        <v>1</v>
      </c>
      <c r="C363" s="10" t="s">
        <v>792</v>
      </c>
      <c r="D363" s="16">
        <v>37375</v>
      </c>
      <c r="E363" s="17">
        <f t="shared" ca="1" si="5"/>
        <v>13</v>
      </c>
      <c r="F363" s="18" t="s">
        <v>22</v>
      </c>
      <c r="G363" s="19">
        <v>71455</v>
      </c>
      <c r="H363" s="20">
        <v>2</v>
      </c>
    </row>
    <row r="364" spans="1:8" x14ac:dyDescent="0.25">
      <c r="A364" s="10" t="s">
        <v>449</v>
      </c>
      <c r="B364" s="15" t="s">
        <v>28</v>
      </c>
      <c r="C364" s="10" t="s">
        <v>792</v>
      </c>
      <c r="D364" s="16">
        <v>37740</v>
      </c>
      <c r="E364" s="17">
        <f t="shared" ca="1" si="5"/>
        <v>12</v>
      </c>
      <c r="F364" s="18" t="s">
        <v>3</v>
      </c>
      <c r="G364" s="19">
        <v>74304</v>
      </c>
      <c r="H364" s="20">
        <v>4</v>
      </c>
    </row>
    <row r="365" spans="1:8" x14ac:dyDescent="0.25">
      <c r="A365" s="10" t="s">
        <v>439</v>
      </c>
      <c r="B365" s="15" t="s">
        <v>44</v>
      </c>
      <c r="C365" s="10" t="s">
        <v>792</v>
      </c>
      <c r="D365" s="16">
        <v>40670</v>
      </c>
      <c r="E365" s="17">
        <f t="shared" ca="1" si="5"/>
        <v>4</v>
      </c>
      <c r="F365" s="18"/>
      <c r="G365" s="19">
        <v>86111</v>
      </c>
      <c r="H365" s="20">
        <v>3</v>
      </c>
    </row>
    <row r="366" spans="1:8" x14ac:dyDescent="0.25">
      <c r="A366" s="10" t="s">
        <v>427</v>
      </c>
      <c r="B366" s="15" t="s">
        <v>44</v>
      </c>
      <c r="C366" s="10" t="s">
        <v>792</v>
      </c>
      <c r="D366" s="16">
        <v>41790</v>
      </c>
      <c r="E366" s="17">
        <f t="shared" ca="1" si="5"/>
        <v>1</v>
      </c>
      <c r="F366" s="18" t="s">
        <v>22</v>
      </c>
      <c r="G366" s="19">
        <v>122165</v>
      </c>
      <c r="H366" s="20">
        <v>1</v>
      </c>
    </row>
    <row r="367" spans="1:8" x14ac:dyDescent="0.25">
      <c r="A367" s="10" t="s">
        <v>425</v>
      </c>
      <c r="B367" s="15" t="s">
        <v>44</v>
      </c>
      <c r="C367" s="10" t="s">
        <v>792</v>
      </c>
      <c r="D367" s="16">
        <v>42148</v>
      </c>
      <c r="E367" s="17">
        <f t="shared" ca="1" si="5"/>
        <v>0</v>
      </c>
      <c r="F367" s="18" t="s">
        <v>24</v>
      </c>
      <c r="G367" s="19">
        <v>104783</v>
      </c>
      <c r="H367" s="20">
        <v>1</v>
      </c>
    </row>
    <row r="368" spans="1:8" x14ac:dyDescent="0.25">
      <c r="A368" s="10" t="s">
        <v>417</v>
      </c>
      <c r="B368" s="15" t="s">
        <v>9</v>
      </c>
      <c r="C368" s="10" t="s">
        <v>792</v>
      </c>
      <c r="D368" s="16">
        <v>40336</v>
      </c>
      <c r="E368" s="17">
        <f t="shared" ca="1" si="5"/>
        <v>5</v>
      </c>
      <c r="F368" s="18" t="s">
        <v>6</v>
      </c>
      <c r="G368" s="19">
        <v>57724</v>
      </c>
      <c r="H368" s="20">
        <v>2</v>
      </c>
    </row>
    <row r="369" spans="1:8" x14ac:dyDescent="0.25">
      <c r="A369" s="10" t="s">
        <v>415</v>
      </c>
      <c r="B369" s="15" t="s">
        <v>28</v>
      </c>
      <c r="C369" s="10" t="s">
        <v>792</v>
      </c>
      <c r="D369" s="16">
        <v>41411</v>
      </c>
      <c r="E369" s="17">
        <f t="shared" ca="1" si="5"/>
        <v>2</v>
      </c>
      <c r="F369" s="18" t="s">
        <v>14</v>
      </c>
      <c r="G369" s="19">
        <v>66016</v>
      </c>
      <c r="H369" s="20">
        <v>4</v>
      </c>
    </row>
    <row r="370" spans="1:8" x14ac:dyDescent="0.25">
      <c r="A370" s="10" t="s">
        <v>397</v>
      </c>
      <c r="B370" s="15" t="s">
        <v>9</v>
      </c>
      <c r="C370" s="10" t="s">
        <v>792</v>
      </c>
      <c r="D370" s="16">
        <v>37781</v>
      </c>
      <c r="E370" s="17">
        <f t="shared" ca="1" si="5"/>
        <v>12</v>
      </c>
      <c r="F370" s="18"/>
      <c r="G370" s="19">
        <v>88259</v>
      </c>
      <c r="H370" s="20">
        <v>4</v>
      </c>
    </row>
    <row r="371" spans="1:8" x14ac:dyDescent="0.25">
      <c r="A371" s="10" t="s">
        <v>375</v>
      </c>
      <c r="B371" s="15" t="s">
        <v>12</v>
      </c>
      <c r="C371" s="10" t="s">
        <v>792</v>
      </c>
      <c r="D371" s="16">
        <v>41429</v>
      </c>
      <c r="E371" s="17">
        <f t="shared" ca="1" si="5"/>
        <v>2</v>
      </c>
      <c r="F371" s="18" t="s">
        <v>3</v>
      </c>
      <c r="G371" s="19">
        <v>96619</v>
      </c>
      <c r="H371" s="20">
        <v>3</v>
      </c>
    </row>
    <row r="372" spans="1:8" x14ac:dyDescent="0.25">
      <c r="A372" s="10" t="s">
        <v>354</v>
      </c>
      <c r="B372" s="15" t="s">
        <v>9</v>
      </c>
      <c r="C372" s="10" t="s">
        <v>792</v>
      </c>
      <c r="D372" s="16">
        <v>40368</v>
      </c>
      <c r="E372" s="17">
        <f t="shared" ca="1" si="5"/>
        <v>5</v>
      </c>
      <c r="F372" s="18" t="s">
        <v>3</v>
      </c>
      <c r="G372" s="19">
        <v>47851</v>
      </c>
      <c r="H372" s="20">
        <v>2</v>
      </c>
    </row>
    <row r="373" spans="1:8" x14ac:dyDescent="0.25">
      <c r="A373" s="10" t="s">
        <v>345</v>
      </c>
      <c r="B373" s="15" t="s">
        <v>28</v>
      </c>
      <c r="C373" s="10" t="s">
        <v>792</v>
      </c>
      <c r="D373" s="16">
        <v>41445</v>
      </c>
      <c r="E373" s="17">
        <f t="shared" ca="1" si="5"/>
        <v>2</v>
      </c>
      <c r="F373" s="18" t="s">
        <v>22</v>
      </c>
      <c r="G373" s="19">
        <v>55409</v>
      </c>
      <c r="H373" s="20">
        <v>4</v>
      </c>
    </row>
    <row r="374" spans="1:8" x14ac:dyDescent="0.25">
      <c r="A374" s="10" t="s">
        <v>328</v>
      </c>
      <c r="B374" s="15" t="s">
        <v>7</v>
      </c>
      <c r="C374" s="10" t="s">
        <v>792</v>
      </c>
      <c r="D374" s="16">
        <v>37449</v>
      </c>
      <c r="E374" s="17">
        <f t="shared" ca="1" si="5"/>
        <v>13</v>
      </c>
      <c r="F374" s="18" t="s">
        <v>3</v>
      </c>
      <c r="G374" s="19">
        <v>116169</v>
      </c>
      <c r="H374" s="20">
        <v>2</v>
      </c>
    </row>
    <row r="375" spans="1:8" x14ac:dyDescent="0.25">
      <c r="A375" s="10" t="s">
        <v>310</v>
      </c>
      <c r="B375" s="15" t="s">
        <v>12</v>
      </c>
      <c r="C375" s="10" t="s">
        <v>792</v>
      </c>
      <c r="D375" s="16">
        <v>40361</v>
      </c>
      <c r="E375" s="17">
        <f t="shared" ca="1" si="5"/>
        <v>5</v>
      </c>
      <c r="F375" s="18"/>
      <c r="G375" s="19">
        <v>94826</v>
      </c>
      <c r="H375" s="20">
        <v>3</v>
      </c>
    </row>
    <row r="376" spans="1:8" x14ac:dyDescent="0.25">
      <c r="A376" s="10" t="s">
        <v>306</v>
      </c>
      <c r="B376" s="15" t="s">
        <v>12</v>
      </c>
      <c r="C376" s="10" t="s">
        <v>792</v>
      </c>
      <c r="D376" s="16">
        <v>41439</v>
      </c>
      <c r="E376" s="17">
        <f t="shared" ca="1" si="5"/>
        <v>2</v>
      </c>
      <c r="F376" s="18" t="s">
        <v>14</v>
      </c>
      <c r="G376" s="19">
        <v>96418</v>
      </c>
      <c r="H376" s="20">
        <v>2</v>
      </c>
    </row>
    <row r="377" spans="1:8" x14ac:dyDescent="0.25">
      <c r="A377" s="10" t="s">
        <v>284</v>
      </c>
      <c r="B377" s="15" t="s">
        <v>44</v>
      </c>
      <c r="C377" s="10" t="s">
        <v>792</v>
      </c>
      <c r="D377" s="16">
        <v>41473</v>
      </c>
      <c r="E377" s="17">
        <f t="shared" ca="1" si="5"/>
        <v>2</v>
      </c>
      <c r="F377" s="18" t="s">
        <v>22</v>
      </c>
      <c r="G377" s="19">
        <v>42446</v>
      </c>
      <c r="H377" s="20">
        <v>4</v>
      </c>
    </row>
    <row r="378" spans="1:8" x14ac:dyDescent="0.25">
      <c r="A378" s="10" t="s">
        <v>269</v>
      </c>
      <c r="B378" s="15" t="s">
        <v>44</v>
      </c>
      <c r="C378" s="10" t="s">
        <v>792</v>
      </c>
      <c r="D378" s="16">
        <v>37470</v>
      </c>
      <c r="E378" s="17">
        <f t="shared" ca="1" si="5"/>
        <v>13</v>
      </c>
      <c r="F378" s="18" t="s">
        <v>3</v>
      </c>
      <c r="G378" s="19">
        <v>90681</v>
      </c>
      <c r="H378" s="20">
        <v>4</v>
      </c>
    </row>
    <row r="379" spans="1:8" x14ac:dyDescent="0.25">
      <c r="A379" s="10" t="s">
        <v>234</v>
      </c>
      <c r="B379" s="15" t="s">
        <v>7</v>
      </c>
      <c r="C379" s="10" t="s">
        <v>792</v>
      </c>
      <c r="D379" s="16">
        <v>40408</v>
      </c>
      <c r="E379" s="17">
        <f t="shared" ca="1" si="5"/>
        <v>5</v>
      </c>
      <c r="F379" s="18"/>
      <c r="G379" s="19">
        <v>58792</v>
      </c>
      <c r="H379" s="20">
        <v>5</v>
      </c>
    </row>
    <row r="380" spans="1:8" x14ac:dyDescent="0.25">
      <c r="A380" s="10" t="s">
        <v>227</v>
      </c>
      <c r="B380" s="15" t="s">
        <v>9</v>
      </c>
      <c r="C380" s="10" t="s">
        <v>792</v>
      </c>
      <c r="D380" s="16">
        <v>40047</v>
      </c>
      <c r="E380" s="17">
        <f t="shared" ca="1" si="5"/>
        <v>6</v>
      </c>
      <c r="F380" s="18"/>
      <c r="G380" s="19">
        <v>88669</v>
      </c>
      <c r="H380" s="20">
        <v>2</v>
      </c>
    </row>
    <row r="381" spans="1:8" x14ac:dyDescent="0.25">
      <c r="A381" s="10" t="s">
        <v>208</v>
      </c>
      <c r="B381" s="15" t="s">
        <v>28</v>
      </c>
      <c r="C381" s="10" t="s">
        <v>792</v>
      </c>
      <c r="D381" s="16">
        <v>38216</v>
      </c>
      <c r="E381" s="17">
        <f t="shared" ca="1" si="5"/>
        <v>11</v>
      </c>
      <c r="F381" s="18" t="s">
        <v>24</v>
      </c>
      <c r="G381" s="19">
        <v>95336</v>
      </c>
      <c r="H381" s="20">
        <v>1</v>
      </c>
    </row>
    <row r="382" spans="1:8" x14ac:dyDescent="0.25">
      <c r="A382" s="10" t="s">
        <v>206</v>
      </c>
      <c r="B382" s="15" t="s">
        <v>7</v>
      </c>
      <c r="C382" s="10" t="s">
        <v>792</v>
      </c>
      <c r="D382" s="16">
        <v>38219</v>
      </c>
      <c r="E382" s="17">
        <f t="shared" ca="1" si="5"/>
        <v>11</v>
      </c>
      <c r="F382" s="18" t="s">
        <v>6</v>
      </c>
      <c r="G382" s="19">
        <v>57718</v>
      </c>
      <c r="H382" s="20">
        <v>3</v>
      </c>
    </row>
    <row r="383" spans="1:8" x14ac:dyDescent="0.25">
      <c r="A383" s="10" t="s">
        <v>192</v>
      </c>
      <c r="B383" s="15" t="s">
        <v>1</v>
      </c>
      <c r="C383" s="10" t="s">
        <v>792</v>
      </c>
      <c r="D383" s="16">
        <v>41161</v>
      </c>
      <c r="E383" s="17">
        <f t="shared" ca="1" si="5"/>
        <v>3</v>
      </c>
      <c r="F383" s="18" t="s">
        <v>3</v>
      </c>
      <c r="G383" s="19">
        <v>103657</v>
      </c>
      <c r="H383" s="20">
        <v>4</v>
      </c>
    </row>
    <row r="384" spans="1:8" x14ac:dyDescent="0.25">
      <c r="A384" s="10" t="s">
        <v>189</v>
      </c>
      <c r="B384" s="15" t="s">
        <v>12</v>
      </c>
      <c r="C384" s="10" t="s">
        <v>792</v>
      </c>
      <c r="D384" s="16">
        <v>41525</v>
      </c>
      <c r="E384" s="17">
        <f t="shared" ca="1" si="5"/>
        <v>2</v>
      </c>
      <c r="F384" s="18" t="s">
        <v>22</v>
      </c>
      <c r="G384" s="19">
        <v>80141</v>
      </c>
      <c r="H384" s="20">
        <v>4</v>
      </c>
    </row>
    <row r="385" spans="1:8" x14ac:dyDescent="0.25">
      <c r="A385" s="10" t="s">
        <v>147</v>
      </c>
      <c r="B385" s="15" t="s">
        <v>9</v>
      </c>
      <c r="C385" s="10" t="s">
        <v>792</v>
      </c>
      <c r="D385" s="16">
        <v>37172</v>
      </c>
      <c r="E385" s="17">
        <f t="shared" ca="1" si="5"/>
        <v>14</v>
      </c>
      <c r="F385" s="18" t="s">
        <v>22</v>
      </c>
      <c r="G385" s="19">
        <v>48546</v>
      </c>
      <c r="H385" s="20">
        <v>1</v>
      </c>
    </row>
    <row r="386" spans="1:8" x14ac:dyDescent="0.25">
      <c r="A386" s="10" t="s">
        <v>144</v>
      </c>
      <c r="B386" s="15" t="s">
        <v>12</v>
      </c>
      <c r="C386" s="10" t="s">
        <v>792</v>
      </c>
      <c r="D386" s="16">
        <v>37534</v>
      </c>
      <c r="E386" s="17">
        <f t="shared" ref="E386:E449" ca="1" si="6">DATEDIF(D386,TODAY(),"Y")</f>
        <v>13</v>
      </c>
      <c r="F386" s="18" t="s">
        <v>3</v>
      </c>
      <c r="G386" s="19">
        <v>60489</v>
      </c>
      <c r="H386" s="20">
        <v>5</v>
      </c>
    </row>
    <row r="387" spans="1:8" x14ac:dyDescent="0.25">
      <c r="A387" s="10" t="s">
        <v>141</v>
      </c>
      <c r="B387" s="15" t="s">
        <v>9</v>
      </c>
      <c r="C387" s="10" t="s">
        <v>792</v>
      </c>
      <c r="D387" s="16">
        <v>37541</v>
      </c>
      <c r="E387" s="17">
        <f t="shared" ca="1" si="6"/>
        <v>13</v>
      </c>
      <c r="F387" s="18" t="s">
        <v>22</v>
      </c>
      <c r="G387" s="19">
        <v>77192</v>
      </c>
      <c r="H387" s="20">
        <v>3</v>
      </c>
    </row>
    <row r="388" spans="1:8" x14ac:dyDescent="0.25">
      <c r="A388" s="10" t="s">
        <v>140</v>
      </c>
      <c r="B388" s="15" t="s">
        <v>12</v>
      </c>
      <c r="C388" s="10" t="s">
        <v>792</v>
      </c>
      <c r="D388" s="16">
        <v>38244</v>
      </c>
      <c r="E388" s="17">
        <f t="shared" ca="1" si="6"/>
        <v>11</v>
      </c>
      <c r="F388" s="18" t="s">
        <v>24</v>
      </c>
      <c r="G388" s="19">
        <v>69414</v>
      </c>
      <c r="H388" s="20">
        <v>4</v>
      </c>
    </row>
    <row r="389" spans="1:8" x14ac:dyDescent="0.25">
      <c r="A389" s="10" t="s">
        <v>97</v>
      </c>
      <c r="B389" s="15" t="s">
        <v>9</v>
      </c>
      <c r="C389" s="10" t="s">
        <v>792</v>
      </c>
      <c r="D389" s="16">
        <v>37194</v>
      </c>
      <c r="E389" s="17">
        <f t="shared" ca="1" si="6"/>
        <v>14</v>
      </c>
      <c r="F389" s="18" t="s">
        <v>6</v>
      </c>
      <c r="G389" s="19">
        <v>122418</v>
      </c>
      <c r="H389" s="20">
        <v>1</v>
      </c>
    </row>
    <row r="390" spans="1:8" x14ac:dyDescent="0.25">
      <c r="A390" s="10" t="s">
        <v>96</v>
      </c>
      <c r="B390" s="15" t="s">
        <v>28</v>
      </c>
      <c r="C390" s="10" t="s">
        <v>792</v>
      </c>
      <c r="D390" s="16">
        <v>37199</v>
      </c>
      <c r="E390" s="17">
        <f t="shared" ca="1" si="6"/>
        <v>14</v>
      </c>
      <c r="F390" s="18" t="s">
        <v>3</v>
      </c>
      <c r="G390" s="19">
        <v>110342</v>
      </c>
      <c r="H390" s="20">
        <v>3</v>
      </c>
    </row>
    <row r="391" spans="1:8" x14ac:dyDescent="0.25">
      <c r="A391" s="10" t="s">
        <v>68</v>
      </c>
      <c r="B391" s="15" t="s">
        <v>28</v>
      </c>
      <c r="C391" s="10" t="s">
        <v>792</v>
      </c>
      <c r="D391" s="16">
        <v>37223</v>
      </c>
      <c r="E391" s="17">
        <f t="shared" ca="1" si="6"/>
        <v>14</v>
      </c>
      <c r="F391" s="18" t="s">
        <v>24</v>
      </c>
      <c r="G391" s="19">
        <v>74920</v>
      </c>
      <c r="H391" s="20">
        <v>5</v>
      </c>
    </row>
    <row r="392" spans="1:8" x14ac:dyDescent="0.25">
      <c r="A392" s="10" t="s">
        <v>48</v>
      </c>
      <c r="B392" s="15" t="s">
        <v>12</v>
      </c>
      <c r="C392" s="10" t="s">
        <v>792</v>
      </c>
      <c r="D392" s="16">
        <v>40141</v>
      </c>
      <c r="E392" s="17">
        <f t="shared" ca="1" si="6"/>
        <v>6</v>
      </c>
      <c r="F392" s="18"/>
      <c r="G392" s="19">
        <v>52239</v>
      </c>
      <c r="H392" s="20">
        <v>5</v>
      </c>
    </row>
    <row r="393" spans="1:8" x14ac:dyDescent="0.25">
      <c r="A393" s="10" t="s">
        <v>747</v>
      </c>
      <c r="B393" s="15" t="s">
        <v>7</v>
      </c>
      <c r="C393" s="10" t="s">
        <v>793</v>
      </c>
      <c r="D393" s="16">
        <v>42000</v>
      </c>
      <c r="E393" s="17">
        <f t="shared" ca="1" si="6"/>
        <v>0</v>
      </c>
      <c r="F393" s="18" t="s">
        <v>22</v>
      </c>
      <c r="G393" s="19">
        <v>87790</v>
      </c>
      <c r="H393" s="20">
        <v>5</v>
      </c>
    </row>
    <row r="394" spans="1:8" x14ac:dyDescent="0.25">
      <c r="A394" s="10" t="s">
        <v>728</v>
      </c>
      <c r="B394" s="15" t="s">
        <v>9</v>
      </c>
      <c r="C394" s="10" t="s">
        <v>793</v>
      </c>
      <c r="D394" s="16">
        <v>39812</v>
      </c>
      <c r="E394" s="17">
        <f t="shared" ca="1" si="6"/>
        <v>6</v>
      </c>
      <c r="F394" s="18"/>
      <c r="G394" s="19">
        <v>85333</v>
      </c>
      <c r="H394" s="20">
        <v>4</v>
      </c>
    </row>
    <row r="395" spans="1:8" x14ac:dyDescent="0.25">
      <c r="A395" s="10" t="s">
        <v>715</v>
      </c>
      <c r="B395" s="15" t="s">
        <v>12</v>
      </c>
      <c r="C395" s="10" t="s">
        <v>793</v>
      </c>
      <c r="D395" s="16">
        <v>37253</v>
      </c>
      <c r="E395" s="17">
        <f t="shared" ca="1" si="6"/>
        <v>13</v>
      </c>
      <c r="F395" s="18" t="s">
        <v>3</v>
      </c>
      <c r="G395" s="19">
        <v>122546</v>
      </c>
      <c r="H395" s="20">
        <v>2</v>
      </c>
    </row>
    <row r="396" spans="1:8" x14ac:dyDescent="0.25">
      <c r="A396" s="10" t="s">
        <v>704</v>
      </c>
      <c r="B396" s="15" t="s">
        <v>12</v>
      </c>
      <c r="C396" s="10" t="s">
        <v>793</v>
      </c>
      <c r="D396" s="16">
        <v>37976</v>
      </c>
      <c r="E396" s="17">
        <f t="shared" ca="1" si="6"/>
        <v>11</v>
      </c>
      <c r="F396" s="18" t="s">
        <v>22</v>
      </c>
      <c r="G396" s="19">
        <v>66852</v>
      </c>
      <c r="H396" s="20">
        <v>2</v>
      </c>
    </row>
    <row r="397" spans="1:8" x14ac:dyDescent="0.25">
      <c r="A397" s="10" t="s">
        <v>661</v>
      </c>
      <c r="B397" s="15" t="s">
        <v>9</v>
      </c>
      <c r="C397" s="10" t="s">
        <v>793</v>
      </c>
      <c r="D397" s="16">
        <v>41313</v>
      </c>
      <c r="E397" s="17">
        <f t="shared" ca="1" si="6"/>
        <v>2</v>
      </c>
      <c r="F397" s="18" t="s">
        <v>3</v>
      </c>
      <c r="G397" s="19">
        <v>73768</v>
      </c>
      <c r="H397" s="20">
        <v>5</v>
      </c>
    </row>
    <row r="398" spans="1:8" x14ac:dyDescent="0.25">
      <c r="A398" s="10" t="s">
        <v>640</v>
      </c>
      <c r="B398" s="15" t="s">
        <v>7</v>
      </c>
      <c r="C398" s="10" t="s">
        <v>793</v>
      </c>
      <c r="D398" s="16">
        <v>37645</v>
      </c>
      <c r="E398" s="17">
        <f t="shared" ca="1" si="6"/>
        <v>12</v>
      </c>
      <c r="F398" s="18" t="s">
        <v>6</v>
      </c>
      <c r="G398" s="19">
        <v>121665</v>
      </c>
      <c r="H398" s="20">
        <v>5</v>
      </c>
    </row>
    <row r="399" spans="1:8" x14ac:dyDescent="0.25">
      <c r="A399" s="10" t="s">
        <v>601</v>
      </c>
      <c r="B399" s="15" t="s">
        <v>7</v>
      </c>
      <c r="C399" s="10" t="s">
        <v>793</v>
      </c>
      <c r="D399" s="16">
        <v>41341</v>
      </c>
      <c r="E399" s="17">
        <f t="shared" ca="1" si="6"/>
        <v>2</v>
      </c>
      <c r="F399" s="18" t="s">
        <v>22</v>
      </c>
      <c r="G399" s="19">
        <v>54271</v>
      </c>
      <c r="H399" s="20">
        <v>4</v>
      </c>
    </row>
    <row r="400" spans="1:8" x14ac:dyDescent="0.25">
      <c r="A400" s="10" t="s">
        <v>482</v>
      </c>
      <c r="B400" s="15" t="s">
        <v>9</v>
      </c>
      <c r="C400" s="10" t="s">
        <v>793</v>
      </c>
      <c r="D400" s="16">
        <v>42124</v>
      </c>
      <c r="E400" s="17">
        <f t="shared" ca="1" si="6"/>
        <v>0</v>
      </c>
      <c r="F400" s="18" t="s">
        <v>22</v>
      </c>
      <c r="G400" s="19">
        <v>112476</v>
      </c>
      <c r="H400" s="20">
        <v>5</v>
      </c>
    </row>
    <row r="401" spans="1:8" x14ac:dyDescent="0.25">
      <c r="A401" s="10" t="s">
        <v>409</v>
      </c>
      <c r="B401" s="15" t="s">
        <v>12</v>
      </c>
      <c r="C401" s="10" t="s">
        <v>793</v>
      </c>
      <c r="D401" s="16">
        <v>37039</v>
      </c>
      <c r="E401" s="17">
        <f t="shared" ca="1" si="6"/>
        <v>14</v>
      </c>
      <c r="F401" s="18" t="s">
        <v>22</v>
      </c>
      <c r="G401" s="19">
        <v>110665</v>
      </c>
      <c r="H401" s="20">
        <v>3</v>
      </c>
    </row>
    <row r="402" spans="1:8" x14ac:dyDescent="0.25">
      <c r="A402" s="10" t="s">
        <v>378</v>
      </c>
      <c r="B402" s="15" t="s">
        <v>44</v>
      </c>
      <c r="C402" s="10" t="s">
        <v>793</v>
      </c>
      <c r="D402" s="16">
        <v>41411</v>
      </c>
      <c r="E402" s="17">
        <f t="shared" ca="1" si="6"/>
        <v>2</v>
      </c>
      <c r="F402" s="18"/>
      <c r="G402" s="19">
        <v>87268</v>
      </c>
      <c r="H402" s="20">
        <v>2</v>
      </c>
    </row>
    <row r="403" spans="1:8" x14ac:dyDescent="0.25">
      <c r="A403" s="10" t="s">
        <v>320</v>
      </c>
      <c r="B403" s="15" t="s">
        <v>9</v>
      </c>
      <c r="C403" s="10" t="s">
        <v>793</v>
      </c>
      <c r="D403" s="16">
        <v>38881</v>
      </c>
      <c r="E403" s="17">
        <f t="shared" ca="1" si="6"/>
        <v>9</v>
      </c>
      <c r="F403" s="18"/>
      <c r="G403" s="19">
        <v>96303</v>
      </c>
      <c r="H403" s="20">
        <v>3</v>
      </c>
    </row>
    <row r="404" spans="1:8" x14ac:dyDescent="0.25">
      <c r="A404" s="10" t="s">
        <v>316</v>
      </c>
      <c r="B404" s="15" t="s">
        <v>1</v>
      </c>
      <c r="C404" s="10" t="s">
        <v>793</v>
      </c>
      <c r="D404" s="16">
        <v>38905</v>
      </c>
      <c r="E404" s="17">
        <f t="shared" ca="1" si="6"/>
        <v>9</v>
      </c>
      <c r="F404" s="18"/>
      <c r="G404" s="19">
        <v>75506</v>
      </c>
      <c r="H404" s="20">
        <v>2</v>
      </c>
    </row>
    <row r="405" spans="1:8" x14ac:dyDescent="0.25">
      <c r="A405" s="10" t="s">
        <v>304</v>
      </c>
      <c r="B405" s="15" t="s">
        <v>12</v>
      </c>
      <c r="C405" s="10" t="s">
        <v>793</v>
      </c>
      <c r="D405" s="16">
        <v>41450</v>
      </c>
      <c r="E405" s="17">
        <f t="shared" ca="1" si="6"/>
        <v>2</v>
      </c>
      <c r="F405" s="18"/>
      <c r="G405" s="19">
        <v>74973</v>
      </c>
      <c r="H405" s="20">
        <v>4</v>
      </c>
    </row>
    <row r="406" spans="1:8" x14ac:dyDescent="0.25">
      <c r="A406" s="10" t="s">
        <v>221</v>
      </c>
      <c r="B406" s="15" t="s">
        <v>28</v>
      </c>
      <c r="C406" s="10" t="s">
        <v>793</v>
      </c>
      <c r="D406" s="16">
        <v>37125</v>
      </c>
      <c r="E406" s="17">
        <f t="shared" ca="1" si="6"/>
        <v>14</v>
      </c>
      <c r="F406" s="18"/>
      <c r="G406" s="19">
        <v>76226</v>
      </c>
      <c r="H406" s="20">
        <v>2</v>
      </c>
    </row>
    <row r="407" spans="1:8" x14ac:dyDescent="0.25">
      <c r="A407" s="10" t="s">
        <v>175</v>
      </c>
      <c r="B407" s="15" t="s">
        <v>9</v>
      </c>
      <c r="C407" s="10" t="s">
        <v>793</v>
      </c>
      <c r="D407" s="16">
        <v>42287</v>
      </c>
      <c r="E407" s="17">
        <f t="shared" ca="1" si="6"/>
        <v>0</v>
      </c>
      <c r="F407" s="18" t="s">
        <v>24</v>
      </c>
      <c r="G407" s="19">
        <v>82363</v>
      </c>
      <c r="H407" s="20">
        <v>1</v>
      </c>
    </row>
    <row r="408" spans="1:8" x14ac:dyDescent="0.25">
      <c r="A408" s="10" t="s">
        <v>160</v>
      </c>
      <c r="B408" s="15" t="s">
        <v>44</v>
      </c>
      <c r="C408" s="10" t="s">
        <v>793</v>
      </c>
      <c r="D408" s="16">
        <v>40089</v>
      </c>
      <c r="E408" s="17">
        <f t="shared" ca="1" si="6"/>
        <v>6</v>
      </c>
      <c r="F408" s="18"/>
      <c r="G408" s="19">
        <v>72407</v>
      </c>
      <c r="H408" s="20">
        <v>4</v>
      </c>
    </row>
    <row r="409" spans="1:8" x14ac:dyDescent="0.25">
      <c r="A409" s="10" t="s">
        <v>152</v>
      </c>
      <c r="B409" s="15" t="s">
        <v>12</v>
      </c>
      <c r="C409" s="10" t="s">
        <v>793</v>
      </c>
      <c r="D409" s="16">
        <v>37162</v>
      </c>
      <c r="E409" s="17">
        <f t="shared" ca="1" si="6"/>
        <v>14</v>
      </c>
      <c r="F409" s="18"/>
      <c r="G409" s="19">
        <v>99465</v>
      </c>
      <c r="H409" s="20">
        <v>4</v>
      </c>
    </row>
    <row r="410" spans="1:8" x14ac:dyDescent="0.25">
      <c r="A410" s="10" t="s">
        <v>102</v>
      </c>
      <c r="B410" s="15" t="s">
        <v>12</v>
      </c>
      <c r="C410" s="10" t="s">
        <v>793</v>
      </c>
      <c r="D410" s="16">
        <v>41572</v>
      </c>
      <c r="E410" s="17">
        <f t="shared" ca="1" si="6"/>
        <v>2</v>
      </c>
      <c r="F410" s="18"/>
      <c r="G410" s="19">
        <v>114721</v>
      </c>
      <c r="H410" s="20">
        <v>3</v>
      </c>
    </row>
    <row r="411" spans="1:8" x14ac:dyDescent="0.25">
      <c r="A411" s="10" t="s">
        <v>94</v>
      </c>
      <c r="B411" s="15" t="s">
        <v>1</v>
      </c>
      <c r="C411" s="10" t="s">
        <v>793</v>
      </c>
      <c r="D411" s="16">
        <v>37544</v>
      </c>
      <c r="E411" s="17">
        <f t="shared" ca="1" si="6"/>
        <v>13</v>
      </c>
      <c r="F411" s="18" t="s">
        <v>3</v>
      </c>
      <c r="G411" s="19">
        <v>88353</v>
      </c>
      <c r="H411" s="20">
        <v>5</v>
      </c>
    </row>
    <row r="412" spans="1:8" x14ac:dyDescent="0.25">
      <c r="A412" s="10" t="s">
        <v>36</v>
      </c>
      <c r="B412" s="15" t="s">
        <v>28</v>
      </c>
      <c r="C412" s="10" t="s">
        <v>793</v>
      </c>
      <c r="D412" s="16">
        <v>38314</v>
      </c>
      <c r="E412" s="17">
        <f t="shared" ca="1" si="6"/>
        <v>11</v>
      </c>
      <c r="F412" s="18"/>
      <c r="G412" s="19">
        <v>86059</v>
      </c>
      <c r="H412" s="20">
        <v>3</v>
      </c>
    </row>
    <row r="413" spans="1:8" x14ac:dyDescent="0.25">
      <c r="A413" s="10" t="s">
        <v>8</v>
      </c>
      <c r="B413" s="15" t="s">
        <v>7</v>
      </c>
      <c r="C413" s="10" t="s">
        <v>793</v>
      </c>
      <c r="D413" s="16">
        <v>41611</v>
      </c>
      <c r="E413" s="17">
        <f t="shared" ca="1" si="6"/>
        <v>2</v>
      </c>
      <c r="F413" s="18" t="s">
        <v>6</v>
      </c>
      <c r="G413" s="19">
        <v>64793</v>
      </c>
      <c r="H413" s="20">
        <v>2</v>
      </c>
    </row>
    <row r="414" spans="1:8" x14ac:dyDescent="0.25">
      <c r="A414" s="10" t="s">
        <v>725</v>
      </c>
      <c r="B414" s="15" t="s">
        <v>28</v>
      </c>
      <c r="C414" s="10" t="s">
        <v>791</v>
      </c>
      <c r="D414" s="16">
        <v>39816</v>
      </c>
      <c r="E414" s="17">
        <f t="shared" ca="1" si="6"/>
        <v>6</v>
      </c>
      <c r="F414" s="18"/>
      <c r="G414" s="19">
        <v>42001</v>
      </c>
      <c r="H414" s="20">
        <v>2</v>
      </c>
    </row>
    <row r="415" spans="1:8" x14ac:dyDescent="0.25">
      <c r="A415" s="10" t="s">
        <v>609</v>
      </c>
      <c r="B415" s="15" t="s">
        <v>28</v>
      </c>
      <c r="C415" s="10" t="s">
        <v>791</v>
      </c>
      <c r="D415" s="16">
        <v>40600</v>
      </c>
      <c r="E415" s="17">
        <f t="shared" ca="1" si="6"/>
        <v>4</v>
      </c>
      <c r="F415" s="18"/>
      <c r="G415" s="19">
        <v>43487</v>
      </c>
      <c r="H415" s="20">
        <v>2</v>
      </c>
    </row>
    <row r="416" spans="1:8" x14ac:dyDescent="0.25">
      <c r="A416" s="10" t="s">
        <v>529</v>
      </c>
      <c r="B416" s="15" t="s">
        <v>9</v>
      </c>
      <c r="C416" s="10" t="s">
        <v>791</v>
      </c>
      <c r="D416" s="16">
        <v>40275</v>
      </c>
      <c r="E416" s="17">
        <f t="shared" ca="1" si="6"/>
        <v>5</v>
      </c>
      <c r="F416" s="18" t="s">
        <v>22</v>
      </c>
      <c r="G416" s="19">
        <v>102929</v>
      </c>
      <c r="H416" s="20">
        <v>1</v>
      </c>
    </row>
    <row r="417" spans="1:8" x14ac:dyDescent="0.25">
      <c r="A417" s="10" t="s">
        <v>466</v>
      </c>
      <c r="B417" s="15" t="s">
        <v>12</v>
      </c>
      <c r="C417" s="10" t="s">
        <v>791</v>
      </c>
      <c r="D417" s="16">
        <v>39932</v>
      </c>
      <c r="E417" s="17">
        <f t="shared" ca="1" si="6"/>
        <v>6</v>
      </c>
      <c r="F417" s="18"/>
      <c r="G417" s="19">
        <v>98838</v>
      </c>
      <c r="H417" s="20">
        <v>4</v>
      </c>
    </row>
    <row r="418" spans="1:8" x14ac:dyDescent="0.25">
      <c r="A418" s="10" t="s">
        <v>745</v>
      </c>
      <c r="B418" s="15" t="s">
        <v>28</v>
      </c>
      <c r="C418" s="10" t="s">
        <v>794</v>
      </c>
      <c r="D418" s="16">
        <v>42003</v>
      </c>
      <c r="E418" s="17">
        <f t="shared" ca="1" si="6"/>
        <v>0</v>
      </c>
      <c r="F418" s="18" t="s">
        <v>3</v>
      </c>
      <c r="G418" s="19">
        <v>83272</v>
      </c>
      <c r="H418" s="20">
        <v>2</v>
      </c>
    </row>
    <row r="419" spans="1:8" x14ac:dyDescent="0.25">
      <c r="A419" s="10" t="s">
        <v>735</v>
      </c>
      <c r="B419" s="15" t="s">
        <v>7</v>
      </c>
      <c r="C419" s="10" t="s">
        <v>794</v>
      </c>
      <c r="D419" s="16">
        <v>40163</v>
      </c>
      <c r="E419" s="17">
        <f t="shared" ca="1" si="6"/>
        <v>5</v>
      </c>
      <c r="F419" s="18" t="s">
        <v>22</v>
      </c>
      <c r="G419" s="19">
        <v>62768</v>
      </c>
      <c r="H419" s="20">
        <v>3</v>
      </c>
    </row>
    <row r="420" spans="1:8" x14ac:dyDescent="0.25">
      <c r="A420" s="10" t="s">
        <v>676</v>
      </c>
      <c r="B420" s="15" t="s">
        <v>28</v>
      </c>
      <c r="C420" s="10" t="s">
        <v>794</v>
      </c>
      <c r="D420" s="16">
        <v>42019</v>
      </c>
      <c r="E420" s="17">
        <f t="shared" ca="1" si="6"/>
        <v>0</v>
      </c>
      <c r="F420" s="18" t="s">
        <v>22</v>
      </c>
      <c r="G420" s="19">
        <v>52114</v>
      </c>
      <c r="H420" s="20">
        <v>1</v>
      </c>
    </row>
    <row r="421" spans="1:8" x14ac:dyDescent="0.25">
      <c r="A421" s="10" t="s">
        <v>674</v>
      </c>
      <c r="B421" s="15" t="s">
        <v>9</v>
      </c>
      <c r="C421" s="10" t="s">
        <v>794</v>
      </c>
      <c r="D421" s="16">
        <v>42025</v>
      </c>
      <c r="E421" s="17">
        <f t="shared" ca="1" si="6"/>
        <v>0</v>
      </c>
      <c r="F421" s="18" t="s">
        <v>22</v>
      </c>
      <c r="G421" s="19">
        <v>111847</v>
      </c>
      <c r="H421" s="20">
        <v>4</v>
      </c>
    </row>
    <row r="422" spans="1:8" x14ac:dyDescent="0.25">
      <c r="A422" s="10" t="s">
        <v>666</v>
      </c>
      <c r="B422" s="15" t="s">
        <v>9</v>
      </c>
      <c r="C422" s="10" t="s">
        <v>794</v>
      </c>
      <c r="D422" s="16">
        <v>40198</v>
      </c>
      <c r="E422" s="17">
        <f t="shared" ca="1" si="6"/>
        <v>5</v>
      </c>
      <c r="F422" s="18" t="s">
        <v>22</v>
      </c>
      <c r="G422" s="19">
        <v>115916</v>
      </c>
      <c r="H422" s="20">
        <v>3</v>
      </c>
    </row>
    <row r="423" spans="1:8" x14ac:dyDescent="0.25">
      <c r="A423" s="10" t="s">
        <v>665</v>
      </c>
      <c r="B423" s="15" t="s">
        <v>1</v>
      </c>
      <c r="C423" s="10" t="s">
        <v>794</v>
      </c>
      <c r="D423" s="16">
        <v>40201</v>
      </c>
      <c r="E423" s="17">
        <f t="shared" ca="1" si="6"/>
        <v>5</v>
      </c>
      <c r="F423" s="18" t="s">
        <v>14</v>
      </c>
      <c r="G423" s="19">
        <v>96237</v>
      </c>
      <c r="H423" s="20">
        <v>2</v>
      </c>
    </row>
    <row r="424" spans="1:8" x14ac:dyDescent="0.25">
      <c r="A424" s="10" t="s">
        <v>605</v>
      </c>
      <c r="B424" s="15" t="s">
        <v>7</v>
      </c>
      <c r="C424" s="10" t="s">
        <v>794</v>
      </c>
      <c r="D424" s="16">
        <v>41324</v>
      </c>
      <c r="E424" s="17">
        <f t="shared" ca="1" si="6"/>
        <v>2</v>
      </c>
      <c r="F424" s="18" t="s">
        <v>3</v>
      </c>
      <c r="G424" s="19">
        <v>71913</v>
      </c>
      <c r="H424" s="20">
        <v>5</v>
      </c>
    </row>
    <row r="425" spans="1:8" x14ac:dyDescent="0.25">
      <c r="A425" s="10" t="s">
        <v>572</v>
      </c>
      <c r="B425" s="15" t="s">
        <v>12</v>
      </c>
      <c r="C425" s="10" t="s">
        <v>794</v>
      </c>
      <c r="D425" s="16">
        <v>38789</v>
      </c>
      <c r="E425" s="17">
        <f t="shared" ca="1" si="6"/>
        <v>9</v>
      </c>
      <c r="F425" s="18"/>
      <c r="G425" s="19">
        <v>70301</v>
      </c>
      <c r="H425" s="20">
        <v>2</v>
      </c>
    </row>
    <row r="426" spans="1:8" x14ac:dyDescent="0.25">
      <c r="A426" s="10" t="s">
        <v>565</v>
      </c>
      <c r="B426" s="15" t="s">
        <v>9</v>
      </c>
      <c r="C426" s="10" t="s">
        <v>794</v>
      </c>
      <c r="D426" s="16">
        <v>39885</v>
      </c>
      <c r="E426" s="17">
        <f t="shared" ca="1" si="6"/>
        <v>6</v>
      </c>
      <c r="F426" s="18" t="s">
        <v>22</v>
      </c>
      <c r="G426" s="19">
        <v>74004</v>
      </c>
      <c r="H426" s="20">
        <v>4</v>
      </c>
    </row>
    <row r="427" spans="1:8" x14ac:dyDescent="0.25">
      <c r="A427" s="10" t="s">
        <v>549</v>
      </c>
      <c r="B427" s="15" t="s">
        <v>44</v>
      </c>
      <c r="C427" s="10" t="s">
        <v>794</v>
      </c>
      <c r="D427" s="16">
        <v>41698</v>
      </c>
      <c r="E427" s="17">
        <f t="shared" ca="1" si="6"/>
        <v>1</v>
      </c>
      <c r="F427" s="18"/>
      <c r="G427" s="19">
        <v>115347</v>
      </c>
      <c r="H427" s="20">
        <v>1</v>
      </c>
    </row>
    <row r="428" spans="1:8" x14ac:dyDescent="0.25">
      <c r="A428" s="10" t="s">
        <v>517</v>
      </c>
      <c r="B428" s="15" t="s">
        <v>9</v>
      </c>
      <c r="C428" s="10" t="s">
        <v>794</v>
      </c>
      <c r="D428" s="16">
        <v>36981</v>
      </c>
      <c r="E428" s="17">
        <f t="shared" ca="1" si="6"/>
        <v>14</v>
      </c>
      <c r="F428" s="18" t="s">
        <v>22</v>
      </c>
      <c r="G428" s="19">
        <v>51697</v>
      </c>
      <c r="H428" s="20">
        <v>5</v>
      </c>
    </row>
    <row r="429" spans="1:8" x14ac:dyDescent="0.25">
      <c r="A429" s="10" t="s">
        <v>509</v>
      </c>
      <c r="B429" s="15" t="s">
        <v>12</v>
      </c>
      <c r="C429" s="10" t="s">
        <v>794</v>
      </c>
      <c r="D429" s="16">
        <v>37701</v>
      </c>
      <c r="E429" s="17">
        <f t="shared" ca="1" si="6"/>
        <v>12</v>
      </c>
      <c r="F429" s="18"/>
      <c r="G429" s="19">
        <v>55969</v>
      </c>
      <c r="H429" s="20">
        <v>1</v>
      </c>
    </row>
    <row r="430" spans="1:8" x14ac:dyDescent="0.25">
      <c r="A430" s="10" t="s">
        <v>479</v>
      </c>
      <c r="B430" s="15" t="s">
        <v>12</v>
      </c>
      <c r="C430" s="10" t="s">
        <v>794</v>
      </c>
      <c r="D430" s="16">
        <v>40302</v>
      </c>
      <c r="E430" s="17">
        <f t="shared" ca="1" si="6"/>
        <v>5</v>
      </c>
      <c r="F430" s="18" t="s">
        <v>3</v>
      </c>
      <c r="G430" s="19">
        <v>66292</v>
      </c>
      <c r="H430" s="20">
        <v>5</v>
      </c>
    </row>
    <row r="431" spans="1:8" x14ac:dyDescent="0.25">
      <c r="A431" s="10" t="s">
        <v>461</v>
      </c>
      <c r="B431" s="15" t="s">
        <v>7</v>
      </c>
      <c r="C431" s="10" t="s">
        <v>794</v>
      </c>
      <c r="D431" s="16">
        <v>36999</v>
      </c>
      <c r="E431" s="17">
        <f t="shared" ca="1" si="6"/>
        <v>14</v>
      </c>
      <c r="F431" s="18"/>
      <c r="G431" s="19">
        <v>102285</v>
      </c>
      <c r="H431" s="20">
        <v>4</v>
      </c>
    </row>
    <row r="432" spans="1:8" x14ac:dyDescent="0.25">
      <c r="A432" s="10" t="s">
        <v>418</v>
      </c>
      <c r="B432" s="15" t="s">
        <v>44</v>
      </c>
      <c r="C432" s="10" t="s">
        <v>794</v>
      </c>
      <c r="D432" s="16">
        <v>40694</v>
      </c>
      <c r="E432" s="17">
        <f t="shared" ca="1" si="6"/>
        <v>4</v>
      </c>
      <c r="F432" s="18"/>
      <c r="G432" s="19">
        <v>48437</v>
      </c>
      <c r="H432" s="20">
        <v>2</v>
      </c>
    </row>
    <row r="433" spans="1:8" x14ac:dyDescent="0.25">
      <c r="A433" s="10" t="s">
        <v>407</v>
      </c>
      <c r="B433" s="15" t="s">
        <v>12</v>
      </c>
      <c r="C433" s="10" t="s">
        <v>794</v>
      </c>
      <c r="D433" s="16">
        <v>37047</v>
      </c>
      <c r="E433" s="17">
        <f t="shared" ca="1" si="6"/>
        <v>14</v>
      </c>
      <c r="F433" s="18" t="s">
        <v>22</v>
      </c>
      <c r="G433" s="19">
        <v>114318</v>
      </c>
      <c r="H433" s="20">
        <v>5</v>
      </c>
    </row>
    <row r="434" spans="1:8" x14ac:dyDescent="0.25">
      <c r="A434" s="10" t="s">
        <v>403</v>
      </c>
      <c r="B434" s="15" t="s">
        <v>12</v>
      </c>
      <c r="C434" s="10" t="s">
        <v>794</v>
      </c>
      <c r="D434" s="16">
        <v>37407</v>
      </c>
      <c r="E434" s="17">
        <f t="shared" ca="1" si="6"/>
        <v>13</v>
      </c>
      <c r="F434" s="18"/>
      <c r="G434" s="19">
        <v>100125</v>
      </c>
      <c r="H434" s="20">
        <v>1</v>
      </c>
    </row>
    <row r="435" spans="1:8" x14ac:dyDescent="0.25">
      <c r="A435" s="10" t="s">
        <v>399</v>
      </c>
      <c r="B435" s="15" t="s">
        <v>9</v>
      </c>
      <c r="C435" s="10" t="s">
        <v>794</v>
      </c>
      <c r="D435" s="16">
        <v>37773</v>
      </c>
      <c r="E435" s="17">
        <f t="shared" ca="1" si="6"/>
        <v>12</v>
      </c>
      <c r="F435" s="18" t="s">
        <v>3</v>
      </c>
      <c r="G435" s="19">
        <v>52926</v>
      </c>
      <c r="H435" s="20">
        <v>1</v>
      </c>
    </row>
    <row r="436" spans="1:8" x14ac:dyDescent="0.25">
      <c r="A436" s="10" t="s">
        <v>385</v>
      </c>
      <c r="B436" s="15" t="s">
        <v>9</v>
      </c>
      <c r="C436" s="10" t="s">
        <v>794</v>
      </c>
      <c r="D436" s="16">
        <v>39222</v>
      </c>
      <c r="E436" s="17">
        <f t="shared" ca="1" si="6"/>
        <v>8</v>
      </c>
      <c r="F436" s="18"/>
      <c r="G436" s="19">
        <v>90081</v>
      </c>
      <c r="H436" s="20">
        <v>4</v>
      </c>
    </row>
    <row r="437" spans="1:8" x14ac:dyDescent="0.25">
      <c r="A437" s="10" t="s">
        <v>364</v>
      </c>
      <c r="B437" s="15" t="s">
        <v>9</v>
      </c>
      <c r="C437" s="10" t="s">
        <v>794</v>
      </c>
      <c r="D437" s="16">
        <v>42194</v>
      </c>
      <c r="E437" s="17">
        <f t="shared" ca="1" si="6"/>
        <v>0</v>
      </c>
      <c r="F437" s="18"/>
      <c r="G437" s="19">
        <v>61736</v>
      </c>
      <c r="H437" s="20">
        <v>1</v>
      </c>
    </row>
    <row r="438" spans="1:8" x14ac:dyDescent="0.25">
      <c r="A438" s="10" t="s">
        <v>348</v>
      </c>
      <c r="B438" s="15" t="s">
        <v>12</v>
      </c>
      <c r="C438" s="10" t="s">
        <v>794</v>
      </c>
      <c r="D438" s="16">
        <v>40362</v>
      </c>
      <c r="E438" s="17">
        <f t="shared" ca="1" si="6"/>
        <v>5</v>
      </c>
      <c r="F438" s="18" t="s">
        <v>22</v>
      </c>
      <c r="G438" s="19">
        <v>72484</v>
      </c>
      <c r="H438" s="20">
        <v>5</v>
      </c>
    </row>
    <row r="439" spans="1:8" x14ac:dyDescent="0.25">
      <c r="A439" s="10" t="s">
        <v>311</v>
      </c>
      <c r="B439" s="15" t="s">
        <v>9</v>
      </c>
      <c r="C439" s="10" t="s">
        <v>794</v>
      </c>
      <c r="D439" s="16">
        <v>39994</v>
      </c>
      <c r="E439" s="17">
        <f t="shared" ca="1" si="6"/>
        <v>6</v>
      </c>
      <c r="F439" s="18" t="s">
        <v>24</v>
      </c>
      <c r="G439" s="19">
        <v>54040</v>
      </c>
      <c r="H439" s="20">
        <v>2</v>
      </c>
    </row>
    <row r="440" spans="1:8" x14ac:dyDescent="0.25">
      <c r="A440" s="10" t="s">
        <v>308</v>
      </c>
      <c r="B440" s="15" t="s">
        <v>28</v>
      </c>
      <c r="C440" s="10" t="s">
        <v>794</v>
      </c>
      <c r="D440" s="16">
        <v>40735</v>
      </c>
      <c r="E440" s="17">
        <f t="shared" ca="1" si="6"/>
        <v>4</v>
      </c>
      <c r="F440" s="18" t="s">
        <v>6</v>
      </c>
      <c r="G440" s="19">
        <v>119430</v>
      </c>
      <c r="H440" s="20">
        <v>1</v>
      </c>
    </row>
    <row r="441" spans="1:8" x14ac:dyDescent="0.25">
      <c r="A441" s="10" t="s">
        <v>305</v>
      </c>
      <c r="B441" s="15" t="s">
        <v>44</v>
      </c>
      <c r="C441" s="10" t="s">
        <v>794</v>
      </c>
      <c r="D441" s="16">
        <v>41448</v>
      </c>
      <c r="E441" s="17">
        <f t="shared" ca="1" si="6"/>
        <v>2</v>
      </c>
      <c r="F441" s="18" t="s">
        <v>22</v>
      </c>
      <c r="G441" s="19">
        <v>81269</v>
      </c>
      <c r="H441" s="20">
        <v>4</v>
      </c>
    </row>
    <row r="442" spans="1:8" x14ac:dyDescent="0.25">
      <c r="A442" s="10" t="s">
        <v>298</v>
      </c>
      <c r="B442" s="15" t="s">
        <v>9</v>
      </c>
      <c r="C442" s="10" t="s">
        <v>794</v>
      </c>
      <c r="D442" s="16">
        <v>41840</v>
      </c>
      <c r="E442" s="17">
        <f t="shared" ca="1" si="6"/>
        <v>1</v>
      </c>
      <c r="F442" s="18" t="s">
        <v>14</v>
      </c>
      <c r="G442" s="19">
        <v>88867</v>
      </c>
      <c r="H442" s="20">
        <v>5</v>
      </c>
    </row>
    <row r="443" spans="1:8" x14ac:dyDescent="0.25">
      <c r="A443" s="10" t="s">
        <v>264</v>
      </c>
      <c r="B443" s="15" t="s">
        <v>28</v>
      </c>
      <c r="C443" s="10" t="s">
        <v>794</v>
      </c>
      <c r="D443" s="16">
        <v>38548</v>
      </c>
      <c r="E443" s="17">
        <f t="shared" ca="1" si="6"/>
        <v>10</v>
      </c>
      <c r="F443" s="18" t="s">
        <v>22</v>
      </c>
      <c r="G443" s="19">
        <v>122122</v>
      </c>
      <c r="H443" s="20">
        <v>5</v>
      </c>
    </row>
    <row r="444" spans="1:8" x14ac:dyDescent="0.25">
      <c r="A444" s="10" t="s">
        <v>261</v>
      </c>
      <c r="B444" s="15" t="s">
        <v>12</v>
      </c>
      <c r="C444" s="10" t="s">
        <v>794</v>
      </c>
      <c r="D444" s="16">
        <v>39305</v>
      </c>
      <c r="E444" s="17">
        <f t="shared" ca="1" si="6"/>
        <v>8</v>
      </c>
      <c r="F444" s="18" t="s">
        <v>3</v>
      </c>
      <c r="G444" s="19">
        <v>121549</v>
      </c>
      <c r="H444" s="20">
        <v>3</v>
      </c>
    </row>
    <row r="445" spans="1:8" x14ac:dyDescent="0.25">
      <c r="A445" s="10" t="s">
        <v>259</v>
      </c>
      <c r="B445" s="15" t="s">
        <v>44</v>
      </c>
      <c r="C445" s="10" t="s">
        <v>794</v>
      </c>
      <c r="D445" s="16">
        <v>40377</v>
      </c>
      <c r="E445" s="17">
        <f t="shared" ca="1" si="6"/>
        <v>5</v>
      </c>
      <c r="F445" s="18" t="s">
        <v>6</v>
      </c>
      <c r="G445" s="19">
        <v>119928</v>
      </c>
      <c r="H445" s="20">
        <v>3</v>
      </c>
    </row>
    <row r="446" spans="1:8" x14ac:dyDescent="0.25">
      <c r="A446" s="10" t="s">
        <v>257</v>
      </c>
      <c r="B446" s="15" t="s">
        <v>1</v>
      </c>
      <c r="C446" s="10" t="s">
        <v>794</v>
      </c>
      <c r="D446" s="16">
        <v>40756</v>
      </c>
      <c r="E446" s="17">
        <f t="shared" ca="1" si="6"/>
        <v>4</v>
      </c>
      <c r="F446" s="18" t="s">
        <v>3</v>
      </c>
      <c r="G446" s="19">
        <v>79427</v>
      </c>
      <c r="H446" s="20">
        <v>2</v>
      </c>
    </row>
    <row r="447" spans="1:8" x14ac:dyDescent="0.25">
      <c r="A447" s="10" t="s">
        <v>254</v>
      </c>
      <c r="B447" s="15" t="s">
        <v>1</v>
      </c>
      <c r="C447" s="10" t="s">
        <v>794</v>
      </c>
      <c r="D447" s="16">
        <v>41471</v>
      </c>
      <c r="E447" s="17">
        <f t="shared" ca="1" si="6"/>
        <v>2</v>
      </c>
      <c r="F447" s="18" t="s">
        <v>22</v>
      </c>
      <c r="G447" s="19">
        <v>117406</v>
      </c>
      <c r="H447" s="20">
        <v>1</v>
      </c>
    </row>
    <row r="448" spans="1:8" x14ac:dyDescent="0.25">
      <c r="A448" s="10" t="s">
        <v>251</v>
      </c>
      <c r="B448" s="15" t="s">
        <v>28</v>
      </c>
      <c r="C448" s="10" t="s">
        <v>794</v>
      </c>
      <c r="D448" s="16">
        <v>41481</v>
      </c>
      <c r="E448" s="17">
        <f t="shared" ca="1" si="6"/>
        <v>2</v>
      </c>
      <c r="F448" s="18"/>
      <c r="G448" s="19">
        <v>72549</v>
      </c>
      <c r="H448" s="20">
        <v>5</v>
      </c>
    </row>
    <row r="449" spans="1:8" x14ac:dyDescent="0.25">
      <c r="A449" s="10" t="s">
        <v>242</v>
      </c>
      <c r="B449" s="15" t="s">
        <v>12</v>
      </c>
      <c r="C449" s="10" t="s">
        <v>794</v>
      </c>
      <c r="D449" s="16">
        <v>41885</v>
      </c>
      <c r="E449" s="17">
        <f t="shared" ca="1" si="6"/>
        <v>1</v>
      </c>
      <c r="F449" s="18" t="s">
        <v>24</v>
      </c>
      <c r="G449" s="19">
        <v>86617</v>
      </c>
      <c r="H449" s="20">
        <v>4</v>
      </c>
    </row>
    <row r="450" spans="1:8" x14ac:dyDescent="0.25">
      <c r="A450" s="10" t="s">
        <v>179</v>
      </c>
      <c r="B450" s="15" t="s">
        <v>9</v>
      </c>
      <c r="C450" s="10" t="s">
        <v>794</v>
      </c>
      <c r="D450" s="16">
        <v>42261</v>
      </c>
      <c r="E450" s="17">
        <f t="shared" ref="E450:E513" ca="1" si="7">DATEDIF(D450,TODAY(),"Y")</f>
        <v>0</v>
      </c>
      <c r="F450" s="18" t="s">
        <v>6</v>
      </c>
      <c r="G450" s="19">
        <v>69672</v>
      </c>
      <c r="H450" s="20">
        <v>2</v>
      </c>
    </row>
    <row r="451" spans="1:8" x14ac:dyDescent="0.25">
      <c r="A451" s="10" t="s">
        <v>178</v>
      </c>
      <c r="B451" s="15" t="s">
        <v>12</v>
      </c>
      <c r="C451" s="10" t="s">
        <v>794</v>
      </c>
      <c r="D451" s="16">
        <v>42264</v>
      </c>
      <c r="E451" s="17">
        <f t="shared" ca="1" si="7"/>
        <v>0</v>
      </c>
      <c r="F451" s="18" t="s">
        <v>6</v>
      </c>
      <c r="G451" s="19">
        <v>56971</v>
      </c>
      <c r="H451" s="20">
        <v>3</v>
      </c>
    </row>
    <row r="452" spans="1:8" x14ac:dyDescent="0.25">
      <c r="A452" s="10" t="s">
        <v>173</v>
      </c>
      <c r="B452" s="15" t="s">
        <v>44</v>
      </c>
      <c r="C452" s="10" t="s">
        <v>794</v>
      </c>
      <c r="D452" s="16">
        <v>40809</v>
      </c>
      <c r="E452" s="17">
        <f t="shared" ca="1" si="7"/>
        <v>4</v>
      </c>
      <c r="F452" s="18" t="s">
        <v>22</v>
      </c>
      <c r="G452" s="19">
        <v>122589</v>
      </c>
      <c r="H452" s="20">
        <v>1</v>
      </c>
    </row>
    <row r="453" spans="1:8" x14ac:dyDescent="0.25">
      <c r="A453" s="10" t="s">
        <v>170</v>
      </c>
      <c r="B453" s="15" t="s">
        <v>28</v>
      </c>
      <c r="C453" s="10" t="s">
        <v>794</v>
      </c>
      <c r="D453" s="16">
        <v>41530</v>
      </c>
      <c r="E453" s="17">
        <f t="shared" ca="1" si="7"/>
        <v>2</v>
      </c>
      <c r="F453" s="18" t="s">
        <v>3</v>
      </c>
      <c r="G453" s="19">
        <v>81656</v>
      </c>
      <c r="H453" s="20">
        <v>1</v>
      </c>
    </row>
    <row r="454" spans="1:8" x14ac:dyDescent="0.25">
      <c r="A454" s="10" t="s">
        <v>127</v>
      </c>
      <c r="B454" s="15" t="s">
        <v>12</v>
      </c>
      <c r="C454" s="10" t="s">
        <v>794</v>
      </c>
      <c r="D454" s="16">
        <v>41530</v>
      </c>
      <c r="E454" s="17">
        <f t="shared" ca="1" si="7"/>
        <v>2</v>
      </c>
      <c r="F454" s="18"/>
      <c r="G454" s="19">
        <v>93784</v>
      </c>
      <c r="H454" s="20">
        <v>3</v>
      </c>
    </row>
    <row r="455" spans="1:8" x14ac:dyDescent="0.25">
      <c r="A455" s="10" t="s">
        <v>126</v>
      </c>
      <c r="B455" s="15" t="s">
        <v>44</v>
      </c>
      <c r="C455" s="10" t="s">
        <v>794</v>
      </c>
      <c r="D455" s="16">
        <v>41546</v>
      </c>
      <c r="E455" s="17">
        <f t="shared" ca="1" si="7"/>
        <v>2</v>
      </c>
      <c r="F455" s="18"/>
      <c r="G455" s="19">
        <v>57743</v>
      </c>
      <c r="H455" s="20">
        <v>4</v>
      </c>
    </row>
    <row r="456" spans="1:8" x14ac:dyDescent="0.25">
      <c r="A456" s="10" t="s">
        <v>113</v>
      </c>
      <c r="B456" s="15" t="s">
        <v>9</v>
      </c>
      <c r="C456" s="10" t="s">
        <v>794</v>
      </c>
      <c r="D456" s="16">
        <v>42311</v>
      </c>
      <c r="E456" s="17">
        <f t="shared" ca="1" si="7"/>
        <v>0</v>
      </c>
      <c r="F456" s="18" t="s">
        <v>24</v>
      </c>
      <c r="G456" s="19">
        <v>119082</v>
      </c>
      <c r="H456" s="20">
        <v>1</v>
      </c>
    </row>
    <row r="457" spans="1:8" x14ac:dyDescent="0.25">
      <c r="A457" s="10" t="s">
        <v>103</v>
      </c>
      <c r="B457" s="15" t="s">
        <v>9</v>
      </c>
      <c r="C457" s="10" t="s">
        <v>794</v>
      </c>
      <c r="D457" s="16">
        <v>41570</v>
      </c>
      <c r="E457" s="17">
        <f t="shared" ca="1" si="7"/>
        <v>2</v>
      </c>
      <c r="F457" s="18" t="s">
        <v>6</v>
      </c>
      <c r="G457" s="19">
        <v>74560</v>
      </c>
      <c r="H457" s="20">
        <v>4</v>
      </c>
    </row>
    <row r="458" spans="1:8" x14ac:dyDescent="0.25">
      <c r="A458" s="10" t="s">
        <v>75</v>
      </c>
      <c r="B458" s="15" t="s">
        <v>9</v>
      </c>
      <c r="C458" s="10" t="s">
        <v>794</v>
      </c>
      <c r="D458" s="16">
        <v>40482</v>
      </c>
      <c r="E458" s="17">
        <f t="shared" ca="1" si="7"/>
        <v>5</v>
      </c>
      <c r="F458" s="18" t="s">
        <v>14</v>
      </c>
      <c r="G458" s="19">
        <v>112299</v>
      </c>
      <c r="H458" s="20">
        <v>4</v>
      </c>
    </row>
    <row r="459" spans="1:8" x14ac:dyDescent="0.25">
      <c r="A459" s="10" t="s">
        <v>63</v>
      </c>
      <c r="B459" s="15" t="s">
        <v>12</v>
      </c>
      <c r="C459" s="10" t="s">
        <v>794</v>
      </c>
      <c r="D459" s="16">
        <v>41961</v>
      </c>
      <c r="E459" s="17">
        <f t="shared" ca="1" si="7"/>
        <v>1</v>
      </c>
      <c r="F459" s="18" t="s">
        <v>22</v>
      </c>
      <c r="G459" s="19">
        <v>125668</v>
      </c>
      <c r="H459" s="20">
        <v>5</v>
      </c>
    </row>
    <row r="460" spans="1:8" x14ac:dyDescent="0.25">
      <c r="A460" s="10" t="s">
        <v>49</v>
      </c>
      <c r="B460" s="15" t="s">
        <v>12</v>
      </c>
      <c r="C460" s="10" t="s">
        <v>794</v>
      </c>
      <c r="D460" s="16">
        <v>41603</v>
      </c>
      <c r="E460" s="17">
        <f t="shared" ca="1" si="7"/>
        <v>2</v>
      </c>
      <c r="F460" s="18" t="s">
        <v>24</v>
      </c>
      <c r="G460" s="19">
        <v>118895</v>
      </c>
      <c r="H460" s="20">
        <v>4</v>
      </c>
    </row>
    <row r="461" spans="1:8" x14ac:dyDescent="0.25">
      <c r="A461" s="10" t="s">
        <v>19</v>
      </c>
      <c r="B461" s="15" t="s">
        <v>7</v>
      </c>
      <c r="C461" s="10" t="s">
        <v>794</v>
      </c>
      <c r="D461" s="16">
        <v>40861</v>
      </c>
      <c r="E461" s="17">
        <f t="shared" ca="1" si="7"/>
        <v>4</v>
      </c>
      <c r="F461" s="18"/>
      <c r="G461" s="19">
        <v>51784</v>
      </c>
      <c r="H461" s="20">
        <v>3</v>
      </c>
    </row>
    <row r="462" spans="1:8" x14ac:dyDescent="0.25">
      <c r="A462" s="10" t="s">
        <v>766</v>
      </c>
      <c r="B462" s="15" t="s">
        <v>9</v>
      </c>
      <c r="C462" s="10" t="s">
        <v>60</v>
      </c>
      <c r="D462" s="16">
        <v>41629</v>
      </c>
      <c r="E462" s="17">
        <f t="shared" ca="1" si="7"/>
        <v>1</v>
      </c>
      <c r="F462" s="18" t="s">
        <v>22</v>
      </c>
      <c r="G462" s="19">
        <v>88343</v>
      </c>
      <c r="H462" s="20">
        <v>1</v>
      </c>
    </row>
    <row r="463" spans="1:8" x14ac:dyDescent="0.25">
      <c r="A463" s="10" t="s">
        <v>680</v>
      </c>
      <c r="B463" s="15" t="s">
        <v>9</v>
      </c>
      <c r="C463" s="10" t="s">
        <v>60</v>
      </c>
      <c r="D463" s="16">
        <v>41663</v>
      </c>
      <c r="E463" s="17">
        <f t="shared" ca="1" si="7"/>
        <v>1</v>
      </c>
      <c r="F463" s="18" t="s">
        <v>22</v>
      </c>
      <c r="G463" s="19">
        <v>124288</v>
      </c>
      <c r="H463" s="20">
        <v>4</v>
      </c>
    </row>
    <row r="464" spans="1:8" x14ac:dyDescent="0.25">
      <c r="A464" s="10" t="s">
        <v>678</v>
      </c>
      <c r="B464" s="15" t="s">
        <v>44</v>
      </c>
      <c r="C464" s="10" t="s">
        <v>60</v>
      </c>
      <c r="D464" s="16">
        <v>41669</v>
      </c>
      <c r="E464" s="17">
        <f t="shared" ca="1" si="7"/>
        <v>1</v>
      </c>
      <c r="F464" s="18"/>
      <c r="G464" s="19">
        <v>126925</v>
      </c>
      <c r="H464" s="20">
        <v>3</v>
      </c>
    </row>
    <row r="465" spans="1:8" x14ac:dyDescent="0.25">
      <c r="A465" s="10" t="s">
        <v>620</v>
      </c>
      <c r="B465" s="15" t="s">
        <v>12</v>
      </c>
      <c r="C465" s="10" t="s">
        <v>60</v>
      </c>
      <c r="D465" s="16">
        <v>41703</v>
      </c>
      <c r="E465" s="17">
        <f t="shared" ca="1" si="7"/>
        <v>1</v>
      </c>
      <c r="F465" s="18" t="s">
        <v>6</v>
      </c>
      <c r="G465" s="19">
        <v>82275</v>
      </c>
      <c r="H465" s="20">
        <v>3</v>
      </c>
    </row>
    <row r="466" spans="1:8" x14ac:dyDescent="0.25">
      <c r="A466" s="10" t="s">
        <v>546</v>
      </c>
      <c r="B466" s="15" t="s">
        <v>9</v>
      </c>
      <c r="C466" s="10" t="s">
        <v>60</v>
      </c>
      <c r="D466" s="16">
        <v>41732</v>
      </c>
      <c r="E466" s="17">
        <f t="shared" ca="1" si="7"/>
        <v>1</v>
      </c>
      <c r="F466" s="18" t="s">
        <v>6</v>
      </c>
      <c r="G466" s="19">
        <v>52543</v>
      </c>
      <c r="H466" s="20">
        <v>3</v>
      </c>
    </row>
    <row r="467" spans="1:8" x14ac:dyDescent="0.25">
      <c r="A467" s="10" t="s">
        <v>369</v>
      </c>
      <c r="B467" s="15" t="s">
        <v>12</v>
      </c>
      <c r="C467" s="10" t="s">
        <v>60</v>
      </c>
      <c r="D467" s="16">
        <v>41823</v>
      </c>
      <c r="E467" s="17">
        <f t="shared" ca="1" si="7"/>
        <v>1</v>
      </c>
      <c r="F467" s="18" t="s">
        <v>22</v>
      </c>
      <c r="G467" s="19">
        <v>117715</v>
      </c>
      <c r="H467" s="20">
        <v>5</v>
      </c>
    </row>
    <row r="468" spans="1:8" x14ac:dyDescent="0.25">
      <c r="A468" s="10" t="s">
        <v>301</v>
      </c>
      <c r="B468" s="15" t="s">
        <v>9</v>
      </c>
      <c r="C468" s="10" t="s">
        <v>60</v>
      </c>
      <c r="D468" s="16">
        <v>40765</v>
      </c>
      <c r="E468" s="17">
        <f t="shared" ca="1" si="7"/>
        <v>4</v>
      </c>
      <c r="F468" s="18" t="s">
        <v>14</v>
      </c>
      <c r="G468" s="19">
        <v>74910</v>
      </c>
      <c r="H468" s="20">
        <v>1</v>
      </c>
    </row>
    <row r="469" spans="1:8" x14ac:dyDescent="0.25">
      <c r="A469" s="10" t="s">
        <v>300</v>
      </c>
      <c r="B469" s="15" t="s">
        <v>12</v>
      </c>
      <c r="C469" s="10" t="s">
        <v>60</v>
      </c>
      <c r="D469" s="16">
        <v>40766</v>
      </c>
      <c r="E469" s="17">
        <f t="shared" ca="1" si="7"/>
        <v>4</v>
      </c>
      <c r="F469" s="18" t="s">
        <v>22</v>
      </c>
      <c r="G469" s="19">
        <v>57703</v>
      </c>
      <c r="H469" s="20">
        <v>5</v>
      </c>
    </row>
    <row r="470" spans="1:8" x14ac:dyDescent="0.25">
      <c r="A470" s="10" t="s">
        <v>297</v>
      </c>
      <c r="B470" s="15" t="s">
        <v>12</v>
      </c>
      <c r="C470" s="10" t="s">
        <v>60</v>
      </c>
      <c r="D470" s="16">
        <v>41843</v>
      </c>
      <c r="E470" s="17">
        <f t="shared" ca="1" si="7"/>
        <v>1</v>
      </c>
      <c r="F470" s="18" t="s">
        <v>3</v>
      </c>
      <c r="G470" s="19">
        <v>83926</v>
      </c>
      <c r="H470" s="20">
        <v>3</v>
      </c>
    </row>
    <row r="471" spans="1:8" x14ac:dyDescent="0.25">
      <c r="A471" s="10" t="s">
        <v>187</v>
      </c>
      <c r="B471" s="15" t="s">
        <v>9</v>
      </c>
      <c r="C471" s="10" t="s">
        <v>60</v>
      </c>
      <c r="D471" s="16">
        <v>40811</v>
      </c>
      <c r="E471" s="17">
        <f t="shared" ca="1" si="7"/>
        <v>4</v>
      </c>
      <c r="F471" s="18"/>
      <c r="G471" s="19">
        <v>76064</v>
      </c>
      <c r="H471" s="20">
        <v>4</v>
      </c>
    </row>
    <row r="472" spans="1:8" x14ac:dyDescent="0.25">
      <c r="A472" s="10" t="s">
        <v>186</v>
      </c>
      <c r="B472" s="15" t="s">
        <v>28</v>
      </c>
      <c r="C472" s="10" t="s">
        <v>60</v>
      </c>
      <c r="D472" s="16">
        <v>40813</v>
      </c>
      <c r="E472" s="17">
        <f t="shared" ca="1" si="7"/>
        <v>4</v>
      </c>
      <c r="F472" s="18" t="s">
        <v>24</v>
      </c>
      <c r="G472" s="19">
        <v>73842</v>
      </c>
      <c r="H472" s="20">
        <v>5</v>
      </c>
    </row>
    <row r="473" spans="1:8" x14ac:dyDescent="0.25">
      <c r="A473" s="10" t="s">
        <v>184</v>
      </c>
      <c r="B473" s="15" t="s">
        <v>1</v>
      </c>
      <c r="C473" s="10" t="s">
        <v>60</v>
      </c>
      <c r="D473" s="16">
        <v>41896</v>
      </c>
      <c r="E473" s="17">
        <f t="shared" ca="1" si="7"/>
        <v>1</v>
      </c>
      <c r="F473" s="18" t="s">
        <v>14</v>
      </c>
      <c r="G473" s="19">
        <v>78867</v>
      </c>
      <c r="H473" s="20">
        <v>2</v>
      </c>
    </row>
    <row r="474" spans="1:8" x14ac:dyDescent="0.25">
      <c r="A474" s="10" t="s">
        <v>180</v>
      </c>
      <c r="B474" s="15" t="s">
        <v>12</v>
      </c>
      <c r="C474" s="10" t="s">
        <v>60</v>
      </c>
      <c r="D474" s="16">
        <v>41919</v>
      </c>
      <c r="E474" s="17">
        <f t="shared" ca="1" si="7"/>
        <v>1</v>
      </c>
      <c r="F474" s="18" t="s">
        <v>22</v>
      </c>
      <c r="G474" s="19">
        <v>91587</v>
      </c>
      <c r="H474" s="20">
        <v>5</v>
      </c>
    </row>
    <row r="475" spans="1:8" x14ac:dyDescent="0.25">
      <c r="A475" s="10" t="s">
        <v>122</v>
      </c>
      <c r="B475" s="15" t="s">
        <v>1</v>
      </c>
      <c r="C475" s="10" t="s">
        <v>60</v>
      </c>
      <c r="D475" s="16">
        <v>40832</v>
      </c>
      <c r="E475" s="17">
        <f t="shared" ca="1" si="7"/>
        <v>4</v>
      </c>
      <c r="F475" s="18" t="s">
        <v>3</v>
      </c>
      <c r="G475" s="19">
        <v>124722</v>
      </c>
      <c r="H475" s="20">
        <v>2</v>
      </c>
    </row>
    <row r="476" spans="1:8" x14ac:dyDescent="0.25">
      <c r="A476" s="10" t="s">
        <v>120</v>
      </c>
      <c r="B476" s="15" t="s">
        <v>9</v>
      </c>
      <c r="C476" s="10" t="s">
        <v>60</v>
      </c>
      <c r="D476" s="16">
        <v>40839</v>
      </c>
      <c r="E476" s="17">
        <f t="shared" ca="1" si="7"/>
        <v>4</v>
      </c>
      <c r="F476" s="18" t="s">
        <v>22</v>
      </c>
      <c r="G476" s="19">
        <v>78409</v>
      </c>
      <c r="H476" s="20">
        <v>3</v>
      </c>
    </row>
    <row r="477" spans="1:8" x14ac:dyDescent="0.25">
      <c r="A477" s="10" t="s">
        <v>61</v>
      </c>
      <c r="B477" s="15" t="s">
        <v>28</v>
      </c>
      <c r="C477" s="10" t="s">
        <v>60</v>
      </c>
      <c r="D477" s="16">
        <v>41971</v>
      </c>
      <c r="E477" s="17">
        <f t="shared" ca="1" si="7"/>
        <v>1</v>
      </c>
      <c r="F477" s="18" t="s">
        <v>3</v>
      </c>
      <c r="G477" s="19">
        <v>61718</v>
      </c>
      <c r="H477" s="20">
        <v>5</v>
      </c>
    </row>
    <row r="478" spans="1:8" x14ac:dyDescent="0.25">
      <c r="A478" s="10" t="s">
        <v>733</v>
      </c>
      <c r="B478" s="15" t="s">
        <v>12</v>
      </c>
      <c r="C478" s="10" t="s">
        <v>795</v>
      </c>
      <c r="D478" s="16">
        <v>40187</v>
      </c>
      <c r="E478" s="17">
        <f t="shared" ca="1" si="7"/>
        <v>5</v>
      </c>
      <c r="F478" s="18"/>
      <c r="G478" s="19">
        <v>123468</v>
      </c>
      <c r="H478" s="20">
        <v>2</v>
      </c>
    </row>
    <row r="479" spans="1:8" x14ac:dyDescent="0.25">
      <c r="A479" s="10" t="s">
        <v>729</v>
      </c>
      <c r="B479" s="15" t="s">
        <v>28</v>
      </c>
      <c r="C479" s="10" t="s">
        <v>795</v>
      </c>
      <c r="D479" s="16">
        <v>41286</v>
      </c>
      <c r="E479" s="17">
        <f t="shared" ca="1" si="7"/>
        <v>2</v>
      </c>
      <c r="F479" s="18" t="s">
        <v>24</v>
      </c>
      <c r="G479" s="19">
        <v>46368</v>
      </c>
      <c r="H479" s="20">
        <v>2</v>
      </c>
    </row>
    <row r="480" spans="1:8" x14ac:dyDescent="0.25">
      <c r="A480" s="10" t="s">
        <v>719</v>
      </c>
      <c r="B480" s="15" t="s">
        <v>28</v>
      </c>
      <c r="C480" s="10" t="s">
        <v>795</v>
      </c>
      <c r="D480" s="16">
        <v>36899</v>
      </c>
      <c r="E480" s="17">
        <f t="shared" ca="1" si="7"/>
        <v>14</v>
      </c>
      <c r="F480" s="18" t="s">
        <v>14</v>
      </c>
      <c r="G480" s="19">
        <v>59814</v>
      </c>
      <c r="H480" s="20">
        <v>3</v>
      </c>
    </row>
    <row r="481" spans="1:8" x14ac:dyDescent="0.25">
      <c r="A481" s="10" t="s">
        <v>718</v>
      </c>
      <c r="B481" s="15" t="s">
        <v>7</v>
      </c>
      <c r="C481" s="10" t="s">
        <v>795</v>
      </c>
      <c r="D481" s="16">
        <v>36904</v>
      </c>
      <c r="E481" s="17">
        <f t="shared" ca="1" si="7"/>
        <v>14</v>
      </c>
      <c r="F481" s="18" t="s">
        <v>22</v>
      </c>
      <c r="G481" s="19">
        <v>80732</v>
      </c>
      <c r="H481" s="20">
        <v>2</v>
      </c>
    </row>
    <row r="482" spans="1:8" x14ac:dyDescent="0.25">
      <c r="A482" s="10" t="s">
        <v>708</v>
      </c>
      <c r="B482" s="15" t="s">
        <v>12</v>
      </c>
      <c r="C482" s="10" t="s">
        <v>795</v>
      </c>
      <c r="D482" s="16">
        <v>37614</v>
      </c>
      <c r="E482" s="17">
        <f t="shared" ca="1" si="7"/>
        <v>12</v>
      </c>
      <c r="F482" s="18" t="s">
        <v>22</v>
      </c>
      <c r="G482" s="19">
        <v>60408</v>
      </c>
      <c r="H482" s="20">
        <v>4</v>
      </c>
    </row>
    <row r="483" spans="1:8" x14ac:dyDescent="0.25">
      <c r="A483" s="10" t="s">
        <v>695</v>
      </c>
      <c r="B483" s="15" t="s">
        <v>1</v>
      </c>
      <c r="C483" s="10" t="s">
        <v>795</v>
      </c>
      <c r="D483" s="16">
        <v>39801</v>
      </c>
      <c r="E483" s="17">
        <f t="shared" ca="1" si="7"/>
        <v>6</v>
      </c>
      <c r="F483" s="18" t="s">
        <v>3</v>
      </c>
      <c r="G483" s="19">
        <v>120404</v>
      </c>
      <c r="H483" s="20">
        <v>3</v>
      </c>
    </row>
    <row r="484" spans="1:8" x14ac:dyDescent="0.25">
      <c r="A484" s="10" t="s">
        <v>675</v>
      </c>
      <c r="B484" s="15" t="s">
        <v>28</v>
      </c>
      <c r="C484" s="10" t="s">
        <v>795</v>
      </c>
      <c r="D484" s="16">
        <v>42021</v>
      </c>
      <c r="E484" s="17">
        <f t="shared" ca="1" si="7"/>
        <v>0</v>
      </c>
      <c r="F484" s="18"/>
      <c r="G484" s="19">
        <v>104897</v>
      </c>
      <c r="H484" s="20">
        <v>3</v>
      </c>
    </row>
    <row r="485" spans="1:8" x14ac:dyDescent="0.25">
      <c r="A485" s="10" t="s">
        <v>672</v>
      </c>
      <c r="B485" s="15" t="s">
        <v>28</v>
      </c>
      <c r="C485" s="10" t="s">
        <v>795</v>
      </c>
      <c r="D485" s="16">
        <v>42041</v>
      </c>
      <c r="E485" s="17">
        <f t="shared" ca="1" si="7"/>
        <v>0</v>
      </c>
      <c r="F485" s="18"/>
      <c r="G485" s="19">
        <v>45464</v>
      </c>
      <c r="H485" s="20">
        <v>2</v>
      </c>
    </row>
    <row r="486" spans="1:8" x14ac:dyDescent="0.25">
      <c r="A486" s="10" t="s">
        <v>649</v>
      </c>
      <c r="B486" s="15" t="s">
        <v>12</v>
      </c>
      <c r="C486" s="10" t="s">
        <v>795</v>
      </c>
      <c r="D486" s="16">
        <v>37273</v>
      </c>
      <c r="E486" s="17">
        <f t="shared" ca="1" si="7"/>
        <v>13</v>
      </c>
      <c r="F486" s="18" t="s">
        <v>14</v>
      </c>
      <c r="G486" s="19">
        <v>93778</v>
      </c>
      <c r="H486" s="20">
        <v>5</v>
      </c>
    </row>
    <row r="487" spans="1:8" x14ac:dyDescent="0.25">
      <c r="A487" s="10" t="s">
        <v>643</v>
      </c>
      <c r="B487" s="15" t="s">
        <v>7</v>
      </c>
      <c r="C487" s="10" t="s">
        <v>795</v>
      </c>
      <c r="D487" s="16">
        <v>37295</v>
      </c>
      <c r="E487" s="17">
        <f t="shared" ca="1" si="7"/>
        <v>13</v>
      </c>
      <c r="F487" s="18" t="s">
        <v>3</v>
      </c>
      <c r="G487" s="19">
        <v>54091</v>
      </c>
      <c r="H487" s="20">
        <v>4</v>
      </c>
    </row>
    <row r="488" spans="1:8" x14ac:dyDescent="0.25">
      <c r="A488" s="10" t="s">
        <v>630</v>
      </c>
      <c r="B488" s="15" t="s">
        <v>9</v>
      </c>
      <c r="C488" s="10" t="s">
        <v>795</v>
      </c>
      <c r="D488" s="16">
        <v>40942</v>
      </c>
      <c r="E488" s="17">
        <f t="shared" ca="1" si="7"/>
        <v>3</v>
      </c>
      <c r="F488" s="18" t="s">
        <v>22</v>
      </c>
      <c r="G488" s="19">
        <v>72894</v>
      </c>
      <c r="H488" s="20">
        <v>5</v>
      </c>
    </row>
    <row r="489" spans="1:8" x14ac:dyDescent="0.25">
      <c r="A489" s="10" t="s">
        <v>619</v>
      </c>
      <c r="B489" s="15" t="s">
        <v>28</v>
      </c>
      <c r="C489" s="10" t="s">
        <v>795</v>
      </c>
      <c r="D489" s="16">
        <v>42054</v>
      </c>
      <c r="E489" s="17">
        <f t="shared" ca="1" si="7"/>
        <v>0</v>
      </c>
      <c r="F489" s="18" t="s">
        <v>22</v>
      </c>
      <c r="G489" s="19">
        <v>104893</v>
      </c>
      <c r="H489" s="20">
        <v>3</v>
      </c>
    </row>
    <row r="490" spans="1:8" x14ac:dyDescent="0.25">
      <c r="A490" s="10" t="s">
        <v>603</v>
      </c>
      <c r="B490" s="15" t="s">
        <v>9</v>
      </c>
      <c r="C490" s="10" t="s">
        <v>795</v>
      </c>
      <c r="D490" s="16">
        <v>41337</v>
      </c>
      <c r="E490" s="17">
        <f t="shared" ca="1" si="7"/>
        <v>2</v>
      </c>
      <c r="F490" s="18"/>
      <c r="G490" s="19">
        <v>79289</v>
      </c>
      <c r="H490" s="20">
        <v>1</v>
      </c>
    </row>
    <row r="491" spans="1:8" x14ac:dyDescent="0.25">
      <c r="A491" s="10" t="s">
        <v>600</v>
      </c>
      <c r="B491" s="15" t="s">
        <v>28</v>
      </c>
      <c r="C491" s="10" t="s">
        <v>795</v>
      </c>
      <c r="D491" s="16">
        <v>41342</v>
      </c>
      <c r="E491" s="17">
        <f t="shared" ca="1" si="7"/>
        <v>2</v>
      </c>
      <c r="F491" s="18" t="s">
        <v>6</v>
      </c>
      <c r="G491" s="19">
        <v>81594</v>
      </c>
      <c r="H491" s="20">
        <v>2</v>
      </c>
    </row>
    <row r="492" spans="1:8" x14ac:dyDescent="0.25">
      <c r="A492" s="10" t="s">
        <v>573</v>
      </c>
      <c r="B492" s="15" t="s">
        <v>9</v>
      </c>
      <c r="C492" s="10" t="s">
        <v>795</v>
      </c>
      <c r="D492" s="16">
        <v>38779</v>
      </c>
      <c r="E492" s="17">
        <f t="shared" ca="1" si="7"/>
        <v>9</v>
      </c>
      <c r="F492" s="18" t="s">
        <v>24</v>
      </c>
      <c r="G492" s="19">
        <v>46876</v>
      </c>
      <c r="H492" s="20">
        <v>3</v>
      </c>
    </row>
    <row r="493" spans="1:8" x14ac:dyDescent="0.25">
      <c r="A493" s="10" t="s">
        <v>569</v>
      </c>
      <c r="B493" s="15" t="s">
        <v>1</v>
      </c>
      <c r="C493" s="10" t="s">
        <v>795</v>
      </c>
      <c r="D493" s="16">
        <v>40597</v>
      </c>
      <c r="E493" s="17">
        <f t="shared" ca="1" si="7"/>
        <v>4</v>
      </c>
      <c r="F493" s="18" t="s">
        <v>6</v>
      </c>
      <c r="G493" s="19">
        <v>89002</v>
      </c>
      <c r="H493" s="20">
        <v>2</v>
      </c>
    </row>
    <row r="494" spans="1:8" x14ac:dyDescent="0.25">
      <c r="A494" s="10" t="s">
        <v>567</v>
      </c>
      <c r="B494" s="15" t="s">
        <v>1</v>
      </c>
      <c r="C494" s="10" t="s">
        <v>795</v>
      </c>
      <c r="D494" s="16">
        <v>39868</v>
      </c>
      <c r="E494" s="17">
        <f t="shared" ca="1" si="7"/>
        <v>6</v>
      </c>
      <c r="F494" s="18" t="s">
        <v>24</v>
      </c>
      <c r="G494" s="19">
        <v>60097</v>
      </c>
      <c r="H494" s="20">
        <v>3</v>
      </c>
    </row>
    <row r="495" spans="1:8" x14ac:dyDescent="0.25">
      <c r="A495" s="10" t="s">
        <v>555</v>
      </c>
      <c r="B495" s="15" t="s">
        <v>28</v>
      </c>
      <c r="C495" s="10" t="s">
        <v>795</v>
      </c>
      <c r="D495" s="16">
        <v>40977</v>
      </c>
      <c r="E495" s="17">
        <f t="shared" ca="1" si="7"/>
        <v>3</v>
      </c>
      <c r="F495" s="18" t="s">
        <v>22</v>
      </c>
      <c r="G495" s="19">
        <v>101346</v>
      </c>
      <c r="H495" s="20">
        <v>3</v>
      </c>
    </row>
    <row r="496" spans="1:8" x14ac:dyDescent="0.25">
      <c r="A496" s="10" t="s">
        <v>553</v>
      </c>
      <c r="B496" s="15" t="s">
        <v>44</v>
      </c>
      <c r="C496" s="10" t="s">
        <v>795</v>
      </c>
      <c r="D496" s="16">
        <v>41332</v>
      </c>
      <c r="E496" s="17">
        <f t="shared" ca="1" si="7"/>
        <v>2</v>
      </c>
      <c r="F496" s="18" t="s">
        <v>3</v>
      </c>
      <c r="G496" s="19">
        <v>110700</v>
      </c>
      <c r="H496" s="20">
        <v>3</v>
      </c>
    </row>
    <row r="497" spans="1:8" x14ac:dyDescent="0.25">
      <c r="A497" s="10" t="s">
        <v>548</v>
      </c>
      <c r="B497" s="15" t="s">
        <v>12</v>
      </c>
      <c r="C497" s="10" t="s">
        <v>795</v>
      </c>
      <c r="D497" s="16">
        <v>41702</v>
      </c>
      <c r="E497" s="17">
        <f t="shared" ca="1" si="7"/>
        <v>1</v>
      </c>
      <c r="F497" s="18" t="s">
        <v>6</v>
      </c>
      <c r="G497" s="19">
        <v>118902</v>
      </c>
      <c r="H497" s="20">
        <v>1</v>
      </c>
    </row>
    <row r="498" spans="1:8" x14ac:dyDescent="0.25">
      <c r="A498" s="10" t="s">
        <v>538</v>
      </c>
      <c r="B498" s="15" t="s">
        <v>12</v>
      </c>
      <c r="C498" s="10" t="s">
        <v>795</v>
      </c>
      <c r="D498" s="16">
        <v>40252</v>
      </c>
      <c r="E498" s="17">
        <f t="shared" ca="1" si="7"/>
        <v>5</v>
      </c>
      <c r="F498" s="18" t="s">
        <v>22</v>
      </c>
      <c r="G498" s="19">
        <v>75430</v>
      </c>
      <c r="H498" s="20">
        <v>4</v>
      </c>
    </row>
    <row r="499" spans="1:8" x14ac:dyDescent="0.25">
      <c r="A499" s="10" t="s">
        <v>531</v>
      </c>
      <c r="B499" s="15" t="s">
        <v>28</v>
      </c>
      <c r="C499" s="10" t="s">
        <v>795</v>
      </c>
      <c r="D499" s="16">
        <v>40254</v>
      </c>
      <c r="E499" s="17">
        <f t="shared" ca="1" si="7"/>
        <v>5</v>
      </c>
      <c r="F499" s="18" t="s">
        <v>3</v>
      </c>
      <c r="G499" s="19">
        <v>103697</v>
      </c>
      <c r="H499" s="20">
        <v>4</v>
      </c>
    </row>
    <row r="500" spans="1:8" x14ac:dyDescent="0.25">
      <c r="A500" s="10" t="s">
        <v>526</v>
      </c>
      <c r="B500" s="15" t="s">
        <v>9</v>
      </c>
      <c r="C500" s="10" t="s">
        <v>795</v>
      </c>
      <c r="D500" s="16">
        <v>41360</v>
      </c>
      <c r="E500" s="17">
        <f t="shared" ca="1" si="7"/>
        <v>2</v>
      </c>
      <c r="F500" s="18" t="s">
        <v>6</v>
      </c>
      <c r="G500" s="19">
        <v>66777</v>
      </c>
      <c r="H500" s="20">
        <v>3</v>
      </c>
    </row>
    <row r="501" spans="1:8" x14ac:dyDescent="0.25">
      <c r="A501" s="10" t="s">
        <v>523</v>
      </c>
      <c r="B501" s="15" t="s">
        <v>9</v>
      </c>
      <c r="C501" s="10" t="s">
        <v>795</v>
      </c>
      <c r="D501" s="16">
        <v>39893</v>
      </c>
      <c r="E501" s="17">
        <f t="shared" ca="1" si="7"/>
        <v>6</v>
      </c>
      <c r="F501" s="18" t="s">
        <v>22</v>
      </c>
      <c r="G501" s="19">
        <v>72944</v>
      </c>
      <c r="H501" s="20">
        <v>1</v>
      </c>
    </row>
    <row r="502" spans="1:8" x14ac:dyDescent="0.25">
      <c r="A502" s="10" t="s">
        <v>521</v>
      </c>
      <c r="B502" s="15" t="s">
        <v>28</v>
      </c>
      <c r="C502" s="10" t="s">
        <v>795</v>
      </c>
      <c r="D502" s="16">
        <v>39906</v>
      </c>
      <c r="E502" s="17">
        <f t="shared" ca="1" si="7"/>
        <v>6</v>
      </c>
      <c r="F502" s="18"/>
      <c r="G502" s="19">
        <v>48460</v>
      </c>
      <c r="H502" s="20">
        <v>4</v>
      </c>
    </row>
    <row r="503" spans="1:8" x14ac:dyDescent="0.25">
      <c r="A503" s="10" t="s">
        <v>489</v>
      </c>
      <c r="B503" s="15" t="s">
        <v>1</v>
      </c>
      <c r="C503" s="10" t="s">
        <v>795</v>
      </c>
      <c r="D503" s="16">
        <v>41371</v>
      </c>
      <c r="E503" s="17">
        <f t="shared" ca="1" si="7"/>
        <v>2</v>
      </c>
      <c r="F503" s="18" t="s">
        <v>22</v>
      </c>
      <c r="G503" s="19">
        <v>72942</v>
      </c>
      <c r="H503" s="20">
        <v>1</v>
      </c>
    </row>
    <row r="504" spans="1:8" x14ac:dyDescent="0.25">
      <c r="A504" s="10" t="s">
        <v>485</v>
      </c>
      <c r="B504" s="15" t="s">
        <v>12</v>
      </c>
      <c r="C504" s="10" t="s">
        <v>795</v>
      </c>
      <c r="D504" s="16">
        <v>41744</v>
      </c>
      <c r="E504" s="17">
        <f t="shared" ca="1" si="7"/>
        <v>1</v>
      </c>
      <c r="F504" s="18" t="s">
        <v>22</v>
      </c>
      <c r="G504" s="19">
        <v>83936</v>
      </c>
      <c r="H504" s="20">
        <v>4</v>
      </c>
    </row>
    <row r="505" spans="1:8" x14ac:dyDescent="0.25">
      <c r="A505" s="10" t="s">
        <v>477</v>
      </c>
      <c r="B505" s="15" t="s">
        <v>12</v>
      </c>
      <c r="C505" s="10" t="s">
        <v>795</v>
      </c>
      <c r="D505" s="16">
        <v>40670</v>
      </c>
      <c r="E505" s="17">
        <f t="shared" ca="1" si="7"/>
        <v>4</v>
      </c>
      <c r="F505" s="18"/>
      <c r="G505" s="19">
        <v>74513</v>
      </c>
      <c r="H505" s="20">
        <v>1</v>
      </c>
    </row>
    <row r="506" spans="1:8" x14ac:dyDescent="0.25">
      <c r="A506" s="10" t="s">
        <v>462</v>
      </c>
      <c r="B506" s="15" t="s">
        <v>44</v>
      </c>
      <c r="C506" s="10" t="s">
        <v>795</v>
      </c>
      <c r="D506" s="16">
        <v>36996</v>
      </c>
      <c r="E506" s="17">
        <f t="shared" ca="1" si="7"/>
        <v>14</v>
      </c>
      <c r="F506" s="18" t="s">
        <v>24</v>
      </c>
      <c r="G506" s="19">
        <v>52562</v>
      </c>
      <c r="H506" s="20">
        <v>4</v>
      </c>
    </row>
    <row r="507" spans="1:8" x14ac:dyDescent="0.25">
      <c r="A507" s="10" t="s">
        <v>455</v>
      </c>
      <c r="B507" s="15" t="s">
        <v>28</v>
      </c>
      <c r="C507" s="10" t="s">
        <v>795</v>
      </c>
      <c r="D507" s="16">
        <v>37024</v>
      </c>
      <c r="E507" s="17">
        <f t="shared" ca="1" si="7"/>
        <v>14</v>
      </c>
      <c r="F507" s="18"/>
      <c r="G507" s="19">
        <v>77681</v>
      </c>
      <c r="H507" s="20">
        <v>5</v>
      </c>
    </row>
    <row r="508" spans="1:8" x14ac:dyDescent="0.25">
      <c r="A508" s="10" t="s">
        <v>451</v>
      </c>
      <c r="B508" s="15" t="s">
        <v>12</v>
      </c>
      <c r="C508" s="10" t="s">
        <v>795</v>
      </c>
      <c r="D508" s="16">
        <v>37375</v>
      </c>
      <c r="E508" s="17">
        <f t="shared" ca="1" si="7"/>
        <v>13</v>
      </c>
      <c r="F508" s="18"/>
      <c r="G508" s="19">
        <v>87321</v>
      </c>
      <c r="H508" s="20">
        <v>5</v>
      </c>
    </row>
    <row r="509" spans="1:8" x14ac:dyDescent="0.25">
      <c r="A509" s="10" t="s">
        <v>446</v>
      </c>
      <c r="B509" s="15" t="s">
        <v>12</v>
      </c>
      <c r="C509" s="10" t="s">
        <v>795</v>
      </c>
      <c r="D509" s="16">
        <v>37751</v>
      </c>
      <c r="E509" s="17">
        <f t="shared" ca="1" si="7"/>
        <v>12</v>
      </c>
      <c r="F509" s="18" t="s">
        <v>6</v>
      </c>
      <c r="G509" s="19">
        <v>89725</v>
      </c>
      <c r="H509" s="20">
        <v>1</v>
      </c>
    </row>
    <row r="510" spans="1:8" x14ac:dyDescent="0.25">
      <c r="A510" s="10" t="s">
        <v>442</v>
      </c>
      <c r="B510" s="15" t="s">
        <v>12</v>
      </c>
      <c r="C510" s="10" t="s">
        <v>795</v>
      </c>
      <c r="D510" s="16">
        <v>38482</v>
      </c>
      <c r="E510" s="17">
        <f t="shared" ca="1" si="7"/>
        <v>10</v>
      </c>
      <c r="F510" s="18"/>
      <c r="G510" s="19">
        <v>66140</v>
      </c>
      <c r="H510" s="20">
        <v>3</v>
      </c>
    </row>
    <row r="511" spans="1:8" x14ac:dyDescent="0.25">
      <c r="A511" s="10" t="s">
        <v>438</v>
      </c>
      <c r="B511" s="15" t="s">
        <v>1</v>
      </c>
      <c r="C511" s="10" t="s">
        <v>795</v>
      </c>
      <c r="D511" s="16">
        <v>40295</v>
      </c>
      <c r="E511" s="17">
        <f t="shared" ca="1" si="7"/>
        <v>5</v>
      </c>
      <c r="F511" s="18" t="s">
        <v>22</v>
      </c>
      <c r="G511" s="19">
        <v>66579</v>
      </c>
      <c r="H511" s="20">
        <v>2</v>
      </c>
    </row>
    <row r="512" spans="1:8" x14ac:dyDescent="0.25">
      <c r="A512" s="10" t="s">
        <v>429</v>
      </c>
      <c r="B512" s="15" t="s">
        <v>12</v>
      </c>
      <c r="C512" s="10" t="s">
        <v>795</v>
      </c>
      <c r="D512" s="16">
        <v>41785</v>
      </c>
      <c r="E512" s="17">
        <f t="shared" ca="1" si="7"/>
        <v>1</v>
      </c>
      <c r="F512" s="18"/>
      <c r="G512" s="19">
        <v>79152</v>
      </c>
      <c r="H512" s="20">
        <v>1</v>
      </c>
    </row>
    <row r="513" spans="1:8" x14ac:dyDescent="0.25">
      <c r="A513" s="10" t="s">
        <v>419</v>
      </c>
      <c r="B513" s="15" t="s">
        <v>9</v>
      </c>
      <c r="C513" s="10" t="s">
        <v>795</v>
      </c>
      <c r="D513" s="16">
        <v>40340</v>
      </c>
      <c r="E513" s="17">
        <f t="shared" ca="1" si="7"/>
        <v>5</v>
      </c>
      <c r="F513" s="18" t="s">
        <v>6</v>
      </c>
      <c r="G513" s="19">
        <v>50979</v>
      </c>
      <c r="H513" s="20">
        <v>3</v>
      </c>
    </row>
    <row r="514" spans="1:8" x14ac:dyDescent="0.25">
      <c r="A514" s="10" t="s">
        <v>416</v>
      </c>
      <c r="B514" s="15" t="s">
        <v>12</v>
      </c>
      <c r="C514" s="10" t="s">
        <v>795</v>
      </c>
      <c r="D514" s="16">
        <v>41410</v>
      </c>
      <c r="E514" s="17">
        <f t="shared" ref="E514:E577" ca="1" si="8">DATEDIF(D514,TODAY(),"Y")</f>
        <v>2</v>
      </c>
      <c r="F514" s="18" t="s">
        <v>22</v>
      </c>
      <c r="G514" s="19">
        <v>101055</v>
      </c>
      <c r="H514" s="20">
        <v>2</v>
      </c>
    </row>
    <row r="515" spans="1:8" x14ac:dyDescent="0.25">
      <c r="A515" s="10" t="s">
        <v>411</v>
      </c>
      <c r="B515" s="15" t="s">
        <v>9</v>
      </c>
      <c r="C515" s="10" t="s">
        <v>795</v>
      </c>
      <c r="D515" s="16">
        <v>37036</v>
      </c>
      <c r="E515" s="17">
        <f t="shared" ca="1" si="8"/>
        <v>14</v>
      </c>
      <c r="F515" s="18" t="s">
        <v>3</v>
      </c>
      <c r="G515" s="19">
        <v>68213</v>
      </c>
      <c r="H515" s="20">
        <v>4</v>
      </c>
    </row>
    <row r="516" spans="1:8" x14ac:dyDescent="0.25">
      <c r="A516" s="10" t="s">
        <v>400</v>
      </c>
      <c r="B516" s="15" t="s">
        <v>9</v>
      </c>
      <c r="C516" s="10" t="s">
        <v>795</v>
      </c>
      <c r="D516" s="16">
        <v>37418</v>
      </c>
      <c r="E516" s="17">
        <f t="shared" ca="1" si="8"/>
        <v>13</v>
      </c>
      <c r="F516" s="18"/>
      <c r="G516" s="19">
        <v>99512</v>
      </c>
      <c r="H516" s="20">
        <v>4</v>
      </c>
    </row>
    <row r="517" spans="1:8" x14ac:dyDescent="0.25">
      <c r="A517" s="10" t="s">
        <v>355</v>
      </c>
      <c r="B517" s="15" t="s">
        <v>12</v>
      </c>
      <c r="C517" s="10" t="s">
        <v>795</v>
      </c>
      <c r="D517" s="16">
        <v>40360</v>
      </c>
      <c r="E517" s="17">
        <f t="shared" ca="1" si="8"/>
        <v>5</v>
      </c>
      <c r="F517" s="18" t="s">
        <v>14</v>
      </c>
      <c r="G517" s="19">
        <v>108185</v>
      </c>
      <c r="H517" s="20">
        <v>2</v>
      </c>
    </row>
    <row r="518" spans="1:8" x14ac:dyDescent="0.25">
      <c r="A518" s="10" t="s">
        <v>342</v>
      </c>
      <c r="B518" s="15" t="s">
        <v>9</v>
      </c>
      <c r="C518" s="10" t="s">
        <v>795</v>
      </c>
      <c r="D518" s="16">
        <v>39981</v>
      </c>
      <c r="E518" s="17">
        <f t="shared" ca="1" si="8"/>
        <v>6</v>
      </c>
      <c r="F518" s="18" t="s">
        <v>3</v>
      </c>
      <c r="G518" s="19">
        <v>124966</v>
      </c>
      <c r="H518" s="20">
        <v>2</v>
      </c>
    </row>
    <row r="519" spans="1:8" x14ac:dyDescent="0.25">
      <c r="A519" s="10" t="s">
        <v>338</v>
      </c>
      <c r="B519" s="15" t="s">
        <v>12</v>
      </c>
      <c r="C519" s="10" t="s">
        <v>795</v>
      </c>
      <c r="D519" s="16">
        <v>37068</v>
      </c>
      <c r="E519" s="17">
        <f t="shared" ca="1" si="8"/>
        <v>14</v>
      </c>
      <c r="F519" s="18" t="s">
        <v>6</v>
      </c>
      <c r="G519" s="19">
        <v>108629</v>
      </c>
      <c r="H519" s="20">
        <v>1</v>
      </c>
    </row>
    <row r="520" spans="1:8" x14ac:dyDescent="0.25">
      <c r="A520" s="10" t="s">
        <v>315</v>
      </c>
      <c r="B520" s="15" t="s">
        <v>9</v>
      </c>
      <c r="C520" s="10" t="s">
        <v>795</v>
      </c>
      <c r="D520" s="16">
        <v>39251</v>
      </c>
      <c r="E520" s="17">
        <f t="shared" ca="1" si="8"/>
        <v>8</v>
      </c>
      <c r="F520" s="18" t="s">
        <v>3</v>
      </c>
      <c r="G520" s="19">
        <v>48249</v>
      </c>
      <c r="H520" s="20">
        <v>2</v>
      </c>
    </row>
    <row r="521" spans="1:8" x14ac:dyDescent="0.25">
      <c r="A521" s="10" t="s">
        <v>302</v>
      </c>
      <c r="B521" s="15" t="s">
        <v>12</v>
      </c>
      <c r="C521" s="10" t="s">
        <v>795</v>
      </c>
      <c r="D521" s="16">
        <v>40751</v>
      </c>
      <c r="E521" s="17">
        <f t="shared" ca="1" si="8"/>
        <v>4</v>
      </c>
      <c r="F521" s="18" t="s">
        <v>22</v>
      </c>
      <c r="G521" s="19">
        <v>46370</v>
      </c>
      <c r="H521" s="20">
        <v>2</v>
      </c>
    </row>
    <row r="522" spans="1:8" x14ac:dyDescent="0.25">
      <c r="A522" s="10" t="s">
        <v>296</v>
      </c>
      <c r="B522" s="15" t="s">
        <v>12</v>
      </c>
      <c r="C522" s="10" t="s">
        <v>795</v>
      </c>
      <c r="D522" s="16">
        <v>41843</v>
      </c>
      <c r="E522" s="17">
        <f t="shared" ca="1" si="8"/>
        <v>1</v>
      </c>
      <c r="F522" s="18" t="s">
        <v>14</v>
      </c>
      <c r="G522" s="19">
        <v>117457</v>
      </c>
      <c r="H522" s="20">
        <v>1</v>
      </c>
    </row>
    <row r="523" spans="1:8" x14ac:dyDescent="0.25">
      <c r="A523" s="10" t="s">
        <v>286</v>
      </c>
      <c r="B523" s="15" t="s">
        <v>7</v>
      </c>
      <c r="C523" s="10" t="s">
        <v>795</v>
      </c>
      <c r="D523" s="16">
        <v>40376</v>
      </c>
      <c r="E523" s="17">
        <f t="shared" ca="1" si="8"/>
        <v>5</v>
      </c>
      <c r="F523" s="18"/>
      <c r="G523" s="19">
        <v>117663</v>
      </c>
      <c r="H523" s="20">
        <v>5</v>
      </c>
    </row>
    <row r="524" spans="1:8" x14ac:dyDescent="0.25">
      <c r="A524" s="10" t="s">
        <v>283</v>
      </c>
      <c r="B524" s="15" t="s">
        <v>28</v>
      </c>
      <c r="C524" s="10" t="s">
        <v>795</v>
      </c>
      <c r="D524" s="16">
        <v>41477</v>
      </c>
      <c r="E524" s="17">
        <f t="shared" ca="1" si="8"/>
        <v>2</v>
      </c>
      <c r="F524" s="18" t="s">
        <v>24</v>
      </c>
      <c r="G524" s="19">
        <v>92231</v>
      </c>
      <c r="H524" s="20">
        <v>5</v>
      </c>
    </row>
    <row r="525" spans="1:8" x14ac:dyDescent="0.25">
      <c r="A525" s="10" t="s">
        <v>281</v>
      </c>
      <c r="B525" s="15" t="s">
        <v>9</v>
      </c>
      <c r="C525" s="10" t="s">
        <v>795</v>
      </c>
      <c r="D525" s="16">
        <v>41492</v>
      </c>
      <c r="E525" s="17">
        <f t="shared" ca="1" si="8"/>
        <v>2</v>
      </c>
      <c r="F525" s="18"/>
      <c r="G525" s="19">
        <v>68715</v>
      </c>
      <c r="H525" s="20">
        <v>2</v>
      </c>
    </row>
    <row r="526" spans="1:8" x14ac:dyDescent="0.25">
      <c r="A526" s="10" t="s">
        <v>273</v>
      </c>
      <c r="B526" s="15" t="s">
        <v>9</v>
      </c>
      <c r="C526" s="10" t="s">
        <v>795</v>
      </c>
      <c r="D526" s="16">
        <v>37106</v>
      </c>
      <c r="E526" s="17">
        <f t="shared" ca="1" si="8"/>
        <v>14</v>
      </c>
      <c r="F526" s="18"/>
      <c r="G526" s="19">
        <v>101020</v>
      </c>
      <c r="H526" s="20">
        <v>3</v>
      </c>
    </row>
    <row r="527" spans="1:8" x14ac:dyDescent="0.25">
      <c r="A527" s="10" t="s">
        <v>271</v>
      </c>
      <c r="B527" s="15" t="s">
        <v>1</v>
      </c>
      <c r="C527" s="10" t="s">
        <v>795</v>
      </c>
      <c r="D527" s="16">
        <v>37453</v>
      </c>
      <c r="E527" s="17">
        <f t="shared" ca="1" si="8"/>
        <v>13</v>
      </c>
      <c r="F527" s="18"/>
      <c r="G527" s="19">
        <v>71460</v>
      </c>
      <c r="H527" s="20">
        <v>5</v>
      </c>
    </row>
    <row r="528" spans="1:8" x14ac:dyDescent="0.25">
      <c r="A528" s="10" t="s">
        <v>270</v>
      </c>
      <c r="B528" s="15" t="s">
        <v>12</v>
      </c>
      <c r="C528" s="10" t="s">
        <v>795</v>
      </c>
      <c r="D528" s="16">
        <v>37458</v>
      </c>
      <c r="E528" s="17">
        <f t="shared" ca="1" si="8"/>
        <v>13</v>
      </c>
      <c r="F528" s="18"/>
      <c r="G528" s="19">
        <v>81833</v>
      </c>
      <c r="H528" s="20">
        <v>5</v>
      </c>
    </row>
    <row r="529" spans="1:8" x14ac:dyDescent="0.25">
      <c r="A529" s="10" t="s">
        <v>268</v>
      </c>
      <c r="B529" s="15" t="s">
        <v>12</v>
      </c>
      <c r="C529" s="10" t="s">
        <v>795</v>
      </c>
      <c r="D529" s="16">
        <v>37471</v>
      </c>
      <c r="E529" s="17">
        <f t="shared" ca="1" si="8"/>
        <v>13</v>
      </c>
      <c r="F529" s="18" t="s">
        <v>3</v>
      </c>
      <c r="G529" s="19">
        <v>95313</v>
      </c>
      <c r="H529" s="20">
        <v>5</v>
      </c>
    </row>
    <row r="530" spans="1:8" x14ac:dyDescent="0.25">
      <c r="A530" s="10" t="s">
        <v>262</v>
      </c>
      <c r="B530" s="15" t="s">
        <v>7</v>
      </c>
      <c r="C530" s="10" t="s">
        <v>795</v>
      </c>
      <c r="D530" s="16">
        <v>38926</v>
      </c>
      <c r="E530" s="17">
        <f t="shared" ca="1" si="8"/>
        <v>9</v>
      </c>
      <c r="F530" s="18" t="s">
        <v>24</v>
      </c>
      <c r="G530" s="19">
        <v>100295</v>
      </c>
      <c r="H530" s="20">
        <v>2</v>
      </c>
    </row>
    <row r="531" spans="1:8" x14ac:dyDescent="0.25">
      <c r="A531" s="10" t="s">
        <v>250</v>
      </c>
      <c r="B531" s="15" t="s">
        <v>12</v>
      </c>
      <c r="C531" s="10" t="s">
        <v>795</v>
      </c>
      <c r="D531" s="16">
        <v>41482</v>
      </c>
      <c r="E531" s="17">
        <f t="shared" ca="1" si="8"/>
        <v>2</v>
      </c>
      <c r="F531" s="18"/>
      <c r="G531" s="19">
        <v>108616</v>
      </c>
      <c r="H531" s="20">
        <v>5</v>
      </c>
    </row>
    <row r="532" spans="1:8" x14ac:dyDescent="0.25">
      <c r="A532" s="10" t="s">
        <v>249</v>
      </c>
      <c r="B532" s="15" t="s">
        <v>28</v>
      </c>
      <c r="C532" s="10" t="s">
        <v>795</v>
      </c>
      <c r="D532" s="16">
        <v>41488</v>
      </c>
      <c r="E532" s="17">
        <f t="shared" ca="1" si="8"/>
        <v>2</v>
      </c>
      <c r="F532" s="18"/>
      <c r="G532" s="19">
        <v>83517</v>
      </c>
      <c r="H532" s="20">
        <v>4</v>
      </c>
    </row>
    <row r="533" spans="1:8" x14ac:dyDescent="0.25">
      <c r="A533" s="10" t="s">
        <v>248</v>
      </c>
      <c r="B533" s="15" t="s">
        <v>28</v>
      </c>
      <c r="C533" s="10" t="s">
        <v>795</v>
      </c>
      <c r="D533" s="16">
        <v>41499</v>
      </c>
      <c r="E533" s="17">
        <f t="shared" ca="1" si="8"/>
        <v>2</v>
      </c>
      <c r="F533" s="18" t="s">
        <v>24</v>
      </c>
      <c r="G533" s="19">
        <v>52388</v>
      </c>
      <c r="H533" s="20">
        <v>5</v>
      </c>
    </row>
    <row r="534" spans="1:8" x14ac:dyDescent="0.25">
      <c r="A534" s="10" t="s">
        <v>246</v>
      </c>
      <c r="B534" s="15" t="s">
        <v>9</v>
      </c>
      <c r="C534" s="10" t="s">
        <v>795</v>
      </c>
      <c r="D534" s="16">
        <v>40781</v>
      </c>
      <c r="E534" s="17">
        <f t="shared" ca="1" si="8"/>
        <v>4</v>
      </c>
      <c r="F534" s="18" t="s">
        <v>14</v>
      </c>
      <c r="G534" s="19">
        <v>119001</v>
      </c>
      <c r="H534" s="20">
        <v>4</v>
      </c>
    </row>
    <row r="535" spans="1:8" x14ac:dyDescent="0.25">
      <c r="A535" s="10" t="s">
        <v>240</v>
      </c>
      <c r="B535" s="15" t="s">
        <v>12</v>
      </c>
      <c r="C535" s="10" t="s">
        <v>795</v>
      </c>
      <c r="D535" s="16">
        <v>41893</v>
      </c>
      <c r="E535" s="17">
        <f t="shared" ca="1" si="8"/>
        <v>1</v>
      </c>
      <c r="F535" s="18" t="s">
        <v>24</v>
      </c>
      <c r="G535" s="19">
        <v>124817</v>
      </c>
      <c r="H535" s="20">
        <v>5</v>
      </c>
    </row>
    <row r="536" spans="1:8" x14ac:dyDescent="0.25">
      <c r="A536" s="10" t="s">
        <v>236</v>
      </c>
      <c r="B536" s="15" t="s">
        <v>12</v>
      </c>
      <c r="C536" s="10" t="s">
        <v>795</v>
      </c>
      <c r="D536" s="16">
        <v>40413</v>
      </c>
      <c r="E536" s="17">
        <f t="shared" ca="1" si="8"/>
        <v>5</v>
      </c>
      <c r="F536" s="18" t="s">
        <v>22</v>
      </c>
      <c r="G536" s="19">
        <v>60907</v>
      </c>
      <c r="H536" s="20">
        <v>2</v>
      </c>
    </row>
    <row r="537" spans="1:8" x14ac:dyDescent="0.25">
      <c r="A537" s="10" t="s">
        <v>225</v>
      </c>
      <c r="B537" s="15" t="s">
        <v>9</v>
      </c>
      <c r="C537" s="10" t="s">
        <v>795</v>
      </c>
      <c r="D537" s="16">
        <v>40058</v>
      </c>
      <c r="E537" s="17">
        <f t="shared" ca="1" si="8"/>
        <v>6</v>
      </c>
      <c r="F537" s="18" t="s">
        <v>24</v>
      </c>
      <c r="G537" s="19">
        <v>50760</v>
      </c>
      <c r="H537" s="20">
        <v>4</v>
      </c>
    </row>
    <row r="538" spans="1:8" x14ac:dyDescent="0.25">
      <c r="A538" s="10" t="s">
        <v>223</v>
      </c>
      <c r="B538" s="15" t="s">
        <v>44</v>
      </c>
      <c r="C538" s="10" t="s">
        <v>795</v>
      </c>
      <c r="D538" s="16">
        <v>40064</v>
      </c>
      <c r="E538" s="17">
        <f t="shared" ca="1" si="8"/>
        <v>6</v>
      </c>
      <c r="F538" s="18"/>
      <c r="G538" s="19">
        <v>84598</v>
      </c>
      <c r="H538" s="20">
        <v>2</v>
      </c>
    </row>
    <row r="539" spans="1:8" x14ac:dyDescent="0.25">
      <c r="A539" s="10" t="s">
        <v>209</v>
      </c>
      <c r="B539" s="15" t="s">
        <v>9</v>
      </c>
      <c r="C539" s="10" t="s">
        <v>795</v>
      </c>
      <c r="D539" s="16">
        <v>37865</v>
      </c>
      <c r="E539" s="17">
        <f t="shared" ca="1" si="8"/>
        <v>12</v>
      </c>
      <c r="F539" s="18"/>
      <c r="G539" s="19">
        <v>42273</v>
      </c>
      <c r="H539" s="20">
        <v>4</v>
      </c>
    </row>
    <row r="540" spans="1:8" x14ac:dyDescent="0.25">
      <c r="A540" s="10" t="s">
        <v>207</v>
      </c>
      <c r="B540" s="15" t="s">
        <v>12</v>
      </c>
      <c r="C540" s="10" t="s">
        <v>795</v>
      </c>
      <c r="D540" s="16">
        <v>38216</v>
      </c>
      <c r="E540" s="17">
        <f t="shared" ca="1" si="8"/>
        <v>11</v>
      </c>
      <c r="F540" s="18" t="s">
        <v>22</v>
      </c>
      <c r="G540" s="19">
        <v>44273</v>
      </c>
      <c r="H540" s="20">
        <v>1</v>
      </c>
    </row>
    <row r="541" spans="1:8" x14ac:dyDescent="0.25">
      <c r="A541" s="10" t="s">
        <v>202</v>
      </c>
      <c r="B541" s="15" t="s">
        <v>9</v>
      </c>
      <c r="C541" s="10" t="s">
        <v>795</v>
      </c>
      <c r="D541" s="16">
        <v>38604</v>
      </c>
      <c r="E541" s="17">
        <f t="shared" ca="1" si="8"/>
        <v>10</v>
      </c>
      <c r="F541" s="18"/>
      <c r="G541" s="19">
        <v>97694</v>
      </c>
      <c r="H541" s="20">
        <v>3</v>
      </c>
    </row>
    <row r="542" spans="1:8" x14ac:dyDescent="0.25">
      <c r="A542" s="10" t="s">
        <v>190</v>
      </c>
      <c r="B542" s="15" t="s">
        <v>9</v>
      </c>
      <c r="C542" s="10" t="s">
        <v>795</v>
      </c>
      <c r="D542" s="16">
        <v>41516</v>
      </c>
      <c r="E542" s="17">
        <f t="shared" ca="1" si="8"/>
        <v>2</v>
      </c>
      <c r="F542" s="18" t="s">
        <v>14</v>
      </c>
      <c r="G542" s="19">
        <v>79158</v>
      </c>
      <c r="H542" s="20">
        <v>4</v>
      </c>
    </row>
    <row r="543" spans="1:8" x14ac:dyDescent="0.25">
      <c r="A543" s="10" t="s">
        <v>185</v>
      </c>
      <c r="B543" s="15" t="s">
        <v>28</v>
      </c>
      <c r="C543" s="10" t="s">
        <v>795</v>
      </c>
      <c r="D543" s="16">
        <v>40820</v>
      </c>
      <c r="E543" s="17">
        <f t="shared" ca="1" si="8"/>
        <v>4</v>
      </c>
      <c r="F543" s="18"/>
      <c r="G543" s="19">
        <v>111638</v>
      </c>
      <c r="H543" s="20">
        <v>4</v>
      </c>
    </row>
    <row r="544" spans="1:8" x14ac:dyDescent="0.25">
      <c r="A544" s="10" t="s">
        <v>183</v>
      </c>
      <c r="B544" s="15" t="s">
        <v>12</v>
      </c>
      <c r="C544" s="10" t="s">
        <v>795</v>
      </c>
      <c r="D544" s="16">
        <v>41898</v>
      </c>
      <c r="E544" s="17">
        <f t="shared" ca="1" si="8"/>
        <v>1</v>
      </c>
      <c r="F544" s="18"/>
      <c r="G544" s="19">
        <v>57070</v>
      </c>
      <c r="H544" s="20">
        <v>1</v>
      </c>
    </row>
    <row r="545" spans="1:8" x14ac:dyDescent="0.25">
      <c r="A545" s="10" t="s">
        <v>182</v>
      </c>
      <c r="B545" s="15" t="s">
        <v>12</v>
      </c>
      <c r="C545" s="10" t="s">
        <v>795</v>
      </c>
      <c r="D545" s="16">
        <v>41909</v>
      </c>
      <c r="E545" s="17">
        <f t="shared" ca="1" si="8"/>
        <v>1</v>
      </c>
      <c r="F545" s="18" t="s">
        <v>14</v>
      </c>
      <c r="G545" s="19">
        <v>111762</v>
      </c>
      <c r="H545" s="20">
        <v>4</v>
      </c>
    </row>
    <row r="546" spans="1:8" x14ac:dyDescent="0.25">
      <c r="A546" s="10" t="s">
        <v>172</v>
      </c>
      <c r="B546" s="15" t="s">
        <v>28</v>
      </c>
      <c r="C546" s="10" t="s">
        <v>795</v>
      </c>
      <c r="D546" s="16">
        <v>40450</v>
      </c>
      <c r="E546" s="17">
        <f t="shared" ca="1" si="8"/>
        <v>5</v>
      </c>
      <c r="F546" s="18" t="s">
        <v>22</v>
      </c>
      <c r="G546" s="19">
        <v>74933</v>
      </c>
      <c r="H546" s="20">
        <v>4</v>
      </c>
    </row>
    <row r="547" spans="1:8" x14ac:dyDescent="0.25">
      <c r="A547" s="10" t="s">
        <v>151</v>
      </c>
      <c r="B547" s="15" t="s">
        <v>9</v>
      </c>
      <c r="C547" s="10" t="s">
        <v>795</v>
      </c>
      <c r="D547" s="16">
        <v>37162</v>
      </c>
      <c r="E547" s="17">
        <f t="shared" ca="1" si="8"/>
        <v>14</v>
      </c>
      <c r="F547" s="18" t="s">
        <v>24</v>
      </c>
      <c r="G547" s="19">
        <v>80700</v>
      </c>
      <c r="H547" s="20">
        <v>5</v>
      </c>
    </row>
    <row r="548" spans="1:8" x14ac:dyDescent="0.25">
      <c r="A548" s="10" t="s">
        <v>150</v>
      </c>
      <c r="B548" s="15" t="s">
        <v>28</v>
      </c>
      <c r="C548" s="10" t="s">
        <v>795</v>
      </c>
      <c r="D548" s="16">
        <v>37164</v>
      </c>
      <c r="E548" s="17">
        <f t="shared" ca="1" si="8"/>
        <v>14</v>
      </c>
      <c r="F548" s="18"/>
      <c r="G548" s="19">
        <v>46130</v>
      </c>
      <c r="H548" s="20">
        <v>1</v>
      </c>
    </row>
    <row r="549" spans="1:8" x14ac:dyDescent="0.25">
      <c r="A549" s="10" t="s">
        <v>148</v>
      </c>
      <c r="B549" s="15" t="s">
        <v>12</v>
      </c>
      <c r="C549" s="10" t="s">
        <v>795</v>
      </c>
      <c r="D549" s="16">
        <v>37166</v>
      </c>
      <c r="E549" s="17">
        <f t="shared" ca="1" si="8"/>
        <v>14</v>
      </c>
      <c r="F549" s="18" t="s">
        <v>14</v>
      </c>
      <c r="G549" s="19">
        <v>43474</v>
      </c>
      <c r="H549" s="20">
        <v>4</v>
      </c>
    </row>
    <row r="550" spans="1:8" x14ac:dyDescent="0.25">
      <c r="A550" s="10" t="s">
        <v>134</v>
      </c>
      <c r="B550" s="15" t="s">
        <v>9</v>
      </c>
      <c r="C550" s="10" t="s">
        <v>795</v>
      </c>
      <c r="D550" s="16">
        <v>40440</v>
      </c>
      <c r="E550" s="17">
        <f t="shared" ca="1" si="8"/>
        <v>5</v>
      </c>
      <c r="F550" s="18" t="s">
        <v>24</v>
      </c>
      <c r="G550" s="19">
        <v>97420</v>
      </c>
      <c r="H550" s="20">
        <v>5</v>
      </c>
    </row>
    <row r="551" spans="1:8" x14ac:dyDescent="0.25">
      <c r="A551" s="10" t="s">
        <v>133</v>
      </c>
      <c r="B551" s="15" t="s">
        <v>7</v>
      </c>
      <c r="C551" s="10" t="s">
        <v>795</v>
      </c>
      <c r="D551" s="16">
        <v>40806</v>
      </c>
      <c r="E551" s="17">
        <f t="shared" ca="1" si="8"/>
        <v>4</v>
      </c>
      <c r="F551" s="18" t="s">
        <v>22</v>
      </c>
      <c r="G551" s="19">
        <v>105708</v>
      </c>
      <c r="H551" s="20">
        <v>1</v>
      </c>
    </row>
    <row r="552" spans="1:8" x14ac:dyDescent="0.25">
      <c r="A552" s="10" t="s">
        <v>123</v>
      </c>
      <c r="B552" s="15" t="s">
        <v>9</v>
      </c>
      <c r="C552" s="10" t="s">
        <v>795</v>
      </c>
      <c r="D552" s="16">
        <v>41555</v>
      </c>
      <c r="E552" s="17">
        <f t="shared" ca="1" si="8"/>
        <v>2</v>
      </c>
      <c r="F552" s="18" t="s">
        <v>14</v>
      </c>
      <c r="G552" s="19">
        <v>55792</v>
      </c>
      <c r="H552" s="20">
        <v>1</v>
      </c>
    </row>
    <row r="553" spans="1:8" x14ac:dyDescent="0.25">
      <c r="A553" s="10" t="s">
        <v>108</v>
      </c>
      <c r="B553" s="15" t="s">
        <v>9</v>
      </c>
      <c r="C553" s="10" t="s">
        <v>795</v>
      </c>
      <c r="D553" s="16">
        <v>40850</v>
      </c>
      <c r="E553" s="17">
        <f t="shared" ca="1" si="8"/>
        <v>4</v>
      </c>
      <c r="F553" s="18"/>
      <c r="G553" s="19">
        <v>115076</v>
      </c>
      <c r="H553" s="20">
        <v>2</v>
      </c>
    </row>
    <row r="554" spans="1:8" x14ac:dyDescent="0.25">
      <c r="A554" s="10" t="s">
        <v>89</v>
      </c>
      <c r="B554" s="15" t="s">
        <v>9</v>
      </c>
      <c r="C554" s="10" t="s">
        <v>795</v>
      </c>
      <c r="D554" s="16">
        <v>38646</v>
      </c>
      <c r="E554" s="17">
        <f t="shared" ca="1" si="8"/>
        <v>10</v>
      </c>
      <c r="F554" s="18" t="s">
        <v>24</v>
      </c>
      <c r="G554" s="19">
        <v>83609</v>
      </c>
      <c r="H554" s="20">
        <v>2</v>
      </c>
    </row>
    <row r="555" spans="1:8" x14ac:dyDescent="0.25">
      <c r="A555" s="10" t="s">
        <v>78</v>
      </c>
      <c r="B555" s="15" t="s">
        <v>12</v>
      </c>
      <c r="C555" s="10" t="s">
        <v>795</v>
      </c>
      <c r="D555" s="16">
        <v>40125</v>
      </c>
      <c r="E555" s="17">
        <f t="shared" ca="1" si="8"/>
        <v>6</v>
      </c>
      <c r="F555" s="18" t="s">
        <v>3</v>
      </c>
      <c r="G555" s="19">
        <v>46313</v>
      </c>
      <c r="H555" s="20">
        <v>5</v>
      </c>
    </row>
    <row r="556" spans="1:8" x14ac:dyDescent="0.25">
      <c r="A556" s="10" t="s">
        <v>72</v>
      </c>
      <c r="B556" s="15" t="s">
        <v>12</v>
      </c>
      <c r="C556" s="10" t="s">
        <v>795</v>
      </c>
      <c r="D556" s="16">
        <v>41215</v>
      </c>
      <c r="E556" s="17">
        <f t="shared" ca="1" si="8"/>
        <v>3</v>
      </c>
      <c r="F556" s="18" t="s">
        <v>22</v>
      </c>
      <c r="G556" s="19">
        <v>108854</v>
      </c>
      <c r="H556" s="20">
        <v>4</v>
      </c>
    </row>
    <row r="557" spans="1:8" x14ac:dyDescent="0.25">
      <c r="A557" s="10" t="s">
        <v>66</v>
      </c>
      <c r="B557" s="15" t="s">
        <v>12</v>
      </c>
      <c r="C557" s="10" t="s">
        <v>795</v>
      </c>
      <c r="D557" s="16">
        <v>40887</v>
      </c>
      <c r="E557" s="17">
        <f t="shared" ca="1" si="8"/>
        <v>4</v>
      </c>
      <c r="F557" s="18"/>
      <c r="G557" s="19">
        <v>94318</v>
      </c>
      <c r="H557" s="20">
        <v>4</v>
      </c>
    </row>
    <row r="558" spans="1:8" x14ac:dyDescent="0.25">
      <c r="A558" s="10" t="s">
        <v>65</v>
      </c>
      <c r="B558" s="15" t="s">
        <v>9</v>
      </c>
      <c r="C558" s="10" t="s">
        <v>795</v>
      </c>
      <c r="D558" s="16">
        <v>41956</v>
      </c>
      <c r="E558" s="17">
        <f t="shared" ca="1" si="8"/>
        <v>1</v>
      </c>
      <c r="F558" s="18" t="s">
        <v>6</v>
      </c>
      <c r="G558" s="19">
        <v>78034</v>
      </c>
      <c r="H558" s="20">
        <v>4</v>
      </c>
    </row>
    <row r="559" spans="1:8" x14ac:dyDescent="0.25">
      <c r="A559" s="10" t="s">
        <v>62</v>
      </c>
      <c r="B559" s="15" t="s">
        <v>28</v>
      </c>
      <c r="C559" s="10" t="s">
        <v>795</v>
      </c>
      <c r="D559" s="16">
        <v>41961</v>
      </c>
      <c r="E559" s="17">
        <f t="shared" ca="1" si="8"/>
        <v>1</v>
      </c>
      <c r="F559" s="18"/>
      <c r="G559" s="19">
        <v>121631</v>
      </c>
      <c r="H559" s="20">
        <v>4</v>
      </c>
    </row>
    <row r="560" spans="1:8" x14ac:dyDescent="0.25">
      <c r="A560" s="10" t="s">
        <v>58</v>
      </c>
      <c r="B560" s="15" t="s">
        <v>12</v>
      </c>
      <c r="C560" s="10" t="s">
        <v>795</v>
      </c>
      <c r="D560" s="16">
        <v>42332</v>
      </c>
      <c r="E560" s="17">
        <f t="shared" ca="1" si="8"/>
        <v>0</v>
      </c>
      <c r="F560" s="18"/>
      <c r="G560" s="19">
        <v>53834</v>
      </c>
      <c r="H560" s="20">
        <v>2</v>
      </c>
    </row>
    <row r="561" spans="1:8" x14ac:dyDescent="0.25">
      <c r="A561" s="10" t="s">
        <v>54</v>
      </c>
      <c r="B561" s="15" t="s">
        <v>7</v>
      </c>
      <c r="C561" s="10" t="s">
        <v>795</v>
      </c>
      <c r="D561" s="16">
        <v>40885</v>
      </c>
      <c r="E561" s="17">
        <f t="shared" ca="1" si="8"/>
        <v>4</v>
      </c>
      <c r="F561" s="18" t="s">
        <v>24</v>
      </c>
      <c r="G561" s="19">
        <v>119223</v>
      </c>
      <c r="H561" s="20">
        <v>2</v>
      </c>
    </row>
    <row r="562" spans="1:8" x14ac:dyDescent="0.25">
      <c r="A562" s="10" t="s">
        <v>46</v>
      </c>
      <c r="B562" s="15" t="s">
        <v>44</v>
      </c>
      <c r="C562" s="10" t="s">
        <v>795</v>
      </c>
      <c r="D562" s="16">
        <v>37214</v>
      </c>
      <c r="E562" s="17">
        <f t="shared" ca="1" si="8"/>
        <v>14</v>
      </c>
      <c r="F562" s="18" t="s">
        <v>3</v>
      </c>
      <c r="G562" s="19">
        <v>86756</v>
      </c>
      <c r="H562" s="20">
        <v>4</v>
      </c>
    </row>
    <row r="563" spans="1:8" x14ac:dyDescent="0.25">
      <c r="A563" s="10" t="s">
        <v>34</v>
      </c>
      <c r="B563" s="15" t="s">
        <v>12</v>
      </c>
      <c r="C563" s="10" t="s">
        <v>795</v>
      </c>
      <c r="D563" s="16">
        <v>38327</v>
      </c>
      <c r="E563" s="17">
        <f t="shared" ca="1" si="8"/>
        <v>11</v>
      </c>
      <c r="F563" s="18" t="s">
        <v>6</v>
      </c>
      <c r="G563" s="19">
        <v>74412</v>
      </c>
      <c r="H563" s="20">
        <v>4</v>
      </c>
    </row>
    <row r="564" spans="1:8" x14ac:dyDescent="0.25">
      <c r="A564" s="10" t="s">
        <v>23</v>
      </c>
      <c r="B564" s="15" t="s">
        <v>9</v>
      </c>
      <c r="C564" s="10" t="s">
        <v>795</v>
      </c>
      <c r="D564" s="16">
        <v>40524</v>
      </c>
      <c r="E564" s="17">
        <f t="shared" ca="1" si="8"/>
        <v>4</v>
      </c>
      <c r="F564" s="18" t="s">
        <v>22</v>
      </c>
      <c r="G564" s="19">
        <v>79867</v>
      </c>
      <c r="H564" s="20">
        <v>1</v>
      </c>
    </row>
    <row r="565" spans="1:8" x14ac:dyDescent="0.25">
      <c r="A565" s="10" t="s">
        <v>799</v>
      </c>
      <c r="B565" s="15" t="s">
        <v>12</v>
      </c>
      <c r="C565" s="10" t="s">
        <v>795</v>
      </c>
      <c r="D565" s="16">
        <v>41244</v>
      </c>
      <c r="E565" s="17">
        <f t="shared" ca="1" si="8"/>
        <v>3</v>
      </c>
      <c r="F565" s="18" t="s">
        <v>6</v>
      </c>
      <c r="G565" s="19">
        <v>84524</v>
      </c>
      <c r="H565" s="20">
        <v>5</v>
      </c>
    </row>
    <row r="566" spans="1:8" x14ac:dyDescent="0.25">
      <c r="A566" s="10" t="s">
        <v>760</v>
      </c>
      <c r="B566" s="15" t="s">
        <v>28</v>
      </c>
      <c r="C566" s="10" t="s">
        <v>40</v>
      </c>
      <c r="D566" s="16">
        <v>41639</v>
      </c>
      <c r="E566" s="17">
        <f t="shared" ca="1" si="8"/>
        <v>1</v>
      </c>
      <c r="F566" s="18"/>
      <c r="G566" s="19">
        <v>107090</v>
      </c>
      <c r="H566" s="20">
        <v>2</v>
      </c>
    </row>
    <row r="567" spans="1:8" x14ac:dyDescent="0.25">
      <c r="A567" s="10" t="s">
        <v>757</v>
      </c>
      <c r="B567" s="15" t="s">
        <v>9</v>
      </c>
      <c r="C567" s="10" t="s">
        <v>40</v>
      </c>
      <c r="D567" s="16">
        <v>41652</v>
      </c>
      <c r="E567" s="17">
        <f t="shared" ca="1" si="8"/>
        <v>1</v>
      </c>
      <c r="F567" s="18" t="s">
        <v>3</v>
      </c>
      <c r="G567" s="19">
        <v>61979</v>
      </c>
      <c r="H567" s="20">
        <v>1</v>
      </c>
    </row>
    <row r="568" spans="1:8" x14ac:dyDescent="0.25">
      <c r="A568" s="10" t="s">
        <v>754</v>
      </c>
      <c r="B568" s="15" t="s">
        <v>9</v>
      </c>
      <c r="C568" s="10" t="s">
        <v>40</v>
      </c>
      <c r="D568" s="16">
        <v>41987</v>
      </c>
      <c r="E568" s="17">
        <f t="shared" ca="1" si="8"/>
        <v>0</v>
      </c>
      <c r="F568" s="18" t="s">
        <v>22</v>
      </c>
      <c r="G568" s="19">
        <v>110448</v>
      </c>
      <c r="H568" s="20">
        <v>1</v>
      </c>
    </row>
    <row r="569" spans="1:8" x14ac:dyDescent="0.25">
      <c r="A569" s="10" t="s">
        <v>736</v>
      </c>
      <c r="B569" s="15" t="s">
        <v>12</v>
      </c>
      <c r="C569" s="10" t="s">
        <v>40</v>
      </c>
      <c r="D569" s="16">
        <v>40536</v>
      </c>
      <c r="E569" s="17">
        <f t="shared" ca="1" si="8"/>
        <v>4</v>
      </c>
      <c r="F569" s="18"/>
      <c r="G569" s="19">
        <v>101758</v>
      </c>
      <c r="H569" s="20">
        <v>4</v>
      </c>
    </row>
    <row r="570" spans="1:8" x14ac:dyDescent="0.25">
      <c r="A570" s="10" t="s">
        <v>724</v>
      </c>
      <c r="B570" s="15" t="s">
        <v>28</v>
      </c>
      <c r="C570" s="10" t="s">
        <v>40</v>
      </c>
      <c r="D570" s="16">
        <v>39816</v>
      </c>
      <c r="E570" s="17">
        <f t="shared" ca="1" si="8"/>
        <v>6</v>
      </c>
      <c r="F570" s="18" t="s">
        <v>6</v>
      </c>
      <c r="G570" s="19">
        <v>98770</v>
      </c>
      <c r="H570" s="20">
        <v>1</v>
      </c>
    </row>
    <row r="571" spans="1:8" x14ac:dyDescent="0.25">
      <c r="A571" s="10" t="s">
        <v>721</v>
      </c>
      <c r="B571" s="15" t="s">
        <v>12</v>
      </c>
      <c r="C571" s="10" t="s">
        <v>40</v>
      </c>
      <c r="D571" s="16">
        <v>36884</v>
      </c>
      <c r="E571" s="17">
        <f t="shared" ca="1" si="8"/>
        <v>14</v>
      </c>
      <c r="F571" s="18"/>
      <c r="G571" s="19">
        <v>100248</v>
      </c>
      <c r="H571" s="20">
        <v>4</v>
      </c>
    </row>
    <row r="572" spans="1:8" x14ac:dyDescent="0.25">
      <c r="A572" s="10" t="s">
        <v>711</v>
      </c>
      <c r="B572" s="15" t="s">
        <v>9</v>
      </c>
      <c r="C572" s="10" t="s">
        <v>40</v>
      </c>
      <c r="D572" s="16">
        <v>37604</v>
      </c>
      <c r="E572" s="17">
        <f t="shared" ca="1" si="8"/>
        <v>12</v>
      </c>
      <c r="F572" s="18" t="s">
        <v>22</v>
      </c>
      <c r="G572" s="19">
        <v>68370</v>
      </c>
      <c r="H572" s="20">
        <v>4</v>
      </c>
    </row>
    <row r="573" spans="1:8" x14ac:dyDescent="0.25">
      <c r="A573" s="10" t="s">
        <v>710</v>
      </c>
      <c r="B573" s="15" t="s">
        <v>12</v>
      </c>
      <c r="C573" s="10" t="s">
        <v>40</v>
      </c>
      <c r="D573" s="16">
        <v>37609</v>
      </c>
      <c r="E573" s="17">
        <f t="shared" ca="1" si="8"/>
        <v>12</v>
      </c>
      <c r="F573" s="18" t="s">
        <v>14</v>
      </c>
      <c r="G573" s="19">
        <v>52504</v>
      </c>
      <c r="H573" s="20">
        <v>4</v>
      </c>
    </row>
    <row r="574" spans="1:8" x14ac:dyDescent="0.25">
      <c r="A574" s="10" t="s">
        <v>702</v>
      </c>
      <c r="B574" s="15" t="s">
        <v>1</v>
      </c>
      <c r="C574" s="10" t="s">
        <v>40</v>
      </c>
      <c r="D574" s="16">
        <v>38703</v>
      </c>
      <c r="E574" s="17">
        <f t="shared" ca="1" si="8"/>
        <v>9</v>
      </c>
      <c r="F574" s="18" t="s">
        <v>3</v>
      </c>
      <c r="G574" s="19">
        <v>47140</v>
      </c>
      <c r="H574" s="20">
        <v>5</v>
      </c>
    </row>
    <row r="575" spans="1:8" x14ac:dyDescent="0.25">
      <c r="A575" s="10" t="s">
        <v>699</v>
      </c>
      <c r="B575" s="15" t="s">
        <v>7</v>
      </c>
      <c r="C575" s="10" t="s">
        <v>40</v>
      </c>
      <c r="D575" s="16">
        <v>40526</v>
      </c>
      <c r="E575" s="17">
        <f t="shared" ca="1" si="8"/>
        <v>4</v>
      </c>
      <c r="F575" s="18" t="s">
        <v>3</v>
      </c>
      <c r="G575" s="19">
        <v>100874</v>
      </c>
      <c r="H575" s="20">
        <v>3</v>
      </c>
    </row>
    <row r="576" spans="1:8" x14ac:dyDescent="0.25">
      <c r="A576" s="10" t="s">
        <v>690</v>
      </c>
      <c r="B576" s="15" t="s">
        <v>28</v>
      </c>
      <c r="C576" s="10" t="s">
        <v>40</v>
      </c>
      <c r="D576" s="16">
        <v>40893</v>
      </c>
      <c r="E576" s="17">
        <f t="shared" ca="1" si="8"/>
        <v>3</v>
      </c>
      <c r="F576" s="18" t="s">
        <v>3</v>
      </c>
      <c r="G576" s="19">
        <v>59380</v>
      </c>
      <c r="H576" s="20">
        <v>2</v>
      </c>
    </row>
    <row r="577" spans="1:8" x14ac:dyDescent="0.25">
      <c r="A577" s="10" t="s">
        <v>679</v>
      </c>
      <c r="B577" s="15" t="s">
        <v>44</v>
      </c>
      <c r="C577" s="10" t="s">
        <v>40</v>
      </c>
      <c r="D577" s="16">
        <v>41665</v>
      </c>
      <c r="E577" s="17">
        <f t="shared" ca="1" si="8"/>
        <v>1</v>
      </c>
      <c r="F577" s="18"/>
      <c r="G577" s="19">
        <v>59840</v>
      </c>
      <c r="H577" s="20">
        <v>2</v>
      </c>
    </row>
    <row r="578" spans="1:8" x14ac:dyDescent="0.25">
      <c r="A578" s="10" t="s">
        <v>669</v>
      </c>
      <c r="B578" s="15" t="s">
        <v>28</v>
      </c>
      <c r="C578" s="10" t="s">
        <v>40</v>
      </c>
      <c r="D578" s="16">
        <v>40201</v>
      </c>
      <c r="E578" s="17">
        <f t="shared" ref="E578:E641" ca="1" si="9">DATEDIF(D578,TODAY(),"Y")</f>
        <v>5</v>
      </c>
      <c r="F578" s="18" t="s">
        <v>22</v>
      </c>
      <c r="G578" s="19">
        <v>73326</v>
      </c>
      <c r="H578" s="20">
        <v>3</v>
      </c>
    </row>
    <row r="579" spans="1:8" x14ac:dyDescent="0.25">
      <c r="A579" s="10" t="s">
        <v>668</v>
      </c>
      <c r="B579" s="15" t="s">
        <v>44</v>
      </c>
      <c r="C579" s="10" t="s">
        <v>40</v>
      </c>
      <c r="D579" s="16">
        <v>40212</v>
      </c>
      <c r="E579" s="17">
        <f t="shared" ca="1" si="9"/>
        <v>5</v>
      </c>
      <c r="F579" s="18" t="s">
        <v>3</v>
      </c>
      <c r="G579" s="19">
        <v>111686</v>
      </c>
      <c r="H579" s="20">
        <v>2</v>
      </c>
    </row>
    <row r="580" spans="1:8" x14ac:dyDescent="0.25">
      <c r="A580" s="10" t="s">
        <v>667</v>
      </c>
      <c r="B580" s="15" t="s">
        <v>12</v>
      </c>
      <c r="C580" s="10" t="s">
        <v>40</v>
      </c>
      <c r="D580" s="16">
        <v>40219</v>
      </c>
      <c r="E580" s="17">
        <f t="shared" ca="1" si="9"/>
        <v>5</v>
      </c>
      <c r="F580" s="18" t="s">
        <v>3</v>
      </c>
      <c r="G580" s="19">
        <v>118791</v>
      </c>
      <c r="H580" s="20">
        <v>2</v>
      </c>
    </row>
    <row r="581" spans="1:8" x14ac:dyDescent="0.25">
      <c r="A581" s="10" t="s">
        <v>664</v>
      </c>
      <c r="B581" s="15" t="s">
        <v>12</v>
      </c>
      <c r="C581" s="10" t="s">
        <v>40</v>
      </c>
      <c r="D581" s="16">
        <v>40215</v>
      </c>
      <c r="E581" s="17">
        <f t="shared" ca="1" si="9"/>
        <v>5</v>
      </c>
      <c r="F581" s="18" t="s">
        <v>22</v>
      </c>
      <c r="G581" s="19">
        <v>55164</v>
      </c>
      <c r="H581" s="20">
        <v>5</v>
      </c>
    </row>
    <row r="582" spans="1:8" x14ac:dyDescent="0.25">
      <c r="A582" s="10" t="s">
        <v>653</v>
      </c>
      <c r="B582" s="15" t="s">
        <v>7</v>
      </c>
      <c r="C582" s="10" t="s">
        <v>40</v>
      </c>
      <c r="D582" s="16">
        <v>36920</v>
      </c>
      <c r="E582" s="17">
        <f t="shared" ca="1" si="9"/>
        <v>14</v>
      </c>
      <c r="F582" s="18" t="s">
        <v>14</v>
      </c>
      <c r="G582" s="19">
        <v>51435</v>
      </c>
      <c r="H582" s="20">
        <v>5</v>
      </c>
    </row>
    <row r="583" spans="1:8" x14ac:dyDescent="0.25">
      <c r="A583" s="10" t="s">
        <v>648</v>
      </c>
      <c r="B583" s="15" t="s">
        <v>12</v>
      </c>
      <c r="C583" s="10" t="s">
        <v>40</v>
      </c>
      <c r="D583" s="16">
        <v>37274</v>
      </c>
      <c r="E583" s="17">
        <f t="shared" ca="1" si="9"/>
        <v>13</v>
      </c>
      <c r="F583" s="18" t="s">
        <v>22</v>
      </c>
      <c r="G583" s="19">
        <v>97490</v>
      </c>
      <c r="H583" s="20">
        <v>2</v>
      </c>
    </row>
    <row r="584" spans="1:8" x14ac:dyDescent="0.25">
      <c r="A584" s="10" t="s">
        <v>644</v>
      </c>
      <c r="B584" s="15" t="s">
        <v>9</v>
      </c>
      <c r="C584" s="10" t="s">
        <v>40</v>
      </c>
      <c r="D584" s="16">
        <v>37292</v>
      </c>
      <c r="E584" s="17">
        <f t="shared" ca="1" si="9"/>
        <v>13</v>
      </c>
      <c r="F584" s="18"/>
      <c r="G584" s="19">
        <v>107099</v>
      </c>
      <c r="H584" s="20">
        <v>5</v>
      </c>
    </row>
    <row r="585" spans="1:8" x14ac:dyDescent="0.25">
      <c r="A585" s="10" t="s">
        <v>642</v>
      </c>
      <c r="B585" s="15" t="s">
        <v>1</v>
      </c>
      <c r="C585" s="10" t="s">
        <v>40</v>
      </c>
      <c r="D585" s="16">
        <v>37635</v>
      </c>
      <c r="E585" s="17">
        <f t="shared" ca="1" si="9"/>
        <v>12</v>
      </c>
      <c r="F585" s="18"/>
      <c r="G585" s="19">
        <v>69464</v>
      </c>
      <c r="H585" s="20">
        <v>4</v>
      </c>
    </row>
    <row r="586" spans="1:8" x14ac:dyDescent="0.25">
      <c r="A586" s="10" t="s">
        <v>635</v>
      </c>
      <c r="B586" s="15" t="s">
        <v>44</v>
      </c>
      <c r="C586" s="10" t="s">
        <v>40</v>
      </c>
      <c r="D586" s="16">
        <v>39105</v>
      </c>
      <c r="E586" s="17">
        <f t="shared" ca="1" si="9"/>
        <v>8</v>
      </c>
      <c r="F586" s="18"/>
      <c r="G586" s="19">
        <v>84796</v>
      </c>
      <c r="H586" s="20">
        <v>1</v>
      </c>
    </row>
    <row r="587" spans="1:8" x14ac:dyDescent="0.25">
      <c r="A587" s="10" t="s">
        <v>624</v>
      </c>
      <c r="B587" s="15" t="s">
        <v>9</v>
      </c>
      <c r="C587" s="10" t="s">
        <v>40</v>
      </c>
      <c r="D587" s="16">
        <v>41659</v>
      </c>
      <c r="E587" s="17">
        <f t="shared" ca="1" si="9"/>
        <v>1</v>
      </c>
      <c r="F587" s="18" t="s">
        <v>14</v>
      </c>
      <c r="G587" s="19">
        <v>111472</v>
      </c>
      <c r="H587" s="20">
        <v>3</v>
      </c>
    </row>
    <row r="588" spans="1:8" x14ac:dyDescent="0.25">
      <c r="A588" s="10" t="s">
        <v>616</v>
      </c>
      <c r="B588" s="15" t="s">
        <v>9</v>
      </c>
      <c r="C588" s="10" t="s">
        <v>40</v>
      </c>
      <c r="D588" s="16">
        <v>42068</v>
      </c>
      <c r="E588" s="17">
        <f t="shared" ca="1" si="9"/>
        <v>0</v>
      </c>
      <c r="F588" s="18" t="s">
        <v>22</v>
      </c>
      <c r="G588" s="19">
        <v>43558</v>
      </c>
      <c r="H588" s="20">
        <v>3</v>
      </c>
    </row>
    <row r="589" spans="1:8" x14ac:dyDescent="0.25">
      <c r="A589" s="10" t="s">
        <v>598</v>
      </c>
      <c r="B589" s="15" t="s">
        <v>9</v>
      </c>
      <c r="C589" s="10" t="s">
        <v>40</v>
      </c>
      <c r="D589" s="16">
        <v>39862</v>
      </c>
      <c r="E589" s="17">
        <f t="shared" ca="1" si="9"/>
        <v>6</v>
      </c>
      <c r="F589" s="18" t="s">
        <v>22</v>
      </c>
      <c r="G589" s="19">
        <v>122616</v>
      </c>
      <c r="H589" s="20">
        <v>4</v>
      </c>
    </row>
    <row r="590" spans="1:8" x14ac:dyDescent="0.25">
      <c r="A590" s="10" t="s">
        <v>587</v>
      </c>
      <c r="B590" s="15" t="s">
        <v>12</v>
      </c>
      <c r="C590" s="10" t="s">
        <v>40</v>
      </c>
      <c r="D590" s="16">
        <v>36939</v>
      </c>
      <c r="E590" s="17">
        <f t="shared" ca="1" si="9"/>
        <v>14</v>
      </c>
      <c r="F590" s="18"/>
      <c r="G590" s="19">
        <v>72880</v>
      </c>
      <c r="H590" s="20">
        <v>5</v>
      </c>
    </row>
    <row r="591" spans="1:8" x14ac:dyDescent="0.25">
      <c r="A591" s="10" t="s">
        <v>586</v>
      </c>
      <c r="B591" s="15" t="s">
        <v>28</v>
      </c>
      <c r="C591" s="10" t="s">
        <v>40</v>
      </c>
      <c r="D591" s="16">
        <v>36947</v>
      </c>
      <c r="E591" s="17">
        <f t="shared" ca="1" si="9"/>
        <v>14</v>
      </c>
      <c r="F591" s="18"/>
      <c r="G591" s="19">
        <v>44395</v>
      </c>
      <c r="H591" s="20">
        <v>5</v>
      </c>
    </row>
    <row r="592" spans="1:8" x14ac:dyDescent="0.25">
      <c r="A592" s="10" t="s">
        <v>584</v>
      </c>
      <c r="B592" s="15" t="s">
        <v>9</v>
      </c>
      <c r="C592" s="10" t="s">
        <v>40</v>
      </c>
      <c r="D592" s="16">
        <v>37323</v>
      </c>
      <c r="E592" s="17">
        <f t="shared" ca="1" si="9"/>
        <v>13</v>
      </c>
      <c r="F592" s="18" t="s">
        <v>22</v>
      </c>
      <c r="G592" s="19">
        <v>46803</v>
      </c>
      <c r="H592" s="20">
        <v>5</v>
      </c>
    </row>
    <row r="593" spans="1:8" x14ac:dyDescent="0.25">
      <c r="A593" s="10" t="s">
        <v>566</v>
      </c>
      <c r="B593" s="15" t="s">
        <v>9</v>
      </c>
      <c r="C593" s="10" t="s">
        <v>40</v>
      </c>
      <c r="D593" s="16">
        <v>39871</v>
      </c>
      <c r="E593" s="17">
        <f t="shared" ca="1" si="9"/>
        <v>6</v>
      </c>
      <c r="F593" s="18"/>
      <c r="G593" s="19">
        <v>110697</v>
      </c>
      <c r="H593" s="20">
        <v>2</v>
      </c>
    </row>
    <row r="594" spans="1:8" x14ac:dyDescent="0.25">
      <c r="A594" s="10" t="s">
        <v>562</v>
      </c>
      <c r="B594" s="15" t="s">
        <v>28</v>
      </c>
      <c r="C594" s="10" t="s">
        <v>40</v>
      </c>
      <c r="D594" s="16">
        <v>40231</v>
      </c>
      <c r="E594" s="17">
        <f t="shared" ca="1" si="9"/>
        <v>5</v>
      </c>
      <c r="F594" s="18" t="s">
        <v>3</v>
      </c>
      <c r="G594" s="19">
        <v>71466</v>
      </c>
      <c r="H594" s="20">
        <v>5</v>
      </c>
    </row>
    <row r="595" spans="1:8" x14ac:dyDescent="0.25">
      <c r="A595" s="10" t="s">
        <v>542</v>
      </c>
      <c r="B595" s="15" t="s">
        <v>9</v>
      </c>
      <c r="C595" s="10" t="s">
        <v>40</v>
      </c>
      <c r="D595" s="16">
        <v>42094</v>
      </c>
      <c r="E595" s="17">
        <f t="shared" ca="1" si="9"/>
        <v>0</v>
      </c>
      <c r="F595" s="18" t="s">
        <v>22</v>
      </c>
      <c r="G595" s="19">
        <v>51250</v>
      </c>
      <c r="H595" s="20">
        <v>4</v>
      </c>
    </row>
    <row r="596" spans="1:8" x14ac:dyDescent="0.25">
      <c r="A596" s="10" t="s">
        <v>530</v>
      </c>
      <c r="B596" s="15" t="s">
        <v>9</v>
      </c>
      <c r="C596" s="10" t="s">
        <v>40</v>
      </c>
      <c r="D596" s="16">
        <v>40261</v>
      </c>
      <c r="E596" s="17">
        <f t="shared" ca="1" si="9"/>
        <v>5</v>
      </c>
      <c r="F596" s="18" t="s">
        <v>24</v>
      </c>
      <c r="G596" s="19">
        <v>76713</v>
      </c>
      <c r="H596" s="20">
        <v>3</v>
      </c>
    </row>
    <row r="597" spans="1:8" x14ac:dyDescent="0.25">
      <c r="A597" s="10" t="s">
        <v>519</v>
      </c>
      <c r="B597" s="15" t="s">
        <v>9</v>
      </c>
      <c r="C597" s="10" t="s">
        <v>40</v>
      </c>
      <c r="D597" s="16">
        <v>36974</v>
      </c>
      <c r="E597" s="17">
        <f t="shared" ca="1" si="9"/>
        <v>14</v>
      </c>
      <c r="F597" s="18" t="s">
        <v>3</v>
      </c>
      <c r="G597" s="19">
        <v>70171</v>
      </c>
      <c r="H597" s="20">
        <v>3</v>
      </c>
    </row>
    <row r="598" spans="1:8" x14ac:dyDescent="0.25">
      <c r="A598" s="10" t="s">
        <v>507</v>
      </c>
      <c r="B598" s="15" t="s">
        <v>12</v>
      </c>
      <c r="C598" s="10" t="s">
        <v>40</v>
      </c>
      <c r="D598" s="16">
        <v>37720</v>
      </c>
      <c r="E598" s="17">
        <f t="shared" ca="1" si="9"/>
        <v>12</v>
      </c>
      <c r="F598" s="18"/>
      <c r="G598" s="19">
        <v>97105</v>
      </c>
      <c r="H598" s="20">
        <v>3</v>
      </c>
    </row>
    <row r="599" spans="1:8" x14ac:dyDescent="0.25">
      <c r="A599" s="10" t="s">
        <v>464</v>
      </c>
      <c r="B599" s="15" t="s">
        <v>9</v>
      </c>
      <c r="C599" s="10" t="s">
        <v>40</v>
      </c>
      <c r="D599" s="16">
        <v>39934</v>
      </c>
      <c r="E599" s="17">
        <f t="shared" ca="1" si="9"/>
        <v>6</v>
      </c>
      <c r="F599" s="18" t="s">
        <v>3</v>
      </c>
      <c r="G599" s="19">
        <v>79550</v>
      </c>
      <c r="H599" s="20">
        <v>5</v>
      </c>
    </row>
    <row r="600" spans="1:8" x14ac:dyDescent="0.25">
      <c r="A600" s="10" t="s">
        <v>453</v>
      </c>
      <c r="B600" s="15" t="s">
        <v>28</v>
      </c>
      <c r="C600" s="10" t="s">
        <v>40</v>
      </c>
      <c r="D600" s="16">
        <v>37368</v>
      </c>
      <c r="E600" s="17">
        <f t="shared" ca="1" si="9"/>
        <v>13</v>
      </c>
      <c r="F600" s="18" t="s">
        <v>3</v>
      </c>
      <c r="G600" s="19">
        <v>85241</v>
      </c>
      <c r="H600" s="20">
        <v>3</v>
      </c>
    </row>
    <row r="601" spans="1:8" x14ac:dyDescent="0.25">
      <c r="A601" s="10" t="s">
        <v>405</v>
      </c>
      <c r="B601" s="15" t="s">
        <v>9</v>
      </c>
      <c r="C601" s="10" t="s">
        <v>40</v>
      </c>
      <c r="D601" s="16">
        <v>37390</v>
      </c>
      <c r="E601" s="17">
        <f t="shared" ca="1" si="9"/>
        <v>13</v>
      </c>
      <c r="F601" s="18" t="s">
        <v>22</v>
      </c>
      <c r="G601" s="19">
        <v>102721</v>
      </c>
      <c r="H601" s="20">
        <v>4</v>
      </c>
    </row>
    <row r="602" spans="1:8" x14ac:dyDescent="0.25">
      <c r="A602" s="10" t="s">
        <v>390</v>
      </c>
      <c r="B602" s="15" t="s">
        <v>28</v>
      </c>
      <c r="C602" s="10" t="s">
        <v>40</v>
      </c>
      <c r="D602" s="16">
        <v>38853</v>
      </c>
      <c r="E602" s="17">
        <f t="shared" ca="1" si="9"/>
        <v>9</v>
      </c>
      <c r="F602" s="18" t="s">
        <v>24</v>
      </c>
      <c r="G602" s="19">
        <v>60764</v>
      </c>
      <c r="H602" s="20">
        <v>4</v>
      </c>
    </row>
    <row r="603" spans="1:8" x14ac:dyDescent="0.25">
      <c r="A603" s="10" t="s">
        <v>387</v>
      </c>
      <c r="B603" s="15" t="s">
        <v>7</v>
      </c>
      <c r="C603" s="10" t="s">
        <v>40</v>
      </c>
      <c r="D603" s="16">
        <v>38871</v>
      </c>
      <c r="E603" s="17">
        <f t="shared" ca="1" si="9"/>
        <v>9</v>
      </c>
      <c r="F603" s="18" t="s">
        <v>22</v>
      </c>
      <c r="G603" s="19">
        <v>110815</v>
      </c>
      <c r="H603" s="20">
        <v>5</v>
      </c>
    </row>
    <row r="604" spans="1:8" x14ac:dyDescent="0.25">
      <c r="A604" s="10" t="s">
        <v>376</v>
      </c>
      <c r="B604" s="15" t="s">
        <v>12</v>
      </c>
      <c r="C604" s="10" t="s">
        <v>40</v>
      </c>
      <c r="D604" s="16">
        <v>41428</v>
      </c>
      <c r="E604" s="17">
        <f t="shared" ca="1" si="9"/>
        <v>2</v>
      </c>
      <c r="F604" s="18"/>
      <c r="G604" s="19">
        <v>100072</v>
      </c>
      <c r="H604" s="20">
        <v>3</v>
      </c>
    </row>
    <row r="605" spans="1:8" x14ac:dyDescent="0.25">
      <c r="A605" s="10" t="s">
        <v>371</v>
      </c>
      <c r="B605" s="15" t="s">
        <v>12</v>
      </c>
      <c r="C605" s="10" t="s">
        <v>40</v>
      </c>
      <c r="D605" s="16">
        <v>41804</v>
      </c>
      <c r="E605" s="17">
        <f t="shared" ca="1" si="9"/>
        <v>1</v>
      </c>
      <c r="F605" s="18"/>
      <c r="G605" s="19">
        <v>54619</v>
      </c>
      <c r="H605" s="20">
        <v>2</v>
      </c>
    </row>
    <row r="606" spans="1:8" x14ac:dyDescent="0.25">
      <c r="A606" s="10" t="s">
        <v>360</v>
      </c>
      <c r="B606" s="15" t="s">
        <v>9</v>
      </c>
      <c r="C606" s="10" t="s">
        <v>40</v>
      </c>
      <c r="D606" s="16">
        <v>40351</v>
      </c>
      <c r="E606" s="17">
        <f t="shared" ca="1" si="9"/>
        <v>5</v>
      </c>
      <c r="F606" s="18" t="s">
        <v>22</v>
      </c>
      <c r="G606" s="19">
        <v>65878</v>
      </c>
      <c r="H606" s="20">
        <v>4</v>
      </c>
    </row>
    <row r="607" spans="1:8" x14ac:dyDescent="0.25">
      <c r="A607" s="10" t="s">
        <v>353</v>
      </c>
      <c r="B607" s="15" t="s">
        <v>12</v>
      </c>
      <c r="C607" s="10" t="s">
        <v>40</v>
      </c>
      <c r="D607" s="16">
        <v>40371</v>
      </c>
      <c r="E607" s="17">
        <f t="shared" ca="1" si="9"/>
        <v>5</v>
      </c>
      <c r="F607" s="18"/>
      <c r="G607" s="19">
        <v>79913</v>
      </c>
      <c r="H607" s="20">
        <v>5</v>
      </c>
    </row>
    <row r="608" spans="1:8" x14ac:dyDescent="0.25">
      <c r="A608" s="10" t="s">
        <v>330</v>
      </c>
      <c r="B608" s="15" t="s">
        <v>28</v>
      </c>
      <c r="C608" s="10" t="s">
        <v>40</v>
      </c>
      <c r="D608" s="16">
        <v>37438</v>
      </c>
      <c r="E608" s="17">
        <f t="shared" ca="1" si="9"/>
        <v>13</v>
      </c>
      <c r="F608" s="18" t="s">
        <v>3</v>
      </c>
      <c r="G608" s="19">
        <v>54791</v>
      </c>
      <c r="H608" s="20">
        <v>1</v>
      </c>
    </row>
    <row r="609" spans="1:8" x14ac:dyDescent="0.25">
      <c r="A609" s="10" t="s">
        <v>323</v>
      </c>
      <c r="B609" s="15" t="s">
        <v>44</v>
      </c>
      <c r="C609" s="10" t="s">
        <v>40</v>
      </c>
      <c r="D609" s="16">
        <v>38160</v>
      </c>
      <c r="E609" s="17">
        <f t="shared" ca="1" si="9"/>
        <v>11</v>
      </c>
      <c r="F609" s="18"/>
      <c r="G609" s="19">
        <v>78162</v>
      </c>
      <c r="H609" s="20">
        <v>2</v>
      </c>
    </row>
    <row r="610" spans="1:8" x14ac:dyDescent="0.25">
      <c r="A610" s="10" t="s">
        <v>318</v>
      </c>
      <c r="B610" s="15" t="s">
        <v>7</v>
      </c>
      <c r="C610" s="10" t="s">
        <v>40</v>
      </c>
      <c r="D610" s="16">
        <v>38893</v>
      </c>
      <c r="E610" s="17">
        <f t="shared" ca="1" si="9"/>
        <v>9</v>
      </c>
      <c r="F610" s="18" t="s">
        <v>22</v>
      </c>
      <c r="G610" s="19">
        <v>43461</v>
      </c>
      <c r="H610" s="20">
        <v>1</v>
      </c>
    </row>
    <row r="611" spans="1:8" x14ac:dyDescent="0.25">
      <c r="A611" s="10" t="s">
        <v>313</v>
      </c>
      <c r="B611" s="15" t="s">
        <v>9</v>
      </c>
      <c r="C611" s="10" t="s">
        <v>40</v>
      </c>
      <c r="D611" s="16">
        <v>39980</v>
      </c>
      <c r="E611" s="17">
        <f t="shared" ca="1" si="9"/>
        <v>6</v>
      </c>
      <c r="F611" s="18" t="s">
        <v>22</v>
      </c>
      <c r="G611" s="19">
        <v>65258</v>
      </c>
      <c r="H611" s="20">
        <v>3</v>
      </c>
    </row>
    <row r="612" spans="1:8" x14ac:dyDescent="0.25">
      <c r="A612" s="10" t="s">
        <v>299</v>
      </c>
      <c r="B612" s="15" t="s">
        <v>44</v>
      </c>
      <c r="C612" s="10" t="s">
        <v>40</v>
      </c>
      <c r="D612" s="16">
        <v>41837</v>
      </c>
      <c r="E612" s="17">
        <f t="shared" ca="1" si="9"/>
        <v>1</v>
      </c>
      <c r="F612" s="18" t="s">
        <v>22</v>
      </c>
      <c r="G612" s="19">
        <v>78245</v>
      </c>
      <c r="H612" s="20">
        <v>4</v>
      </c>
    </row>
    <row r="613" spans="1:8" x14ac:dyDescent="0.25">
      <c r="A613" s="10" t="s">
        <v>275</v>
      </c>
      <c r="B613" s="15" t="s">
        <v>12</v>
      </c>
      <c r="C613" s="10" t="s">
        <v>40</v>
      </c>
      <c r="D613" s="16">
        <v>37090</v>
      </c>
      <c r="E613" s="17">
        <f t="shared" ca="1" si="9"/>
        <v>14</v>
      </c>
      <c r="F613" s="18" t="s">
        <v>24</v>
      </c>
      <c r="G613" s="19">
        <v>77028</v>
      </c>
      <c r="H613" s="20">
        <v>1</v>
      </c>
    </row>
    <row r="614" spans="1:8" x14ac:dyDescent="0.25">
      <c r="A614" s="10" t="s">
        <v>239</v>
      </c>
      <c r="B614" s="15" t="s">
        <v>12</v>
      </c>
      <c r="C614" s="10" t="s">
        <v>40</v>
      </c>
      <c r="D614" s="16">
        <v>42235</v>
      </c>
      <c r="E614" s="17">
        <f t="shared" ca="1" si="9"/>
        <v>0</v>
      </c>
      <c r="F614" s="18" t="s">
        <v>6</v>
      </c>
      <c r="G614" s="19">
        <v>66268</v>
      </c>
      <c r="H614" s="20">
        <v>1</v>
      </c>
    </row>
    <row r="615" spans="1:8" x14ac:dyDescent="0.25">
      <c r="A615" s="10" t="s">
        <v>226</v>
      </c>
      <c r="B615" s="15" t="s">
        <v>12</v>
      </c>
      <c r="C615" s="10" t="s">
        <v>40</v>
      </c>
      <c r="D615" s="16">
        <v>40053</v>
      </c>
      <c r="E615" s="17">
        <f t="shared" ca="1" si="9"/>
        <v>6</v>
      </c>
      <c r="F615" s="18" t="s">
        <v>3</v>
      </c>
      <c r="G615" s="19">
        <v>122400</v>
      </c>
      <c r="H615" s="20">
        <v>2</v>
      </c>
    </row>
    <row r="616" spans="1:8" x14ac:dyDescent="0.25">
      <c r="A616" s="10" t="s">
        <v>217</v>
      </c>
      <c r="B616" s="15" t="s">
        <v>12</v>
      </c>
      <c r="C616" s="10" t="s">
        <v>40</v>
      </c>
      <c r="D616" s="16">
        <v>37484</v>
      </c>
      <c r="E616" s="17">
        <f t="shared" ca="1" si="9"/>
        <v>13</v>
      </c>
      <c r="F616" s="18"/>
      <c r="G616" s="19">
        <v>64141</v>
      </c>
      <c r="H616" s="20">
        <v>4</v>
      </c>
    </row>
    <row r="617" spans="1:8" x14ac:dyDescent="0.25">
      <c r="A617" s="10" t="s">
        <v>216</v>
      </c>
      <c r="B617" s="15" t="s">
        <v>9</v>
      </c>
      <c r="C617" s="10" t="s">
        <v>40</v>
      </c>
      <c r="D617" s="16">
        <v>37485</v>
      </c>
      <c r="E617" s="17">
        <f t="shared" ca="1" si="9"/>
        <v>13</v>
      </c>
      <c r="F617" s="18" t="s">
        <v>24</v>
      </c>
      <c r="G617" s="19">
        <v>101365</v>
      </c>
      <c r="H617" s="20">
        <v>5</v>
      </c>
    </row>
    <row r="618" spans="1:8" x14ac:dyDescent="0.25">
      <c r="A618" s="10" t="s">
        <v>212</v>
      </c>
      <c r="B618" s="15" t="s">
        <v>9</v>
      </c>
      <c r="C618" s="10" t="s">
        <v>40</v>
      </c>
      <c r="D618" s="16">
        <v>37501</v>
      </c>
      <c r="E618" s="17">
        <f t="shared" ca="1" si="9"/>
        <v>13</v>
      </c>
      <c r="F618" s="18" t="s">
        <v>6</v>
      </c>
      <c r="G618" s="19">
        <v>81635</v>
      </c>
      <c r="H618" s="20">
        <v>1</v>
      </c>
    </row>
    <row r="619" spans="1:8" x14ac:dyDescent="0.25">
      <c r="A619" s="10" t="s">
        <v>199</v>
      </c>
      <c r="B619" s="15" t="s">
        <v>28</v>
      </c>
      <c r="C619" s="10" t="s">
        <v>40</v>
      </c>
      <c r="D619" s="16">
        <v>39315</v>
      </c>
      <c r="E619" s="17">
        <f t="shared" ca="1" si="9"/>
        <v>8</v>
      </c>
      <c r="F619" s="18" t="s">
        <v>3</v>
      </c>
      <c r="G619" s="19">
        <v>116549</v>
      </c>
      <c r="H619" s="20">
        <v>5</v>
      </c>
    </row>
    <row r="620" spans="1:8" x14ac:dyDescent="0.25">
      <c r="A620" s="10" t="s">
        <v>194</v>
      </c>
      <c r="B620" s="15" t="s">
        <v>9</v>
      </c>
      <c r="C620" s="10" t="s">
        <v>40</v>
      </c>
      <c r="D620" s="16">
        <v>40798</v>
      </c>
      <c r="E620" s="17">
        <f t="shared" ca="1" si="9"/>
        <v>4</v>
      </c>
      <c r="F620" s="18"/>
      <c r="G620" s="19">
        <v>97544</v>
      </c>
      <c r="H620" s="20">
        <v>5</v>
      </c>
    </row>
    <row r="621" spans="1:8" x14ac:dyDescent="0.25">
      <c r="A621" s="10" t="s">
        <v>193</v>
      </c>
      <c r="B621" s="15" t="s">
        <v>7</v>
      </c>
      <c r="C621" s="10" t="s">
        <v>40</v>
      </c>
      <c r="D621" s="16">
        <v>41156</v>
      </c>
      <c r="E621" s="17">
        <f t="shared" ca="1" si="9"/>
        <v>3</v>
      </c>
      <c r="F621" s="18" t="s">
        <v>3</v>
      </c>
      <c r="G621" s="19">
        <v>103256</v>
      </c>
      <c r="H621" s="20">
        <v>5</v>
      </c>
    </row>
    <row r="622" spans="1:8" x14ac:dyDescent="0.25">
      <c r="A622" s="10" t="s">
        <v>177</v>
      </c>
      <c r="B622" s="15" t="s">
        <v>1</v>
      </c>
      <c r="C622" s="10" t="s">
        <v>40</v>
      </c>
      <c r="D622" s="16">
        <v>42273</v>
      </c>
      <c r="E622" s="17">
        <f t="shared" ca="1" si="9"/>
        <v>0</v>
      </c>
      <c r="F622" s="18" t="s">
        <v>3</v>
      </c>
      <c r="G622" s="19">
        <v>57101</v>
      </c>
      <c r="H622" s="20">
        <v>5</v>
      </c>
    </row>
    <row r="623" spans="1:8" x14ac:dyDescent="0.25">
      <c r="A623" s="10" t="s">
        <v>166</v>
      </c>
      <c r="B623" s="15" t="s">
        <v>12</v>
      </c>
      <c r="C623" s="10" t="s">
        <v>40</v>
      </c>
      <c r="D623" s="16">
        <v>41547</v>
      </c>
      <c r="E623" s="17">
        <f t="shared" ca="1" si="9"/>
        <v>2</v>
      </c>
      <c r="F623" s="18" t="s">
        <v>24</v>
      </c>
      <c r="G623" s="19">
        <v>62673</v>
      </c>
      <c r="H623" s="20">
        <v>1</v>
      </c>
    </row>
    <row r="624" spans="1:8" x14ac:dyDescent="0.25">
      <c r="A624" s="10" t="s">
        <v>161</v>
      </c>
      <c r="B624" s="15" t="s">
        <v>7</v>
      </c>
      <c r="C624" s="10" t="s">
        <v>40</v>
      </c>
      <c r="D624" s="16">
        <v>40080</v>
      </c>
      <c r="E624" s="17">
        <f t="shared" ca="1" si="9"/>
        <v>6</v>
      </c>
      <c r="F624" s="18" t="s">
        <v>3</v>
      </c>
      <c r="G624" s="19">
        <v>76284</v>
      </c>
      <c r="H624" s="20">
        <v>1</v>
      </c>
    </row>
    <row r="625" spans="1:8" x14ac:dyDescent="0.25">
      <c r="A625" s="10" t="s">
        <v>159</v>
      </c>
      <c r="B625" s="15" t="s">
        <v>28</v>
      </c>
      <c r="C625" s="10" t="s">
        <v>40</v>
      </c>
      <c r="D625" s="16">
        <v>37148</v>
      </c>
      <c r="E625" s="17">
        <f t="shared" ca="1" si="9"/>
        <v>14</v>
      </c>
      <c r="F625" s="18"/>
      <c r="G625" s="19">
        <v>59899</v>
      </c>
      <c r="H625" s="20">
        <v>4</v>
      </c>
    </row>
    <row r="626" spans="1:8" x14ac:dyDescent="0.25">
      <c r="A626" s="10" t="s">
        <v>157</v>
      </c>
      <c r="B626" s="15" t="s">
        <v>12</v>
      </c>
      <c r="C626" s="10" t="s">
        <v>40</v>
      </c>
      <c r="D626" s="16">
        <v>37156</v>
      </c>
      <c r="E626" s="17">
        <f t="shared" ca="1" si="9"/>
        <v>14</v>
      </c>
      <c r="F626" s="18" t="s">
        <v>6</v>
      </c>
      <c r="G626" s="19">
        <v>83558</v>
      </c>
      <c r="H626" s="20">
        <v>2</v>
      </c>
    </row>
    <row r="627" spans="1:8" x14ac:dyDescent="0.25">
      <c r="A627" s="10" t="s">
        <v>155</v>
      </c>
      <c r="B627" s="15" t="s">
        <v>28</v>
      </c>
      <c r="C627" s="10" t="s">
        <v>40</v>
      </c>
      <c r="D627" s="16">
        <v>37159</v>
      </c>
      <c r="E627" s="17">
        <f t="shared" ca="1" si="9"/>
        <v>14</v>
      </c>
      <c r="F627" s="18" t="s">
        <v>3</v>
      </c>
      <c r="G627" s="19">
        <v>112322</v>
      </c>
      <c r="H627" s="20">
        <v>5</v>
      </c>
    </row>
    <row r="628" spans="1:8" x14ac:dyDescent="0.25">
      <c r="A628" s="10" t="s">
        <v>130</v>
      </c>
      <c r="B628" s="15" t="s">
        <v>9</v>
      </c>
      <c r="C628" s="10" t="s">
        <v>40</v>
      </c>
      <c r="D628" s="16">
        <v>40823</v>
      </c>
      <c r="E628" s="17">
        <f t="shared" ca="1" si="9"/>
        <v>4</v>
      </c>
      <c r="F628" s="18" t="s">
        <v>3</v>
      </c>
      <c r="G628" s="19">
        <v>96603</v>
      </c>
      <c r="H628" s="20">
        <v>5</v>
      </c>
    </row>
    <row r="629" spans="1:8" x14ac:dyDescent="0.25">
      <c r="A629" s="10" t="s">
        <v>118</v>
      </c>
      <c r="B629" s="15" t="s">
        <v>1</v>
      </c>
      <c r="C629" s="10" t="s">
        <v>40</v>
      </c>
      <c r="D629" s="16">
        <v>41931</v>
      </c>
      <c r="E629" s="17">
        <f t="shared" ca="1" si="9"/>
        <v>1</v>
      </c>
      <c r="F629" s="18" t="s">
        <v>3</v>
      </c>
      <c r="G629" s="19">
        <v>92784</v>
      </c>
      <c r="H629" s="20">
        <v>3</v>
      </c>
    </row>
    <row r="630" spans="1:8" x14ac:dyDescent="0.25">
      <c r="A630" s="10" t="s">
        <v>1638</v>
      </c>
      <c r="B630" s="15" t="s">
        <v>9</v>
      </c>
      <c r="C630" s="10" t="s">
        <v>40</v>
      </c>
      <c r="D630" s="16">
        <v>42297</v>
      </c>
      <c r="E630" s="17">
        <f t="shared" ca="1" si="9"/>
        <v>0</v>
      </c>
      <c r="F630" s="18"/>
      <c r="G630" s="19">
        <v>73507</v>
      </c>
      <c r="H630" s="20">
        <v>2</v>
      </c>
    </row>
    <row r="631" spans="1:8" x14ac:dyDescent="0.25">
      <c r="A631" s="10" t="s">
        <v>112</v>
      </c>
      <c r="B631" s="15" t="s">
        <v>12</v>
      </c>
      <c r="C631" s="10" t="s">
        <v>40</v>
      </c>
      <c r="D631" s="16">
        <v>40476</v>
      </c>
      <c r="E631" s="17">
        <f t="shared" ca="1" si="9"/>
        <v>5</v>
      </c>
      <c r="F631" s="18" t="s">
        <v>14</v>
      </c>
      <c r="G631" s="19">
        <v>109943</v>
      </c>
      <c r="H631" s="20">
        <v>2</v>
      </c>
    </row>
    <row r="632" spans="1:8" x14ac:dyDescent="0.25">
      <c r="A632" s="10" t="s">
        <v>105</v>
      </c>
      <c r="B632" s="15" t="s">
        <v>12</v>
      </c>
      <c r="C632" s="10" t="s">
        <v>40</v>
      </c>
      <c r="D632" s="16">
        <v>41564</v>
      </c>
      <c r="E632" s="17">
        <f t="shared" ca="1" si="9"/>
        <v>2</v>
      </c>
      <c r="F632" s="18" t="s">
        <v>3</v>
      </c>
      <c r="G632" s="19">
        <v>52306</v>
      </c>
      <c r="H632" s="20">
        <v>3</v>
      </c>
    </row>
    <row r="633" spans="1:8" x14ac:dyDescent="0.25">
      <c r="A633" s="10" t="s">
        <v>92</v>
      </c>
      <c r="B633" s="15" t="s">
        <v>9</v>
      </c>
      <c r="C633" s="10" t="s">
        <v>40</v>
      </c>
      <c r="D633" s="16">
        <v>37557</v>
      </c>
      <c r="E633" s="17">
        <f t="shared" ca="1" si="9"/>
        <v>13</v>
      </c>
      <c r="F633" s="18"/>
      <c r="G633" s="19">
        <v>67772</v>
      </c>
      <c r="H633" s="20">
        <v>4</v>
      </c>
    </row>
    <row r="634" spans="1:8" x14ac:dyDescent="0.25">
      <c r="A634" s="10" t="s">
        <v>69</v>
      </c>
      <c r="B634" s="15" t="s">
        <v>9</v>
      </c>
      <c r="C634" s="10" t="s">
        <v>40</v>
      </c>
      <c r="D634" s="16">
        <v>40875</v>
      </c>
      <c r="E634" s="17">
        <f t="shared" ca="1" si="9"/>
        <v>4</v>
      </c>
      <c r="F634" s="18" t="s">
        <v>22</v>
      </c>
      <c r="G634" s="19">
        <v>111454</v>
      </c>
      <c r="H634" s="20">
        <v>5</v>
      </c>
    </row>
    <row r="635" spans="1:8" x14ac:dyDescent="0.25">
      <c r="A635" s="10" t="s">
        <v>53</v>
      </c>
      <c r="B635" s="15" t="s">
        <v>1</v>
      </c>
      <c r="C635" s="10" t="s">
        <v>40</v>
      </c>
      <c r="D635" s="16">
        <v>40495</v>
      </c>
      <c r="E635" s="17">
        <f t="shared" ca="1" si="9"/>
        <v>5</v>
      </c>
      <c r="F635" s="18"/>
      <c r="G635" s="19">
        <v>102322</v>
      </c>
      <c r="H635" s="20">
        <v>4</v>
      </c>
    </row>
    <row r="636" spans="1:8" x14ac:dyDescent="0.25">
      <c r="A636" s="10" t="s">
        <v>51</v>
      </c>
      <c r="B636" s="15" t="s">
        <v>12</v>
      </c>
      <c r="C636" s="10" t="s">
        <v>40</v>
      </c>
      <c r="D636" s="16">
        <v>41593</v>
      </c>
      <c r="E636" s="17">
        <f t="shared" ca="1" si="9"/>
        <v>2</v>
      </c>
      <c r="F636" s="18"/>
      <c r="G636" s="19">
        <v>55997</v>
      </c>
      <c r="H636" s="20">
        <v>4</v>
      </c>
    </row>
    <row r="637" spans="1:8" x14ac:dyDescent="0.25">
      <c r="A637" s="10" t="s">
        <v>50</v>
      </c>
      <c r="B637" s="15" t="s">
        <v>9</v>
      </c>
      <c r="C637" s="10" t="s">
        <v>40</v>
      </c>
      <c r="D637" s="16">
        <v>41599</v>
      </c>
      <c r="E637" s="17">
        <f t="shared" ca="1" si="9"/>
        <v>2</v>
      </c>
      <c r="F637" s="18" t="s">
        <v>3</v>
      </c>
      <c r="G637" s="19">
        <v>97922</v>
      </c>
      <c r="H637" s="20">
        <v>3</v>
      </c>
    </row>
    <row r="638" spans="1:8" x14ac:dyDescent="0.25">
      <c r="A638" s="10" t="s">
        <v>41</v>
      </c>
      <c r="B638" s="15" t="s">
        <v>1</v>
      </c>
      <c r="C638" s="10" t="s">
        <v>40</v>
      </c>
      <c r="D638" s="16">
        <v>37592</v>
      </c>
      <c r="E638" s="17">
        <f t="shared" ca="1" si="9"/>
        <v>13</v>
      </c>
      <c r="F638" s="18" t="s">
        <v>3</v>
      </c>
      <c r="G638" s="19">
        <v>51208</v>
      </c>
      <c r="H638" s="20">
        <v>3</v>
      </c>
    </row>
    <row r="639" spans="1:8" x14ac:dyDescent="0.25">
      <c r="A639" s="10" t="s">
        <v>743</v>
      </c>
      <c r="B639" s="15" t="s">
        <v>9</v>
      </c>
      <c r="C639" s="10" t="s">
        <v>4</v>
      </c>
      <c r="D639" s="16">
        <v>40165</v>
      </c>
      <c r="E639" s="17">
        <f t="shared" ca="1" si="9"/>
        <v>5</v>
      </c>
      <c r="F639" s="18"/>
      <c r="G639" s="19">
        <v>111834</v>
      </c>
      <c r="H639" s="20">
        <v>2</v>
      </c>
    </row>
    <row r="640" spans="1:8" x14ac:dyDescent="0.25">
      <c r="A640" s="10" t="s">
        <v>742</v>
      </c>
      <c r="B640" s="15" t="s">
        <v>12</v>
      </c>
      <c r="C640" s="10" t="s">
        <v>4</v>
      </c>
      <c r="D640" s="16">
        <v>40168</v>
      </c>
      <c r="E640" s="17">
        <f t="shared" ca="1" si="9"/>
        <v>5</v>
      </c>
      <c r="F640" s="18"/>
      <c r="G640" s="19">
        <v>97801</v>
      </c>
      <c r="H640" s="20">
        <v>5</v>
      </c>
    </row>
    <row r="641" spans="1:8" x14ac:dyDescent="0.25">
      <c r="A641" s="10" t="s">
        <v>741</v>
      </c>
      <c r="B641" s="15" t="s">
        <v>7</v>
      </c>
      <c r="C641" s="10" t="s">
        <v>4</v>
      </c>
      <c r="D641" s="16">
        <v>40169</v>
      </c>
      <c r="E641" s="17">
        <f t="shared" ca="1" si="9"/>
        <v>5</v>
      </c>
      <c r="F641" s="18" t="s">
        <v>3</v>
      </c>
      <c r="G641" s="19">
        <v>57318</v>
      </c>
      <c r="H641" s="20">
        <v>2</v>
      </c>
    </row>
    <row r="642" spans="1:8" x14ac:dyDescent="0.25">
      <c r="A642" s="10" t="s">
        <v>734</v>
      </c>
      <c r="B642" s="15" t="s">
        <v>12</v>
      </c>
      <c r="C642" s="10" t="s">
        <v>4</v>
      </c>
      <c r="D642" s="16">
        <v>40184</v>
      </c>
      <c r="E642" s="17">
        <f t="shared" ref="E642:E705" ca="1" si="10">DATEDIF(D642,TODAY(),"Y")</f>
        <v>5</v>
      </c>
      <c r="F642" s="18"/>
      <c r="G642" s="19">
        <v>75536</v>
      </c>
      <c r="H642" s="20">
        <v>3</v>
      </c>
    </row>
    <row r="643" spans="1:8" x14ac:dyDescent="0.25">
      <c r="A643" s="10" t="s">
        <v>717</v>
      </c>
      <c r="B643" s="15" t="s">
        <v>9</v>
      </c>
      <c r="C643" s="10" t="s">
        <v>4</v>
      </c>
      <c r="D643" s="16">
        <v>36904</v>
      </c>
      <c r="E643" s="17">
        <f t="shared" ca="1" si="10"/>
        <v>14</v>
      </c>
      <c r="F643" s="18"/>
      <c r="G643" s="19">
        <v>95461</v>
      </c>
      <c r="H643" s="20">
        <v>3</v>
      </c>
    </row>
    <row r="644" spans="1:8" x14ac:dyDescent="0.25">
      <c r="A644" s="10" t="s">
        <v>707</v>
      </c>
      <c r="B644" s="15" t="s">
        <v>9</v>
      </c>
      <c r="C644" s="10" t="s">
        <v>4</v>
      </c>
      <c r="D644" s="16">
        <v>37627</v>
      </c>
      <c r="E644" s="17">
        <f t="shared" ca="1" si="10"/>
        <v>12</v>
      </c>
      <c r="F644" s="18" t="s">
        <v>3</v>
      </c>
      <c r="G644" s="19">
        <v>45843</v>
      </c>
      <c r="H644" s="20">
        <v>1</v>
      </c>
    </row>
    <row r="645" spans="1:8" x14ac:dyDescent="0.25">
      <c r="A645" s="10" t="s">
        <v>703</v>
      </c>
      <c r="B645" s="15" t="s">
        <v>9</v>
      </c>
      <c r="C645" s="10" t="s">
        <v>4</v>
      </c>
      <c r="D645" s="16">
        <v>37996</v>
      </c>
      <c r="E645" s="17">
        <f t="shared" ca="1" si="10"/>
        <v>11</v>
      </c>
      <c r="F645" s="18" t="s">
        <v>22</v>
      </c>
      <c r="G645" s="19">
        <v>73248</v>
      </c>
      <c r="H645" s="20">
        <v>5</v>
      </c>
    </row>
    <row r="646" spans="1:8" x14ac:dyDescent="0.25">
      <c r="A646" s="10" t="s">
        <v>685</v>
      </c>
      <c r="B646" s="15" t="s">
        <v>9</v>
      </c>
      <c r="C646" s="10" t="s">
        <v>4</v>
      </c>
      <c r="D646" s="16">
        <v>41641</v>
      </c>
      <c r="E646" s="17">
        <f t="shared" ca="1" si="10"/>
        <v>1</v>
      </c>
      <c r="F646" s="18"/>
      <c r="G646" s="19">
        <v>76163</v>
      </c>
      <c r="H646" s="20">
        <v>3</v>
      </c>
    </row>
    <row r="647" spans="1:8" x14ac:dyDescent="0.25">
      <c r="A647" s="10" t="s">
        <v>684</v>
      </c>
      <c r="B647" s="15" t="s">
        <v>9</v>
      </c>
      <c r="C647" s="10" t="s">
        <v>4</v>
      </c>
      <c r="D647" s="16">
        <v>41646</v>
      </c>
      <c r="E647" s="17">
        <f t="shared" ca="1" si="10"/>
        <v>1</v>
      </c>
      <c r="F647" s="18" t="s">
        <v>22</v>
      </c>
      <c r="G647" s="19">
        <v>62335</v>
      </c>
      <c r="H647" s="20">
        <v>5</v>
      </c>
    </row>
    <row r="648" spans="1:8" x14ac:dyDescent="0.25">
      <c r="A648" s="10" t="s">
        <v>681</v>
      </c>
      <c r="B648" s="15" t="s">
        <v>12</v>
      </c>
      <c r="C648" s="10" t="s">
        <v>4</v>
      </c>
      <c r="D648" s="16">
        <v>41662</v>
      </c>
      <c r="E648" s="17">
        <f t="shared" ca="1" si="10"/>
        <v>1</v>
      </c>
      <c r="F648" s="18" t="s">
        <v>22</v>
      </c>
      <c r="G648" s="19">
        <v>77015</v>
      </c>
      <c r="H648" s="20">
        <v>5</v>
      </c>
    </row>
    <row r="649" spans="1:8" x14ac:dyDescent="0.25">
      <c r="A649" s="10" t="s">
        <v>670</v>
      </c>
      <c r="B649" s="15" t="s">
        <v>9</v>
      </c>
      <c r="C649" s="10" t="s">
        <v>4</v>
      </c>
      <c r="D649" s="16">
        <v>40196</v>
      </c>
      <c r="E649" s="17">
        <f t="shared" ca="1" si="10"/>
        <v>5</v>
      </c>
      <c r="F649" s="18" t="s">
        <v>22</v>
      </c>
      <c r="G649" s="19">
        <v>120355</v>
      </c>
      <c r="H649" s="20">
        <v>1</v>
      </c>
    </row>
    <row r="650" spans="1:8" x14ac:dyDescent="0.25">
      <c r="A650" s="10" t="s">
        <v>659</v>
      </c>
      <c r="B650" s="15" t="s">
        <v>9</v>
      </c>
      <c r="C650" s="10" t="s">
        <v>4</v>
      </c>
      <c r="D650" s="16">
        <v>39831</v>
      </c>
      <c r="E650" s="17">
        <f t="shared" ca="1" si="10"/>
        <v>6</v>
      </c>
      <c r="F650" s="18" t="s">
        <v>24</v>
      </c>
      <c r="G650" s="19">
        <v>102208</v>
      </c>
      <c r="H650" s="20">
        <v>4</v>
      </c>
    </row>
    <row r="651" spans="1:8" x14ac:dyDescent="0.25">
      <c r="A651" s="10" t="s">
        <v>650</v>
      </c>
      <c r="B651" s="15" t="s">
        <v>28</v>
      </c>
      <c r="C651" s="10" t="s">
        <v>4</v>
      </c>
      <c r="D651" s="16">
        <v>37271</v>
      </c>
      <c r="E651" s="17">
        <f t="shared" ca="1" si="10"/>
        <v>13</v>
      </c>
      <c r="F651" s="18"/>
      <c r="G651" s="19">
        <v>66474</v>
      </c>
      <c r="H651" s="20">
        <v>2</v>
      </c>
    </row>
    <row r="652" spans="1:8" x14ac:dyDescent="0.25">
      <c r="A652" s="10" t="s">
        <v>628</v>
      </c>
      <c r="B652" s="15" t="s">
        <v>9</v>
      </c>
      <c r="C652" s="10" t="s">
        <v>4</v>
      </c>
      <c r="D652" s="16">
        <v>41313</v>
      </c>
      <c r="E652" s="17">
        <f t="shared" ca="1" si="10"/>
        <v>2</v>
      </c>
      <c r="F652" s="18"/>
      <c r="G652" s="19">
        <v>59082</v>
      </c>
      <c r="H652" s="20">
        <v>3</v>
      </c>
    </row>
    <row r="653" spans="1:8" x14ac:dyDescent="0.25">
      <c r="A653" s="10" t="s">
        <v>617</v>
      </c>
      <c r="B653" s="15" t="s">
        <v>9</v>
      </c>
      <c r="C653" s="10" t="s">
        <v>4</v>
      </c>
      <c r="D653" s="16">
        <v>42064</v>
      </c>
      <c r="E653" s="17">
        <f t="shared" ca="1" si="10"/>
        <v>0</v>
      </c>
      <c r="F653" s="18" t="s">
        <v>24</v>
      </c>
      <c r="G653" s="19">
        <v>63884</v>
      </c>
      <c r="H653" s="20">
        <v>4</v>
      </c>
    </row>
    <row r="654" spans="1:8" x14ac:dyDescent="0.25">
      <c r="A654" s="10" t="s">
        <v>613</v>
      </c>
      <c r="B654" s="15" t="s">
        <v>12</v>
      </c>
      <c r="C654" s="10" t="s">
        <v>4</v>
      </c>
      <c r="D654" s="16">
        <v>40233</v>
      </c>
      <c r="E654" s="17">
        <f t="shared" ca="1" si="10"/>
        <v>5</v>
      </c>
      <c r="F654" s="18" t="s">
        <v>14</v>
      </c>
      <c r="G654" s="19">
        <v>89510</v>
      </c>
      <c r="H654" s="20">
        <v>3</v>
      </c>
    </row>
    <row r="655" spans="1:8" x14ac:dyDescent="0.25">
      <c r="A655" s="10" t="s">
        <v>604</v>
      </c>
      <c r="B655" s="15" t="s">
        <v>9</v>
      </c>
      <c r="C655" s="10" t="s">
        <v>4</v>
      </c>
      <c r="D655" s="16">
        <v>41328</v>
      </c>
      <c r="E655" s="17">
        <f t="shared" ca="1" si="10"/>
        <v>2</v>
      </c>
      <c r="F655" s="18" t="s">
        <v>3</v>
      </c>
      <c r="G655" s="19">
        <v>47567</v>
      </c>
      <c r="H655" s="20">
        <v>5</v>
      </c>
    </row>
    <row r="656" spans="1:8" x14ac:dyDescent="0.25">
      <c r="A656" s="10" t="s">
        <v>591</v>
      </c>
      <c r="B656" s="15" t="s">
        <v>28</v>
      </c>
      <c r="C656" s="10" t="s">
        <v>4</v>
      </c>
      <c r="D656" s="16">
        <v>39883</v>
      </c>
      <c r="E656" s="17">
        <f t="shared" ca="1" si="10"/>
        <v>6</v>
      </c>
      <c r="F656" s="18" t="s">
        <v>24</v>
      </c>
      <c r="G656" s="19">
        <v>115607</v>
      </c>
      <c r="H656" s="20">
        <v>5</v>
      </c>
    </row>
    <row r="657" spans="1:8" x14ac:dyDescent="0.25">
      <c r="A657" s="10" t="s">
        <v>585</v>
      </c>
      <c r="B657" s="15" t="s">
        <v>7</v>
      </c>
      <c r="C657" s="10" t="s">
        <v>4</v>
      </c>
      <c r="D657" s="16">
        <v>37321</v>
      </c>
      <c r="E657" s="17">
        <f t="shared" ca="1" si="10"/>
        <v>13</v>
      </c>
      <c r="F657" s="18" t="s">
        <v>6</v>
      </c>
      <c r="G657" s="19">
        <v>47052</v>
      </c>
      <c r="H657" s="20">
        <v>3</v>
      </c>
    </row>
    <row r="658" spans="1:8" x14ac:dyDescent="0.25">
      <c r="A658" s="10" t="s">
        <v>579</v>
      </c>
      <c r="B658" s="15" t="s">
        <v>9</v>
      </c>
      <c r="C658" s="10" t="s">
        <v>4</v>
      </c>
      <c r="D658" s="16">
        <v>38034</v>
      </c>
      <c r="E658" s="17">
        <f t="shared" ca="1" si="10"/>
        <v>11</v>
      </c>
      <c r="F658" s="18" t="s">
        <v>6</v>
      </c>
      <c r="G658" s="19">
        <v>69179</v>
      </c>
      <c r="H658" s="20">
        <v>1</v>
      </c>
    </row>
    <row r="659" spans="1:8" x14ac:dyDescent="0.25">
      <c r="A659" s="10" t="s">
        <v>578</v>
      </c>
      <c r="B659" s="15" t="s">
        <v>9</v>
      </c>
      <c r="C659" s="10" t="s">
        <v>4</v>
      </c>
      <c r="D659" s="16">
        <v>38045</v>
      </c>
      <c r="E659" s="17">
        <f t="shared" ca="1" si="10"/>
        <v>11</v>
      </c>
      <c r="F659" s="18" t="s">
        <v>22</v>
      </c>
      <c r="G659" s="19">
        <v>88143</v>
      </c>
      <c r="H659" s="20">
        <v>4</v>
      </c>
    </row>
    <row r="660" spans="1:8" x14ac:dyDescent="0.25">
      <c r="A660" s="10" t="s">
        <v>568</v>
      </c>
      <c r="B660" s="15" t="s">
        <v>7</v>
      </c>
      <c r="C660" s="10" t="s">
        <v>4</v>
      </c>
      <c r="D660" s="16">
        <v>40612</v>
      </c>
      <c r="E660" s="17">
        <f t="shared" ca="1" si="10"/>
        <v>4</v>
      </c>
      <c r="F660" s="18"/>
      <c r="G660" s="19">
        <v>53353</v>
      </c>
      <c r="H660" s="20">
        <v>3</v>
      </c>
    </row>
    <row r="661" spans="1:8" x14ac:dyDescent="0.25">
      <c r="A661" s="10" t="s">
        <v>560</v>
      </c>
      <c r="B661" s="15" t="s">
        <v>7</v>
      </c>
      <c r="C661" s="10" t="s">
        <v>4</v>
      </c>
      <c r="D661" s="16">
        <v>40249</v>
      </c>
      <c r="E661" s="17">
        <f t="shared" ca="1" si="10"/>
        <v>5</v>
      </c>
      <c r="F661" s="18" t="s">
        <v>14</v>
      </c>
      <c r="G661" s="19">
        <v>106727</v>
      </c>
      <c r="H661" s="20">
        <v>2</v>
      </c>
    </row>
    <row r="662" spans="1:8" x14ac:dyDescent="0.25">
      <c r="A662" s="10" t="s">
        <v>558</v>
      </c>
      <c r="B662" s="15" t="s">
        <v>7</v>
      </c>
      <c r="C662" s="10" t="s">
        <v>4</v>
      </c>
      <c r="D662" s="16">
        <v>40613</v>
      </c>
      <c r="E662" s="17">
        <f t="shared" ca="1" si="10"/>
        <v>4</v>
      </c>
      <c r="F662" s="18" t="s">
        <v>6</v>
      </c>
      <c r="G662" s="19">
        <v>112486</v>
      </c>
      <c r="H662" s="20">
        <v>5</v>
      </c>
    </row>
    <row r="663" spans="1:8" x14ac:dyDescent="0.25">
      <c r="A663" s="10" t="s">
        <v>532</v>
      </c>
      <c r="B663" s="15" t="s">
        <v>12</v>
      </c>
      <c r="C663" s="10" t="s">
        <v>4</v>
      </c>
      <c r="D663" s="16">
        <v>40617</v>
      </c>
      <c r="E663" s="17">
        <f t="shared" ca="1" si="10"/>
        <v>4</v>
      </c>
      <c r="F663" s="18" t="s">
        <v>3</v>
      </c>
      <c r="G663" s="19">
        <v>43940</v>
      </c>
      <c r="H663" s="20">
        <v>2</v>
      </c>
    </row>
    <row r="664" spans="1:8" x14ac:dyDescent="0.25">
      <c r="A664" s="10" t="s">
        <v>510</v>
      </c>
      <c r="B664" s="15" t="s">
        <v>9</v>
      </c>
      <c r="C664" s="10" t="s">
        <v>4</v>
      </c>
      <c r="D664" s="16">
        <v>37697</v>
      </c>
      <c r="E664" s="17">
        <f t="shared" ca="1" si="10"/>
        <v>12</v>
      </c>
      <c r="F664" s="18" t="s">
        <v>24</v>
      </c>
      <c r="G664" s="19">
        <v>92962</v>
      </c>
      <c r="H664" s="20">
        <v>4</v>
      </c>
    </row>
    <row r="665" spans="1:8" x14ac:dyDescent="0.25">
      <c r="A665" s="10" t="s">
        <v>503</v>
      </c>
      <c r="B665" s="15" t="s">
        <v>44</v>
      </c>
      <c r="C665" s="10" t="s">
        <v>4</v>
      </c>
      <c r="D665" s="16">
        <v>38087</v>
      </c>
      <c r="E665" s="17">
        <f t="shared" ca="1" si="10"/>
        <v>11</v>
      </c>
      <c r="F665" s="18" t="s">
        <v>3</v>
      </c>
      <c r="G665" s="19">
        <v>45981</v>
      </c>
      <c r="H665" s="20">
        <v>2</v>
      </c>
    </row>
    <row r="666" spans="1:8" x14ac:dyDescent="0.25">
      <c r="A666" s="10" t="s">
        <v>487</v>
      </c>
      <c r="B666" s="15" t="s">
        <v>12</v>
      </c>
      <c r="C666" s="10" t="s">
        <v>4</v>
      </c>
      <c r="D666" s="16">
        <v>41715</v>
      </c>
      <c r="E666" s="17">
        <f t="shared" ca="1" si="10"/>
        <v>1</v>
      </c>
      <c r="F666" s="18" t="s">
        <v>22</v>
      </c>
      <c r="G666" s="19">
        <v>52842</v>
      </c>
      <c r="H666" s="20">
        <v>3</v>
      </c>
    </row>
    <row r="667" spans="1:8" x14ac:dyDescent="0.25">
      <c r="A667" s="10" t="s">
        <v>486</v>
      </c>
      <c r="B667" s="15" t="s">
        <v>44</v>
      </c>
      <c r="C667" s="10" t="s">
        <v>4</v>
      </c>
      <c r="D667" s="16">
        <v>41716</v>
      </c>
      <c r="E667" s="17">
        <f t="shared" ca="1" si="10"/>
        <v>1</v>
      </c>
      <c r="F667" s="18"/>
      <c r="G667" s="19">
        <v>125788</v>
      </c>
      <c r="H667" s="20">
        <v>4</v>
      </c>
    </row>
    <row r="668" spans="1:8" x14ac:dyDescent="0.25">
      <c r="A668" s="10" t="s">
        <v>475</v>
      </c>
      <c r="B668" s="15" t="s">
        <v>9</v>
      </c>
      <c r="C668" s="10" t="s">
        <v>4</v>
      </c>
      <c r="D668" s="16">
        <v>40286</v>
      </c>
      <c r="E668" s="17">
        <f t="shared" ca="1" si="10"/>
        <v>5</v>
      </c>
      <c r="F668" s="18"/>
      <c r="G668" s="19">
        <v>125339</v>
      </c>
      <c r="H668" s="20">
        <v>4</v>
      </c>
    </row>
    <row r="669" spans="1:8" x14ac:dyDescent="0.25">
      <c r="A669" s="10" t="s">
        <v>463</v>
      </c>
      <c r="B669" s="15" t="s">
        <v>9</v>
      </c>
      <c r="C669" s="10" t="s">
        <v>4</v>
      </c>
      <c r="D669" s="16">
        <v>39941</v>
      </c>
      <c r="E669" s="17">
        <f t="shared" ca="1" si="10"/>
        <v>6</v>
      </c>
      <c r="F669" s="18"/>
      <c r="G669" s="19">
        <v>46564</v>
      </c>
      <c r="H669" s="20">
        <v>3</v>
      </c>
    </row>
    <row r="670" spans="1:8" x14ac:dyDescent="0.25">
      <c r="A670" s="10" t="s">
        <v>448</v>
      </c>
      <c r="B670" s="15" t="s">
        <v>9</v>
      </c>
      <c r="C670" s="10" t="s">
        <v>4</v>
      </c>
      <c r="D670" s="16">
        <v>37750</v>
      </c>
      <c r="E670" s="17">
        <f t="shared" ca="1" si="10"/>
        <v>12</v>
      </c>
      <c r="F670" s="18" t="s">
        <v>24</v>
      </c>
      <c r="G670" s="19">
        <v>59750</v>
      </c>
      <c r="H670" s="20">
        <v>5</v>
      </c>
    </row>
    <row r="671" spans="1:8" x14ac:dyDescent="0.25">
      <c r="A671" s="10" t="s">
        <v>433</v>
      </c>
      <c r="B671" s="15" t="s">
        <v>12</v>
      </c>
      <c r="C671" s="10" t="s">
        <v>4</v>
      </c>
      <c r="D671" s="16">
        <v>41758</v>
      </c>
      <c r="E671" s="17">
        <f t="shared" ca="1" si="10"/>
        <v>1</v>
      </c>
      <c r="F671" s="18" t="s">
        <v>22</v>
      </c>
      <c r="G671" s="19">
        <v>48436</v>
      </c>
      <c r="H671" s="20">
        <v>4</v>
      </c>
    </row>
    <row r="672" spans="1:8" x14ac:dyDescent="0.25">
      <c r="A672" s="10" t="s">
        <v>432</v>
      </c>
      <c r="B672" s="15" t="s">
        <v>12</v>
      </c>
      <c r="C672" s="10" t="s">
        <v>4</v>
      </c>
      <c r="D672" s="16">
        <v>41758</v>
      </c>
      <c r="E672" s="17">
        <f t="shared" ca="1" si="10"/>
        <v>1</v>
      </c>
      <c r="F672" s="18" t="s">
        <v>6</v>
      </c>
      <c r="G672" s="19">
        <v>90823</v>
      </c>
      <c r="H672" s="20">
        <v>5</v>
      </c>
    </row>
    <row r="673" spans="1:8" x14ac:dyDescent="0.25">
      <c r="A673" s="10" t="s">
        <v>431</v>
      </c>
      <c r="B673" s="15" t="s">
        <v>9</v>
      </c>
      <c r="C673" s="10" t="s">
        <v>4</v>
      </c>
      <c r="D673" s="16">
        <v>41774</v>
      </c>
      <c r="E673" s="17">
        <f t="shared" ca="1" si="10"/>
        <v>1</v>
      </c>
      <c r="F673" s="18" t="s">
        <v>3</v>
      </c>
      <c r="G673" s="19">
        <v>111002</v>
      </c>
      <c r="H673" s="20">
        <v>2</v>
      </c>
    </row>
    <row r="674" spans="1:8" x14ac:dyDescent="0.25">
      <c r="A674" s="10" t="s">
        <v>430</v>
      </c>
      <c r="B674" s="15" t="s">
        <v>28</v>
      </c>
      <c r="C674" s="10" t="s">
        <v>4</v>
      </c>
      <c r="D674" s="16">
        <v>41784</v>
      </c>
      <c r="E674" s="17">
        <f t="shared" ca="1" si="10"/>
        <v>1</v>
      </c>
      <c r="F674" s="18"/>
      <c r="G674" s="19">
        <v>86169</v>
      </c>
      <c r="H674" s="20">
        <v>5</v>
      </c>
    </row>
    <row r="675" spans="1:8" x14ac:dyDescent="0.25">
      <c r="A675" s="10" t="s">
        <v>426</v>
      </c>
      <c r="B675" s="15" t="s">
        <v>7</v>
      </c>
      <c r="C675" s="10" t="s">
        <v>4</v>
      </c>
      <c r="D675" s="16">
        <v>41796</v>
      </c>
      <c r="E675" s="17">
        <f t="shared" ca="1" si="10"/>
        <v>1</v>
      </c>
      <c r="F675" s="18"/>
      <c r="G675" s="19">
        <v>55058</v>
      </c>
      <c r="H675" s="20">
        <v>5</v>
      </c>
    </row>
    <row r="676" spans="1:8" x14ac:dyDescent="0.25">
      <c r="A676" s="10" t="s">
        <v>423</v>
      </c>
      <c r="B676" s="15" t="s">
        <v>9</v>
      </c>
      <c r="C676" s="10" t="s">
        <v>4</v>
      </c>
      <c r="D676" s="16">
        <v>40317</v>
      </c>
      <c r="E676" s="17">
        <f t="shared" ca="1" si="10"/>
        <v>5</v>
      </c>
      <c r="F676" s="18"/>
      <c r="G676" s="19">
        <v>59922</v>
      </c>
      <c r="H676" s="20">
        <v>3</v>
      </c>
    </row>
    <row r="677" spans="1:8" x14ac:dyDescent="0.25">
      <c r="A677" s="10" t="s">
        <v>422</v>
      </c>
      <c r="B677" s="15" t="s">
        <v>7</v>
      </c>
      <c r="C677" s="10" t="s">
        <v>4</v>
      </c>
      <c r="D677" s="16">
        <v>40326</v>
      </c>
      <c r="E677" s="17">
        <f t="shared" ca="1" si="10"/>
        <v>5</v>
      </c>
      <c r="F677" s="18"/>
      <c r="G677" s="19">
        <v>80964</v>
      </c>
      <c r="H677" s="20">
        <v>1</v>
      </c>
    </row>
    <row r="678" spans="1:8" x14ac:dyDescent="0.25">
      <c r="A678" s="10" t="s">
        <v>421</v>
      </c>
      <c r="B678" s="15" t="s">
        <v>9</v>
      </c>
      <c r="C678" s="10" t="s">
        <v>4</v>
      </c>
      <c r="D678" s="16">
        <v>40331</v>
      </c>
      <c r="E678" s="17">
        <f t="shared" ca="1" si="10"/>
        <v>5</v>
      </c>
      <c r="F678" s="18" t="s">
        <v>6</v>
      </c>
      <c r="G678" s="19">
        <v>68347</v>
      </c>
      <c r="H678" s="20">
        <v>4</v>
      </c>
    </row>
    <row r="679" spans="1:8" x14ac:dyDescent="0.25">
      <c r="A679" s="10" t="s">
        <v>402</v>
      </c>
      <c r="B679" s="15" t="s">
        <v>12</v>
      </c>
      <c r="C679" s="10" t="s">
        <v>4</v>
      </c>
      <c r="D679" s="16">
        <v>37408</v>
      </c>
      <c r="E679" s="17">
        <f t="shared" ca="1" si="10"/>
        <v>13</v>
      </c>
      <c r="F679" s="18" t="s">
        <v>6</v>
      </c>
      <c r="G679" s="19">
        <v>90273</v>
      </c>
      <c r="H679" s="20">
        <v>2</v>
      </c>
    </row>
    <row r="680" spans="1:8" x14ac:dyDescent="0.25">
      <c r="A680" s="10" t="s">
        <v>393</v>
      </c>
      <c r="B680" s="15" t="s">
        <v>1</v>
      </c>
      <c r="C680" s="10" t="s">
        <v>4</v>
      </c>
      <c r="D680" s="16">
        <v>38143</v>
      </c>
      <c r="E680" s="17">
        <f t="shared" ca="1" si="10"/>
        <v>11</v>
      </c>
      <c r="F680" s="18"/>
      <c r="G680" s="19">
        <v>79612</v>
      </c>
      <c r="H680" s="20">
        <v>5</v>
      </c>
    </row>
    <row r="681" spans="1:8" x14ac:dyDescent="0.25">
      <c r="A681" s="10" t="s">
        <v>380</v>
      </c>
      <c r="B681" s="15" t="s">
        <v>28</v>
      </c>
      <c r="C681" s="10" t="s">
        <v>4</v>
      </c>
      <c r="D681" s="16">
        <v>40680</v>
      </c>
      <c r="E681" s="17">
        <f t="shared" ca="1" si="10"/>
        <v>4</v>
      </c>
      <c r="F681" s="18" t="s">
        <v>22</v>
      </c>
      <c r="G681" s="19">
        <v>101128</v>
      </c>
      <c r="H681" s="20">
        <v>5</v>
      </c>
    </row>
    <row r="682" spans="1:8" x14ac:dyDescent="0.25">
      <c r="A682" s="10" t="s">
        <v>377</v>
      </c>
      <c r="B682" s="15" t="s">
        <v>1</v>
      </c>
      <c r="C682" s="10" t="s">
        <v>4</v>
      </c>
      <c r="D682" s="16">
        <v>41412</v>
      </c>
      <c r="E682" s="17">
        <f t="shared" ca="1" si="10"/>
        <v>2</v>
      </c>
      <c r="F682" s="18"/>
      <c r="G682" s="19">
        <v>117261</v>
      </c>
      <c r="H682" s="20">
        <v>1</v>
      </c>
    </row>
    <row r="683" spans="1:8" x14ac:dyDescent="0.25">
      <c r="A683" s="10" t="s">
        <v>366</v>
      </c>
      <c r="B683" s="15" t="s">
        <v>28</v>
      </c>
      <c r="C683" s="10" t="s">
        <v>4</v>
      </c>
      <c r="D683" s="16">
        <v>42172</v>
      </c>
      <c r="E683" s="17">
        <f t="shared" ca="1" si="10"/>
        <v>0</v>
      </c>
      <c r="F683" s="18"/>
      <c r="G683" s="19">
        <v>69745</v>
      </c>
      <c r="H683" s="20">
        <v>4</v>
      </c>
    </row>
    <row r="684" spans="1:8" x14ac:dyDescent="0.25">
      <c r="A684" s="10" t="s">
        <v>365</v>
      </c>
      <c r="B684" s="15" t="s">
        <v>12</v>
      </c>
      <c r="C684" s="10" t="s">
        <v>4</v>
      </c>
      <c r="D684" s="16">
        <v>42189</v>
      </c>
      <c r="E684" s="17">
        <f t="shared" ca="1" si="10"/>
        <v>0</v>
      </c>
      <c r="F684" s="18" t="s">
        <v>24</v>
      </c>
      <c r="G684" s="19">
        <v>84580</v>
      </c>
      <c r="H684" s="20">
        <v>3</v>
      </c>
    </row>
    <row r="685" spans="1:8" x14ac:dyDescent="0.25">
      <c r="A685" s="10" t="s">
        <v>362</v>
      </c>
      <c r="B685" s="15" t="s">
        <v>12</v>
      </c>
      <c r="C685" s="10" t="s">
        <v>4</v>
      </c>
      <c r="D685" s="16">
        <v>40345</v>
      </c>
      <c r="E685" s="17">
        <f t="shared" ca="1" si="10"/>
        <v>5</v>
      </c>
      <c r="F685" s="18" t="s">
        <v>22</v>
      </c>
      <c r="G685" s="19">
        <v>125113</v>
      </c>
      <c r="H685" s="20">
        <v>2</v>
      </c>
    </row>
    <row r="686" spans="1:8" x14ac:dyDescent="0.25">
      <c r="A686" s="10" t="s">
        <v>361</v>
      </c>
      <c r="B686" s="15" t="s">
        <v>7</v>
      </c>
      <c r="C686" s="10" t="s">
        <v>4</v>
      </c>
      <c r="D686" s="16">
        <v>40350</v>
      </c>
      <c r="E686" s="17">
        <f t="shared" ca="1" si="10"/>
        <v>5</v>
      </c>
      <c r="F686" s="18"/>
      <c r="G686" s="19">
        <v>70130</v>
      </c>
      <c r="H686" s="20">
        <v>3</v>
      </c>
    </row>
    <row r="687" spans="1:8" x14ac:dyDescent="0.25">
      <c r="A687" s="10" t="s">
        <v>351</v>
      </c>
      <c r="B687" s="15" t="s">
        <v>9</v>
      </c>
      <c r="C687" s="10" t="s">
        <v>4</v>
      </c>
      <c r="D687" s="16">
        <v>40726</v>
      </c>
      <c r="E687" s="17">
        <f t="shared" ca="1" si="10"/>
        <v>4</v>
      </c>
      <c r="F687" s="18"/>
      <c r="G687" s="19">
        <v>66946</v>
      </c>
      <c r="H687" s="20">
        <v>1</v>
      </c>
    </row>
    <row r="688" spans="1:8" x14ac:dyDescent="0.25">
      <c r="A688" s="10" t="s">
        <v>347</v>
      </c>
      <c r="B688" s="15" t="s">
        <v>9</v>
      </c>
      <c r="C688" s="10" t="s">
        <v>4</v>
      </c>
      <c r="D688" s="16">
        <v>41438</v>
      </c>
      <c r="E688" s="17">
        <f t="shared" ca="1" si="10"/>
        <v>2</v>
      </c>
      <c r="F688" s="18"/>
      <c r="G688" s="19">
        <v>52272</v>
      </c>
      <c r="H688" s="20">
        <v>3</v>
      </c>
    </row>
    <row r="689" spans="1:8" x14ac:dyDescent="0.25">
      <c r="A689" s="10" t="s">
        <v>343</v>
      </c>
      <c r="B689" s="15" t="s">
        <v>9</v>
      </c>
      <c r="C689" s="10" t="s">
        <v>4</v>
      </c>
      <c r="D689" s="16">
        <v>41467</v>
      </c>
      <c r="E689" s="17">
        <f t="shared" ca="1" si="10"/>
        <v>2</v>
      </c>
      <c r="F689" s="18" t="s">
        <v>22</v>
      </c>
      <c r="G689" s="19">
        <v>107695</v>
      </c>
      <c r="H689" s="20">
        <v>5</v>
      </c>
    </row>
    <row r="690" spans="1:8" x14ac:dyDescent="0.25">
      <c r="A690" s="10" t="s">
        <v>341</v>
      </c>
      <c r="B690" s="15" t="s">
        <v>9</v>
      </c>
      <c r="C690" s="10" t="s">
        <v>4</v>
      </c>
      <c r="D690" s="16">
        <v>39992</v>
      </c>
      <c r="E690" s="17">
        <f t="shared" ca="1" si="10"/>
        <v>6</v>
      </c>
      <c r="F690" s="18" t="s">
        <v>3</v>
      </c>
      <c r="G690" s="19">
        <v>60730</v>
      </c>
      <c r="H690" s="20">
        <v>2</v>
      </c>
    </row>
    <row r="691" spans="1:8" x14ac:dyDescent="0.25">
      <c r="A691" s="10" t="s">
        <v>329</v>
      </c>
      <c r="B691" s="15" t="s">
        <v>44</v>
      </c>
      <c r="C691" s="10" t="s">
        <v>4</v>
      </c>
      <c r="D691" s="16">
        <v>37443</v>
      </c>
      <c r="E691" s="17">
        <f t="shared" ca="1" si="10"/>
        <v>13</v>
      </c>
      <c r="F691" s="18" t="s">
        <v>14</v>
      </c>
      <c r="G691" s="19">
        <v>65753</v>
      </c>
      <c r="H691" s="20">
        <v>2</v>
      </c>
    </row>
    <row r="692" spans="1:8" x14ac:dyDescent="0.25">
      <c r="A692" s="10" t="s">
        <v>322</v>
      </c>
      <c r="B692" s="15" t="s">
        <v>12</v>
      </c>
      <c r="C692" s="10" t="s">
        <v>4</v>
      </c>
      <c r="D692" s="16">
        <v>38177</v>
      </c>
      <c r="E692" s="17">
        <f t="shared" ca="1" si="10"/>
        <v>11</v>
      </c>
      <c r="F692" s="18"/>
      <c r="G692" s="19">
        <v>92000</v>
      </c>
      <c r="H692" s="20">
        <v>5</v>
      </c>
    </row>
    <row r="693" spans="1:8" x14ac:dyDescent="0.25">
      <c r="A693" s="10" t="s">
        <v>321</v>
      </c>
      <c r="B693" s="15" t="s">
        <v>1</v>
      </c>
      <c r="C693" s="10" t="s">
        <v>4</v>
      </c>
      <c r="D693" s="16">
        <v>38531</v>
      </c>
      <c r="E693" s="17">
        <f t="shared" ca="1" si="10"/>
        <v>10</v>
      </c>
      <c r="F693" s="18"/>
      <c r="G693" s="19">
        <v>120325</v>
      </c>
      <c r="H693" s="20">
        <v>4</v>
      </c>
    </row>
    <row r="694" spans="1:8" x14ac:dyDescent="0.25">
      <c r="A694" s="10" t="s">
        <v>319</v>
      </c>
      <c r="B694" s="15" t="s">
        <v>9</v>
      </c>
      <c r="C694" s="10" t="s">
        <v>4</v>
      </c>
      <c r="D694" s="16">
        <v>38888</v>
      </c>
      <c r="E694" s="17">
        <f t="shared" ca="1" si="10"/>
        <v>9</v>
      </c>
      <c r="F694" s="18" t="s">
        <v>3</v>
      </c>
      <c r="G694" s="19">
        <v>109251</v>
      </c>
      <c r="H694" s="20">
        <v>3</v>
      </c>
    </row>
    <row r="695" spans="1:8" x14ac:dyDescent="0.25">
      <c r="A695" s="10" t="s">
        <v>309</v>
      </c>
      <c r="B695" s="15" t="s">
        <v>9</v>
      </c>
      <c r="C695" s="10" t="s">
        <v>4</v>
      </c>
      <c r="D695" s="16">
        <v>40361</v>
      </c>
      <c r="E695" s="17">
        <f t="shared" ca="1" si="10"/>
        <v>5</v>
      </c>
      <c r="F695" s="18" t="s">
        <v>22</v>
      </c>
      <c r="G695" s="19">
        <v>98485</v>
      </c>
      <c r="H695" s="20">
        <v>3</v>
      </c>
    </row>
    <row r="696" spans="1:8" x14ac:dyDescent="0.25">
      <c r="A696" s="10" t="s">
        <v>307</v>
      </c>
      <c r="B696" s="15" t="s">
        <v>12</v>
      </c>
      <c r="C696" s="10" t="s">
        <v>4</v>
      </c>
      <c r="D696" s="16">
        <v>41096</v>
      </c>
      <c r="E696" s="17">
        <f t="shared" ca="1" si="10"/>
        <v>3</v>
      </c>
      <c r="F696" s="18" t="s">
        <v>3</v>
      </c>
      <c r="G696" s="19">
        <v>121824</v>
      </c>
      <c r="H696" s="20">
        <v>3</v>
      </c>
    </row>
    <row r="697" spans="1:8" x14ac:dyDescent="0.25">
      <c r="A697" s="10" t="s">
        <v>293</v>
      </c>
      <c r="B697" s="15" t="s">
        <v>28</v>
      </c>
      <c r="C697" s="10" t="s">
        <v>4</v>
      </c>
      <c r="D697" s="16">
        <v>42203</v>
      </c>
      <c r="E697" s="17">
        <f t="shared" ca="1" si="10"/>
        <v>0</v>
      </c>
      <c r="F697" s="18"/>
      <c r="G697" s="19">
        <v>87932</v>
      </c>
      <c r="H697" s="20">
        <v>3</v>
      </c>
    </row>
    <row r="698" spans="1:8" x14ac:dyDescent="0.25">
      <c r="A698" s="10" t="s">
        <v>285</v>
      </c>
      <c r="B698" s="15" t="s">
        <v>7</v>
      </c>
      <c r="C698" s="10" t="s">
        <v>4</v>
      </c>
      <c r="D698" s="16">
        <v>41471</v>
      </c>
      <c r="E698" s="17">
        <f t="shared" ca="1" si="10"/>
        <v>2</v>
      </c>
      <c r="F698" s="18"/>
      <c r="G698" s="19">
        <v>78997</v>
      </c>
      <c r="H698" s="20">
        <v>5</v>
      </c>
    </row>
    <row r="699" spans="1:8" x14ac:dyDescent="0.25">
      <c r="A699" s="10" t="s">
        <v>282</v>
      </c>
      <c r="B699" s="15" t="s">
        <v>1</v>
      </c>
      <c r="C699" s="10" t="s">
        <v>4</v>
      </c>
      <c r="D699" s="16">
        <v>41488</v>
      </c>
      <c r="E699" s="17">
        <f t="shared" ca="1" si="10"/>
        <v>2</v>
      </c>
      <c r="F699" s="18" t="s">
        <v>3</v>
      </c>
      <c r="G699" s="19">
        <v>45391</v>
      </c>
      <c r="H699" s="20">
        <v>2</v>
      </c>
    </row>
    <row r="700" spans="1:8" x14ac:dyDescent="0.25">
      <c r="A700" s="10" t="s">
        <v>280</v>
      </c>
      <c r="B700" s="15" t="s">
        <v>44</v>
      </c>
      <c r="C700" s="10" t="s">
        <v>4</v>
      </c>
      <c r="D700" s="16">
        <v>41498</v>
      </c>
      <c r="E700" s="17">
        <f t="shared" ca="1" si="10"/>
        <v>2</v>
      </c>
      <c r="F700" s="18" t="s">
        <v>22</v>
      </c>
      <c r="G700" s="19">
        <v>43394</v>
      </c>
      <c r="H700" s="20">
        <v>4</v>
      </c>
    </row>
    <row r="701" spans="1:8" x14ac:dyDescent="0.25">
      <c r="A701" s="10" t="s">
        <v>274</v>
      </c>
      <c r="B701" s="15" t="s">
        <v>9</v>
      </c>
      <c r="C701" s="10" t="s">
        <v>4</v>
      </c>
      <c r="D701" s="16">
        <v>37103</v>
      </c>
      <c r="E701" s="17">
        <f t="shared" ca="1" si="10"/>
        <v>14</v>
      </c>
      <c r="F701" s="18" t="s">
        <v>24</v>
      </c>
      <c r="G701" s="19">
        <v>107900</v>
      </c>
      <c r="H701" s="20">
        <v>5</v>
      </c>
    </row>
    <row r="702" spans="1:8" x14ac:dyDescent="0.25">
      <c r="A702" s="10" t="s">
        <v>263</v>
      </c>
      <c r="B702" s="15" t="s">
        <v>44</v>
      </c>
      <c r="C702" s="10" t="s">
        <v>4</v>
      </c>
      <c r="D702" s="16">
        <v>38573</v>
      </c>
      <c r="E702" s="17">
        <f t="shared" ca="1" si="10"/>
        <v>10</v>
      </c>
      <c r="F702" s="18" t="s">
        <v>6</v>
      </c>
      <c r="G702" s="19">
        <v>61685</v>
      </c>
      <c r="H702" s="20">
        <v>2</v>
      </c>
    </row>
    <row r="703" spans="1:8" x14ac:dyDescent="0.25">
      <c r="A703" s="10" t="s">
        <v>256</v>
      </c>
      <c r="B703" s="15" t="s">
        <v>7</v>
      </c>
      <c r="C703" s="10" t="s">
        <v>4</v>
      </c>
      <c r="D703" s="16">
        <v>40757</v>
      </c>
      <c r="E703" s="17">
        <f t="shared" ca="1" si="10"/>
        <v>4</v>
      </c>
      <c r="F703" s="18" t="s">
        <v>22</v>
      </c>
      <c r="G703" s="19">
        <v>89144</v>
      </c>
      <c r="H703" s="20">
        <v>5</v>
      </c>
    </row>
    <row r="704" spans="1:8" x14ac:dyDescent="0.25">
      <c r="A704" s="10" t="s">
        <v>245</v>
      </c>
      <c r="B704" s="15" t="s">
        <v>9</v>
      </c>
      <c r="C704" s="10" t="s">
        <v>4</v>
      </c>
      <c r="D704" s="16">
        <v>40797</v>
      </c>
      <c r="E704" s="17">
        <f t="shared" ca="1" si="10"/>
        <v>4</v>
      </c>
      <c r="F704" s="18"/>
      <c r="G704" s="19">
        <v>113344</v>
      </c>
      <c r="H704" s="20">
        <v>4</v>
      </c>
    </row>
    <row r="705" spans="1:8" x14ac:dyDescent="0.25">
      <c r="A705" s="10" t="s">
        <v>243</v>
      </c>
      <c r="B705" s="15" t="s">
        <v>9</v>
      </c>
      <c r="C705" s="10" t="s">
        <v>4</v>
      </c>
      <c r="D705" s="16">
        <v>41878</v>
      </c>
      <c r="E705" s="17">
        <f t="shared" ca="1" si="10"/>
        <v>1</v>
      </c>
      <c r="F705" s="18"/>
      <c r="G705" s="19">
        <v>81059</v>
      </c>
      <c r="H705" s="20">
        <v>5</v>
      </c>
    </row>
    <row r="706" spans="1:8" x14ac:dyDescent="0.25">
      <c r="A706" s="10" t="s">
        <v>241</v>
      </c>
      <c r="B706" s="15" t="s">
        <v>12</v>
      </c>
      <c r="C706" s="10" t="s">
        <v>4</v>
      </c>
      <c r="D706" s="16">
        <v>41889</v>
      </c>
      <c r="E706" s="17">
        <f t="shared" ref="E706:E742" ca="1" si="11">DATEDIF(D706,TODAY(),"Y")</f>
        <v>1</v>
      </c>
      <c r="F706" s="18"/>
      <c r="G706" s="19">
        <v>85067</v>
      </c>
      <c r="H706" s="20">
        <v>4</v>
      </c>
    </row>
    <row r="707" spans="1:8" x14ac:dyDescent="0.25">
      <c r="A707" s="10" t="s">
        <v>233</v>
      </c>
      <c r="B707" s="15" t="s">
        <v>28</v>
      </c>
      <c r="C707" s="10" t="s">
        <v>4</v>
      </c>
      <c r="D707" s="16">
        <v>40421</v>
      </c>
      <c r="E707" s="17">
        <f t="shared" ca="1" si="11"/>
        <v>5</v>
      </c>
      <c r="F707" s="18" t="s">
        <v>6</v>
      </c>
      <c r="G707" s="19">
        <v>107127</v>
      </c>
      <c r="H707" s="20">
        <v>4</v>
      </c>
    </row>
    <row r="708" spans="1:8" x14ac:dyDescent="0.25">
      <c r="A708" s="10" t="s">
        <v>229</v>
      </c>
      <c r="B708" s="15" t="s">
        <v>7</v>
      </c>
      <c r="C708" s="10" t="s">
        <v>4</v>
      </c>
      <c r="D708" s="16">
        <v>41529</v>
      </c>
      <c r="E708" s="17">
        <f t="shared" ca="1" si="11"/>
        <v>2</v>
      </c>
      <c r="F708" s="18"/>
      <c r="G708" s="19">
        <v>99340</v>
      </c>
      <c r="H708" s="20">
        <v>2</v>
      </c>
    </row>
    <row r="709" spans="1:8" x14ac:dyDescent="0.25">
      <c r="A709" s="10" t="s">
        <v>220</v>
      </c>
      <c r="B709" s="15" t="s">
        <v>7</v>
      </c>
      <c r="C709" s="10" t="s">
        <v>4</v>
      </c>
      <c r="D709" s="16">
        <v>37131</v>
      </c>
      <c r="E709" s="17">
        <f t="shared" ca="1" si="11"/>
        <v>14</v>
      </c>
      <c r="F709" s="18" t="s">
        <v>6</v>
      </c>
      <c r="G709" s="19">
        <v>49683</v>
      </c>
      <c r="H709" s="20">
        <v>5</v>
      </c>
    </row>
    <row r="710" spans="1:8" x14ac:dyDescent="0.25">
      <c r="A710" s="10" t="s">
        <v>205</v>
      </c>
      <c r="B710" s="15" t="s">
        <v>1</v>
      </c>
      <c r="C710" s="10" t="s">
        <v>4</v>
      </c>
      <c r="D710" s="16">
        <v>38219</v>
      </c>
      <c r="E710" s="17">
        <f t="shared" ca="1" si="11"/>
        <v>11</v>
      </c>
      <c r="F710" s="18"/>
      <c r="G710" s="19">
        <v>71758</v>
      </c>
      <c r="H710" s="20">
        <v>3</v>
      </c>
    </row>
    <row r="711" spans="1:8" x14ac:dyDescent="0.25">
      <c r="A711" s="10" t="s">
        <v>163</v>
      </c>
      <c r="B711" s="15" t="s">
        <v>12</v>
      </c>
      <c r="C711" s="10" t="s">
        <v>4</v>
      </c>
      <c r="D711" s="16">
        <v>41555</v>
      </c>
      <c r="E711" s="17">
        <f t="shared" ca="1" si="11"/>
        <v>2</v>
      </c>
      <c r="F711" s="18" t="s">
        <v>22</v>
      </c>
      <c r="G711" s="19">
        <v>94817</v>
      </c>
      <c r="H711" s="20">
        <v>5</v>
      </c>
    </row>
    <row r="712" spans="1:8" x14ac:dyDescent="0.25">
      <c r="A712" s="10" t="s">
        <v>156</v>
      </c>
      <c r="B712" s="15" t="s">
        <v>44</v>
      </c>
      <c r="C712" s="10" t="s">
        <v>4</v>
      </c>
      <c r="D712" s="16">
        <v>37158</v>
      </c>
      <c r="E712" s="17">
        <f t="shared" ca="1" si="11"/>
        <v>14</v>
      </c>
      <c r="F712" s="18" t="s">
        <v>3</v>
      </c>
      <c r="G712" s="19">
        <v>95259</v>
      </c>
      <c r="H712" s="20">
        <v>5</v>
      </c>
    </row>
    <row r="713" spans="1:8" x14ac:dyDescent="0.25">
      <c r="A713" s="10" t="s">
        <v>143</v>
      </c>
      <c r="B713" s="15" t="s">
        <v>1</v>
      </c>
      <c r="C713" s="10" t="s">
        <v>4</v>
      </c>
      <c r="D713" s="16">
        <v>37536</v>
      </c>
      <c r="E713" s="17">
        <f t="shared" ca="1" si="11"/>
        <v>13</v>
      </c>
      <c r="F713" s="18"/>
      <c r="G713" s="19">
        <v>122620</v>
      </c>
      <c r="H713" s="20">
        <v>2</v>
      </c>
    </row>
    <row r="714" spans="1:8" x14ac:dyDescent="0.25">
      <c r="A714" s="10" t="s">
        <v>142</v>
      </c>
      <c r="B714" s="15" t="s">
        <v>9</v>
      </c>
      <c r="C714" s="10" t="s">
        <v>4</v>
      </c>
      <c r="D714" s="16">
        <v>37540</v>
      </c>
      <c r="E714" s="17">
        <f t="shared" ca="1" si="11"/>
        <v>13</v>
      </c>
      <c r="F714" s="18" t="s">
        <v>3</v>
      </c>
      <c r="G714" s="19">
        <v>84005</v>
      </c>
      <c r="H714" s="20">
        <v>5</v>
      </c>
    </row>
    <row r="715" spans="1:8" x14ac:dyDescent="0.25">
      <c r="A715" s="10" t="s">
        <v>136</v>
      </c>
      <c r="B715" s="15" t="s">
        <v>44</v>
      </c>
      <c r="C715" s="10" t="s">
        <v>4</v>
      </c>
      <c r="D715" s="16">
        <v>40800</v>
      </c>
      <c r="E715" s="17">
        <f t="shared" ca="1" si="11"/>
        <v>4</v>
      </c>
      <c r="F715" s="18" t="s">
        <v>22</v>
      </c>
      <c r="G715" s="19">
        <v>88801</v>
      </c>
      <c r="H715" s="20">
        <v>2</v>
      </c>
    </row>
    <row r="716" spans="1:8" x14ac:dyDescent="0.25">
      <c r="A716" s="10" t="s">
        <v>135</v>
      </c>
      <c r="B716" s="15" t="s">
        <v>28</v>
      </c>
      <c r="C716" s="10" t="s">
        <v>4</v>
      </c>
      <c r="D716" s="16">
        <v>40820</v>
      </c>
      <c r="E716" s="17">
        <f t="shared" ca="1" si="11"/>
        <v>4</v>
      </c>
      <c r="F716" s="18"/>
      <c r="G716" s="19">
        <v>74122</v>
      </c>
      <c r="H716" s="20">
        <v>2</v>
      </c>
    </row>
    <row r="717" spans="1:8" x14ac:dyDescent="0.25">
      <c r="A717" s="10" t="s">
        <v>132</v>
      </c>
      <c r="B717" s="15" t="s">
        <v>9</v>
      </c>
      <c r="C717" s="10" t="s">
        <v>4</v>
      </c>
      <c r="D717" s="16">
        <v>40806</v>
      </c>
      <c r="E717" s="17">
        <f t="shared" ca="1" si="11"/>
        <v>4</v>
      </c>
      <c r="F717" s="18" t="s">
        <v>22</v>
      </c>
      <c r="G717" s="19">
        <v>70695</v>
      </c>
      <c r="H717" s="20">
        <v>5</v>
      </c>
    </row>
    <row r="718" spans="1:8" x14ac:dyDescent="0.25">
      <c r="A718" s="10" t="s">
        <v>131</v>
      </c>
      <c r="B718" s="15" t="s">
        <v>28</v>
      </c>
      <c r="C718" s="10" t="s">
        <v>4</v>
      </c>
      <c r="D718" s="16">
        <v>40806</v>
      </c>
      <c r="E718" s="17">
        <f t="shared" ca="1" si="11"/>
        <v>4</v>
      </c>
      <c r="F718" s="18"/>
      <c r="G718" s="19">
        <v>68996</v>
      </c>
      <c r="H718" s="20">
        <v>5</v>
      </c>
    </row>
    <row r="719" spans="1:8" x14ac:dyDescent="0.25">
      <c r="A719" s="10" t="s">
        <v>119</v>
      </c>
      <c r="B719" s="15" t="s">
        <v>12</v>
      </c>
      <c r="C719" s="10" t="s">
        <v>4</v>
      </c>
      <c r="D719" s="16">
        <v>40846</v>
      </c>
      <c r="E719" s="17">
        <f t="shared" ca="1" si="11"/>
        <v>4</v>
      </c>
      <c r="F719" s="18"/>
      <c r="G719" s="19">
        <v>60068</v>
      </c>
      <c r="H719" s="20">
        <v>5</v>
      </c>
    </row>
    <row r="720" spans="1:8" x14ac:dyDescent="0.25">
      <c r="A720" s="10" t="s">
        <v>116</v>
      </c>
      <c r="B720" s="15" t="s">
        <v>9</v>
      </c>
      <c r="C720" s="10" t="s">
        <v>4</v>
      </c>
      <c r="D720" s="16">
        <v>41945</v>
      </c>
      <c r="E720" s="17">
        <f t="shared" ca="1" si="11"/>
        <v>1</v>
      </c>
      <c r="F720" s="18"/>
      <c r="G720" s="19">
        <v>107735</v>
      </c>
      <c r="H720" s="20">
        <v>1</v>
      </c>
    </row>
    <row r="721" spans="1:8" x14ac:dyDescent="0.25">
      <c r="A721" s="10" t="s">
        <v>115</v>
      </c>
      <c r="B721" s="15" t="s">
        <v>1</v>
      </c>
      <c r="C721" s="10" t="s">
        <v>4</v>
      </c>
      <c r="D721" s="16">
        <v>42304</v>
      </c>
      <c r="E721" s="17">
        <f t="shared" ca="1" si="11"/>
        <v>0</v>
      </c>
      <c r="F721" s="18" t="s">
        <v>14</v>
      </c>
      <c r="G721" s="19">
        <v>58374</v>
      </c>
      <c r="H721" s="20">
        <v>3</v>
      </c>
    </row>
    <row r="722" spans="1:8" x14ac:dyDescent="0.25">
      <c r="A722" s="10" t="s">
        <v>111</v>
      </c>
      <c r="B722" s="15" t="s">
        <v>9</v>
      </c>
      <c r="C722" s="10" t="s">
        <v>4</v>
      </c>
      <c r="D722" s="16">
        <v>40477</v>
      </c>
      <c r="E722" s="17">
        <f t="shared" ca="1" si="11"/>
        <v>5</v>
      </c>
      <c r="F722" s="18" t="s">
        <v>3</v>
      </c>
      <c r="G722" s="19">
        <v>46272</v>
      </c>
      <c r="H722" s="20">
        <v>1</v>
      </c>
    </row>
    <row r="723" spans="1:8" x14ac:dyDescent="0.25">
      <c r="A723" s="10" t="s">
        <v>90</v>
      </c>
      <c r="B723" s="15" t="s">
        <v>44</v>
      </c>
      <c r="C723" s="10" t="s">
        <v>4</v>
      </c>
      <c r="D723" s="16">
        <v>37921</v>
      </c>
      <c r="E723" s="17">
        <f t="shared" ca="1" si="11"/>
        <v>12</v>
      </c>
      <c r="F723" s="18" t="s">
        <v>3</v>
      </c>
      <c r="G723" s="19">
        <v>121308</v>
      </c>
      <c r="H723" s="20">
        <v>3</v>
      </c>
    </row>
    <row r="724" spans="1:8" x14ac:dyDescent="0.25">
      <c r="A724" s="10" t="s">
        <v>57</v>
      </c>
      <c r="B724" s="15" t="s">
        <v>12</v>
      </c>
      <c r="C724" s="10" t="s">
        <v>4</v>
      </c>
      <c r="D724" s="16">
        <v>42340</v>
      </c>
      <c r="E724" s="17">
        <f t="shared" ca="1" si="11"/>
        <v>0</v>
      </c>
      <c r="F724" s="18" t="s">
        <v>24</v>
      </c>
      <c r="G724" s="19">
        <v>94823</v>
      </c>
      <c r="H724" s="20">
        <v>3</v>
      </c>
    </row>
    <row r="725" spans="1:8" x14ac:dyDescent="0.25">
      <c r="A725" s="10" t="s">
        <v>56</v>
      </c>
      <c r="B725" s="15" t="s">
        <v>12</v>
      </c>
      <c r="C725" s="10" t="s">
        <v>4</v>
      </c>
      <c r="D725" s="16">
        <v>40862</v>
      </c>
      <c r="E725" s="17">
        <f t="shared" ca="1" si="11"/>
        <v>4</v>
      </c>
      <c r="F725" s="18" t="s">
        <v>22</v>
      </c>
      <c r="G725" s="19">
        <v>66256</v>
      </c>
      <c r="H725" s="20">
        <v>5</v>
      </c>
    </row>
    <row r="726" spans="1:8" x14ac:dyDescent="0.25">
      <c r="A726" s="10" t="s">
        <v>52</v>
      </c>
      <c r="B726" s="15" t="s">
        <v>9</v>
      </c>
      <c r="C726" s="10" t="s">
        <v>4</v>
      </c>
      <c r="D726" s="16">
        <v>40513</v>
      </c>
      <c r="E726" s="17">
        <f t="shared" ca="1" si="11"/>
        <v>5</v>
      </c>
      <c r="F726" s="18" t="s">
        <v>14</v>
      </c>
      <c r="G726" s="19">
        <v>124666</v>
      </c>
      <c r="H726" s="20">
        <v>5</v>
      </c>
    </row>
    <row r="727" spans="1:8" x14ac:dyDescent="0.25">
      <c r="A727" s="10" t="s">
        <v>47</v>
      </c>
      <c r="B727" s="15" t="s">
        <v>1</v>
      </c>
      <c r="C727" s="10" t="s">
        <v>4</v>
      </c>
      <c r="D727" s="16">
        <v>40141</v>
      </c>
      <c r="E727" s="17">
        <f t="shared" ca="1" si="11"/>
        <v>6</v>
      </c>
      <c r="F727" s="18" t="s">
        <v>22</v>
      </c>
      <c r="G727" s="19">
        <v>66573</v>
      </c>
      <c r="H727" s="20">
        <v>4</v>
      </c>
    </row>
    <row r="728" spans="1:8" x14ac:dyDescent="0.25">
      <c r="A728" s="10" t="s">
        <v>30</v>
      </c>
      <c r="B728" s="15" t="s">
        <v>9</v>
      </c>
      <c r="C728" s="10" t="s">
        <v>4</v>
      </c>
      <c r="D728" s="16">
        <v>39406</v>
      </c>
      <c r="E728" s="17">
        <f t="shared" ca="1" si="11"/>
        <v>8</v>
      </c>
      <c r="F728" s="18" t="s">
        <v>24</v>
      </c>
      <c r="G728" s="19">
        <v>100635</v>
      </c>
      <c r="H728" s="20">
        <v>4</v>
      </c>
    </row>
    <row r="729" spans="1:8" x14ac:dyDescent="0.25">
      <c r="A729" s="10" t="s">
        <v>29</v>
      </c>
      <c r="B729" s="15" t="s">
        <v>28</v>
      </c>
      <c r="C729" s="10" t="s">
        <v>4</v>
      </c>
      <c r="D729" s="16">
        <v>39425</v>
      </c>
      <c r="E729" s="17">
        <f t="shared" ca="1" si="11"/>
        <v>8</v>
      </c>
      <c r="F729" s="18" t="s">
        <v>3</v>
      </c>
      <c r="G729" s="19">
        <v>124180</v>
      </c>
      <c r="H729" s="20">
        <v>2</v>
      </c>
    </row>
    <row r="730" spans="1:8" x14ac:dyDescent="0.25">
      <c r="A730" s="10" t="s">
        <v>25</v>
      </c>
      <c r="B730" s="15" t="s">
        <v>7</v>
      </c>
      <c r="C730" s="10" t="s">
        <v>4</v>
      </c>
      <c r="D730" s="16">
        <v>40519</v>
      </c>
      <c r="E730" s="17">
        <f t="shared" ca="1" si="11"/>
        <v>5</v>
      </c>
      <c r="F730" s="18" t="s">
        <v>24</v>
      </c>
      <c r="G730" s="19">
        <v>79440</v>
      </c>
      <c r="H730" s="20">
        <v>2</v>
      </c>
    </row>
    <row r="731" spans="1:8" x14ac:dyDescent="0.25">
      <c r="A731" s="10" t="s">
        <v>10</v>
      </c>
      <c r="B731" s="15" t="s">
        <v>9</v>
      </c>
      <c r="C731" s="10" t="s">
        <v>4</v>
      </c>
      <c r="D731" s="16">
        <v>41601</v>
      </c>
      <c r="E731" s="17">
        <f t="shared" ca="1" si="11"/>
        <v>2</v>
      </c>
      <c r="F731" s="18"/>
      <c r="G731" s="19">
        <v>125922</v>
      </c>
      <c r="H731" s="20">
        <v>4</v>
      </c>
    </row>
    <row r="732" spans="1:8" x14ac:dyDescent="0.25">
      <c r="A732" s="10" t="s">
        <v>5</v>
      </c>
      <c r="B732" s="15" t="s">
        <v>1</v>
      </c>
      <c r="C732" s="10" t="s">
        <v>4</v>
      </c>
      <c r="D732" s="16">
        <v>41614</v>
      </c>
      <c r="E732" s="17">
        <f t="shared" ca="1" si="11"/>
        <v>2</v>
      </c>
      <c r="F732" s="18" t="s">
        <v>3</v>
      </c>
      <c r="G732" s="19">
        <v>86894</v>
      </c>
      <c r="H732" s="20">
        <v>1</v>
      </c>
    </row>
    <row r="733" spans="1:8" x14ac:dyDescent="0.25">
      <c r="A733" s="10" t="s">
        <v>574</v>
      </c>
      <c r="B733" s="15" t="s">
        <v>1</v>
      </c>
      <c r="C733" s="10" t="s">
        <v>324</v>
      </c>
      <c r="D733" s="16">
        <v>38762</v>
      </c>
      <c r="E733" s="17">
        <f t="shared" ca="1" si="11"/>
        <v>9</v>
      </c>
      <c r="F733" s="18" t="s">
        <v>3</v>
      </c>
      <c r="G733" s="19">
        <v>104593</v>
      </c>
      <c r="H733" s="20">
        <v>5</v>
      </c>
    </row>
    <row r="734" spans="1:8" x14ac:dyDescent="0.25">
      <c r="A734" s="10" t="s">
        <v>505</v>
      </c>
      <c r="B734" s="15" t="s">
        <v>12</v>
      </c>
      <c r="C734" s="10" t="s">
        <v>324</v>
      </c>
      <c r="D734" s="16">
        <v>38069</v>
      </c>
      <c r="E734" s="17">
        <f t="shared" ca="1" si="11"/>
        <v>11</v>
      </c>
      <c r="F734" s="18" t="s">
        <v>22</v>
      </c>
      <c r="G734" s="19">
        <v>88072</v>
      </c>
      <c r="H734" s="20">
        <v>5</v>
      </c>
    </row>
    <row r="735" spans="1:8" x14ac:dyDescent="0.25">
      <c r="A735" s="10" t="s">
        <v>483</v>
      </c>
      <c r="B735" s="15" t="s">
        <v>28</v>
      </c>
      <c r="C735" s="10" t="s">
        <v>324</v>
      </c>
      <c r="D735" s="16">
        <v>41770</v>
      </c>
      <c r="E735" s="17">
        <f t="shared" ca="1" si="11"/>
        <v>1</v>
      </c>
      <c r="F735" s="18"/>
      <c r="G735" s="19">
        <v>66922</v>
      </c>
      <c r="H735" s="20">
        <v>4</v>
      </c>
    </row>
    <row r="736" spans="1:8" x14ac:dyDescent="0.25">
      <c r="A736" s="10" t="s">
        <v>374</v>
      </c>
      <c r="B736" s="15" t="s">
        <v>12</v>
      </c>
      <c r="C736" s="10" t="s">
        <v>324</v>
      </c>
      <c r="D736" s="16">
        <v>41797</v>
      </c>
      <c r="E736" s="17">
        <f t="shared" ca="1" si="11"/>
        <v>1</v>
      </c>
      <c r="F736" s="18"/>
      <c r="G736" s="19">
        <v>119199</v>
      </c>
      <c r="H736" s="20">
        <v>4</v>
      </c>
    </row>
    <row r="737" spans="1:11" x14ac:dyDescent="0.25">
      <c r="A737" s="10" t="s">
        <v>325</v>
      </c>
      <c r="B737" s="15" t="s">
        <v>28</v>
      </c>
      <c r="C737" s="10" t="s">
        <v>324</v>
      </c>
      <c r="D737" s="16">
        <v>38151</v>
      </c>
      <c r="E737" s="17">
        <f t="shared" ca="1" si="11"/>
        <v>11</v>
      </c>
      <c r="F737" s="18" t="s">
        <v>6</v>
      </c>
      <c r="G737" s="19">
        <v>61387</v>
      </c>
      <c r="H737" s="20">
        <v>5</v>
      </c>
    </row>
    <row r="738" spans="1:11" x14ac:dyDescent="0.25">
      <c r="A738" s="10" t="s">
        <v>671</v>
      </c>
      <c r="B738" s="15" t="s">
        <v>9</v>
      </c>
      <c r="C738" s="10" t="s">
        <v>0</v>
      </c>
      <c r="D738" s="16">
        <v>40194</v>
      </c>
      <c r="E738" s="17">
        <f t="shared" ca="1" si="11"/>
        <v>5</v>
      </c>
      <c r="F738" s="18"/>
      <c r="G738" s="19">
        <v>126954</v>
      </c>
      <c r="H738" s="20">
        <v>2</v>
      </c>
      <c r="K738" s="35"/>
    </row>
    <row r="739" spans="1:11" x14ac:dyDescent="0.25">
      <c r="A739" s="10" t="s">
        <v>641</v>
      </c>
      <c r="B739" s="15" t="s">
        <v>1</v>
      </c>
      <c r="C739" s="10" t="s">
        <v>0</v>
      </c>
      <c r="D739" s="16">
        <v>37635</v>
      </c>
      <c r="E739" s="17">
        <f t="shared" ca="1" si="11"/>
        <v>12</v>
      </c>
      <c r="F739" s="18" t="s">
        <v>22</v>
      </c>
      <c r="G739" s="19">
        <v>54080</v>
      </c>
      <c r="H739" s="20">
        <v>2</v>
      </c>
    </row>
    <row r="740" spans="1:11" x14ac:dyDescent="0.25">
      <c r="A740" s="10" t="s">
        <v>352</v>
      </c>
      <c r="B740" s="15" t="s">
        <v>9</v>
      </c>
      <c r="C740" s="10" t="s">
        <v>0</v>
      </c>
      <c r="D740" s="16">
        <v>40717</v>
      </c>
      <c r="E740" s="17">
        <f t="shared" ca="1" si="11"/>
        <v>4</v>
      </c>
      <c r="F740" s="18"/>
      <c r="G740" s="19">
        <v>122888</v>
      </c>
      <c r="H740" s="20">
        <v>5</v>
      </c>
    </row>
    <row r="741" spans="1:11" x14ac:dyDescent="0.25">
      <c r="A741" s="10" t="s">
        <v>303</v>
      </c>
      <c r="B741" s="15" t="s">
        <v>44</v>
      </c>
      <c r="C741" s="10" t="s">
        <v>0</v>
      </c>
      <c r="D741" s="16">
        <v>41462</v>
      </c>
      <c r="E741" s="17">
        <f t="shared" ca="1" si="11"/>
        <v>2</v>
      </c>
      <c r="F741" s="18" t="s">
        <v>22</v>
      </c>
      <c r="G741" s="19">
        <v>110404</v>
      </c>
      <c r="H741" s="20">
        <v>1</v>
      </c>
    </row>
    <row r="742" spans="1:11" x14ac:dyDescent="0.25">
      <c r="A742" s="10" t="s">
        <v>2</v>
      </c>
      <c r="B742" s="15" t="s">
        <v>1</v>
      </c>
      <c r="C742" s="10" t="s">
        <v>0</v>
      </c>
      <c r="D742" s="16">
        <v>41621</v>
      </c>
      <c r="E742" s="17">
        <f t="shared" ca="1" si="11"/>
        <v>1</v>
      </c>
      <c r="F742" s="18"/>
      <c r="G742" s="19">
        <v>90253</v>
      </c>
      <c r="H742" s="20">
        <v>1</v>
      </c>
      <c r="K742" s="35"/>
    </row>
  </sheetData>
  <sortState ref="A2:P742">
    <sortCondition ref="C4"/>
  </sortState>
  <phoneticPr fontId="6" type="noConversion"/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L742"/>
  <sheetViews>
    <sheetView zoomScale="145" zoomScaleNormal="145" zoomScaleSheetLayoutView="100" zoomScalePageLayoutView="115" workbookViewId="0">
      <selection activeCell="G2" sqref="G2"/>
    </sheetView>
  </sheetViews>
  <sheetFormatPr defaultColWidth="19.85546875" defaultRowHeight="15" x14ac:dyDescent="0.25"/>
  <cols>
    <col min="1" max="1" width="19.28515625" style="10" bestFit="1" customWidth="1"/>
    <col min="2" max="2" width="8.28515625" style="20" bestFit="1" customWidth="1"/>
    <col min="3" max="3" width="11.85546875" style="10" customWidth="1"/>
    <col min="4" max="4" width="10.85546875" style="26" bestFit="1" customWidth="1"/>
    <col min="5" max="5" width="7.42578125" style="38" bestFit="1" customWidth="1"/>
    <col min="6" max="6" width="8.42578125" style="10" bestFit="1" customWidth="1"/>
    <col min="7" max="7" width="9.42578125" style="33" customWidth="1"/>
    <col min="8" max="8" width="10.140625" style="10" bestFit="1" customWidth="1"/>
    <col min="9" max="9" width="14.28515625" style="25" customWidth="1"/>
    <col min="10" max="10" width="7.42578125" style="10" customWidth="1"/>
    <col min="11" max="12" width="7.28515625" style="10" customWidth="1"/>
    <col min="13" max="16384" width="19.85546875" style="10"/>
  </cols>
  <sheetData>
    <row r="1" spans="1:12" x14ac:dyDescent="0.25">
      <c r="A1" s="1" t="s">
        <v>784</v>
      </c>
      <c r="B1" s="2" t="s">
        <v>783</v>
      </c>
      <c r="C1" s="3" t="s">
        <v>782</v>
      </c>
      <c r="D1" s="4" t="s">
        <v>781</v>
      </c>
      <c r="E1" s="5" t="s">
        <v>780</v>
      </c>
      <c r="F1" s="3" t="s">
        <v>779</v>
      </c>
      <c r="G1" s="6" t="s">
        <v>778</v>
      </c>
      <c r="H1" s="2" t="s">
        <v>777</v>
      </c>
      <c r="I1" s="7" t="s">
        <v>776</v>
      </c>
      <c r="K1" s="9">
        <v>2.7900000000000001E-2</v>
      </c>
      <c r="L1" s="9"/>
    </row>
    <row r="2" spans="1:12" x14ac:dyDescent="0.25">
      <c r="A2" s="14" t="s">
        <v>716</v>
      </c>
      <c r="B2" s="15" t="s">
        <v>28</v>
      </c>
      <c r="C2" s="14" t="s">
        <v>20</v>
      </c>
      <c r="D2" s="16">
        <v>37249</v>
      </c>
      <c r="E2" s="17">
        <f ca="1">DATEDIF(D2,TODAY(),"Y")</f>
        <v>13</v>
      </c>
      <c r="F2" s="18" t="s">
        <v>22</v>
      </c>
      <c r="G2" s="19">
        <v>60981</v>
      </c>
      <c r="H2" s="20">
        <v>1</v>
      </c>
      <c r="I2" s="111"/>
      <c r="J2" s="23"/>
    </row>
    <row r="3" spans="1:12" x14ac:dyDescent="0.25">
      <c r="A3" s="14" t="s">
        <v>677</v>
      </c>
      <c r="B3" s="15" t="s">
        <v>28</v>
      </c>
      <c r="C3" s="14" t="s">
        <v>20</v>
      </c>
      <c r="D3" s="16">
        <v>41673</v>
      </c>
      <c r="E3" s="17"/>
      <c r="F3" s="18" t="s">
        <v>24</v>
      </c>
      <c r="G3" s="19">
        <v>60915</v>
      </c>
      <c r="H3" s="20">
        <v>4</v>
      </c>
      <c r="I3" s="111"/>
      <c r="J3" s="23"/>
    </row>
    <row r="4" spans="1:12" x14ac:dyDescent="0.25">
      <c r="A4" s="14" t="s">
        <v>564</v>
      </c>
      <c r="B4" s="15" t="s">
        <v>28</v>
      </c>
      <c r="C4" s="14" t="s">
        <v>20</v>
      </c>
      <c r="D4" s="16">
        <v>40225</v>
      </c>
      <c r="E4" s="17"/>
      <c r="F4" s="18"/>
      <c r="G4" s="19">
        <v>97071</v>
      </c>
      <c r="H4" s="20">
        <v>5</v>
      </c>
      <c r="I4" s="111"/>
    </row>
    <row r="5" spans="1:12" x14ac:dyDescent="0.25">
      <c r="A5" s="14" t="s">
        <v>289</v>
      </c>
      <c r="B5" s="15" t="s">
        <v>44</v>
      </c>
      <c r="C5" s="14" t="s">
        <v>20</v>
      </c>
      <c r="D5" s="16">
        <v>42229</v>
      </c>
      <c r="E5" s="17"/>
      <c r="F5" s="18"/>
      <c r="G5" s="19">
        <v>115421</v>
      </c>
      <c r="H5" s="20">
        <v>2</v>
      </c>
      <c r="I5" s="111"/>
      <c r="J5" s="23"/>
    </row>
    <row r="6" spans="1:12" x14ac:dyDescent="0.25">
      <c r="A6" s="14" t="s">
        <v>21</v>
      </c>
      <c r="B6" s="15" t="s">
        <v>1</v>
      </c>
      <c r="C6" s="14" t="s">
        <v>20</v>
      </c>
      <c r="D6" s="16">
        <v>40525</v>
      </c>
      <c r="E6" s="17"/>
      <c r="F6" s="18" t="s">
        <v>14</v>
      </c>
      <c r="G6" s="19">
        <v>115547</v>
      </c>
      <c r="H6" s="20">
        <v>2</v>
      </c>
      <c r="I6" s="111"/>
      <c r="J6" s="23"/>
    </row>
    <row r="7" spans="1:12" x14ac:dyDescent="0.25">
      <c r="A7" s="10" t="s">
        <v>660</v>
      </c>
      <c r="B7" s="15" t="s">
        <v>9</v>
      </c>
      <c r="C7" s="10" t="s">
        <v>785</v>
      </c>
      <c r="D7" s="16">
        <v>39829</v>
      </c>
      <c r="E7" s="17"/>
      <c r="F7" s="18" t="s">
        <v>22</v>
      </c>
      <c r="G7" s="19">
        <v>69212</v>
      </c>
      <c r="H7" s="20">
        <v>2</v>
      </c>
      <c r="I7" s="111"/>
      <c r="J7" s="23"/>
    </row>
    <row r="8" spans="1:12" x14ac:dyDescent="0.25">
      <c r="A8" s="14" t="s">
        <v>1636</v>
      </c>
      <c r="B8" s="15" t="s">
        <v>44</v>
      </c>
      <c r="C8" s="14" t="s">
        <v>785</v>
      </c>
      <c r="D8" s="16">
        <v>37295</v>
      </c>
      <c r="E8" s="17"/>
      <c r="F8" s="18" t="s">
        <v>22</v>
      </c>
      <c r="G8" s="19">
        <v>120198</v>
      </c>
      <c r="H8" s="20">
        <v>1</v>
      </c>
      <c r="I8" s="111"/>
      <c r="J8" s="23"/>
    </row>
    <row r="9" spans="1:12" x14ac:dyDescent="0.25">
      <c r="A9" s="10" t="s">
        <v>535</v>
      </c>
      <c r="B9" s="15" t="s">
        <v>12</v>
      </c>
      <c r="C9" s="10" t="s">
        <v>785</v>
      </c>
      <c r="D9" s="16">
        <v>40267</v>
      </c>
      <c r="E9" s="17"/>
      <c r="F9" s="18"/>
      <c r="G9" s="19">
        <v>107635</v>
      </c>
      <c r="H9" s="20">
        <v>5</v>
      </c>
      <c r="I9" s="111"/>
      <c r="J9" s="23"/>
    </row>
    <row r="10" spans="1:12" x14ac:dyDescent="0.25">
      <c r="A10" s="10" t="s">
        <v>516</v>
      </c>
      <c r="B10" s="15" t="s">
        <v>9</v>
      </c>
      <c r="C10" s="10" t="s">
        <v>785</v>
      </c>
      <c r="D10" s="16">
        <v>37338</v>
      </c>
      <c r="E10" s="17"/>
      <c r="F10" s="18" t="s">
        <v>22</v>
      </c>
      <c r="G10" s="19">
        <v>113020</v>
      </c>
      <c r="H10" s="20">
        <v>1</v>
      </c>
      <c r="I10" s="111"/>
    </row>
    <row r="11" spans="1:12" x14ac:dyDescent="0.25">
      <c r="A11" s="10" t="s">
        <v>443</v>
      </c>
      <c r="B11" s="15" t="s">
        <v>44</v>
      </c>
      <c r="C11" s="10" t="s">
        <v>785</v>
      </c>
      <c r="D11" s="16">
        <v>38482</v>
      </c>
      <c r="E11" s="17"/>
      <c r="F11" s="18" t="s">
        <v>22</v>
      </c>
      <c r="G11" s="19">
        <v>82341</v>
      </c>
      <c r="H11" s="20">
        <v>4</v>
      </c>
      <c r="I11" s="111"/>
    </row>
    <row r="12" spans="1:12" x14ac:dyDescent="0.25">
      <c r="A12" s="10" t="s">
        <v>389</v>
      </c>
      <c r="B12" s="15" t="s">
        <v>12</v>
      </c>
      <c r="C12" s="10" t="s">
        <v>785</v>
      </c>
      <c r="D12" s="16">
        <v>38860</v>
      </c>
      <c r="E12" s="17"/>
      <c r="F12" s="18" t="s">
        <v>6</v>
      </c>
      <c r="G12" s="19">
        <v>98598</v>
      </c>
      <c r="H12" s="20">
        <v>3</v>
      </c>
      <c r="I12" s="111"/>
    </row>
    <row r="13" spans="1:12" x14ac:dyDescent="0.25">
      <c r="A13" s="14" t="s">
        <v>386</v>
      </c>
      <c r="B13" s="15" t="s">
        <v>12</v>
      </c>
      <c r="C13" s="14" t="s">
        <v>785</v>
      </c>
      <c r="D13" s="16">
        <v>39220</v>
      </c>
      <c r="E13" s="17"/>
      <c r="F13" s="18" t="s">
        <v>22</v>
      </c>
      <c r="G13" s="19">
        <v>46350</v>
      </c>
      <c r="H13" s="20">
        <v>4</v>
      </c>
      <c r="I13" s="111"/>
      <c r="J13" s="23"/>
    </row>
    <row r="14" spans="1:12" x14ac:dyDescent="0.25">
      <c r="A14" s="14" t="s">
        <v>867</v>
      </c>
      <c r="B14" s="15" t="s">
        <v>12</v>
      </c>
      <c r="C14" s="14" t="s">
        <v>785</v>
      </c>
      <c r="D14" s="16">
        <v>41857</v>
      </c>
      <c r="E14" s="17"/>
      <c r="F14" s="18" t="s">
        <v>24</v>
      </c>
      <c r="G14" s="19">
        <v>61076</v>
      </c>
      <c r="H14" s="20">
        <v>1</v>
      </c>
      <c r="I14" s="111"/>
      <c r="J14" s="23"/>
    </row>
    <row r="15" spans="1:12" x14ac:dyDescent="0.25">
      <c r="A15" s="10" t="s">
        <v>291</v>
      </c>
      <c r="B15" s="15" t="s">
        <v>9</v>
      </c>
      <c r="C15" s="10" t="s">
        <v>785</v>
      </c>
      <c r="D15" s="16">
        <v>42214</v>
      </c>
      <c r="E15" s="17"/>
      <c r="F15" s="18" t="s">
        <v>22</v>
      </c>
      <c r="G15" s="19">
        <v>107968</v>
      </c>
      <c r="H15" s="20">
        <v>5</v>
      </c>
      <c r="I15" s="111"/>
    </row>
    <row r="16" spans="1:12" x14ac:dyDescent="0.25">
      <c r="A16" s="10" t="s">
        <v>267</v>
      </c>
      <c r="B16" s="15" t="s">
        <v>1</v>
      </c>
      <c r="C16" s="10" t="s">
        <v>785</v>
      </c>
      <c r="D16" s="16">
        <v>37842</v>
      </c>
      <c r="E16" s="17"/>
      <c r="F16" s="18" t="s">
        <v>6</v>
      </c>
      <c r="G16" s="19">
        <v>102146</v>
      </c>
      <c r="H16" s="20">
        <v>4</v>
      </c>
      <c r="I16" s="111"/>
    </row>
    <row r="17" spans="1:10" x14ac:dyDescent="0.25">
      <c r="A17" s="14" t="s">
        <v>244</v>
      </c>
      <c r="B17" s="15" t="s">
        <v>7</v>
      </c>
      <c r="C17" s="14" t="s">
        <v>785</v>
      </c>
      <c r="D17" s="16">
        <v>41865</v>
      </c>
      <c r="E17" s="17"/>
      <c r="F17" s="18" t="s">
        <v>22</v>
      </c>
      <c r="G17" s="19">
        <v>46009</v>
      </c>
      <c r="H17" s="20">
        <v>3</v>
      </c>
      <c r="I17" s="111"/>
      <c r="J17" s="23"/>
    </row>
    <row r="18" spans="1:10" x14ac:dyDescent="0.25">
      <c r="A18" s="10" t="s">
        <v>210</v>
      </c>
      <c r="B18" s="15" t="s">
        <v>28</v>
      </c>
      <c r="C18" s="10" t="s">
        <v>785</v>
      </c>
      <c r="D18" s="16">
        <v>37855</v>
      </c>
      <c r="E18" s="17"/>
      <c r="F18" s="18"/>
      <c r="G18" s="19">
        <v>53399</v>
      </c>
      <c r="H18" s="20">
        <v>3</v>
      </c>
      <c r="I18" s="111"/>
      <c r="J18" s="23"/>
    </row>
    <row r="19" spans="1:10" x14ac:dyDescent="0.25">
      <c r="A19" s="14" t="s">
        <v>195</v>
      </c>
      <c r="B19" s="15" t="s">
        <v>28</v>
      </c>
      <c r="C19" s="14" t="s">
        <v>785</v>
      </c>
      <c r="D19" s="16">
        <v>40782</v>
      </c>
      <c r="E19" s="17"/>
      <c r="F19" s="18" t="s">
        <v>6</v>
      </c>
      <c r="G19" s="19">
        <v>45419</v>
      </c>
      <c r="H19" s="20">
        <v>5</v>
      </c>
      <c r="I19" s="111"/>
      <c r="J19" s="23"/>
    </row>
    <row r="20" spans="1:10" x14ac:dyDescent="0.25">
      <c r="A20" s="14" t="s">
        <v>99</v>
      </c>
      <c r="B20" s="15" t="s">
        <v>7</v>
      </c>
      <c r="C20" s="14" t="s">
        <v>785</v>
      </c>
      <c r="D20" s="16">
        <v>40107</v>
      </c>
      <c r="E20" s="17"/>
      <c r="F20" s="18" t="s">
        <v>3</v>
      </c>
      <c r="G20" s="19">
        <v>69038</v>
      </c>
      <c r="H20" s="20">
        <v>2</v>
      </c>
      <c r="I20" s="111"/>
      <c r="J20" s="23"/>
    </row>
    <row r="21" spans="1:10" x14ac:dyDescent="0.25">
      <c r="A21" s="14" t="s">
        <v>73</v>
      </c>
      <c r="B21" s="15" t="s">
        <v>28</v>
      </c>
      <c r="C21" s="14" t="s">
        <v>785</v>
      </c>
      <c r="D21" s="16">
        <v>41204</v>
      </c>
      <c r="E21" s="17"/>
      <c r="F21" s="18"/>
      <c r="G21" s="19">
        <v>46163</v>
      </c>
      <c r="H21" s="20">
        <v>4</v>
      </c>
      <c r="I21" s="111"/>
      <c r="J21" s="23"/>
    </row>
    <row r="22" spans="1:10" x14ac:dyDescent="0.25">
      <c r="A22" s="10" t="s">
        <v>45</v>
      </c>
      <c r="B22" s="15" t="s">
        <v>44</v>
      </c>
      <c r="C22" s="10" t="s">
        <v>785</v>
      </c>
      <c r="D22" s="16">
        <v>37221</v>
      </c>
      <c r="E22" s="17"/>
      <c r="F22" s="18" t="s">
        <v>3</v>
      </c>
      <c r="G22" s="19">
        <v>70990</v>
      </c>
      <c r="H22" s="20">
        <v>5</v>
      </c>
      <c r="I22" s="111"/>
    </row>
    <row r="23" spans="1:10" x14ac:dyDescent="0.25">
      <c r="A23" s="10" t="s">
        <v>27</v>
      </c>
      <c r="B23" s="15" t="s">
        <v>1</v>
      </c>
      <c r="C23" s="10" t="s">
        <v>785</v>
      </c>
      <c r="D23" s="16">
        <v>40147</v>
      </c>
      <c r="E23" s="17"/>
      <c r="F23" s="18" t="s">
        <v>14</v>
      </c>
      <c r="G23" s="19">
        <v>45315</v>
      </c>
      <c r="H23" s="20">
        <v>3</v>
      </c>
      <c r="I23" s="111"/>
    </row>
    <row r="24" spans="1:10" x14ac:dyDescent="0.25">
      <c r="A24" s="10" t="s">
        <v>723</v>
      </c>
      <c r="B24" s="15" t="s">
        <v>12</v>
      </c>
      <c r="C24" s="10" t="s">
        <v>786</v>
      </c>
      <c r="D24" s="16">
        <v>39824</v>
      </c>
      <c r="E24" s="17"/>
      <c r="F24" s="18" t="s">
        <v>3</v>
      </c>
      <c r="G24" s="19">
        <v>102687</v>
      </c>
      <c r="H24" s="20">
        <v>2</v>
      </c>
      <c r="I24" s="111"/>
    </row>
    <row r="25" spans="1:10" x14ac:dyDescent="0.25">
      <c r="A25" s="10" t="s">
        <v>706</v>
      </c>
      <c r="B25" s="15" t="s">
        <v>28</v>
      </c>
      <c r="C25" s="10" t="s">
        <v>786</v>
      </c>
      <c r="D25" s="16">
        <v>37971</v>
      </c>
      <c r="E25" s="17"/>
      <c r="F25" s="18" t="s">
        <v>3</v>
      </c>
      <c r="G25" s="19">
        <v>121213</v>
      </c>
      <c r="H25" s="20">
        <v>3</v>
      </c>
      <c r="I25" s="111"/>
    </row>
    <row r="26" spans="1:10" x14ac:dyDescent="0.25">
      <c r="A26" s="10" t="s">
        <v>645</v>
      </c>
      <c r="B26" s="15" t="s">
        <v>9</v>
      </c>
      <c r="C26" s="10" t="s">
        <v>786</v>
      </c>
      <c r="D26" s="16">
        <v>37292</v>
      </c>
      <c r="E26" s="17"/>
      <c r="F26" s="18" t="s">
        <v>6</v>
      </c>
      <c r="G26" s="19">
        <v>74666</v>
      </c>
      <c r="H26" s="20">
        <v>1</v>
      </c>
      <c r="I26" s="111"/>
    </row>
    <row r="27" spans="1:10" x14ac:dyDescent="0.25">
      <c r="A27" s="10" t="s">
        <v>571</v>
      </c>
      <c r="B27" s="15" t="s">
        <v>44</v>
      </c>
      <c r="C27" s="10" t="s">
        <v>786</v>
      </c>
      <c r="D27" s="16">
        <v>39129</v>
      </c>
      <c r="E27" s="17"/>
      <c r="F27" s="18" t="s">
        <v>22</v>
      </c>
      <c r="G27" s="19">
        <v>90032</v>
      </c>
      <c r="H27" s="20">
        <v>1</v>
      </c>
      <c r="I27" s="111"/>
    </row>
    <row r="28" spans="1:10" x14ac:dyDescent="0.25">
      <c r="A28" s="10" t="s">
        <v>511</v>
      </c>
      <c r="B28" s="15" t="s">
        <v>28</v>
      </c>
      <c r="C28" s="10" t="s">
        <v>786</v>
      </c>
      <c r="D28" s="16">
        <v>37697</v>
      </c>
      <c r="E28" s="17"/>
      <c r="F28" s="18" t="s">
        <v>14</v>
      </c>
      <c r="G28" s="19">
        <v>43469</v>
      </c>
      <c r="H28" s="20">
        <v>1</v>
      </c>
      <c r="I28" s="111"/>
    </row>
    <row r="29" spans="1:10" x14ac:dyDescent="0.25">
      <c r="A29" s="10" t="s">
        <v>467</v>
      </c>
      <c r="B29" s="15" t="s">
        <v>28</v>
      </c>
      <c r="C29" s="10" t="s">
        <v>786</v>
      </c>
      <c r="D29" s="16">
        <v>39929</v>
      </c>
      <c r="E29" s="17"/>
      <c r="F29" s="18" t="s">
        <v>22</v>
      </c>
      <c r="G29" s="19">
        <v>68870</v>
      </c>
      <c r="H29" s="20">
        <v>1</v>
      </c>
      <c r="I29" s="111"/>
    </row>
    <row r="30" spans="1:10" x14ac:dyDescent="0.25">
      <c r="A30" s="10" t="s">
        <v>228</v>
      </c>
      <c r="B30" s="15" t="s">
        <v>12</v>
      </c>
      <c r="C30" s="10" t="s">
        <v>786</v>
      </c>
      <c r="D30" s="16">
        <v>40039</v>
      </c>
      <c r="E30" s="17"/>
      <c r="F30" s="18"/>
      <c r="G30" s="19">
        <v>113141</v>
      </c>
      <c r="H30" s="20">
        <v>4</v>
      </c>
      <c r="I30" s="111"/>
    </row>
    <row r="31" spans="1:10" x14ac:dyDescent="0.25">
      <c r="A31" s="10" t="s">
        <v>128</v>
      </c>
      <c r="B31" s="15" t="s">
        <v>28</v>
      </c>
      <c r="C31" s="10" t="s">
        <v>786</v>
      </c>
      <c r="D31" s="16">
        <v>41184</v>
      </c>
      <c r="E31" s="17"/>
      <c r="F31" s="18" t="s">
        <v>24</v>
      </c>
      <c r="G31" s="19">
        <v>104719</v>
      </c>
      <c r="H31" s="20">
        <v>3</v>
      </c>
      <c r="I31" s="111"/>
    </row>
    <row r="32" spans="1:10" x14ac:dyDescent="0.25">
      <c r="A32" s="10" t="s">
        <v>117</v>
      </c>
      <c r="B32" s="15" t="s">
        <v>28</v>
      </c>
      <c r="C32" s="10" t="s">
        <v>786</v>
      </c>
      <c r="D32" s="16">
        <v>41934</v>
      </c>
      <c r="E32" s="17"/>
      <c r="F32" s="18" t="s">
        <v>24</v>
      </c>
      <c r="G32" s="19">
        <v>61443</v>
      </c>
      <c r="H32" s="20">
        <v>2</v>
      </c>
      <c r="I32" s="111"/>
    </row>
    <row r="33" spans="1:12" x14ac:dyDescent="0.25">
      <c r="A33" s="10" t="s">
        <v>110</v>
      </c>
      <c r="B33" s="15" t="s">
        <v>9</v>
      </c>
      <c r="C33" s="10" t="s">
        <v>786</v>
      </c>
      <c r="D33" s="16">
        <v>40492</v>
      </c>
      <c r="E33" s="17"/>
      <c r="F33" s="18" t="s">
        <v>22</v>
      </c>
      <c r="G33" s="19">
        <v>115351</v>
      </c>
      <c r="H33" s="20">
        <v>1</v>
      </c>
      <c r="I33" s="111"/>
    </row>
    <row r="34" spans="1:12" x14ac:dyDescent="0.25">
      <c r="A34" s="10" t="s">
        <v>541</v>
      </c>
      <c r="B34" s="15" t="s">
        <v>9</v>
      </c>
      <c r="C34" s="10" t="s">
        <v>786</v>
      </c>
      <c r="D34" s="16">
        <v>42096</v>
      </c>
      <c r="E34" s="17"/>
      <c r="F34" s="18" t="s">
        <v>22</v>
      </c>
      <c r="G34" s="19">
        <v>71321</v>
      </c>
      <c r="H34" s="20">
        <v>3</v>
      </c>
      <c r="I34" s="111"/>
      <c r="J34" s="35"/>
    </row>
    <row r="35" spans="1:12" x14ac:dyDescent="0.25">
      <c r="A35" s="10" t="s">
        <v>101</v>
      </c>
      <c r="B35" s="15" t="s">
        <v>7</v>
      </c>
      <c r="C35" s="10" t="s">
        <v>786</v>
      </c>
      <c r="D35" s="16">
        <v>41586</v>
      </c>
      <c r="E35" s="17"/>
      <c r="F35" s="18"/>
      <c r="G35" s="19">
        <v>124798</v>
      </c>
      <c r="H35" s="20">
        <v>2</v>
      </c>
      <c r="I35" s="111"/>
    </row>
    <row r="36" spans="1:12" x14ac:dyDescent="0.25">
      <c r="A36" s="10" t="s">
        <v>26</v>
      </c>
      <c r="B36" s="15" t="s">
        <v>9</v>
      </c>
      <c r="C36" s="10" t="s">
        <v>786</v>
      </c>
      <c r="D36" s="16">
        <v>40495</v>
      </c>
      <c r="E36" s="17"/>
      <c r="F36" s="18" t="s">
        <v>14</v>
      </c>
      <c r="G36" s="19">
        <v>96545</v>
      </c>
      <c r="H36" s="20">
        <v>3</v>
      </c>
      <c r="I36" s="111"/>
    </row>
    <row r="37" spans="1:12" x14ac:dyDescent="0.25">
      <c r="A37" s="10" t="s">
        <v>17</v>
      </c>
      <c r="B37" s="15" t="s">
        <v>12</v>
      </c>
      <c r="C37" s="10" t="s">
        <v>786</v>
      </c>
      <c r="D37" s="16">
        <v>41230</v>
      </c>
      <c r="E37" s="17"/>
      <c r="F37" s="18" t="s">
        <v>3</v>
      </c>
      <c r="G37" s="19">
        <v>98833</v>
      </c>
      <c r="H37" s="20">
        <v>1</v>
      </c>
      <c r="I37" s="111"/>
      <c r="K37" s="35"/>
      <c r="L37" s="35"/>
    </row>
    <row r="38" spans="1:12" x14ac:dyDescent="0.25">
      <c r="A38" s="10" t="s">
        <v>746</v>
      </c>
      <c r="B38" s="15" t="s">
        <v>9</v>
      </c>
      <c r="C38" s="10" t="s">
        <v>787</v>
      </c>
      <c r="D38" s="16">
        <v>42003</v>
      </c>
      <c r="E38" s="17"/>
      <c r="F38" s="18"/>
      <c r="G38" s="19">
        <v>124698</v>
      </c>
      <c r="H38" s="20">
        <v>3</v>
      </c>
      <c r="I38" s="111"/>
      <c r="J38" s="35"/>
    </row>
    <row r="39" spans="1:12" x14ac:dyDescent="0.25">
      <c r="A39" s="10" t="s">
        <v>739</v>
      </c>
      <c r="B39" s="15" t="s">
        <v>28</v>
      </c>
      <c r="C39" s="10" t="s">
        <v>787</v>
      </c>
      <c r="D39" s="16">
        <v>40172</v>
      </c>
      <c r="E39" s="17"/>
      <c r="F39" s="18"/>
      <c r="G39" s="19">
        <v>106453</v>
      </c>
      <c r="H39" s="20">
        <v>4</v>
      </c>
      <c r="I39" s="111"/>
    </row>
    <row r="40" spans="1:12" x14ac:dyDescent="0.25">
      <c r="A40" s="10" t="s">
        <v>730</v>
      </c>
      <c r="B40" s="15" t="s">
        <v>12</v>
      </c>
      <c r="C40" s="10" t="s">
        <v>787</v>
      </c>
      <c r="D40" s="16">
        <v>41278</v>
      </c>
      <c r="E40" s="17"/>
      <c r="F40" s="18" t="s">
        <v>14</v>
      </c>
      <c r="G40" s="19">
        <v>88169</v>
      </c>
      <c r="H40" s="20">
        <v>5</v>
      </c>
      <c r="I40" s="111"/>
    </row>
    <row r="41" spans="1:12" x14ac:dyDescent="0.25">
      <c r="A41" s="10" t="s">
        <v>705</v>
      </c>
      <c r="B41" s="15" t="s">
        <v>1</v>
      </c>
      <c r="C41" s="10" t="s">
        <v>787</v>
      </c>
      <c r="D41" s="16">
        <v>37974</v>
      </c>
      <c r="E41" s="17"/>
      <c r="F41" s="18" t="s">
        <v>22</v>
      </c>
      <c r="G41" s="19">
        <v>83157</v>
      </c>
      <c r="H41" s="20">
        <v>3</v>
      </c>
      <c r="I41" s="111"/>
    </row>
    <row r="42" spans="1:12" x14ac:dyDescent="0.25">
      <c r="A42" s="10" t="s">
        <v>662</v>
      </c>
      <c r="B42" s="15" t="s">
        <v>7</v>
      </c>
      <c r="C42" s="10" t="s">
        <v>787</v>
      </c>
      <c r="D42" s="16">
        <v>41311</v>
      </c>
      <c r="E42" s="17"/>
      <c r="F42" s="18"/>
      <c r="G42" s="19">
        <v>71963</v>
      </c>
      <c r="H42" s="20">
        <v>2</v>
      </c>
      <c r="I42" s="111"/>
    </row>
    <row r="43" spans="1:12" x14ac:dyDescent="0.25">
      <c r="A43" s="10" t="s">
        <v>657</v>
      </c>
      <c r="B43" s="15" t="s">
        <v>9</v>
      </c>
      <c r="C43" s="10" t="s">
        <v>787</v>
      </c>
      <c r="D43" s="16">
        <v>36907</v>
      </c>
      <c r="E43" s="17"/>
      <c r="F43" s="18" t="s">
        <v>22</v>
      </c>
      <c r="G43" s="19">
        <v>84121</v>
      </c>
      <c r="H43" s="20">
        <v>3</v>
      </c>
      <c r="I43" s="111"/>
      <c r="J43" s="35"/>
    </row>
    <row r="44" spans="1:12" x14ac:dyDescent="0.25">
      <c r="A44" s="10" t="s">
        <v>654</v>
      </c>
      <c r="B44" s="15" t="s">
        <v>12</v>
      </c>
      <c r="C44" s="10" t="s">
        <v>787</v>
      </c>
      <c r="D44" s="16">
        <v>36920</v>
      </c>
      <c r="E44" s="17"/>
      <c r="F44" s="18" t="s">
        <v>6</v>
      </c>
      <c r="G44" s="19">
        <v>73059</v>
      </c>
      <c r="H44" s="20">
        <v>4</v>
      </c>
      <c r="I44" s="111"/>
    </row>
    <row r="45" spans="1:12" x14ac:dyDescent="0.25">
      <c r="A45" s="10" t="s">
        <v>652</v>
      </c>
      <c r="B45" s="15" t="s">
        <v>12</v>
      </c>
      <c r="C45" s="10" t="s">
        <v>787</v>
      </c>
      <c r="D45" s="16">
        <v>36926</v>
      </c>
      <c r="E45" s="17"/>
      <c r="F45" s="18"/>
      <c r="G45" s="19">
        <v>115255</v>
      </c>
      <c r="H45" s="20">
        <v>5</v>
      </c>
      <c r="I45" s="111"/>
    </row>
    <row r="46" spans="1:12" x14ac:dyDescent="0.25">
      <c r="A46" s="10" t="s">
        <v>626</v>
      </c>
      <c r="B46" s="15" t="s">
        <v>44</v>
      </c>
      <c r="C46" s="10" t="s">
        <v>787</v>
      </c>
      <c r="D46" s="16">
        <v>41653</v>
      </c>
      <c r="E46" s="17"/>
      <c r="F46" s="18" t="s">
        <v>6</v>
      </c>
      <c r="G46" s="19">
        <v>75259</v>
      </c>
      <c r="H46" s="20">
        <v>2</v>
      </c>
      <c r="I46" s="111"/>
    </row>
    <row r="47" spans="1:12" x14ac:dyDescent="0.25">
      <c r="A47" s="10" t="s">
        <v>623</v>
      </c>
      <c r="B47" s="15" t="s">
        <v>9</v>
      </c>
      <c r="C47" s="10" t="s">
        <v>787</v>
      </c>
      <c r="D47" s="16">
        <v>41674</v>
      </c>
      <c r="E47" s="17"/>
      <c r="F47" s="18" t="s">
        <v>14</v>
      </c>
      <c r="G47" s="19">
        <v>104597</v>
      </c>
      <c r="H47" s="20">
        <v>5</v>
      </c>
      <c r="I47" s="111"/>
    </row>
    <row r="48" spans="1:12" x14ac:dyDescent="0.25">
      <c r="A48" s="10" t="s">
        <v>618</v>
      </c>
      <c r="B48" s="15" t="s">
        <v>44</v>
      </c>
      <c r="C48" s="10" t="s">
        <v>787</v>
      </c>
      <c r="D48" s="16">
        <v>42061</v>
      </c>
      <c r="E48" s="17"/>
      <c r="F48" s="18"/>
      <c r="G48" s="19">
        <v>124141</v>
      </c>
      <c r="H48" s="20">
        <v>1</v>
      </c>
      <c r="I48" s="111"/>
    </row>
    <row r="49" spans="1:12" x14ac:dyDescent="0.25">
      <c r="A49" s="10" t="s">
        <v>596</v>
      </c>
      <c r="B49" s="15" t="s">
        <v>12</v>
      </c>
      <c r="C49" s="10" t="s">
        <v>787</v>
      </c>
      <c r="D49" s="16">
        <v>39870</v>
      </c>
      <c r="E49" s="17"/>
      <c r="F49" s="18"/>
      <c r="G49" s="19">
        <v>119465</v>
      </c>
      <c r="H49" s="20">
        <v>5</v>
      </c>
      <c r="I49" s="111"/>
    </row>
    <row r="50" spans="1:12" x14ac:dyDescent="0.25">
      <c r="A50" s="10" t="s">
        <v>593</v>
      </c>
      <c r="B50" s="15" t="s">
        <v>28</v>
      </c>
      <c r="C50" s="10" t="s">
        <v>787</v>
      </c>
      <c r="D50" s="16">
        <v>39882</v>
      </c>
      <c r="E50" s="17"/>
      <c r="F50" s="18" t="s">
        <v>14</v>
      </c>
      <c r="G50" s="19">
        <v>51489</v>
      </c>
      <c r="H50" s="20">
        <v>4</v>
      </c>
      <c r="I50" s="111"/>
    </row>
    <row r="51" spans="1:12" x14ac:dyDescent="0.25">
      <c r="A51" s="10" t="s">
        <v>581</v>
      </c>
      <c r="B51" s="15" t="s">
        <v>9</v>
      </c>
      <c r="C51" s="10" t="s">
        <v>787</v>
      </c>
      <c r="D51" s="16">
        <v>37680</v>
      </c>
      <c r="E51" s="17"/>
      <c r="F51" s="18"/>
      <c r="G51" s="19">
        <v>46075</v>
      </c>
      <c r="H51" s="20">
        <v>3</v>
      </c>
      <c r="I51" s="111"/>
    </row>
    <row r="52" spans="1:12" x14ac:dyDescent="0.25">
      <c r="A52" s="10" t="s">
        <v>547</v>
      </c>
      <c r="B52" s="15" t="s">
        <v>28</v>
      </c>
      <c r="C52" s="10" t="s">
        <v>787</v>
      </c>
      <c r="D52" s="16">
        <v>41731</v>
      </c>
      <c r="E52" s="17"/>
      <c r="F52" s="18" t="s">
        <v>6</v>
      </c>
      <c r="G52" s="19">
        <v>102833</v>
      </c>
      <c r="H52" s="20">
        <v>2</v>
      </c>
      <c r="I52" s="111"/>
      <c r="K52" s="35"/>
      <c r="L52" s="35"/>
    </row>
    <row r="53" spans="1:12" x14ac:dyDescent="0.25">
      <c r="A53" s="10" t="s">
        <v>527</v>
      </c>
      <c r="B53" s="15" t="s">
        <v>28</v>
      </c>
      <c r="C53" s="10" t="s">
        <v>787</v>
      </c>
      <c r="D53" s="16">
        <v>41351</v>
      </c>
      <c r="E53" s="17"/>
      <c r="F53" s="18"/>
      <c r="G53" s="19">
        <v>65490</v>
      </c>
      <c r="H53" s="20">
        <v>2</v>
      </c>
      <c r="I53" s="111"/>
    </row>
    <row r="54" spans="1:12" x14ac:dyDescent="0.25">
      <c r="A54" s="10" t="s">
        <v>518</v>
      </c>
      <c r="B54" s="15" t="s">
        <v>12</v>
      </c>
      <c r="C54" s="10" t="s">
        <v>787</v>
      </c>
      <c r="D54" s="16">
        <v>36980</v>
      </c>
      <c r="E54" s="17"/>
      <c r="F54" s="18"/>
      <c r="G54" s="19">
        <v>109822</v>
      </c>
      <c r="H54" s="20">
        <v>3</v>
      </c>
      <c r="I54" s="111"/>
    </row>
    <row r="55" spans="1:12" x14ac:dyDescent="0.25">
      <c r="A55" s="10" t="s">
        <v>504</v>
      </c>
      <c r="B55" s="15" t="s">
        <v>9</v>
      </c>
      <c r="C55" s="10" t="s">
        <v>787</v>
      </c>
      <c r="D55" s="16">
        <v>38086</v>
      </c>
      <c r="E55" s="17"/>
      <c r="F55" s="18" t="s">
        <v>22</v>
      </c>
      <c r="G55" s="19">
        <v>93149</v>
      </c>
      <c r="H55" s="20">
        <v>4</v>
      </c>
      <c r="I55" s="111"/>
    </row>
    <row r="56" spans="1:12" x14ac:dyDescent="0.25">
      <c r="A56" s="10" t="s">
        <v>502</v>
      </c>
      <c r="B56" s="15" t="s">
        <v>9</v>
      </c>
      <c r="C56" s="10" t="s">
        <v>787</v>
      </c>
      <c r="D56" s="16">
        <v>38426</v>
      </c>
      <c r="E56" s="17"/>
      <c r="F56" s="18" t="s">
        <v>24</v>
      </c>
      <c r="G56" s="19">
        <v>79729</v>
      </c>
      <c r="H56" s="20">
        <v>3</v>
      </c>
      <c r="I56" s="111"/>
    </row>
    <row r="57" spans="1:12" x14ac:dyDescent="0.25">
      <c r="A57" s="10" t="s">
        <v>495</v>
      </c>
      <c r="B57" s="15" t="s">
        <v>7</v>
      </c>
      <c r="C57" s="10" t="s">
        <v>787</v>
      </c>
      <c r="D57" s="16">
        <v>41000</v>
      </c>
      <c r="E57" s="17"/>
      <c r="F57" s="18"/>
      <c r="G57" s="19">
        <v>54814</v>
      </c>
      <c r="H57" s="20">
        <v>3</v>
      </c>
      <c r="I57" s="111"/>
      <c r="K57" s="35"/>
      <c r="L57" s="35"/>
    </row>
    <row r="58" spans="1:12" x14ac:dyDescent="0.25">
      <c r="A58" s="10" t="s">
        <v>492</v>
      </c>
      <c r="B58" s="15" t="s">
        <v>12</v>
      </c>
      <c r="C58" s="10" t="s">
        <v>787</v>
      </c>
      <c r="D58" s="16">
        <v>41352</v>
      </c>
      <c r="E58" s="17"/>
      <c r="F58" s="18" t="s">
        <v>24</v>
      </c>
      <c r="G58" s="19">
        <v>96191</v>
      </c>
      <c r="H58" s="20">
        <v>1</v>
      </c>
      <c r="I58" s="111"/>
    </row>
    <row r="59" spans="1:12" x14ac:dyDescent="0.25">
      <c r="A59" s="10" t="s">
        <v>491</v>
      </c>
      <c r="B59" s="15" t="s">
        <v>28</v>
      </c>
      <c r="C59" s="10" t="s">
        <v>787</v>
      </c>
      <c r="D59" s="16">
        <v>41370</v>
      </c>
      <c r="E59" s="17"/>
      <c r="F59" s="18" t="s">
        <v>22</v>
      </c>
      <c r="G59" s="19">
        <v>112396</v>
      </c>
      <c r="H59" s="20">
        <v>1</v>
      </c>
      <c r="I59" s="111"/>
      <c r="K59" s="35"/>
      <c r="L59" s="35"/>
    </row>
    <row r="60" spans="1:12" x14ac:dyDescent="0.25">
      <c r="A60" s="10" t="s">
        <v>481</v>
      </c>
      <c r="B60" s="15" t="s">
        <v>9</v>
      </c>
      <c r="C60" s="10" t="s">
        <v>787</v>
      </c>
      <c r="D60" s="16">
        <v>42129</v>
      </c>
      <c r="E60" s="17"/>
      <c r="F60" s="18" t="s">
        <v>24</v>
      </c>
      <c r="G60" s="19">
        <v>118240</v>
      </c>
      <c r="H60" s="20">
        <v>3</v>
      </c>
      <c r="I60" s="111"/>
    </row>
    <row r="61" spans="1:12" x14ac:dyDescent="0.25">
      <c r="A61" s="10" t="s">
        <v>478</v>
      </c>
      <c r="B61" s="15" t="s">
        <v>9</v>
      </c>
      <c r="C61" s="10" t="s">
        <v>787</v>
      </c>
      <c r="D61" s="16">
        <v>40666</v>
      </c>
      <c r="E61" s="17"/>
      <c r="F61" s="18" t="s">
        <v>24</v>
      </c>
      <c r="G61" s="19">
        <v>114408</v>
      </c>
      <c r="H61" s="20">
        <v>5</v>
      </c>
      <c r="I61" s="111"/>
    </row>
    <row r="62" spans="1:12" x14ac:dyDescent="0.25">
      <c r="A62" s="10" t="s">
        <v>474</v>
      </c>
      <c r="B62" s="15" t="s">
        <v>12</v>
      </c>
      <c r="C62" s="10" t="s">
        <v>787</v>
      </c>
      <c r="D62" s="16">
        <v>40293</v>
      </c>
      <c r="E62" s="17"/>
      <c r="F62" s="18" t="s">
        <v>22</v>
      </c>
      <c r="G62" s="19">
        <v>104133</v>
      </c>
      <c r="H62" s="20">
        <v>5</v>
      </c>
      <c r="I62" s="111"/>
    </row>
    <row r="63" spans="1:12" x14ac:dyDescent="0.25">
      <c r="A63" s="10" t="s">
        <v>470</v>
      </c>
      <c r="B63" s="15" t="s">
        <v>44</v>
      </c>
      <c r="C63" s="10" t="s">
        <v>787</v>
      </c>
      <c r="D63" s="16">
        <v>41388</v>
      </c>
      <c r="E63" s="17"/>
      <c r="F63" s="18" t="s">
        <v>6</v>
      </c>
      <c r="G63" s="19">
        <v>99457</v>
      </c>
      <c r="H63" s="20">
        <v>5</v>
      </c>
      <c r="I63" s="111"/>
    </row>
    <row r="64" spans="1:12" x14ac:dyDescent="0.25">
      <c r="A64" s="10" t="s">
        <v>468</v>
      </c>
      <c r="B64" s="15" t="s">
        <v>9</v>
      </c>
      <c r="C64" s="10" t="s">
        <v>787</v>
      </c>
      <c r="D64" s="16">
        <v>41398</v>
      </c>
      <c r="E64" s="17"/>
      <c r="F64" s="18" t="s">
        <v>14</v>
      </c>
      <c r="G64" s="19">
        <v>49254</v>
      </c>
      <c r="H64" s="20">
        <v>3</v>
      </c>
      <c r="I64" s="111"/>
    </row>
    <row r="65" spans="1:10" x14ac:dyDescent="0.25">
      <c r="A65" s="10" t="s">
        <v>465</v>
      </c>
      <c r="B65" s="15" t="s">
        <v>9</v>
      </c>
      <c r="C65" s="10" t="s">
        <v>787</v>
      </c>
      <c r="D65" s="16">
        <v>39934</v>
      </c>
      <c r="E65" s="17"/>
      <c r="F65" s="18"/>
      <c r="G65" s="19">
        <v>126756</v>
      </c>
      <c r="H65" s="20">
        <v>2</v>
      </c>
      <c r="I65" s="111"/>
      <c r="J65" s="35"/>
    </row>
    <row r="66" spans="1:10" x14ac:dyDescent="0.25">
      <c r="A66" s="10" t="s">
        <v>456</v>
      </c>
      <c r="B66" s="15" t="s">
        <v>1</v>
      </c>
      <c r="C66" s="10" t="s">
        <v>787</v>
      </c>
      <c r="D66" s="16">
        <v>37018</v>
      </c>
      <c r="E66" s="17"/>
      <c r="F66" s="18"/>
      <c r="G66" s="19">
        <v>115133</v>
      </c>
      <c r="H66" s="20">
        <v>5</v>
      </c>
      <c r="I66" s="111"/>
    </row>
    <row r="67" spans="1:10" x14ac:dyDescent="0.25">
      <c r="A67" s="10" t="s">
        <v>445</v>
      </c>
      <c r="B67" s="15" t="s">
        <v>9</v>
      </c>
      <c r="C67" s="10" t="s">
        <v>787</v>
      </c>
      <c r="D67" s="16">
        <v>38096</v>
      </c>
      <c r="E67" s="17"/>
      <c r="F67" s="18" t="s">
        <v>3</v>
      </c>
      <c r="G67" s="19">
        <v>101108</v>
      </c>
      <c r="H67" s="20">
        <v>4</v>
      </c>
      <c r="I67" s="111"/>
    </row>
    <row r="68" spans="1:10" x14ac:dyDescent="0.25">
      <c r="A68" s="10" t="s">
        <v>437</v>
      </c>
      <c r="B68" s="15" t="s">
        <v>9</v>
      </c>
      <c r="C68" s="10" t="s">
        <v>787</v>
      </c>
      <c r="D68" s="16">
        <v>41037</v>
      </c>
      <c r="E68" s="17"/>
      <c r="F68" s="18"/>
      <c r="G68" s="19">
        <v>62211</v>
      </c>
      <c r="H68" s="20">
        <v>5</v>
      </c>
      <c r="I68" s="111"/>
    </row>
    <row r="69" spans="1:10" x14ac:dyDescent="0.25">
      <c r="A69" s="10" t="s">
        <v>408</v>
      </c>
      <c r="B69" s="15" t="s">
        <v>28</v>
      </c>
      <c r="C69" s="10" t="s">
        <v>787</v>
      </c>
      <c r="D69" s="16">
        <v>37043</v>
      </c>
      <c r="E69" s="36"/>
      <c r="F69" s="37" t="s">
        <v>14</v>
      </c>
      <c r="G69" s="19">
        <v>70796</v>
      </c>
      <c r="H69" s="20">
        <v>4</v>
      </c>
      <c r="I69" s="111"/>
    </row>
    <row r="70" spans="1:10" x14ac:dyDescent="0.25">
      <c r="A70" s="10" t="s">
        <v>388</v>
      </c>
      <c r="B70" s="15" t="s">
        <v>9</v>
      </c>
      <c r="C70" s="10" t="s">
        <v>787</v>
      </c>
      <c r="D70" s="16">
        <v>38863</v>
      </c>
      <c r="E70" s="17"/>
      <c r="F70" s="18" t="s">
        <v>3</v>
      </c>
      <c r="G70" s="19">
        <v>67727</v>
      </c>
      <c r="H70" s="20">
        <v>4</v>
      </c>
      <c r="I70" s="111"/>
    </row>
    <row r="71" spans="1:10" x14ac:dyDescent="0.25">
      <c r="A71" s="10" t="s">
        <v>367</v>
      </c>
      <c r="B71" s="15" t="s">
        <v>28</v>
      </c>
      <c r="C71" s="10" t="s">
        <v>787</v>
      </c>
      <c r="D71" s="16">
        <v>42169</v>
      </c>
      <c r="E71" s="17"/>
      <c r="F71" s="18" t="s">
        <v>22</v>
      </c>
      <c r="G71" s="19">
        <v>109199</v>
      </c>
      <c r="H71" s="20">
        <v>2</v>
      </c>
      <c r="I71" s="111"/>
    </row>
    <row r="72" spans="1:10" x14ac:dyDescent="0.25">
      <c r="A72" s="10" t="s">
        <v>356</v>
      </c>
      <c r="B72" s="15" t="s">
        <v>12</v>
      </c>
      <c r="C72" s="10" t="s">
        <v>787</v>
      </c>
      <c r="D72" s="16">
        <v>40357</v>
      </c>
      <c r="E72" s="17"/>
      <c r="F72" s="18" t="s">
        <v>22</v>
      </c>
      <c r="G72" s="19">
        <v>119300</v>
      </c>
      <c r="H72" s="20">
        <v>3</v>
      </c>
      <c r="I72" s="111"/>
    </row>
    <row r="73" spans="1:10" x14ac:dyDescent="0.25">
      <c r="A73" s="10" t="s">
        <v>344</v>
      </c>
      <c r="B73" s="15" t="s">
        <v>9</v>
      </c>
      <c r="C73" s="10" t="s">
        <v>787</v>
      </c>
      <c r="D73" s="16">
        <v>41446</v>
      </c>
      <c r="E73" s="17"/>
      <c r="F73" s="18"/>
      <c r="G73" s="19">
        <v>124619</v>
      </c>
      <c r="H73" s="20">
        <v>5</v>
      </c>
      <c r="I73" s="111"/>
    </row>
    <row r="74" spans="1:10" x14ac:dyDescent="0.25">
      <c r="A74" s="10" t="s">
        <v>295</v>
      </c>
      <c r="B74" s="15" t="s">
        <v>9</v>
      </c>
      <c r="C74" s="10" t="s">
        <v>787</v>
      </c>
      <c r="D74" s="16">
        <v>41855</v>
      </c>
      <c r="E74" s="17"/>
      <c r="F74" s="18" t="s">
        <v>24</v>
      </c>
      <c r="G74" s="19">
        <v>62470</v>
      </c>
      <c r="H74" s="20">
        <v>3</v>
      </c>
      <c r="I74" s="111"/>
    </row>
    <row r="75" spans="1:10" x14ac:dyDescent="0.25">
      <c r="A75" s="10" t="s">
        <v>288</v>
      </c>
      <c r="B75" s="15" t="s">
        <v>9</v>
      </c>
      <c r="C75" s="10" t="s">
        <v>787</v>
      </c>
      <c r="D75" s="16">
        <v>40740</v>
      </c>
      <c r="E75" s="17"/>
      <c r="F75" s="18" t="s">
        <v>6</v>
      </c>
      <c r="G75" s="19">
        <v>53191</v>
      </c>
      <c r="H75" s="20">
        <v>4</v>
      </c>
      <c r="I75" s="111"/>
    </row>
    <row r="76" spans="1:10" x14ac:dyDescent="0.25">
      <c r="A76" s="10" t="s">
        <v>279</v>
      </c>
      <c r="B76" s="15" t="s">
        <v>28</v>
      </c>
      <c r="C76" s="10" t="s">
        <v>787</v>
      </c>
      <c r="D76" s="16">
        <v>40032</v>
      </c>
      <c r="E76" s="17"/>
      <c r="F76" s="18" t="s">
        <v>22</v>
      </c>
      <c r="G76" s="19">
        <v>45299</v>
      </c>
      <c r="H76" s="20">
        <v>4</v>
      </c>
      <c r="I76" s="111"/>
    </row>
    <row r="77" spans="1:10" x14ac:dyDescent="0.25">
      <c r="A77" s="10" t="s">
        <v>272</v>
      </c>
      <c r="B77" s="15" t="s">
        <v>7</v>
      </c>
      <c r="C77" s="10" t="s">
        <v>787</v>
      </c>
      <c r="D77" s="16">
        <v>37116</v>
      </c>
      <c r="E77" s="17"/>
      <c r="F77" s="18"/>
      <c r="G77" s="19">
        <v>118113</v>
      </c>
      <c r="H77" s="20">
        <v>3</v>
      </c>
      <c r="I77" s="111"/>
    </row>
    <row r="78" spans="1:10" x14ac:dyDescent="0.25">
      <c r="A78" s="10" t="s">
        <v>219</v>
      </c>
      <c r="B78" s="15" t="s">
        <v>28</v>
      </c>
      <c r="C78" s="10" t="s">
        <v>787</v>
      </c>
      <c r="D78" s="16">
        <v>37137</v>
      </c>
      <c r="E78" s="17"/>
      <c r="F78" s="18"/>
      <c r="G78" s="19">
        <v>112624</v>
      </c>
      <c r="H78" s="20">
        <v>5</v>
      </c>
      <c r="I78" s="111"/>
    </row>
    <row r="79" spans="1:10" x14ac:dyDescent="0.25">
      <c r="A79" s="10" t="s">
        <v>198</v>
      </c>
      <c r="B79" s="15" t="s">
        <v>28</v>
      </c>
      <c r="C79" s="10" t="s">
        <v>787</v>
      </c>
      <c r="D79" s="16">
        <v>40048</v>
      </c>
      <c r="E79" s="17"/>
      <c r="F79" s="18"/>
      <c r="G79" s="19">
        <v>105125</v>
      </c>
      <c r="H79" s="20">
        <v>3</v>
      </c>
      <c r="I79" s="111"/>
    </row>
    <row r="80" spans="1:10" x14ac:dyDescent="0.25">
      <c r="A80" s="10" t="s">
        <v>191</v>
      </c>
      <c r="B80" s="15" t="s">
        <v>12</v>
      </c>
      <c r="C80" s="10" t="s">
        <v>787</v>
      </c>
      <c r="D80" s="16">
        <v>41163</v>
      </c>
      <c r="E80" s="17"/>
      <c r="F80" s="18" t="s">
        <v>22</v>
      </c>
      <c r="G80" s="19">
        <v>51385</v>
      </c>
      <c r="H80" s="20">
        <v>5</v>
      </c>
      <c r="I80" s="111"/>
    </row>
    <row r="81" spans="1:10" x14ac:dyDescent="0.25">
      <c r="A81" s="10" t="s">
        <v>181</v>
      </c>
      <c r="B81" s="15" t="s">
        <v>12</v>
      </c>
      <c r="C81" s="10" t="s">
        <v>787</v>
      </c>
      <c r="D81" s="16">
        <v>41910</v>
      </c>
      <c r="E81" s="17"/>
      <c r="F81" s="18" t="s">
        <v>3</v>
      </c>
      <c r="G81" s="19">
        <v>82217</v>
      </c>
      <c r="H81" s="20">
        <v>4</v>
      </c>
      <c r="I81" s="111"/>
    </row>
    <row r="82" spans="1:10" x14ac:dyDescent="0.25">
      <c r="A82" s="10" t="s">
        <v>176</v>
      </c>
      <c r="B82" s="15" t="s">
        <v>9</v>
      </c>
      <c r="C82" s="10" t="s">
        <v>787</v>
      </c>
      <c r="D82" s="16">
        <v>42278</v>
      </c>
      <c r="E82" s="17"/>
      <c r="F82" s="18" t="s">
        <v>3</v>
      </c>
      <c r="G82" s="19">
        <v>95620</v>
      </c>
      <c r="H82" s="20">
        <v>4</v>
      </c>
      <c r="I82" s="111"/>
    </row>
    <row r="83" spans="1:10" x14ac:dyDescent="0.25">
      <c r="A83" s="10" t="s">
        <v>171</v>
      </c>
      <c r="B83" s="15" t="s">
        <v>1</v>
      </c>
      <c r="C83" s="10" t="s">
        <v>787</v>
      </c>
      <c r="D83" s="16">
        <v>40457</v>
      </c>
      <c r="E83" s="17"/>
      <c r="F83" s="18" t="s">
        <v>22</v>
      </c>
      <c r="G83" s="19">
        <v>47514</v>
      </c>
      <c r="H83" s="20">
        <v>5</v>
      </c>
      <c r="I83" s="111"/>
    </row>
    <row r="84" spans="1:10" x14ac:dyDescent="0.25">
      <c r="A84" s="10" t="s">
        <v>149</v>
      </c>
      <c r="B84" s="15" t="s">
        <v>28</v>
      </c>
      <c r="C84" s="10" t="s">
        <v>787</v>
      </c>
      <c r="D84" s="16">
        <v>37165</v>
      </c>
      <c r="E84" s="17"/>
      <c r="F84" s="18"/>
      <c r="G84" s="19">
        <v>105647</v>
      </c>
      <c r="H84" s="20">
        <v>1</v>
      </c>
      <c r="I84" s="111"/>
    </row>
    <row r="85" spans="1:10" x14ac:dyDescent="0.25">
      <c r="A85" s="10" t="s">
        <v>139</v>
      </c>
      <c r="B85" s="15" t="s">
        <v>12</v>
      </c>
      <c r="C85" s="10" t="s">
        <v>787</v>
      </c>
      <c r="D85" s="16">
        <v>38254</v>
      </c>
      <c r="E85" s="17"/>
      <c r="F85" s="18" t="s">
        <v>14</v>
      </c>
      <c r="G85" s="19">
        <v>125512</v>
      </c>
      <c r="H85" s="20">
        <v>2</v>
      </c>
      <c r="I85" s="111"/>
    </row>
    <row r="86" spans="1:10" x14ac:dyDescent="0.25">
      <c r="A86" s="10" t="s">
        <v>109</v>
      </c>
      <c r="B86" s="15" t="s">
        <v>9</v>
      </c>
      <c r="C86" s="10" t="s">
        <v>787</v>
      </c>
      <c r="D86" s="16">
        <v>40843</v>
      </c>
      <c r="E86" s="17"/>
      <c r="F86" s="18"/>
      <c r="G86" s="19">
        <v>45315</v>
      </c>
      <c r="H86" s="20">
        <v>3</v>
      </c>
      <c r="I86" s="111"/>
    </row>
    <row r="87" spans="1:10" x14ac:dyDescent="0.25">
      <c r="A87" s="10" t="s">
        <v>93</v>
      </c>
      <c r="B87" s="15" t="s">
        <v>28</v>
      </c>
      <c r="C87" s="10" t="s">
        <v>787</v>
      </c>
      <c r="D87" s="16">
        <v>37548</v>
      </c>
      <c r="E87" s="17"/>
      <c r="F87" s="18"/>
      <c r="G87" s="19">
        <v>52224</v>
      </c>
      <c r="H87" s="20">
        <v>3</v>
      </c>
      <c r="I87" s="111"/>
    </row>
    <row r="88" spans="1:10" x14ac:dyDescent="0.25">
      <c r="A88" s="10" t="s">
        <v>91</v>
      </c>
      <c r="B88" s="15" t="s">
        <v>28</v>
      </c>
      <c r="C88" s="10" t="s">
        <v>787</v>
      </c>
      <c r="D88" s="16">
        <v>37565</v>
      </c>
      <c r="E88" s="17"/>
      <c r="F88" s="18"/>
      <c r="G88" s="19">
        <v>110399</v>
      </c>
      <c r="H88" s="20">
        <v>5</v>
      </c>
      <c r="I88" s="111"/>
    </row>
    <row r="89" spans="1:10" x14ac:dyDescent="0.25">
      <c r="A89" s="10" t="s">
        <v>79</v>
      </c>
      <c r="B89" s="15" t="s">
        <v>28</v>
      </c>
      <c r="C89" s="10" t="s">
        <v>787</v>
      </c>
      <c r="D89" s="16">
        <v>40118</v>
      </c>
      <c r="E89" s="17"/>
      <c r="F89" s="18"/>
      <c r="G89" s="19">
        <v>88499</v>
      </c>
      <c r="H89" s="20">
        <v>4</v>
      </c>
      <c r="I89" s="111"/>
    </row>
    <row r="90" spans="1:10" x14ac:dyDescent="0.25">
      <c r="A90" s="10" t="s">
        <v>71</v>
      </c>
      <c r="B90" s="15" t="s">
        <v>12</v>
      </c>
      <c r="C90" s="10" t="s">
        <v>787</v>
      </c>
      <c r="D90" s="16">
        <v>41579</v>
      </c>
      <c r="E90" s="17"/>
      <c r="F90" s="18" t="s">
        <v>14</v>
      </c>
      <c r="G90" s="19">
        <v>104499</v>
      </c>
      <c r="H90" s="20">
        <v>3</v>
      </c>
      <c r="I90" s="111"/>
    </row>
    <row r="91" spans="1:10" x14ac:dyDescent="0.25">
      <c r="A91" s="10" t="s">
        <v>67</v>
      </c>
      <c r="B91" s="15" t="s">
        <v>12</v>
      </c>
      <c r="C91" s="10" t="s">
        <v>787</v>
      </c>
      <c r="D91" s="16">
        <v>40881</v>
      </c>
      <c r="E91" s="17"/>
      <c r="F91" s="18"/>
      <c r="G91" s="19">
        <v>108152</v>
      </c>
      <c r="H91" s="20">
        <v>1</v>
      </c>
      <c r="I91" s="111"/>
    </row>
    <row r="92" spans="1:10" x14ac:dyDescent="0.25">
      <c r="A92" s="10" t="s">
        <v>64</v>
      </c>
      <c r="B92" s="15" t="s">
        <v>12</v>
      </c>
      <c r="C92" s="10" t="s">
        <v>787</v>
      </c>
      <c r="D92" s="16">
        <v>41958</v>
      </c>
      <c r="E92" s="17"/>
      <c r="F92" s="18" t="s">
        <v>24</v>
      </c>
      <c r="G92" s="19">
        <v>126555</v>
      </c>
      <c r="H92" s="20">
        <v>5</v>
      </c>
      <c r="I92" s="111"/>
    </row>
    <row r="93" spans="1:10" x14ac:dyDescent="0.25">
      <c r="A93" s="10" t="s">
        <v>42</v>
      </c>
      <c r="B93" s="15" t="s">
        <v>9</v>
      </c>
      <c r="C93" s="10" t="s">
        <v>787</v>
      </c>
      <c r="D93" s="16">
        <v>37584</v>
      </c>
      <c r="E93" s="17"/>
      <c r="F93" s="18" t="s">
        <v>3</v>
      </c>
      <c r="G93" s="19">
        <v>57059</v>
      </c>
      <c r="H93" s="20">
        <v>1</v>
      </c>
      <c r="I93" s="111"/>
      <c r="J93" s="35"/>
    </row>
    <row r="94" spans="1:10" x14ac:dyDescent="0.25">
      <c r="A94" s="10" t="s">
        <v>35</v>
      </c>
      <c r="B94" s="15" t="s">
        <v>12</v>
      </c>
      <c r="C94" s="10" t="s">
        <v>787</v>
      </c>
      <c r="D94" s="16">
        <v>38319</v>
      </c>
      <c r="E94" s="17"/>
      <c r="F94" s="18" t="s">
        <v>22</v>
      </c>
      <c r="G94" s="19">
        <v>123803</v>
      </c>
      <c r="H94" s="20">
        <v>5</v>
      </c>
      <c r="I94" s="111"/>
    </row>
    <row r="95" spans="1:10" x14ac:dyDescent="0.25">
      <c r="A95" s="10" t="s">
        <v>31</v>
      </c>
      <c r="B95" s="15" t="s">
        <v>28</v>
      </c>
      <c r="C95" s="10" t="s">
        <v>787</v>
      </c>
      <c r="D95" s="16">
        <v>39038</v>
      </c>
      <c r="E95" s="17"/>
      <c r="F95" s="18" t="s">
        <v>22</v>
      </c>
      <c r="G95" s="19">
        <v>85917</v>
      </c>
      <c r="H95" s="20">
        <v>5</v>
      </c>
      <c r="I95" s="111"/>
    </row>
    <row r="96" spans="1:10" x14ac:dyDescent="0.25">
      <c r="A96" s="10" t="s">
        <v>18</v>
      </c>
      <c r="B96" s="15" t="s">
        <v>1</v>
      </c>
      <c r="C96" s="10" t="s">
        <v>787</v>
      </c>
      <c r="D96" s="16">
        <v>40880</v>
      </c>
      <c r="E96" s="17"/>
      <c r="F96" s="18" t="s">
        <v>6</v>
      </c>
      <c r="G96" s="19">
        <v>53330</v>
      </c>
      <c r="H96" s="20">
        <v>3</v>
      </c>
      <c r="I96" s="111"/>
    </row>
    <row r="97" spans="1:10" x14ac:dyDescent="0.25">
      <c r="A97" s="10" t="s">
        <v>633</v>
      </c>
      <c r="B97" s="15" t="s">
        <v>12</v>
      </c>
      <c r="C97" s="10" t="s">
        <v>788</v>
      </c>
      <c r="D97" s="16">
        <v>40570</v>
      </c>
      <c r="E97" s="17"/>
      <c r="F97" s="18" t="s">
        <v>22</v>
      </c>
      <c r="G97" s="19">
        <v>73102</v>
      </c>
      <c r="H97" s="20">
        <v>4</v>
      </c>
      <c r="I97" s="111"/>
    </row>
    <row r="98" spans="1:10" x14ac:dyDescent="0.25">
      <c r="A98" s="10" t="s">
        <v>631</v>
      </c>
      <c r="B98" s="15" t="s">
        <v>9</v>
      </c>
      <c r="C98" s="10" t="s">
        <v>788</v>
      </c>
      <c r="D98" s="16">
        <v>39833</v>
      </c>
      <c r="E98" s="17"/>
      <c r="F98" s="18"/>
      <c r="G98" s="19">
        <v>112538</v>
      </c>
      <c r="H98" s="20">
        <v>2</v>
      </c>
      <c r="I98" s="111"/>
    </row>
    <row r="99" spans="1:10" x14ac:dyDescent="0.25">
      <c r="A99" s="10" t="s">
        <v>559</v>
      </c>
      <c r="B99" s="15" t="s">
        <v>12</v>
      </c>
      <c r="C99" s="10" t="s">
        <v>788</v>
      </c>
      <c r="D99" s="16">
        <v>40607</v>
      </c>
      <c r="E99" s="17"/>
      <c r="F99" s="18"/>
      <c r="G99" s="19">
        <v>43819</v>
      </c>
      <c r="H99" s="20">
        <v>4</v>
      </c>
      <c r="I99" s="111"/>
    </row>
    <row r="100" spans="1:10" x14ac:dyDescent="0.25">
      <c r="A100" s="10" t="s">
        <v>554</v>
      </c>
      <c r="B100" s="15" t="s">
        <v>9</v>
      </c>
      <c r="C100" s="10" t="s">
        <v>788</v>
      </c>
      <c r="D100" s="16">
        <v>41331</v>
      </c>
      <c r="E100" s="17"/>
      <c r="F100" s="18"/>
      <c r="G100" s="19">
        <v>85139</v>
      </c>
      <c r="H100" s="20">
        <v>5</v>
      </c>
      <c r="I100" s="111"/>
    </row>
    <row r="101" spans="1:10" x14ac:dyDescent="0.25">
      <c r="A101" s="10" t="s">
        <v>494</v>
      </c>
      <c r="B101" s="15" t="s">
        <v>9</v>
      </c>
      <c r="C101" s="10" t="s">
        <v>788</v>
      </c>
      <c r="D101" s="16">
        <v>41001</v>
      </c>
      <c r="E101" s="17"/>
      <c r="F101" s="18" t="s">
        <v>22</v>
      </c>
      <c r="G101" s="19">
        <v>82680</v>
      </c>
      <c r="H101" s="20">
        <v>3</v>
      </c>
      <c r="I101" s="111"/>
    </row>
    <row r="102" spans="1:10" x14ac:dyDescent="0.25">
      <c r="A102" s="10" t="s">
        <v>200</v>
      </c>
      <c r="B102" s="15" t="s">
        <v>9</v>
      </c>
      <c r="C102" s="10" t="s">
        <v>788</v>
      </c>
      <c r="D102" s="16">
        <v>38961</v>
      </c>
      <c r="E102" s="17"/>
      <c r="F102" s="18" t="s">
        <v>22</v>
      </c>
      <c r="G102" s="19">
        <v>103259</v>
      </c>
      <c r="H102" s="20">
        <v>1</v>
      </c>
      <c r="I102" s="111"/>
    </row>
    <row r="103" spans="1:10" x14ac:dyDescent="0.25">
      <c r="A103" s="10" t="s">
        <v>77</v>
      </c>
      <c r="B103" s="15" t="s">
        <v>7</v>
      </c>
      <c r="C103" s="10" t="s">
        <v>788</v>
      </c>
      <c r="D103" s="16">
        <v>40466</v>
      </c>
      <c r="E103" s="17"/>
      <c r="F103" s="18" t="s">
        <v>22</v>
      </c>
      <c r="G103" s="19">
        <v>71073</v>
      </c>
      <c r="H103" s="20">
        <v>4</v>
      </c>
      <c r="I103" s="111"/>
    </row>
    <row r="104" spans="1:10" x14ac:dyDescent="0.25">
      <c r="A104" s="10" t="s">
        <v>70</v>
      </c>
      <c r="B104" s="15" t="s">
        <v>44</v>
      </c>
      <c r="C104" s="10" t="s">
        <v>788</v>
      </c>
      <c r="D104" s="16">
        <v>41583</v>
      </c>
      <c r="E104" s="17"/>
      <c r="F104" s="18" t="s">
        <v>3</v>
      </c>
      <c r="G104" s="19">
        <v>70153</v>
      </c>
      <c r="H104" s="20">
        <v>2</v>
      </c>
      <c r="I104" s="111"/>
      <c r="J104" s="35"/>
    </row>
    <row r="105" spans="1:10" x14ac:dyDescent="0.25">
      <c r="A105" s="10" t="s">
        <v>727</v>
      </c>
      <c r="B105" s="15" t="s">
        <v>12</v>
      </c>
      <c r="C105" s="10" t="s">
        <v>11</v>
      </c>
      <c r="D105" s="16">
        <v>39814</v>
      </c>
      <c r="E105" s="17"/>
      <c r="F105" s="18" t="s">
        <v>3</v>
      </c>
      <c r="G105" s="19">
        <v>53099</v>
      </c>
      <c r="H105" s="20">
        <v>3</v>
      </c>
      <c r="I105" s="111"/>
    </row>
    <row r="106" spans="1:10" x14ac:dyDescent="0.25">
      <c r="A106" s="10" t="s">
        <v>712</v>
      </c>
      <c r="B106" s="15" t="s">
        <v>7</v>
      </c>
      <c r="C106" s="10" t="s">
        <v>11</v>
      </c>
      <c r="D106" s="16">
        <v>37260</v>
      </c>
      <c r="E106" s="17"/>
      <c r="F106" s="18" t="s">
        <v>3</v>
      </c>
      <c r="G106" s="19">
        <v>52560</v>
      </c>
      <c r="H106" s="20">
        <v>5</v>
      </c>
      <c r="I106" s="111"/>
    </row>
    <row r="107" spans="1:10" x14ac:dyDescent="0.25">
      <c r="A107" s="10" t="s">
        <v>683</v>
      </c>
      <c r="B107" s="15" t="s">
        <v>9</v>
      </c>
      <c r="C107" s="10" t="s">
        <v>11</v>
      </c>
      <c r="D107" s="16">
        <v>41650</v>
      </c>
      <c r="E107" s="17"/>
      <c r="F107" s="18" t="s">
        <v>3</v>
      </c>
      <c r="G107" s="19">
        <v>46834</v>
      </c>
      <c r="H107" s="20">
        <v>4</v>
      </c>
      <c r="I107" s="111"/>
      <c r="J107" s="35"/>
    </row>
    <row r="108" spans="1:10" x14ac:dyDescent="0.25">
      <c r="A108" s="10" t="s">
        <v>594</v>
      </c>
      <c r="B108" s="15" t="s">
        <v>1</v>
      </c>
      <c r="C108" s="10" t="s">
        <v>11</v>
      </c>
      <c r="D108" s="16">
        <v>39879</v>
      </c>
      <c r="E108" s="17"/>
      <c r="F108" s="18" t="s">
        <v>14</v>
      </c>
      <c r="G108" s="19">
        <v>97652</v>
      </c>
      <c r="H108" s="20">
        <v>1</v>
      </c>
      <c r="I108" s="111"/>
    </row>
    <row r="109" spans="1:10" x14ac:dyDescent="0.25">
      <c r="A109" s="10" t="s">
        <v>583</v>
      </c>
      <c r="B109" s="15" t="s">
        <v>12</v>
      </c>
      <c r="C109" s="10" t="s">
        <v>11</v>
      </c>
      <c r="D109" s="16">
        <v>37327</v>
      </c>
      <c r="E109" s="17"/>
      <c r="F109" s="18" t="s">
        <v>22</v>
      </c>
      <c r="G109" s="19">
        <v>44377</v>
      </c>
      <c r="H109" s="20">
        <v>2</v>
      </c>
      <c r="I109" s="111"/>
    </row>
    <row r="110" spans="1:10" x14ac:dyDescent="0.25">
      <c r="A110" s="10" t="s">
        <v>563</v>
      </c>
      <c r="B110" s="15" t="s">
        <v>9</v>
      </c>
      <c r="C110" s="10" t="s">
        <v>11</v>
      </c>
      <c r="D110" s="16">
        <v>40225</v>
      </c>
      <c r="E110" s="17"/>
      <c r="F110" s="18" t="s">
        <v>3</v>
      </c>
      <c r="G110" s="19">
        <v>84107</v>
      </c>
      <c r="H110" s="20">
        <v>5</v>
      </c>
      <c r="I110" s="111"/>
    </row>
    <row r="111" spans="1:10" x14ac:dyDescent="0.25">
      <c r="A111" s="10" t="s">
        <v>436</v>
      </c>
      <c r="B111" s="15" t="s">
        <v>12</v>
      </c>
      <c r="C111" s="10" t="s">
        <v>11</v>
      </c>
      <c r="D111" s="16">
        <v>41391</v>
      </c>
      <c r="E111" s="17"/>
      <c r="F111" s="18"/>
      <c r="G111" s="19">
        <v>64749</v>
      </c>
      <c r="H111" s="20">
        <v>4</v>
      </c>
      <c r="I111" s="111"/>
      <c r="J111" s="35"/>
    </row>
    <row r="112" spans="1:10" x14ac:dyDescent="0.25">
      <c r="A112" s="10" t="s">
        <v>373</v>
      </c>
      <c r="B112" s="15" t="s">
        <v>9</v>
      </c>
      <c r="C112" s="10" t="s">
        <v>11</v>
      </c>
      <c r="D112" s="16">
        <v>40724</v>
      </c>
      <c r="E112" s="17"/>
      <c r="F112" s="18" t="s">
        <v>3</v>
      </c>
      <c r="G112" s="19">
        <v>96101</v>
      </c>
      <c r="H112" s="20">
        <v>1</v>
      </c>
      <c r="I112" s="111"/>
    </row>
    <row r="113" spans="1:10" x14ac:dyDescent="0.25">
      <c r="A113" s="10" t="s">
        <v>13</v>
      </c>
      <c r="B113" s="15" t="s">
        <v>12</v>
      </c>
      <c r="C113" s="10" t="s">
        <v>11</v>
      </c>
      <c r="D113" s="16">
        <v>41594</v>
      </c>
      <c r="E113" s="17"/>
      <c r="F113" s="18" t="s">
        <v>3</v>
      </c>
      <c r="G113" s="19">
        <v>60275</v>
      </c>
      <c r="H113" s="20">
        <v>1</v>
      </c>
      <c r="I113" s="111"/>
      <c r="J113" s="35"/>
    </row>
    <row r="114" spans="1:10" x14ac:dyDescent="0.25">
      <c r="A114" s="10" t="s">
        <v>769</v>
      </c>
      <c r="B114" s="15" t="s">
        <v>44</v>
      </c>
      <c r="C114" s="10" t="s">
        <v>789</v>
      </c>
      <c r="D114" s="16">
        <v>41628</v>
      </c>
      <c r="E114" s="17"/>
      <c r="F114" s="18"/>
      <c r="G114" s="19">
        <v>65190</v>
      </c>
      <c r="H114" s="20">
        <v>2</v>
      </c>
      <c r="I114" s="111"/>
    </row>
    <row r="115" spans="1:10" x14ac:dyDescent="0.25">
      <c r="A115" s="10" t="s">
        <v>750</v>
      </c>
      <c r="B115" s="15" t="s">
        <v>12</v>
      </c>
      <c r="C115" s="10" t="s">
        <v>789</v>
      </c>
      <c r="D115" s="16">
        <v>41996</v>
      </c>
      <c r="E115" s="17"/>
      <c r="F115" s="18" t="s">
        <v>14</v>
      </c>
      <c r="G115" s="19">
        <v>121677</v>
      </c>
      <c r="H115" s="20">
        <v>5</v>
      </c>
      <c r="I115" s="111"/>
    </row>
    <row r="116" spans="1:10" x14ac:dyDescent="0.25">
      <c r="A116" s="10" t="s">
        <v>737</v>
      </c>
      <c r="B116" s="15" t="s">
        <v>9</v>
      </c>
      <c r="C116" s="10" t="s">
        <v>789</v>
      </c>
      <c r="D116" s="16">
        <v>40185</v>
      </c>
      <c r="E116" s="17"/>
      <c r="F116" s="18" t="s">
        <v>6</v>
      </c>
      <c r="G116" s="19">
        <v>54749</v>
      </c>
      <c r="H116" s="20">
        <v>4</v>
      </c>
      <c r="I116" s="111"/>
    </row>
    <row r="117" spans="1:10" x14ac:dyDescent="0.25">
      <c r="A117" s="10" t="s">
        <v>714</v>
      </c>
      <c r="B117" s="15" t="s">
        <v>44</v>
      </c>
      <c r="C117" s="10" t="s">
        <v>789</v>
      </c>
      <c r="D117" s="16">
        <v>37254</v>
      </c>
      <c r="E117" s="17"/>
      <c r="F117" s="18"/>
      <c r="G117" s="19">
        <v>74258</v>
      </c>
      <c r="H117" s="20">
        <v>5</v>
      </c>
      <c r="I117" s="111"/>
    </row>
    <row r="118" spans="1:10" x14ac:dyDescent="0.25">
      <c r="A118" s="10" t="s">
        <v>658</v>
      </c>
      <c r="B118" s="15" t="s">
        <v>1</v>
      </c>
      <c r="C118" s="10" t="s">
        <v>789</v>
      </c>
      <c r="D118" s="16">
        <v>39852</v>
      </c>
      <c r="E118" s="17"/>
      <c r="F118" s="18" t="s">
        <v>22</v>
      </c>
      <c r="G118" s="19">
        <v>108255</v>
      </c>
      <c r="H118" s="20">
        <v>4</v>
      </c>
      <c r="I118" s="111"/>
    </row>
    <row r="119" spans="1:10" x14ac:dyDescent="0.25">
      <c r="A119" s="10" t="s">
        <v>636</v>
      </c>
      <c r="B119" s="15" t="s">
        <v>7</v>
      </c>
      <c r="C119" s="10" t="s">
        <v>789</v>
      </c>
      <c r="D119" s="16">
        <v>38745</v>
      </c>
      <c r="E119" s="17"/>
      <c r="F119" s="18"/>
      <c r="G119" s="19">
        <v>121550</v>
      </c>
      <c r="H119" s="20">
        <v>2</v>
      </c>
      <c r="I119" s="111"/>
    </row>
    <row r="120" spans="1:10" x14ac:dyDescent="0.25">
      <c r="A120" s="10" t="s">
        <v>602</v>
      </c>
      <c r="B120" s="15" t="s">
        <v>28</v>
      </c>
      <c r="C120" s="10" t="s">
        <v>789</v>
      </c>
      <c r="D120" s="16">
        <v>41341</v>
      </c>
      <c r="E120" s="17"/>
      <c r="F120" s="18"/>
      <c r="G120" s="19">
        <v>105911</v>
      </c>
      <c r="H120" s="20">
        <v>2</v>
      </c>
      <c r="I120" s="111"/>
    </row>
    <row r="121" spans="1:10" x14ac:dyDescent="0.25">
      <c r="A121" s="10" t="s">
        <v>514</v>
      </c>
      <c r="B121" s="15" t="s">
        <v>9</v>
      </c>
      <c r="C121" s="10" t="s">
        <v>789</v>
      </c>
      <c r="D121" s="16">
        <v>37347</v>
      </c>
      <c r="E121" s="17"/>
      <c r="F121" s="18" t="s">
        <v>3</v>
      </c>
      <c r="G121" s="19">
        <v>42552</v>
      </c>
      <c r="H121" s="20">
        <v>1</v>
      </c>
      <c r="I121" s="111"/>
    </row>
    <row r="122" spans="1:10" x14ac:dyDescent="0.25">
      <c r="A122" s="10" t="s">
        <v>410</v>
      </c>
      <c r="B122" s="15" t="s">
        <v>12</v>
      </c>
      <c r="C122" s="10" t="s">
        <v>789</v>
      </c>
      <c r="D122" s="16">
        <v>37037</v>
      </c>
      <c r="E122" s="17"/>
      <c r="F122" s="18"/>
      <c r="G122" s="19">
        <v>103026</v>
      </c>
      <c r="H122" s="20">
        <v>3</v>
      </c>
      <c r="I122" s="111"/>
    </row>
    <row r="123" spans="1:10" x14ac:dyDescent="0.25">
      <c r="A123" s="10" t="s">
        <v>368</v>
      </c>
      <c r="B123" s="15" t="s">
        <v>28</v>
      </c>
      <c r="C123" s="10" t="s">
        <v>789</v>
      </c>
      <c r="D123" s="16">
        <v>41830</v>
      </c>
      <c r="E123" s="17"/>
      <c r="F123" s="18" t="s">
        <v>3</v>
      </c>
      <c r="G123" s="19">
        <v>57534</v>
      </c>
      <c r="H123" s="20">
        <v>5</v>
      </c>
      <c r="I123" s="111"/>
      <c r="J123" s="35"/>
    </row>
    <row r="124" spans="1:10" x14ac:dyDescent="0.25">
      <c r="A124" s="10" t="s">
        <v>334</v>
      </c>
      <c r="B124" s="15" t="s">
        <v>1</v>
      </c>
      <c r="C124" s="10" t="s">
        <v>789</v>
      </c>
      <c r="D124" s="16">
        <v>37420</v>
      </c>
      <c r="E124" s="17"/>
      <c r="F124" s="18"/>
      <c r="G124" s="19">
        <v>72104</v>
      </c>
      <c r="H124" s="20">
        <v>4</v>
      </c>
      <c r="I124" s="111"/>
    </row>
    <row r="125" spans="1:10" x14ac:dyDescent="0.25">
      <c r="A125" s="10" t="s">
        <v>332</v>
      </c>
      <c r="B125" s="15" t="s">
        <v>12</v>
      </c>
      <c r="C125" s="10" t="s">
        <v>789</v>
      </c>
      <c r="D125" s="16">
        <v>37435</v>
      </c>
      <c r="E125" s="17"/>
      <c r="F125" s="18" t="s">
        <v>6</v>
      </c>
      <c r="G125" s="19">
        <v>64206</v>
      </c>
      <c r="H125" s="20">
        <v>1</v>
      </c>
      <c r="I125" s="111"/>
    </row>
    <row r="126" spans="1:10" x14ac:dyDescent="0.25">
      <c r="A126" s="10" t="s">
        <v>292</v>
      </c>
      <c r="B126" s="15" t="s">
        <v>9</v>
      </c>
      <c r="C126" s="10" t="s">
        <v>789</v>
      </c>
      <c r="D126" s="16">
        <v>42206</v>
      </c>
      <c r="E126" s="17"/>
      <c r="F126" s="18" t="s">
        <v>3</v>
      </c>
      <c r="G126" s="19">
        <v>73650</v>
      </c>
      <c r="H126" s="20">
        <v>4</v>
      </c>
      <c r="I126" s="111"/>
    </row>
    <row r="127" spans="1:10" x14ac:dyDescent="0.25">
      <c r="A127" s="10" t="s">
        <v>278</v>
      </c>
      <c r="B127" s="15" t="s">
        <v>9</v>
      </c>
      <c r="C127" s="10" t="s">
        <v>789</v>
      </c>
      <c r="D127" s="16">
        <v>40038</v>
      </c>
      <c r="E127" s="17"/>
      <c r="F127" s="18"/>
      <c r="G127" s="19">
        <v>67318</v>
      </c>
      <c r="H127" s="20">
        <v>2</v>
      </c>
      <c r="I127" s="111"/>
    </row>
    <row r="128" spans="1:10" x14ac:dyDescent="0.25">
      <c r="A128" s="10" t="s">
        <v>265</v>
      </c>
      <c r="B128" s="15" t="s">
        <v>12</v>
      </c>
      <c r="C128" s="10" t="s">
        <v>789</v>
      </c>
      <c r="D128" s="16">
        <v>38191</v>
      </c>
      <c r="E128" s="17"/>
      <c r="F128" s="18" t="s">
        <v>14</v>
      </c>
      <c r="G128" s="19">
        <v>76680</v>
      </c>
      <c r="H128" s="20">
        <v>4</v>
      </c>
      <c r="I128" s="111"/>
    </row>
    <row r="129" spans="1:9" x14ac:dyDescent="0.25">
      <c r="A129" s="10" t="s">
        <v>158</v>
      </c>
      <c r="B129" s="15" t="s">
        <v>12</v>
      </c>
      <c r="C129" s="10" t="s">
        <v>789</v>
      </c>
      <c r="D129" s="16">
        <v>37155</v>
      </c>
      <c r="E129" s="17"/>
      <c r="F129" s="18" t="s">
        <v>3</v>
      </c>
      <c r="G129" s="19">
        <v>120696</v>
      </c>
      <c r="H129" s="20">
        <v>1</v>
      </c>
      <c r="I129" s="111"/>
    </row>
    <row r="130" spans="1:9" x14ac:dyDescent="0.25">
      <c r="A130" s="10" t="s">
        <v>121</v>
      </c>
      <c r="B130" s="15" t="s">
        <v>9</v>
      </c>
      <c r="C130" s="10" t="s">
        <v>789</v>
      </c>
      <c r="D130" s="16">
        <v>40836</v>
      </c>
      <c r="E130" s="17"/>
      <c r="F130" s="18"/>
      <c r="G130" s="19">
        <v>114645</v>
      </c>
      <c r="H130" s="20">
        <v>5</v>
      </c>
      <c r="I130" s="111"/>
    </row>
    <row r="131" spans="1:9" x14ac:dyDescent="0.25">
      <c r="A131" s="10" t="s">
        <v>100</v>
      </c>
      <c r="B131" s="15" t="s">
        <v>12</v>
      </c>
      <c r="C131" s="10" t="s">
        <v>789</v>
      </c>
      <c r="D131" s="16">
        <v>40102</v>
      </c>
      <c r="E131" s="17"/>
      <c r="F131" s="18"/>
      <c r="G131" s="19">
        <v>50730</v>
      </c>
      <c r="H131" s="20">
        <v>1</v>
      </c>
      <c r="I131" s="111"/>
    </row>
    <row r="132" spans="1:9" x14ac:dyDescent="0.25">
      <c r="A132" s="10" t="s">
        <v>33</v>
      </c>
      <c r="B132" s="15" t="s">
        <v>1</v>
      </c>
      <c r="C132" s="10" t="s">
        <v>789</v>
      </c>
      <c r="D132" s="16">
        <v>38690</v>
      </c>
      <c r="E132" s="17"/>
      <c r="F132" s="18" t="s">
        <v>14</v>
      </c>
      <c r="G132" s="19">
        <v>99842</v>
      </c>
      <c r="H132" s="20">
        <v>1</v>
      </c>
      <c r="I132" s="111"/>
    </row>
    <row r="133" spans="1:9" x14ac:dyDescent="0.25">
      <c r="A133" s="10" t="s">
        <v>639</v>
      </c>
      <c r="B133" s="15" t="s">
        <v>28</v>
      </c>
      <c r="C133" s="10" t="s">
        <v>791</v>
      </c>
      <c r="D133" s="16">
        <v>37647</v>
      </c>
      <c r="E133" s="17"/>
      <c r="F133" s="18" t="s">
        <v>3</v>
      </c>
      <c r="G133" s="19">
        <v>51343</v>
      </c>
      <c r="H133" s="20">
        <v>5</v>
      </c>
      <c r="I133" s="111"/>
    </row>
    <row r="134" spans="1:9" x14ac:dyDescent="0.25">
      <c r="A134" s="10" t="s">
        <v>382</v>
      </c>
      <c r="B134" s="15" t="s">
        <v>9</v>
      </c>
      <c r="C134" s="10" t="s">
        <v>791</v>
      </c>
      <c r="D134" s="16">
        <v>40701</v>
      </c>
      <c r="E134" s="17"/>
      <c r="F134" s="18"/>
      <c r="G134" s="19">
        <v>104771</v>
      </c>
      <c r="H134" s="20">
        <v>2</v>
      </c>
      <c r="I134" s="111"/>
    </row>
    <row r="135" spans="1:9" x14ac:dyDescent="0.25">
      <c r="A135" s="10" t="s">
        <v>260</v>
      </c>
      <c r="B135" s="15" t="s">
        <v>9</v>
      </c>
      <c r="C135" s="10" t="s">
        <v>791</v>
      </c>
      <c r="D135" s="16">
        <v>40761</v>
      </c>
      <c r="E135" s="17"/>
      <c r="F135" s="18" t="s">
        <v>22</v>
      </c>
      <c r="G135" s="19">
        <v>51746</v>
      </c>
      <c r="H135" s="20">
        <v>5</v>
      </c>
      <c r="I135" s="111"/>
    </row>
    <row r="136" spans="1:9" x14ac:dyDescent="0.25">
      <c r="A136" s="10" t="s">
        <v>252</v>
      </c>
      <c r="B136" s="15" t="s">
        <v>28</v>
      </c>
      <c r="C136" s="10" t="s">
        <v>791</v>
      </c>
      <c r="D136" s="16">
        <v>41478</v>
      </c>
      <c r="E136" s="17"/>
      <c r="F136" s="18" t="s">
        <v>3</v>
      </c>
      <c r="G136" s="19">
        <v>46397</v>
      </c>
      <c r="H136" s="20">
        <v>2</v>
      </c>
      <c r="I136" s="111"/>
    </row>
    <row r="137" spans="1:9" x14ac:dyDescent="0.25">
      <c r="A137" s="10" t="s">
        <v>230</v>
      </c>
      <c r="B137" s="15" t="s">
        <v>12</v>
      </c>
      <c r="C137" s="10" t="s">
        <v>791</v>
      </c>
      <c r="D137" s="16">
        <v>41520</v>
      </c>
      <c r="E137" s="17"/>
      <c r="F137" s="18" t="s">
        <v>22</v>
      </c>
      <c r="G137" s="19">
        <v>52674</v>
      </c>
      <c r="H137" s="20">
        <v>2</v>
      </c>
      <c r="I137" s="111"/>
    </row>
    <row r="138" spans="1:9" x14ac:dyDescent="0.25">
      <c r="A138" s="10" t="s">
        <v>732</v>
      </c>
      <c r="B138" s="15" t="s">
        <v>9</v>
      </c>
      <c r="C138" s="10" t="s">
        <v>790</v>
      </c>
      <c r="D138" s="16">
        <v>41262</v>
      </c>
      <c r="E138" s="17"/>
      <c r="F138" s="18" t="s">
        <v>6</v>
      </c>
      <c r="G138" s="19">
        <v>117958</v>
      </c>
      <c r="H138" s="20">
        <v>3</v>
      </c>
      <c r="I138" s="111"/>
    </row>
    <row r="139" spans="1:9" x14ac:dyDescent="0.25">
      <c r="A139" s="10" t="s">
        <v>731</v>
      </c>
      <c r="B139" s="15" t="s">
        <v>12</v>
      </c>
      <c r="C139" s="10" t="s">
        <v>790</v>
      </c>
      <c r="D139" s="16">
        <v>41276</v>
      </c>
      <c r="E139" s="17"/>
      <c r="F139" s="18" t="s">
        <v>6</v>
      </c>
      <c r="G139" s="19">
        <v>55593</v>
      </c>
      <c r="H139" s="20">
        <v>3</v>
      </c>
      <c r="I139" s="111"/>
    </row>
    <row r="140" spans="1:9" x14ac:dyDescent="0.25">
      <c r="A140" s="10" t="s">
        <v>700</v>
      </c>
      <c r="B140" s="15" t="s">
        <v>9</v>
      </c>
      <c r="C140" s="10" t="s">
        <v>790</v>
      </c>
      <c r="D140" s="16">
        <v>38719</v>
      </c>
      <c r="E140" s="17"/>
      <c r="F140" s="18"/>
      <c r="G140" s="19">
        <v>46993</v>
      </c>
      <c r="H140" s="20">
        <v>5</v>
      </c>
      <c r="I140" s="111"/>
    </row>
    <row r="141" spans="1:9" x14ac:dyDescent="0.25">
      <c r="A141" s="10" t="s">
        <v>663</v>
      </c>
      <c r="B141" s="15" t="s">
        <v>9</v>
      </c>
      <c r="C141" s="10" t="s">
        <v>790</v>
      </c>
      <c r="D141" s="16">
        <v>40216</v>
      </c>
      <c r="E141" s="17"/>
      <c r="F141" s="18" t="s">
        <v>14</v>
      </c>
      <c r="G141" s="19">
        <v>91950</v>
      </c>
      <c r="H141" s="20">
        <v>4</v>
      </c>
      <c r="I141" s="111"/>
    </row>
    <row r="142" spans="1:9" x14ac:dyDescent="0.25">
      <c r="A142" s="10" t="s">
        <v>637</v>
      </c>
      <c r="B142" s="15" t="s">
        <v>12</v>
      </c>
      <c r="C142" s="10" t="s">
        <v>790</v>
      </c>
      <c r="D142" s="16">
        <v>38366</v>
      </c>
      <c r="E142" s="17"/>
      <c r="F142" s="18" t="s">
        <v>22</v>
      </c>
      <c r="G142" s="19">
        <v>96410</v>
      </c>
      <c r="H142" s="20">
        <v>3</v>
      </c>
      <c r="I142" s="111"/>
    </row>
    <row r="143" spans="1:9" x14ac:dyDescent="0.25">
      <c r="A143" s="10" t="s">
        <v>632</v>
      </c>
      <c r="B143" s="15" t="s">
        <v>9</v>
      </c>
      <c r="C143" s="10" t="s">
        <v>790</v>
      </c>
      <c r="D143" s="16">
        <v>39831</v>
      </c>
      <c r="E143" s="17"/>
      <c r="F143" s="18" t="s">
        <v>22</v>
      </c>
      <c r="G143" s="19">
        <v>103347</v>
      </c>
      <c r="H143" s="20">
        <v>4</v>
      </c>
      <c r="I143" s="111"/>
    </row>
    <row r="144" spans="1:9" x14ac:dyDescent="0.25">
      <c r="A144" s="10" t="s">
        <v>627</v>
      </c>
      <c r="B144" s="15" t="s">
        <v>12</v>
      </c>
      <c r="C144" s="10" t="s">
        <v>790</v>
      </c>
      <c r="D144" s="16">
        <v>41314</v>
      </c>
      <c r="E144" s="17"/>
      <c r="F144" s="18"/>
      <c r="G144" s="19">
        <v>118046</v>
      </c>
      <c r="H144" s="20">
        <v>4</v>
      </c>
      <c r="I144" s="111"/>
    </row>
    <row r="145" spans="1:9" x14ac:dyDescent="0.25">
      <c r="A145" s="10" t="s">
        <v>608</v>
      </c>
      <c r="B145" s="15" t="s">
        <v>28</v>
      </c>
      <c r="C145" s="10" t="s">
        <v>790</v>
      </c>
      <c r="D145" s="16">
        <v>40222</v>
      </c>
      <c r="E145" s="17"/>
      <c r="F145" s="18"/>
      <c r="G145" s="19">
        <v>50029</v>
      </c>
      <c r="H145" s="20">
        <v>5</v>
      </c>
      <c r="I145" s="111"/>
    </row>
    <row r="146" spans="1:9" x14ac:dyDescent="0.25">
      <c r="A146" s="10" t="s">
        <v>607</v>
      </c>
      <c r="B146" s="15" t="s">
        <v>12</v>
      </c>
      <c r="C146" s="10" t="s">
        <v>790</v>
      </c>
      <c r="D146" s="16">
        <v>40232</v>
      </c>
      <c r="E146" s="17"/>
      <c r="F146" s="18"/>
      <c r="G146" s="19">
        <v>63297</v>
      </c>
      <c r="H146" s="20">
        <v>4</v>
      </c>
      <c r="I146" s="111"/>
    </row>
    <row r="147" spans="1:9" x14ac:dyDescent="0.25">
      <c r="A147" s="10" t="s">
        <v>597</v>
      </c>
      <c r="B147" s="15" t="s">
        <v>9</v>
      </c>
      <c r="C147" s="10" t="s">
        <v>790</v>
      </c>
      <c r="D147" s="16">
        <v>39866</v>
      </c>
      <c r="E147" s="17"/>
      <c r="F147" s="18" t="s">
        <v>3</v>
      </c>
      <c r="G147" s="19">
        <v>93380</v>
      </c>
      <c r="H147" s="20">
        <v>5</v>
      </c>
      <c r="I147" s="111"/>
    </row>
    <row r="148" spans="1:9" x14ac:dyDescent="0.25">
      <c r="A148" s="10" t="s">
        <v>556</v>
      </c>
      <c r="B148" s="15" t="s">
        <v>12</v>
      </c>
      <c r="C148" s="10" t="s">
        <v>790</v>
      </c>
      <c r="D148" s="16">
        <v>40971</v>
      </c>
      <c r="E148" s="17"/>
      <c r="F148" s="18"/>
      <c r="G148" s="19">
        <v>100478</v>
      </c>
      <c r="H148" s="20">
        <v>3</v>
      </c>
      <c r="I148" s="111"/>
    </row>
    <row r="149" spans="1:9" x14ac:dyDescent="0.25">
      <c r="A149" s="10" t="s">
        <v>552</v>
      </c>
      <c r="B149" s="15" t="s">
        <v>1</v>
      </c>
      <c r="C149" s="10" t="s">
        <v>790</v>
      </c>
      <c r="D149" s="16">
        <v>41337</v>
      </c>
      <c r="E149" s="17"/>
      <c r="F149" s="18"/>
      <c r="G149" s="19">
        <v>96780</v>
      </c>
      <c r="H149" s="20">
        <v>3</v>
      </c>
      <c r="I149" s="111"/>
    </row>
    <row r="150" spans="1:9" x14ac:dyDescent="0.25">
      <c r="A150" s="10" t="s">
        <v>543</v>
      </c>
      <c r="B150" s="15" t="s">
        <v>28</v>
      </c>
      <c r="C150" s="10" t="s">
        <v>790</v>
      </c>
      <c r="D150" s="16">
        <v>42092</v>
      </c>
      <c r="E150" s="17"/>
      <c r="F150" s="18" t="s">
        <v>22</v>
      </c>
      <c r="G150" s="19">
        <v>51487</v>
      </c>
      <c r="H150" s="20">
        <v>4</v>
      </c>
      <c r="I150" s="111"/>
    </row>
    <row r="151" spans="1:9" x14ac:dyDescent="0.25">
      <c r="A151" s="10" t="s">
        <v>534</v>
      </c>
      <c r="B151" s="15" t="s">
        <v>9</v>
      </c>
      <c r="C151" s="10" t="s">
        <v>790</v>
      </c>
      <c r="D151" s="16">
        <v>40277</v>
      </c>
      <c r="E151" s="17"/>
      <c r="F151" s="18" t="s">
        <v>22</v>
      </c>
      <c r="G151" s="19">
        <v>44692</v>
      </c>
      <c r="H151" s="20">
        <v>1</v>
      </c>
      <c r="I151" s="111"/>
    </row>
    <row r="152" spans="1:9" x14ac:dyDescent="0.25">
      <c r="A152" s="10" t="s">
        <v>515</v>
      </c>
      <c r="B152" s="15" t="s">
        <v>7</v>
      </c>
      <c r="C152" s="10" t="s">
        <v>790</v>
      </c>
      <c r="D152" s="16">
        <v>37341</v>
      </c>
      <c r="E152" s="17"/>
      <c r="F152" s="18"/>
      <c r="G152" s="19">
        <v>114029</v>
      </c>
      <c r="H152" s="20">
        <v>4</v>
      </c>
      <c r="I152" s="111"/>
    </row>
    <row r="153" spans="1:9" x14ac:dyDescent="0.25">
      <c r="A153" s="10" t="s">
        <v>506</v>
      </c>
      <c r="B153" s="15" t="s">
        <v>28</v>
      </c>
      <c r="C153" s="10" t="s">
        <v>790</v>
      </c>
      <c r="D153" s="16">
        <v>37721</v>
      </c>
      <c r="E153" s="17"/>
      <c r="F153" s="18" t="s">
        <v>3</v>
      </c>
      <c r="G153" s="19">
        <v>101481</v>
      </c>
      <c r="H153" s="20">
        <v>2</v>
      </c>
      <c r="I153" s="111"/>
    </row>
    <row r="154" spans="1:9" x14ac:dyDescent="0.25">
      <c r="A154" s="10" t="s">
        <v>473</v>
      </c>
      <c r="B154" s="15" t="s">
        <v>9</v>
      </c>
      <c r="C154" s="10" t="s">
        <v>790</v>
      </c>
      <c r="D154" s="16">
        <v>41377</v>
      </c>
      <c r="E154" s="17"/>
      <c r="F154" s="18" t="s">
        <v>6</v>
      </c>
      <c r="G154" s="19">
        <v>113877</v>
      </c>
      <c r="H154" s="20">
        <v>2</v>
      </c>
      <c r="I154" s="111"/>
    </row>
    <row r="155" spans="1:9" x14ac:dyDescent="0.25">
      <c r="A155" s="10" t="s">
        <v>457</v>
      </c>
      <c r="B155" s="15" t="s">
        <v>12</v>
      </c>
      <c r="C155" s="10" t="s">
        <v>790</v>
      </c>
      <c r="D155" s="16">
        <v>37017</v>
      </c>
      <c r="E155" s="17"/>
      <c r="F155" s="18"/>
      <c r="G155" s="19">
        <v>75226</v>
      </c>
      <c r="H155" s="20">
        <v>5</v>
      </c>
      <c r="I155" s="111"/>
    </row>
    <row r="156" spans="1:9" x14ac:dyDescent="0.25">
      <c r="A156" s="10" t="s">
        <v>440</v>
      </c>
      <c r="B156" s="15" t="s">
        <v>9</v>
      </c>
      <c r="C156" s="10" t="s">
        <v>790</v>
      </c>
      <c r="D156" s="16">
        <v>39213</v>
      </c>
      <c r="E156" s="17"/>
      <c r="F156" s="18" t="s">
        <v>14</v>
      </c>
      <c r="G156" s="19">
        <v>62791</v>
      </c>
      <c r="H156" s="20">
        <v>1</v>
      </c>
      <c r="I156" s="111"/>
    </row>
    <row r="157" spans="1:9" x14ac:dyDescent="0.25">
      <c r="A157" s="10" t="s">
        <v>428</v>
      </c>
      <c r="B157" s="15" t="s">
        <v>12</v>
      </c>
      <c r="C157" s="10" t="s">
        <v>790</v>
      </c>
      <c r="D157" s="16">
        <v>41788</v>
      </c>
      <c r="E157" s="17"/>
      <c r="F157" s="18" t="s">
        <v>3</v>
      </c>
      <c r="G157" s="19">
        <v>86093</v>
      </c>
      <c r="H157" s="20">
        <v>2</v>
      </c>
      <c r="I157" s="111"/>
    </row>
    <row r="158" spans="1:9" x14ac:dyDescent="0.25">
      <c r="A158" s="10" t="s">
        <v>412</v>
      </c>
      <c r="B158" s="15" t="s">
        <v>12</v>
      </c>
      <c r="C158" s="10" t="s">
        <v>790</v>
      </c>
      <c r="D158" s="16">
        <v>39970</v>
      </c>
      <c r="E158" s="17"/>
      <c r="F158" s="18" t="s">
        <v>3</v>
      </c>
      <c r="G158" s="19">
        <v>49871</v>
      </c>
      <c r="H158" s="20">
        <v>1</v>
      </c>
      <c r="I158" s="111"/>
    </row>
    <row r="159" spans="1:9" x14ac:dyDescent="0.25">
      <c r="A159" s="10" t="s">
        <v>372</v>
      </c>
      <c r="B159" s="15" t="s">
        <v>7</v>
      </c>
      <c r="C159" s="10" t="s">
        <v>790</v>
      </c>
      <c r="D159" s="16">
        <v>40732</v>
      </c>
      <c r="E159" s="17"/>
      <c r="F159" s="18" t="s">
        <v>6</v>
      </c>
      <c r="G159" s="19">
        <v>80928</v>
      </c>
      <c r="H159" s="20">
        <v>4</v>
      </c>
      <c r="I159" s="111"/>
    </row>
    <row r="160" spans="1:9" x14ac:dyDescent="0.25">
      <c r="A160" s="10" t="s">
        <v>370</v>
      </c>
      <c r="B160" s="15" t="s">
        <v>9</v>
      </c>
      <c r="C160" s="10" t="s">
        <v>790</v>
      </c>
      <c r="D160" s="16">
        <v>41807</v>
      </c>
      <c r="E160" s="17"/>
      <c r="F160" s="18"/>
      <c r="G160" s="19">
        <v>90371</v>
      </c>
      <c r="H160" s="20">
        <v>2</v>
      </c>
      <c r="I160" s="111"/>
    </row>
    <row r="161" spans="1:9" x14ac:dyDescent="0.25">
      <c r="A161" s="10" t="s">
        <v>359</v>
      </c>
      <c r="B161" s="15" t="s">
        <v>28</v>
      </c>
      <c r="C161" s="10" t="s">
        <v>790</v>
      </c>
      <c r="D161" s="16">
        <v>40352</v>
      </c>
      <c r="E161" s="17"/>
      <c r="F161" s="18"/>
      <c r="G161" s="19">
        <v>59013</v>
      </c>
      <c r="H161" s="20">
        <v>2</v>
      </c>
      <c r="I161" s="111"/>
    </row>
    <row r="162" spans="1:9" x14ac:dyDescent="0.25">
      <c r="A162" s="10" t="s">
        <v>346</v>
      </c>
      <c r="B162" s="15" t="s">
        <v>9</v>
      </c>
      <c r="C162" s="10" t="s">
        <v>790</v>
      </c>
      <c r="D162" s="16">
        <v>41444</v>
      </c>
      <c r="E162" s="17"/>
      <c r="F162" s="18" t="s">
        <v>22</v>
      </c>
      <c r="G162" s="19">
        <v>76509</v>
      </c>
      <c r="H162" s="20">
        <v>5</v>
      </c>
      <c r="I162" s="111"/>
    </row>
    <row r="163" spans="1:9" x14ac:dyDescent="0.25">
      <c r="A163" s="10" t="s">
        <v>339</v>
      </c>
      <c r="B163" s="15" t="s">
        <v>44</v>
      </c>
      <c r="C163" s="10" t="s">
        <v>790</v>
      </c>
      <c r="D163" s="16">
        <v>37067</v>
      </c>
      <c r="E163" s="17"/>
      <c r="F163" s="18" t="s">
        <v>24</v>
      </c>
      <c r="G163" s="19">
        <v>116386</v>
      </c>
      <c r="H163" s="20">
        <v>5</v>
      </c>
      <c r="I163" s="111"/>
    </row>
    <row r="164" spans="1:9" x14ac:dyDescent="0.25">
      <c r="A164" s="10" t="s">
        <v>287</v>
      </c>
      <c r="B164" s="15" t="s">
        <v>9</v>
      </c>
      <c r="C164" s="10" t="s">
        <v>790</v>
      </c>
      <c r="D164" s="16">
        <v>40373</v>
      </c>
      <c r="E164" s="17"/>
      <c r="F164" s="18"/>
      <c r="G164" s="19">
        <v>69384</v>
      </c>
      <c r="H164" s="20">
        <v>5</v>
      </c>
      <c r="I164" s="111"/>
    </row>
    <row r="165" spans="1:9" x14ac:dyDescent="0.25">
      <c r="A165" s="10" t="s">
        <v>255</v>
      </c>
      <c r="B165" s="15" t="s">
        <v>44</v>
      </c>
      <c r="C165" s="10" t="s">
        <v>790</v>
      </c>
      <c r="D165" s="16">
        <v>41132</v>
      </c>
      <c r="E165" s="17"/>
      <c r="F165" s="18"/>
      <c r="G165" s="19">
        <v>123331</v>
      </c>
      <c r="H165" s="20">
        <v>4</v>
      </c>
      <c r="I165" s="111"/>
    </row>
    <row r="166" spans="1:9" x14ac:dyDescent="0.25">
      <c r="A166" s="10" t="s">
        <v>253</v>
      </c>
      <c r="B166" s="15" t="s">
        <v>12</v>
      </c>
      <c r="C166" s="10" t="s">
        <v>790</v>
      </c>
      <c r="D166" s="16">
        <v>41477</v>
      </c>
      <c r="E166" s="17"/>
      <c r="F166" s="18" t="s">
        <v>14</v>
      </c>
      <c r="G166" s="19">
        <v>55705</v>
      </c>
      <c r="H166" s="20">
        <v>4</v>
      </c>
      <c r="I166" s="111"/>
    </row>
    <row r="167" spans="1:9" x14ac:dyDescent="0.25">
      <c r="A167" s="10" t="s">
        <v>247</v>
      </c>
      <c r="B167" s="15" t="s">
        <v>12</v>
      </c>
      <c r="C167" s="10" t="s">
        <v>790</v>
      </c>
      <c r="D167" s="16">
        <v>40770</v>
      </c>
      <c r="E167" s="17"/>
      <c r="F167" s="18" t="s">
        <v>14</v>
      </c>
      <c r="G167" s="19">
        <v>72893</v>
      </c>
      <c r="H167" s="20">
        <v>5</v>
      </c>
      <c r="I167" s="111"/>
    </row>
    <row r="168" spans="1:9" x14ac:dyDescent="0.25">
      <c r="A168" s="10" t="s">
        <v>238</v>
      </c>
      <c r="B168" s="15" t="s">
        <v>7</v>
      </c>
      <c r="C168" s="10" t="s">
        <v>790</v>
      </c>
      <c r="D168" s="16">
        <v>42255</v>
      </c>
      <c r="E168" s="17"/>
      <c r="F168" s="18" t="s">
        <v>22</v>
      </c>
      <c r="G168" s="19">
        <v>63123</v>
      </c>
      <c r="H168" s="20">
        <v>3</v>
      </c>
      <c r="I168" s="111"/>
    </row>
    <row r="169" spans="1:9" x14ac:dyDescent="0.25">
      <c r="A169" s="10" t="s">
        <v>237</v>
      </c>
      <c r="B169" s="15" t="s">
        <v>12</v>
      </c>
      <c r="C169" s="10" t="s">
        <v>790</v>
      </c>
      <c r="D169" s="16">
        <v>40404</v>
      </c>
      <c r="E169" s="17"/>
      <c r="F169" s="18" t="s">
        <v>22</v>
      </c>
      <c r="G169" s="19">
        <v>64193</v>
      </c>
      <c r="H169" s="20">
        <v>3</v>
      </c>
      <c r="I169" s="111"/>
    </row>
    <row r="170" spans="1:9" x14ac:dyDescent="0.25">
      <c r="A170" s="10" t="s">
        <v>214</v>
      </c>
      <c r="B170" s="15" t="s">
        <v>7</v>
      </c>
      <c r="C170" s="10" t="s">
        <v>790</v>
      </c>
      <c r="D170" s="16">
        <v>37492</v>
      </c>
      <c r="E170" s="17"/>
      <c r="F170" s="18" t="s">
        <v>6</v>
      </c>
      <c r="G170" s="19">
        <v>111238</v>
      </c>
      <c r="H170" s="20">
        <v>5</v>
      </c>
      <c r="I170" s="111"/>
    </row>
    <row r="171" spans="1:9" x14ac:dyDescent="0.25">
      <c r="A171" s="10" t="s">
        <v>154</v>
      </c>
      <c r="B171" s="15" t="s">
        <v>44</v>
      </c>
      <c r="C171" s="10" t="s">
        <v>790</v>
      </c>
      <c r="D171" s="16">
        <v>37160</v>
      </c>
      <c r="E171" s="17"/>
      <c r="F171" s="18" t="s">
        <v>3</v>
      </c>
      <c r="G171" s="19">
        <v>62446</v>
      </c>
      <c r="H171" s="20">
        <v>2</v>
      </c>
      <c r="I171" s="111"/>
    </row>
    <row r="172" spans="1:9" x14ac:dyDescent="0.25">
      <c r="A172" s="10" t="s">
        <v>125</v>
      </c>
      <c r="B172" s="15" t="s">
        <v>9</v>
      </c>
      <c r="C172" s="10" t="s">
        <v>790</v>
      </c>
      <c r="D172" s="16">
        <v>41548</v>
      </c>
      <c r="E172" s="17"/>
      <c r="F172" s="18" t="s">
        <v>3</v>
      </c>
      <c r="G172" s="19">
        <v>71086</v>
      </c>
      <c r="H172" s="20">
        <v>3</v>
      </c>
      <c r="I172" s="111"/>
    </row>
    <row r="173" spans="1:9" x14ac:dyDescent="0.25">
      <c r="A173" s="10" t="s">
        <v>114</v>
      </c>
      <c r="B173" s="15" t="s">
        <v>44</v>
      </c>
      <c r="C173" s="10" t="s">
        <v>790</v>
      </c>
      <c r="D173" s="16">
        <v>42306</v>
      </c>
      <c r="E173" s="17"/>
      <c r="F173" s="18" t="s">
        <v>3</v>
      </c>
      <c r="G173" s="19">
        <v>69039</v>
      </c>
      <c r="H173" s="20">
        <v>5</v>
      </c>
      <c r="I173" s="111"/>
    </row>
    <row r="174" spans="1:9" x14ac:dyDescent="0.25">
      <c r="A174" s="10" t="s">
        <v>74</v>
      </c>
      <c r="B174" s="15" t="s">
        <v>12</v>
      </c>
      <c r="C174" s="10" t="s">
        <v>790</v>
      </c>
      <c r="D174" s="16">
        <v>40846</v>
      </c>
      <c r="E174" s="17"/>
      <c r="F174" s="18" t="s">
        <v>22</v>
      </c>
      <c r="G174" s="19">
        <v>79262</v>
      </c>
      <c r="H174" s="20">
        <v>5</v>
      </c>
      <c r="I174" s="111"/>
    </row>
    <row r="175" spans="1:9" x14ac:dyDescent="0.25">
      <c r="A175" s="10" t="s">
        <v>59</v>
      </c>
      <c r="B175" s="15" t="s">
        <v>12</v>
      </c>
      <c r="C175" s="10" t="s">
        <v>790</v>
      </c>
      <c r="D175" s="16">
        <v>42332</v>
      </c>
      <c r="E175" s="17"/>
      <c r="F175" s="18"/>
      <c r="G175" s="19">
        <v>55686</v>
      </c>
      <c r="H175" s="20">
        <v>5</v>
      </c>
      <c r="I175" s="111"/>
    </row>
    <row r="176" spans="1:9" x14ac:dyDescent="0.25">
      <c r="A176" s="10" t="s">
        <v>611</v>
      </c>
      <c r="B176" s="15" t="s">
        <v>12</v>
      </c>
      <c r="C176" s="10" t="s">
        <v>38</v>
      </c>
      <c r="D176" s="16">
        <v>40593</v>
      </c>
      <c r="E176" s="17"/>
      <c r="F176" s="18" t="s">
        <v>14</v>
      </c>
      <c r="G176" s="19">
        <v>48576</v>
      </c>
      <c r="H176" s="20">
        <v>4</v>
      </c>
      <c r="I176" s="111"/>
    </row>
    <row r="177" spans="1:9" x14ac:dyDescent="0.25">
      <c r="A177" s="10" t="s">
        <v>551</v>
      </c>
      <c r="B177" s="15" t="s">
        <v>44</v>
      </c>
      <c r="C177" s="10" t="s">
        <v>38</v>
      </c>
      <c r="D177" s="16">
        <v>41341</v>
      </c>
      <c r="E177" s="17"/>
      <c r="F177" s="18" t="s">
        <v>14</v>
      </c>
      <c r="G177" s="19">
        <v>56792</v>
      </c>
      <c r="H177" s="20">
        <v>4</v>
      </c>
      <c r="I177" s="111"/>
    </row>
    <row r="178" spans="1:9" x14ac:dyDescent="0.25">
      <c r="A178" s="10" t="s">
        <v>484</v>
      </c>
      <c r="B178" s="15" t="s">
        <v>12</v>
      </c>
      <c r="C178" s="10" t="s">
        <v>38</v>
      </c>
      <c r="D178" s="16">
        <v>41768</v>
      </c>
      <c r="E178" s="17"/>
      <c r="F178" s="18" t="s">
        <v>22</v>
      </c>
      <c r="G178" s="19">
        <v>103041</v>
      </c>
      <c r="H178" s="20">
        <v>1</v>
      </c>
      <c r="I178" s="111"/>
    </row>
    <row r="179" spans="1:9" x14ac:dyDescent="0.25">
      <c r="A179" s="10" t="s">
        <v>447</v>
      </c>
      <c r="B179" s="15" t="s">
        <v>7</v>
      </c>
      <c r="C179" s="10" t="s">
        <v>38</v>
      </c>
      <c r="D179" s="16">
        <v>37751</v>
      </c>
      <c r="E179" s="17"/>
      <c r="F179" s="18" t="s">
        <v>3</v>
      </c>
      <c r="G179" s="19">
        <v>114941</v>
      </c>
      <c r="H179" s="20">
        <v>4</v>
      </c>
      <c r="I179" s="111"/>
    </row>
    <row r="180" spans="1:9" x14ac:dyDescent="0.25">
      <c r="A180" s="10" t="s">
        <v>394</v>
      </c>
      <c r="B180" s="15" t="s">
        <v>7</v>
      </c>
      <c r="C180" s="10" t="s">
        <v>38</v>
      </c>
      <c r="D180" s="16">
        <v>38121</v>
      </c>
      <c r="E180" s="17"/>
      <c r="F180" s="18" t="s">
        <v>24</v>
      </c>
      <c r="G180" s="19">
        <v>47250</v>
      </c>
      <c r="H180" s="20">
        <v>1</v>
      </c>
      <c r="I180" s="111"/>
    </row>
    <row r="181" spans="1:9" x14ac:dyDescent="0.25">
      <c r="A181" s="10" t="s">
        <v>204</v>
      </c>
      <c r="B181" s="15" t="s">
        <v>9</v>
      </c>
      <c r="C181" s="10" t="s">
        <v>38</v>
      </c>
      <c r="D181" s="16">
        <v>38583</v>
      </c>
      <c r="E181" s="17"/>
      <c r="F181" s="18" t="s">
        <v>6</v>
      </c>
      <c r="G181" s="19">
        <v>88967</v>
      </c>
      <c r="H181" s="20">
        <v>1</v>
      </c>
      <c r="I181" s="111"/>
    </row>
    <row r="182" spans="1:9" x14ac:dyDescent="0.25">
      <c r="A182" s="10" t="s">
        <v>85</v>
      </c>
      <c r="B182" s="15" t="s">
        <v>9</v>
      </c>
      <c r="C182" s="10" t="s">
        <v>38</v>
      </c>
      <c r="D182" s="16">
        <v>39024</v>
      </c>
      <c r="E182" s="17"/>
      <c r="F182" s="18" t="s">
        <v>22</v>
      </c>
      <c r="G182" s="19">
        <v>56812</v>
      </c>
      <c r="H182" s="20">
        <v>5</v>
      </c>
      <c r="I182" s="111"/>
    </row>
    <row r="183" spans="1:9" x14ac:dyDescent="0.25">
      <c r="A183" s="10" t="s">
        <v>39</v>
      </c>
      <c r="B183" s="15" t="s">
        <v>12</v>
      </c>
      <c r="C183" s="10" t="s">
        <v>38</v>
      </c>
      <c r="D183" s="16">
        <v>37597</v>
      </c>
      <c r="E183" s="17"/>
      <c r="F183" s="18" t="s">
        <v>3</v>
      </c>
      <c r="G183" s="19">
        <v>79741</v>
      </c>
      <c r="H183" s="20">
        <v>5</v>
      </c>
      <c r="I183" s="111"/>
    </row>
    <row r="184" spans="1:9" x14ac:dyDescent="0.25">
      <c r="A184" s="10" t="s">
        <v>749</v>
      </c>
      <c r="B184" s="15" t="s">
        <v>9</v>
      </c>
      <c r="C184" s="10" t="s">
        <v>15</v>
      </c>
      <c r="D184" s="16">
        <v>41996</v>
      </c>
      <c r="E184" s="17"/>
      <c r="F184" s="18" t="s">
        <v>748</v>
      </c>
      <c r="G184" s="19">
        <v>42649</v>
      </c>
      <c r="H184" s="20">
        <v>5</v>
      </c>
      <c r="I184" s="111"/>
    </row>
    <row r="185" spans="1:9" x14ac:dyDescent="0.25">
      <c r="A185" s="10" t="s">
        <v>744</v>
      </c>
      <c r="B185" s="15" t="s">
        <v>12</v>
      </c>
      <c r="C185" s="10" t="s">
        <v>15</v>
      </c>
      <c r="D185" s="16">
        <v>42014</v>
      </c>
      <c r="E185" s="17"/>
      <c r="F185" s="18" t="s">
        <v>22</v>
      </c>
      <c r="G185" s="19">
        <v>96721</v>
      </c>
      <c r="H185" s="20">
        <v>4</v>
      </c>
      <c r="I185" s="111"/>
    </row>
    <row r="186" spans="1:9" x14ac:dyDescent="0.25">
      <c r="A186" s="10" t="s">
        <v>740</v>
      </c>
      <c r="B186" s="15" t="s">
        <v>12</v>
      </c>
      <c r="C186" s="10" t="s">
        <v>15</v>
      </c>
      <c r="D186" s="16">
        <v>40170</v>
      </c>
      <c r="E186" s="17"/>
      <c r="F186" s="18"/>
      <c r="G186" s="19">
        <v>92402</v>
      </c>
      <c r="H186" s="20">
        <v>3</v>
      </c>
      <c r="I186" s="111"/>
    </row>
    <row r="187" spans="1:9" x14ac:dyDescent="0.25">
      <c r="A187" s="10" t="s">
        <v>738</v>
      </c>
      <c r="B187" s="15" t="s">
        <v>12</v>
      </c>
      <c r="C187" s="10" t="s">
        <v>15</v>
      </c>
      <c r="D187" s="16">
        <v>40184</v>
      </c>
      <c r="E187" s="17"/>
      <c r="F187" s="18" t="s">
        <v>3</v>
      </c>
      <c r="G187" s="19">
        <v>110812</v>
      </c>
      <c r="H187" s="20">
        <v>3</v>
      </c>
      <c r="I187" s="111"/>
    </row>
    <row r="188" spans="1:9" x14ac:dyDescent="0.25">
      <c r="A188" s="10" t="s">
        <v>726</v>
      </c>
      <c r="B188" s="15" t="s">
        <v>12</v>
      </c>
      <c r="C188" s="10" t="s">
        <v>15</v>
      </c>
      <c r="D188" s="16">
        <v>39816</v>
      </c>
      <c r="E188" s="17"/>
      <c r="F188" s="18"/>
      <c r="G188" s="19">
        <v>89875</v>
      </c>
      <c r="H188" s="20">
        <v>5</v>
      </c>
      <c r="I188" s="111"/>
    </row>
    <row r="189" spans="1:9" x14ac:dyDescent="0.25">
      <c r="A189" s="10" t="s">
        <v>722</v>
      </c>
      <c r="B189" s="15" t="s">
        <v>44</v>
      </c>
      <c r="C189" s="10" t="s">
        <v>15</v>
      </c>
      <c r="D189" s="16">
        <v>36879</v>
      </c>
      <c r="E189" s="17"/>
      <c r="F189" s="18" t="s">
        <v>22</v>
      </c>
      <c r="G189" s="19">
        <v>81584</v>
      </c>
      <c r="H189" s="20">
        <v>1</v>
      </c>
      <c r="I189" s="111"/>
    </row>
    <row r="190" spans="1:9" x14ac:dyDescent="0.25">
      <c r="A190" s="10" t="s">
        <v>720</v>
      </c>
      <c r="B190" s="15" t="s">
        <v>44</v>
      </c>
      <c r="C190" s="10" t="s">
        <v>15</v>
      </c>
      <c r="D190" s="16">
        <v>36885</v>
      </c>
      <c r="E190" s="17"/>
      <c r="F190" s="18" t="s">
        <v>22</v>
      </c>
      <c r="G190" s="19">
        <v>74768</v>
      </c>
      <c r="H190" s="20">
        <v>5</v>
      </c>
      <c r="I190" s="111"/>
    </row>
    <row r="191" spans="1:9" x14ac:dyDescent="0.25">
      <c r="A191" s="10" t="s">
        <v>713</v>
      </c>
      <c r="B191" s="15" t="s">
        <v>12</v>
      </c>
      <c r="C191" s="10" t="s">
        <v>15</v>
      </c>
      <c r="D191" s="16">
        <v>37255</v>
      </c>
      <c r="E191" s="17"/>
      <c r="F191" s="18" t="s">
        <v>14</v>
      </c>
      <c r="G191" s="19">
        <v>104733</v>
      </c>
      <c r="H191" s="20">
        <v>2</v>
      </c>
      <c r="I191" s="111"/>
    </row>
    <row r="192" spans="1:9" x14ac:dyDescent="0.25">
      <c r="A192" s="10" t="s">
        <v>709</v>
      </c>
      <c r="B192" s="15" t="s">
        <v>12</v>
      </c>
      <c r="C192" s="10" t="s">
        <v>15</v>
      </c>
      <c r="D192" s="16">
        <v>37613</v>
      </c>
      <c r="E192" s="17"/>
      <c r="F192" s="18" t="s">
        <v>22</v>
      </c>
      <c r="G192" s="19">
        <v>80559</v>
      </c>
      <c r="H192" s="20">
        <v>4</v>
      </c>
      <c r="I192" s="111"/>
    </row>
    <row r="193" spans="1:9" x14ac:dyDescent="0.25">
      <c r="A193" s="10" t="s">
        <v>701</v>
      </c>
      <c r="B193" s="15" t="s">
        <v>9</v>
      </c>
      <c r="C193" s="10" t="s">
        <v>15</v>
      </c>
      <c r="D193" s="16">
        <v>38712</v>
      </c>
      <c r="E193" s="17"/>
      <c r="F193" s="18"/>
      <c r="G193" s="19">
        <v>69372</v>
      </c>
      <c r="H193" s="20">
        <v>3</v>
      </c>
      <c r="I193" s="111"/>
    </row>
    <row r="194" spans="1:9" x14ac:dyDescent="0.25">
      <c r="A194" s="10" t="s">
        <v>697</v>
      </c>
      <c r="B194" s="15" t="s">
        <v>7</v>
      </c>
      <c r="C194" s="10" t="s">
        <v>15</v>
      </c>
      <c r="D194" s="16">
        <v>40550</v>
      </c>
      <c r="E194" s="17"/>
      <c r="F194" s="18" t="s">
        <v>22</v>
      </c>
      <c r="G194" s="19">
        <v>84899</v>
      </c>
      <c r="H194" s="20">
        <v>3</v>
      </c>
      <c r="I194" s="111"/>
    </row>
    <row r="195" spans="1:9" x14ac:dyDescent="0.25">
      <c r="A195" s="10" t="s">
        <v>696</v>
      </c>
      <c r="B195" s="15" t="s">
        <v>9</v>
      </c>
      <c r="C195" s="10" t="s">
        <v>15</v>
      </c>
      <c r="D195" s="16">
        <v>40550</v>
      </c>
      <c r="E195" s="17"/>
      <c r="F195" s="18" t="s">
        <v>22</v>
      </c>
      <c r="G195" s="19">
        <v>71445</v>
      </c>
      <c r="H195" s="20">
        <v>1</v>
      </c>
      <c r="I195" s="111"/>
    </row>
    <row r="196" spans="1:9" x14ac:dyDescent="0.25">
      <c r="A196" s="10" t="s">
        <v>694</v>
      </c>
      <c r="B196" s="15" t="s">
        <v>28</v>
      </c>
      <c r="C196" s="10" t="s">
        <v>15</v>
      </c>
      <c r="D196" s="16">
        <v>39811</v>
      </c>
      <c r="E196" s="17"/>
      <c r="F196" s="18" t="s">
        <v>6</v>
      </c>
      <c r="G196" s="19">
        <v>57624</v>
      </c>
      <c r="H196" s="20">
        <v>4</v>
      </c>
      <c r="I196" s="111"/>
    </row>
    <row r="197" spans="1:9" x14ac:dyDescent="0.25">
      <c r="A197" s="10" t="s">
        <v>693</v>
      </c>
      <c r="B197" s="15" t="s">
        <v>28</v>
      </c>
      <c r="C197" s="10" t="s">
        <v>15</v>
      </c>
      <c r="D197" s="16">
        <v>40165</v>
      </c>
      <c r="E197" s="17"/>
      <c r="F197" s="18"/>
      <c r="G197" s="19">
        <v>118087</v>
      </c>
      <c r="H197" s="20">
        <v>4</v>
      </c>
      <c r="I197" s="111"/>
    </row>
    <row r="198" spans="1:9" x14ac:dyDescent="0.25">
      <c r="A198" s="10" t="s">
        <v>691</v>
      </c>
      <c r="B198" s="15" t="s">
        <v>1</v>
      </c>
      <c r="C198" s="10" t="s">
        <v>15</v>
      </c>
      <c r="D198" s="16">
        <v>40533</v>
      </c>
      <c r="E198" s="17"/>
      <c r="F198" s="18" t="s">
        <v>3</v>
      </c>
      <c r="G198" s="19">
        <v>46256</v>
      </c>
      <c r="H198" s="20">
        <v>4</v>
      </c>
      <c r="I198" s="111"/>
    </row>
    <row r="199" spans="1:9" x14ac:dyDescent="0.25">
      <c r="A199" s="10" t="s">
        <v>689</v>
      </c>
      <c r="B199" s="15" t="s">
        <v>28</v>
      </c>
      <c r="C199" s="10" t="s">
        <v>15</v>
      </c>
      <c r="D199" s="16">
        <v>40900</v>
      </c>
      <c r="E199" s="17"/>
      <c r="F199" s="18"/>
      <c r="G199" s="19">
        <v>43152</v>
      </c>
      <c r="H199" s="20">
        <v>5</v>
      </c>
      <c r="I199" s="111"/>
    </row>
    <row r="200" spans="1:9" x14ac:dyDescent="0.25">
      <c r="A200" s="10" t="s">
        <v>688</v>
      </c>
      <c r="B200" s="15" t="s">
        <v>28</v>
      </c>
      <c r="C200" s="10" t="s">
        <v>15</v>
      </c>
      <c r="D200" s="16">
        <v>40908</v>
      </c>
      <c r="E200" s="17"/>
      <c r="F200" s="18"/>
      <c r="G200" s="19">
        <v>79572</v>
      </c>
      <c r="H200" s="20">
        <v>4</v>
      </c>
      <c r="I200" s="111"/>
    </row>
    <row r="201" spans="1:9" x14ac:dyDescent="0.25">
      <c r="A201" s="10" t="s">
        <v>687</v>
      </c>
      <c r="B201" s="15" t="s">
        <v>9</v>
      </c>
      <c r="C201" s="10" t="s">
        <v>15</v>
      </c>
      <c r="D201" s="16">
        <v>41281</v>
      </c>
      <c r="E201" s="17"/>
      <c r="F201" s="18" t="s">
        <v>22</v>
      </c>
      <c r="G201" s="19">
        <v>119381</v>
      </c>
      <c r="H201" s="20">
        <v>5</v>
      </c>
      <c r="I201" s="111"/>
    </row>
    <row r="202" spans="1:9" x14ac:dyDescent="0.25">
      <c r="A202" s="10" t="s">
        <v>682</v>
      </c>
      <c r="B202" s="15" t="s">
        <v>12</v>
      </c>
      <c r="C202" s="10" t="s">
        <v>15</v>
      </c>
      <c r="D202" s="16">
        <v>41652</v>
      </c>
      <c r="E202" s="17"/>
      <c r="F202" s="18"/>
      <c r="G202" s="19">
        <v>77764</v>
      </c>
      <c r="H202" s="20">
        <v>4</v>
      </c>
      <c r="I202" s="111"/>
    </row>
    <row r="203" spans="1:9" x14ac:dyDescent="0.25">
      <c r="A203" s="10" t="s">
        <v>673</v>
      </c>
      <c r="B203" s="15" t="s">
        <v>12</v>
      </c>
      <c r="C203" s="10" t="s">
        <v>15</v>
      </c>
      <c r="D203" s="16">
        <v>42031</v>
      </c>
      <c r="E203" s="17"/>
      <c r="F203" s="18" t="s">
        <v>6</v>
      </c>
      <c r="G203" s="19">
        <v>116158</v>
      </c>
      <c r="H203" s="20">
        <v>4</v>
      </c>
      <c r="I203" s="111"/>
    </row>
    <row r="204" spans="1:9" x14ac:dyDescent="0.25">
      <c r="A204" s="10" t="s">
        <v>656</v>
      </c>
      <c r="B204" s="15" t="s">
        <v>28</v>
      </c>
      <c r="C204" s="10" t="s">
        <v>15</v>
      </c>
      <c r="D204" s="16">
        <v>36907</v>
      </c>
      <c r="E204" s="17"/>
      <c r="F204" s="18"/>
      <c r="G204" s="19">
        <v>85348</v>
      </c>
      <c r="H204" s="20">
        <v>3</v>
      </c>
      <c r="I204" s="111"/>
    </row>
    <row r="205" spans="1:9" x14ac:dyDescent="0.25">
      <c r="A205" s="10" t="s">
        <v>655</v>
      </c>
      <c r="B205" s="15" t="s">
        <v>1</v>
      </c>
      <c r="C205" s="10" t="s">
        <v>15</v>
      </c>
      <c r="D205" s="16">
        <v>36908</v>
      </c>
      <c r="E205" s="17"/>
      <c r="F205" s="18" t="s">
        <v>14</v>
      </c>
      <c r="G205" s="19">
        <v>98150</v>
      </c>
      <c r="H205" s="20">
        <v>5</v>
      </c>
      <c r="I205" s="111"/>
    </row>
    <row r="206" spans="1:9" x14ac:dyDescent="0.25">
      <c r="A206" s="10" t="s">
        <v>647</v>
      </c>
      <c r="B206" s="15" t="s">
        <v>44</v>
      </c>
      <c r="C206" s="10" t="s">
        <v>15</v>
      </c>
      <c r="D206" s="16">
        <v>37276</v>
      </c>
      <c r="E206" s="17"/>
      <c r="F206" s="18" t="s">
        <v>6</v>
      </c>
      <c r="G206" s="19">
        <v>85604</v>
      </c>
      <c r="H206" s="20">
        <v>2</v>
      </c>
      <c r="I206" s="111"/>
    </row>
    <row r="207" spans="1:9" x14ac:dyDescent="0.25">
      <c r="A207" s="10" t="s">
        <v>634</v>
      </c>
      <c r="B207" s="15" t="s">
        <v>9</v>
      </c>
      <c r="C207" s="10" t="s">
        <v>15</v>
      </c>
      <c r="D207" s="16">
        <v>39122</v>
      </c>
      <c r="E207" s="17"/>
      <c r="F207" s="18"/>
      <c r="G207" s="19">
        <v>44072</v>
      </c>
      <c r="H207" s="20">
        <v>2</v>
      </c>
      <c r="I207" s="111"/>
    </row>
    <row r="208" spans="1:9" x14ac:dyDescent="0.25">
      <c r="A208" s="10" t="s">
        <v>625</v>
      </c>
      <c r="B208" s="15" t="s">
        <v>28</v>
      </c>
      <c r="C208" s="10" t="s">
        <v>15</v>
      </c>
      <c r="D208" s="16">
        <v>41656</v>
      </c>
      <c r="E208" s="17"/>
      <c r="F208" s="18" t="s">
        <v>22</v>
      </c>
      <c r="G208" s="19">
        <v>49935</v>
      </c>
      <c r="H208" s="20">
        <v>2</v>
      </c>
      <c r="I208" s="111"/>
    </row>
    <row r="209" spans="1:9" x14ac:dyDescent="0.25">
      <c r="A209" s="10" t="s">
        <v>615</v>
      </c>
      <c r="B209" s="15" t="s">
        <v>44</v>
      </c>
      <c r="C209" s="10" t="s">
        <v>15</v>
      </c>
      <c r="D209" s="16">
        <v>40222</v>
      </c>
      <c r="E209" s="17"/>
      <c r="F209" s="18"/>
      <c r="G209" s="19">
        <v>59161</v>
      </c>
      <c r="H209" s="20">
        <v>4</v>
      </c>
      <c r="I209" s="111"/>
    </row>
    <row r="210" spans="1:9" x14ac:dyDescent="0.25">
      <c r="A210" s="10" t="s">
        <v>1637</v>
      </c>
      <c r="B210" s="15" t="s">
        <v>28</v>
      </c>
      <c r="C210" s="10" t="s">
        <v>15</v>
      </c>
      <c r="D210" s="16">
        <v>40244</v>
      </c>
      <c r="E210" s="17"/>
      <c r="F210" s="18"/>
      <c r="G210" s="19">
        <v>49138</v>
      </c>
      <c r="H210" s="20">
        <v>4</v>
      </c>
      <c r="I210" s="111"/>
    </row>
    <row r="211" spans="1:9" x14ac:dyDescent="0.25">
      <c r="A211" s="10" t="s">
        <v>610</v>
      </c>
      <c r="B211" s="15" t="s">
        <v>12</v>
      </c>
      <c r="C211" s="10" t="s">
        <v>15</v>
      </c>
      <c r="D211" s="16">
        <v>40596</v>
      </c>
      <c r="E211" s="17"/>
      <c r="F211" s="18" t="s">
        <v>3</v>
      </c>
      <c r="G211" s="19">
        <v>110203</v>
      </c>
      <c r="H211" s="20">
        <v>2</v>
      </c>
      <c r="I211" s="111"/>
    </row>
    <row r="212" spans="1:9" x14ac:dyDescent="0.25">
      <c r="A212" s="10" t="s">
        <v>606</v>
      </c>
      <c r="B212" s="15" t="s">
        <v>44</v>
      </c>
      <c r="C212" s="10" t="s">
        <v>15</v>
      </c>
      <c r="D212" s="16">
        <v>40246</v>
      </c>
      <c r="E212" s="17"/>
      <c r="F212" s="18" t="s">
        <v>22</v>
      </c>
      <c r="G212" s="19">
        <v>74224</v>
      </c>
      <c r="H212" s="20">
        <v>3</v>
      </c>
      <c r="I212" s="111"/>
    </row>
    <row r="213" spans="1:9" x14ac:dyDescent="0.25">
      <c r="A213" s="10" t="s">
        <v>599</v>
      </c>
      <c r="B213" s="15" t="s">
        <v>28</v>
      </c>
      <c r="C213" s="10" t="s">
        <v>15</v>
      </c>
      <c r="D213" s="16">
        <v>39855</v>
      </c>
      <c r="E213" s="17"/>
      <c r="F213" s="18"/>
      <c r="G213" s="19">
        <v>91698</v>
      </c>
      <c r="H213" s="20">
        <v>1</v>
      </c>
      <c r="I213" s="111"/>
    </row>
    <row r="214" spans="1:9" x14ac:dyDescent="0.25">
      <c r="A214" s="10" t="s">
        <v>595</v>
      </c>
      <c r="B214" s="15" t="s">
        <v>28</v>
      </c>
      <c r="C214" s="10" t="s">
        <v>15</v>
      </c>
      <c r="D214" s="16">
        <v>39876</v>
      </c>
      <c r="E214" s="17"/>
      <c r="F214" s="18" t="s">
        <v>3</v>
      </c>
      <c r="G214" s="19">
        <v>75799</v>
      </c>
      <c r="H214" s="20">
        <v>5</v>
      </c>
      <c r="I214" s="111"/>
    </row>
    <row r="215" spans="1:9" x14ac:dyDescent="0.25">
      <c r="A215" s="10" t="s">
        <v>590</v>
      </c>
      <c r="B215" s="15" t="s">
        <v>12</v>
      </c>
      <c r="C215" s="10" t="s">
        <v>15</v>
      </c>
      <c r="D215" s="16">
        <v>39885</v>
      </c>
      <c r="E215" s="17"/>
      <c r="F215" s="18" t="s">
        <v>22</v>
      </c>
      <c r="G215" s="19">
        <v>99925</v>
      </c>
      <c r="H215" s="20">
        <v>2</v>
      </c>
      <c r="I215" s="111"/>
    </row>
    <row r="216" spans="1:9" x14ac:dyDescent="0.25">
      <c r="A216" s="10" t="s">
        <v>582</v>
      </c>
      <c r="B216" s="15" t="s">
        <v>7</v>
      </c>
      <c r="C216" s="10" t="s">
        <v>15</v>
      </c>
      <c r="D216" s="16">
        <v>37678</v>
      </c>
      <c r="E216" s="17"/>
      <c r="F216" s="18"/>
      <c r="G216" s="19">
        <v>108582</v>
      </c>
      <c r="H216" s="20">
        <v>2</v>
      </c>
      <c r="I216" s="111"/>
    </row>
    <row r="217" spans="1:9" x14ac:dyDescent="0.25">
      <c r="A217" s="10" t="s">
        <v>580</v>
      </c>
      <c r="B217" s="15" t="s">
        <v>9</v>
      </c>
      <c r="C217" s="10" t="s">
        <v>15</v>
      </c>
      <c r="D217" s="16">
        <v>37682</v>
      </c>
      <c r="E217" s="17"/>
      <c r="F217" s="18" t="s">
        <v>3</v>
      </c>
      <c r="G217" s="19">
        <v>45498</v>
      </c>
      <c r="H217" s="20">
        <v>3</v>
      </c>
      <c r="I217" s="111"/>
    </row>
    <row r="218" spans="1:9" x14ac:dyDescent="0.25">
      <c r="A218" s="10" t="s">
        <v>577</v>
      </c>
      <c r="B218" s="15" t="s">
        <v>9</v>
      </c>
      <c r="C218" s="10" t="s">
        <v>15</v>
      </c>
      <c r="D218" s="16">
        <v>38055</v>
      </c>
      <c r="E218" s="17"/>
      <c r="F218" s="18"/>
      <c r="G218" s="19">
        <v>55683</v>
      </c>
      <c r="H218" s="20">
        <v>5</v>
      </c>
      <c r="I218" s="111"/>
    </row>
    <row r="219" spans="1:9" x14ac:dyDescent="0.25">
      <c r="A219" s="10" t="s">
        <v>576</v>
      </c>
      <c r="B219" s="15" t="s">
        <v>44</v>
      </c>
      <c r="C219" s="10" t="s">
        <v>15</v>
      </c>
      <c r="D219" s="16">
        <v>38404</v>
      </c>
      <c r="E219" s="17"/>
      <c r="F219" s="18"/>
      <c r="G219" s="19">
        <v>63745</v>
      </c>
      <c r="H219" s="20">
        <v>2</v>
      </c>
      <c r="I219" s="111"/>
    </row>
    <row r="220" spans="1:9" x14ac:dyDescent="0.25">
      <c r="A220" s="10" t="s">
        <v>575</v>
      </c>
      <c r="B220" s="15" t="s">
        <v>12</v>
      </c>
      <c r="C220" s="10" t="s">
        <v>15</v>
      </c>
      <c r="D220" s="16">
        <v>38409</v>
      </c>
      <c r="E220" s="17"/>
      <c r="F220" s="18" t="s">
        <v>3</v>
      </c>
      <c r="G220" s="19">
        <v>77739</v>
      </c>
      <c r="H220" s="20">
        <v>3</v>
      </c>
      <c r="I220" s="111"/>
    </row>
    <row r="221" spans="1:9" x14ac:dyDescent="0.25">
      <c r="A221" s="10" t="s">
        <v>570</v>
      </c>
      <c r="B221" s="15" t="s">
        <v>9</v>
      </c>
      <c r="C221" s="10" t="s">
        <v>15</v>
      </c>
      <c r="D221" s="16">
        <v>39151</v>
      </c>
      <c r="E221" s="17"/>
      <c r="F221" s="18"/>
      <c r="G221" s="19">
        <v>55397</v>
      </c>
      <c r="H221" s="20">
        <v>2</v>
      </c>
      <c r="I221" s="111"/>
    </row>
    <row r="222" spans="1:9" x14ac:dyDescent="0.25">
      <c r="A222" s="10" t="s">
        <v>557</v>
      </c>
      <c r="B222" s="15" t="s">
        <v>28</v>
      </c>
      <c r="C222" s="10" t="s">
        <v>15</v>
      </c>
      <c r="D222" s="16">
        <v>40616</v>
      </c>
      <c r="E222" s="17"/>
      <c r="F222" s="18"/>
      <c r="G222" s="19">
        <v>43656</v>
      </c>
      <c r="H222" s="20">
        <v>4</v>
      </c>
      <c r="I222" s="111"/>
    </row>
    <row r="223" spans="1:9" x14ac:dyDescent="0.25">
      <c r="A223" s="10" t="s">
        <v>550</v>
      </c>
      <c r="B223" s="15" t="s">
        <v>9</v>
      </c>
      <c r="C223" s="10" t="s">
        <v>15</v>
      </c>
      <c r="D223" s="16">
        <v>41681</v>
      </c>
      <c r="E223" s="17"/>
      <c r="F223" s="18" t="s">
        <v>14</v>
      </c>
      <c r="G223" s="19">
        <v>80066</v>
      </c>
      <c r="H223" s="20">
        <v>1</v>
      </c>
      <c r="I223" s="111"/>
    </row>
    <row r="224" spans="1:9" x14ac:dyDescent="0.25">
      <c r="A224" s="10" t="s">
        <v>540</v>
      </c>
      <c r="B224" s="15" t="s">
        <v>28</v>
      </c>
      <c r="C224" s="10" t="s">
        <v>15</v>
      </c>
      <c r="D224" s="16">
        <v>42103</v>
      </c>
      <c r="E224" s="17"/>
      <c r="F224" s="18" t="s">
        <v>3</v>
      </c>
      <c r="G224" s="19">
        <v>54894</v>
      </c>
      <c r="H224" s="20">
        <v>1</v>
      </c>
      <c r="I224" s="111"/>
    </row>
    <row r="225" spans="1:9" x14ac:dyDescent="0.25">
      <c r="A225" s="10" t="s">
        <v>539</v>
      </c>
      <c r="B225" s="15" t="s">
        <v>12</v>
      </c>
      <c r="C225" s="10" t="s">
        <v>15</v>
      </c>
      <c r="D225" s="16">
        <v>42104</v>
      </c>
      <c r="E225" s="17"/>
      <c r="F225" s="18" t="s">
        <v>3</v>
      </c>
      <c r="G225" s="19">
        <v>80600</v>
      </c>
      <c r="H225" s="20">
        <v>5</v>
      </c>
      <c r="I225" s="111"/>
    </row>
    <row r="226" spans="1:9" x14ac:dyDescent="0.25">
      <c r="A226" s="10" t="s">
        <v>536</v>
      </c>
      <c r="B226" s="15" t="s">
        <v>7</v>
      </c>
      <c r="C226" s="10" t="s">
        <v>15</v>
      </c>
      <c r="D226" s="16">
        <v>40259</v>
      </c>
      <c r="E226" s="17"/>
      <c r="F226" s="18" t="s">
        <v>3</v>
      </c>
      <c r="G226" s="19">
        <v>108167</v>
      </c>
      <c r="H226" s="20">
        <v>4</v>
      </c>
      <c r="I226" s="111"/>
    </row>
    <row r="227" spans="1:9" x14ac:dyDescent="0.25">
      <c r="A227" s="10" t="s">
        <v>533</v>
      </c>
      <c r="B227" s="15" t="s">
        <v>12</v>
      </c>
      <c r="C227" s="10" t="s">
        <v>15</v>
      </c>
      <c r="D227" s="16">
        <v>40617</v>
      </c>
      <c r="E227" s="17"/>
      <c r="F227" s="18"/>
      <c r="G227" s="19">
        <v>124571</v>
      </c>
      <c r="H227" s="20">
        <v>3</v>
      </c>
      <c r="I227" s="111"/>
    </row>
    <row r="228" spans="1:9" x14ac:dyDescent="0.25">
      <c r="A228" s="10" t="s">
        <v>528</v>
      </c>
      <c r="B228" s="15" t="s">
        <v>12</v>
      </c>
      <c r="C228" s="10" t="s">
        <v>15</v>
      </c>
      <c r="D228" s="16">
        <v>41347</v>
      </c>
      <c r="E228" s="17"/>
      <c r="F228" s="18" t="s">
        <v>3</v>
      </c>
      <c r="G228" s="19">
        <v>60684</v>
      </c>
      <c r="H228" s="20">
        <v>3</v>
      </c>
      <c r="I228" s="111"/>
    </row>
    <row r="229" spans="1:9" x14ac:dyDescent="0.25">
      <c r="A229" s="10" t="s">
        <v>525</v>
      </c>
      <c r="B229" s="15" t="s">
        <v>9</v>
      </c>
      <c r="C229" s="10" t="s">
        <v>15</v>
      </c>
      <c r="D229" s="16">
        <v>41376</v>
      </c>
      <c r="E229" s="17"/>
      <c r="F229" s="18"/>
      <c r="G229" s="19">
        <v>89796</v>
      </c>
      <c r="H229" s="20">
        <v>3</v>
      </c>
      <c r="I229" s="111"/>
    </row>
    <row r="230" spans="1:9" x14ac:dyDescent="0.25">
      <c r="A230" s="10" t="s">
        <v>524</v>
      </c>
      <c r="B230" s="15" t="s">
        <v>9</v>
      </c>
      <c r="C230" s="10" t="s">
        <v>15</v>
      </c>
      <c r="D230" s="16">
        <v>39891</v>
      </c>
      <c r="E230" s="17"/>
      <c r="F230" s="18" t="s">
        <v>3</v>
      </c>
      <c r="G230" s="19">
        <v>101665</v>
      </c>
      <c r="H230" s="20">
        <v>2</v>
      </c>
      <c r="I230" s="111"/>
    </row>
    <row r="231" spans="1:9" x14ac:dyDescent="0.25">
      <c r="A231" s="10" t="s">
        <v>522</v>
      </c>
      <c r="B231" s="15" t="s">
        <v>7</v>
      </c>
      <c r="C231" s="10" t="s">
        <v>15</v>
      </c>
      <c r="D231" s="16">
        <v>39894</v>
      </c>
      <c r="E231" s="17"/>
      <c r="F231" s="18" t="s">
        <v>14</v>
      </c>
      <c r="G231" s="19">
        <v>103608</v>
      </c>
      <c r="H231" s="20">
        <v>1</v>
      </c>
      <c r="I231" s="111"/>
    </row>
    <row r="232" spans="1:9" x14ac:dyDescent="0.25">
      <c r="A232" s="10" t="s">
        <v>513</v>
      </c>
      <c r="B232" s="15" t="s">
        <v>12</v>
      </c>
      <c r="C232" s="10" t="s">
        <v>15</v>
      </c>
      <c r="D232" s="16">
        <v>37347</v>
      </c>
      <c r="E232" s="17"/>
      <c r="F232" s="18" t="s">
        <v>3</v>
      </c>
      <c r="G232" s="19">
        <v>95553</v>
      </c>
      <c r="H232" s="20">
        <v>1</v>
      </c>
      <c r="I232" s="111"/>
    </row>
    <row r="233" spans="1:9" x14ac:dyDescent="0.25">
      <c r="A233" s="10" t="s">
        <v>512</v>
      </c>
      <c r="B233" s="15" t="s">
        <v>12</v>
      </c>
      <c r="C233" s="10" t="s">
        <v>15</v>
      </c>
      <c r="D233" s="16">
        <v>37351</v>
      </c>
      <c r="E233" s="17"/>
      <c r="F233" s="18" t="s">
        <v>3</v>
      </c>
      <c r="G233" s="19">
        <v>60725</v>
      </c>
      <c r="H233" s="20">
        <v>4</v>
      </c>
      <c r="I233" s="111"/>
    </row>
    <row r="234" spans="1:9" x14ac:dyDescent="0.25">
      <c r="A234" s="10" t="s">
        <v>508</v>
      </c>
      <c r="B234" s="15" t="s">
        <v>12</v>
      </c>
      <c r="C234" s="10" t="s">
        <v>15</v>
      </c>
      <c r="D234" s="16">
        <v>37715</v>
      </c>
      <c r="E234" s="17"/>
      <c r="F234" s="18"/>
      <c r="G234" s="19">
        <v>95190</v>
      </c>
      <c r="H234" s="20">
        <v>3</v>
      </c>
      <c r="I234" s="111"/>
    </row>
    <row r="235" spans="1:9" x14ac:dyDescent="0.25">
      <c r="A235" s="10" t="s">
        <v>501</v>
      </c>
      <c r="B235" s="15" t="s">
        <v>9</v>
      </c>
      <c r="C235" s="10" t="s">
        <v>15</v>
      </c>
      <c r="D235" s="16">
        <v>38808</v>
      </c>
      <c r="E235" s="17"/>
      <c r="F235" s="18"/>
      <c r="G235" s="19">
        <v>120516</v>
      </c>
      <c r="H235" s="20">
        <v>1</v>
      </c>
      <c r="I235" s="111"/>
    </row>
    <row r="236" spans="1:9" x14ac:dyDescent="0.25">
      <c r="A236" s="10" t="s">
        <v>500</v>
      </c>
      <c r="B236" s="15" t="s">
        <v>28</v>
      </c>
      <c r="C236" s="10" t="s">
        <v>15</v>
      </c>
      <c r="D236" s="16">
        <v>39887</v>
      </c>
      <c r="E236" s="17"/>
      <c r="F236" s="18" t="s">
        <v>24</v>
      </c>
      <c r="G236" s="19">
        <v>82468</v>
      </c>
      <c r="H236" s="20">
        <v>1</v>
      </c>
      <c r="I236" s="111"/>
    </row>
    <row r="237" spans="1:9" x14ac:dyDescent="0.25">
      <c r="A237" s="10" t="s">
        <v>499</v>
      </c>
      <c r="B237" s="15" t="s">
        <v>9</v>
      </c>
      <c r="C237" s="10" t="s">
        <v>15</v>
      </c>
      <c r="D237" s="16">
        <v>39899</v>
      </c>
      <c r="E237" s="17"/>
      <c r="F237" s="18" t="s">
        <v>3</v>
      </c>
      <c r="G237" s="19">
        <v>47066</v>
      </c>
      <c r="H237" s="20">
        <v>1</v>
      </c>
      <c r="I237" s="111"/>
    </row>
    <row r="238" spans="1:9" x14ac:dyDescent="0.25">
      <c r="A238" s="10" t="s">
        <v>498</v>
      </c>
      <c r="B238" s="15" t="s">
        <v>9</v>
      </c>
      <c r="C238" s="10" t="s">
        <v>15</v>
      </c>
      <c r="D238" s="16">
        <v>39910</v>
      </c>
      <c r="E238" s="17"/>
      <c r="F238" s="18" t="s">
        <v>6</v>
      </c>
      <c r="G238" s="19">
        <v>75425</v>
      </c>
      <c r="H238" s="20">
        <v>5</v>
      </c>
      <c r="I238" s="111"/>
    </row>
    <row r="239" spans="1:9" x14ac:dyDescent="0.25">
      <c r="A239" s="10" t="s">
        <v>497</v>
      </c>
      <c r="B239" s="15" t="s">
        <v>9</v>
      </c>
      <c r="C239" s="10" t="s">
        <v>15</v>
      </c>
      <c r="D239" s="16">
        <v>40267</v>
      </c>
      <c r="E239" s="17"/>
      <c r="F239" s="18"/>
      <c r="G239" s="19">
        <v>62646</v>
      </c>
      <c r="H239" s="20">
        <v>2</v>
      </c>
      <c r="I239" s="111"/>
    </row>
    <row r="240" spans="1:9" x14ac:dyDescent="0.25">
      <c r="A240" s="10" t="s">
        <v>496</v>
      </c>
      <c r="B240" s="15" t="s">
        <v>12</v>
      </c>
      <c r="C240" s="10" t="s">
        <v>15</v>
      </c>
      <c r="D240" s="16">
        <v>40623</v>
      </c>
      <c r="E240" s="17"/>
      <c r="F240" s="18"/>
      <c r="G240" s="19">
        <v>102244</v>
      </c>
      <c r="H240" s="20">
        <v>2</v>
      </c>
      <c r="I240" s="111"/>
    </row>
    <row r="241" spans="1:9" x14ac:dyDescent="0.25">
      <c r="A241" s="10" t="s">
        <v>493</v>
      </c>
      <c r="B241" s="15" t="s">
        <v>12</v>
      </c>
      <c r="C241" s="10" t="s">
        <v>15</v>
      </c>
      <c r="D241" s="16">
        <v>41348</v>
      </c>
      <c r="E241" s="17"/>
      <c r="F241" s="18" t="s">
        <v>3</v>
      </c>
      <c r="G241" s="19">
        <v>124999</v>
      </c>
      <c r="H241" s="20">
        <v>5</v>
      </c>
      <c r="I241" s="111"/>
    </row>
    <row r="242" spans="1:9" x14ac:dyDescent="0.25">
      <c r="A242" s="10" t="s">
        <v>488</v>
      </c>
      <c r="B242" s="15" t="s">
        <v>12</v>
      </c>
      <c r="C242" s="10" t="s">
        <v>15</v>
      </c>
      <c r="D242" s="16">
        <v>41712</v>
      </c>
      <c r="E242" s="17"/>
      <c r="F242" s="18" t="s">
        <v>22</v>
      </c>
      <c r="G242" s="19">
        <v>114912</v>
      </c>
      <c r="H242" s="20">
        <v>3</v>
      </c>
      <c r="I242" s="111"/>
    </row>
    <row r="243" spans="1:9" x14ac:dyDescent="0.25">
      <c r="A243" s="10" t="s">
        <v>480</v>
      </c>
      <c r="B243" s="15" t="s">
        <v>7</v>
      </c>
      <c r="C243" s="10" t="s">
        <v>15</v>
      </c>
      <c r="D243" s="16">
        <v>42134</v>
      </c>
      <c r="E243" s="17"/>
      <c r="F243" s="18"/>
      <c r="G243" s="19">
        <v>51756</v>
      </c>
      <c r="H243" s="20">
        <v>4</v>
      </c>
      <c r="I243" s="111"/>
    </row>
    <row r="244" spans="1:9" x14ac:dyDescent="0.25">
      <c r="A244" s="10" t="s">
        <v>476</v>
      </c>
      <c r="B244" s="15" t="s">
        <v>44</v>
      </c>
      <c r="C244" s="10" t="s">
        <v>15</v>
      </c>
      <c r="D244" s="16">
        <v>40675</v>
      </c>
      <c r="E244" s="17"/>
      <c r="F244" s="18" t="s">
        <v>22</v>
      </c>
      <c r="G244" s="19">
        <v>85667</v>
      </c>
      <c r="H244" s="20">
        <v>4</v>
      </c>
      <c r="I244" s="111"/>
    </row>
    <row r="245" spans="1:9" x14ac:dyDescent="0.25">
      <c r="A245" s="10" t="s">
        <v>472</v>
      </c>
      <c r="B245" s="15" t="s">
        <v>12</v>
      </c>
      <c r="C245" s="10" t="s">
        <v>15</v>
      </c>
      <c r="D245" s="16">
        <v>41379</v>
      </c>
      <c r="E245" s="17"/>
      <c r="F245" s="18" t="s">
        <v>3</v>
      </c>
      <c r="G245" s="19">
        <v>76361</v>
      </c>
      <c r="H245" s="20">
        <v>2</v>
      </c>
      <c r="I245" s="111"/>
    </row>
    <row r="246" spans="1:9" x14ac:dyDescent="0.25">
      <c r="A246" s="10" t="s">
        <v>471</v>
      </c>
      <c r="B246" s="15" t="s">
        <v>9</v>
      </c>
      <c r="C246" s="10" t="s">
        <v>15</v>
      </c>
      <c r="D246" s="16">
        <v>41380</v>
      </c>
      <c r="E246" s="17"/>
      <c r="F246" s="18" t="s">
        <v>22</v>
      </c>
      <c r="G246" s="19">
        <v>42913</v>
      </c>
      <c r="H246" s="20">
        <v>5</v>
      </c>
      <c r="I246" s="111"/>
    </row>
    <row r="247" spans="1:9" x14ac:dyDescent="0.25">
      <c r="A247" s="10" t="s">
        <v>469</v>
      </c>
      <c r="B247" s="15" t="s">
        <v>9</v>
      </c>
      <c r="C247" s="10" t="s">
        <v>15</v>
      </c>
      <c r="D247" s="16">
        <v>41390</v>
      </c>
      <c r="E247" s="17"/>
      <c r="F247" s="18" t="s">
        <v>22</v>
      </c>
      <c r="G247" s="19">
        <v>99718</v>
      </c>
      <c r="H247" s="20">
        <v>3</v>
      </c>
      <c r="I247" s="111"/>
    </row>
    <row r="248" spans="1:9" x14ac:dyDescent="0.25">
      <c r="A248" s="10" t="s">
        <v>460</v>
      </c>
      <c r="B248" s="15" t="s">
        <v>44</v>
      </c>
      <c r="C248" s="10" t="s">
        <v>15</v>
      </c>
      <c r="D248" s="16">
        <v>37005</v>
      </c>
      <c r="E248" s="17"/>
      <c r="F248" s="18"/>
      <c r="G248" s="19">
        <v>62074</v>
      </c>
      <c r="H248" s="20">
        <v>1</v>
      </c>
      <c r="I248" s="111"/>
    </row>
    <row r="249" spans="1:9" x14ac:dyDescent="0.25">
      <c r="A249" s="10" t="s">
        <v>459</v>
      </c>
      <c r="B249" s="15" t="s">
        <v>9</v>
      </c>
      <c r="C249" s="10" t="s">
        <v>15</v>
      </c>
      <c r="D249" s="16">
        <v>37010</v>
      </c>
      <c r="E249" s="17"/>
      <c r="F249" s="18" t="s">
        <v>3</v>
      </c>
      <c r="G249" s="19">
        <v>97294</v>
      </c>
      <c r="H249" s="20">
        <v>5</v>
      </c>
      <c r="I249" s="111"/>
    </row>
    <row r="250" spans="1:9" x14ac:dyDescent="0.25">
      <c r="A250" s="10" t="s">
        <v>458</v>
      </c>
      <c r="B250" s="15" t="s">
        <v>28</v>
      </c>
      <c r="C250" s="10" t="s">
        <v>15</v>
      </c>
      <c r="D250" s="16">
        <v>37016</v>
      </c>
      <c r="E250" s="17"/>
      <c r="F250" s="18" t="s">
        <v>14</v>
      </c>
      <c r="G250" s="19">
        <v>91384</v>
      </c>
      <c r="H250" s="20">
        <v>5</v>
      </c>
      <c r="I250" s="111"/>
    </row>
    <row r="251" spans="1:9" x14ac:dyDescent="0.25">
      <c r="A251" s="10" t="s">
        <v>454</v>
      </c>
      <c r="B251" s="15" t="s">
        <v>7</v>
      </c>
      <c r="C251" s="10" t="s">
        <v>15</v>
      </c>
      <c r="D251" s="16">
        <v>37361</v>
      </c>
      <c r="E251" s="17"/>
      <c r="F251" s="18"/>
      <c r="G251" s="19">
        <v>121377</v>
      </c>
      <c r="H251" s="20">
        <v>5</v>
      </c>
      <c r="I251" s="111"/>
    </row>
    <row r="252" spans="1:9" x14ac:dyDescent="0.25">
      <c r="A252" s="10" t="s">
        <v>450</v>
      </c>
      <c r="B252" s="15" t="s">
        <v>12</v>
      </c>
      <c r="C252" s="10" t="s">
        <v>15</v>
      </c>
      <c r="D252" s="16">
        <v>37383</v>
      </c>
      <c r="E252" s="17"/>
      <c r="F252" s="18"/>
      <c r="G252" s="19">
        <v>117432</v>
      </c>
      <c r="H252" s="20">
        <v>4</v>
      </c>
      <c r="I252" s="111"/>
    </row>
    <row r="253" spans="1:9" x14ac:dyDescent="0.25">
      <c r="A253" s="10" t="s">
        <v>444</v>
      </c>
      <c r="B253" s="15" t="s">
        <v>9</v>
      </c>
      <c r="C253" s="10" t="s">
        <v>15</v>
      </c>
      <c r="D253" s="16">
        <v>38472</v>
      </c>
      <c r="E253" s="17"/>
      <c r="F253" s="18" t="s">
        <v>22</v>
      </c>
      <c r="G253" s="19">
        <v>104621</v>
      </c>
      <c r="H253" s="20">
        <v>3</v>
      </c>
      <c r="I253" s="111"/>
    </row>
    <row r="254" spans="1:9" x14ac:dyDescent="0.25">
      <c r="A254" s="10" t="s">
        <v>434</v>
      </c>
      <c r="B254" s="15" t="s">
        <v>12</v>
      </c>
      <c r="C254" s="10" t="s">
        <v>15</v>
      </c>
      <c r="D254" s="16">
        <v>41758</v>
      </c>
      <c r="E254" s="17"/>
      <c r="F254" s="18"/>
      <c r="G254" s="19">
        <v>85202</v>
      </c>
      <c r="H254" s="20">
        <v>3</v>
      </c>
      <c r="I254" s="111"/>
    </row>
    <row r="255" spans="1:9" x14ac:dyDescent="0.25">
      <c r="A255" s="10" t="s">
        <v>424</v>
      </c>
      <c r="B255" s="15" t="s">
        <v>9</v>
      </c>
      <c r="C255" s="10" t="s">
        <v>15</v>
      </c>
      <c r="D255" s="16">
        <v>42157</v>
      </c>
      <c r="E255" s="17"/>
      <c r="F255" s="18"/>
      <c r="G255" s="19">
        <v>42102</v>
      </c>
      <c r="H255" s="20">
        <v>3</v>
      </c>
      <c r="I255" s="111"/>
    </row>
    <row r="256" spans="1:9" x14ac:dyDescent="0.25">
      <c r="A256" s="10" t="s">
        <v>420</v>
      </c>
      <c r="B256" s="15" t="s">
        <v>12</v>
      </c>
      <c r="C256" s="10" t="s">
        <v>15</v>
      </c>
      <c r="D256" s="16">
        <v>40340</v>
      </c>
      <c r="E256" s="17"/>
      <c r="F256" s="18"/>
      <c r="G256" s="19">
        <v>66624</v>
      </c>
      <c r="H256" s="20">
        <v>5</v>
      </c>
      <c r="I256" s="111"/>
    </row>
    <row r="257" spans="1:9" x14ac:dyDescent="0.25">
      <c r="A257" s="10" t="s">
        <v>414</v>
      </c>
      <c r="B257" s="15" t="s">
        <v>12</v>
      </c>
      <c r="C257" s="10" t="s">
        <v>15</v>
      </c>
      <c r="D257" s="16">
        <v>39954</v>
      </c>
      <c r="E257" s="17"/>
      <c r="F257" s="18" t="s">
        <v>22</v>
      </c>
      <c r="G257" s="19">
        <v>64887</v>
      </c>
      <c r="H257" s="20">
        <v>1</v>
      </c>
      <c r="I257" s="111"/>
    </row>
    <row r="258" spans="1:9" x14ac:dyDescent="0.25">
      <c r="A258" s="10" t="s">
        <v>413</v>
      </c>
      <c r="B258" s="15" t="s">
        <v>44</v>
      </c>
      <c r="C258" s="10" t="s">
        <v>15</v>
      </c>
      <c r="D258" s="16">
        <v>39956</v>
      </c>
      <c r="E258" s="17"/>
      <c r="F258" s="18" t="s">
        <v>3</v>
      </c>
      <c r="G258" s="19">
        <v>44751</v>
      </c>
      <c r="H258" s="20">
        <v>2</v>
      </c>
      <c r="I258" s="111"/>
    </row>
    <row r="259" spans="1:9" x14ac:dyDescent="0.25">
      <c r="A259" s="10" t="s">
        <v>406</v>
      </c>
      <c r="B259" s="15" t="s">
        <v>9</v>
      </c>
      <c r="C259" s="10" t="s">
        <v>15</v>
      </c>
      <c r="D259" s="16">
        <v>37050</v>
      </c>
      <c r="E259" s="17"/>
      <c r="F259" s="18"/>
      <c r="G259" s="19">
        <v>42470</v>
      </c>
      <c r="H259" s="20">
        <v>5</v>
      </c>
      <c r="I259" s="111"/>
    </row>
    <row r="260" spans="1:9" x14ac:dyDescent="0.25">
      <c r="A260" s="10" t="s">
        <v>404</v>
      </c>
      <c r="B260" s="15" t="s">
        <v>9</v>
      </c>
      <c r="C260" s="10" t="s">
        <v>15</v>
      </c>
      <c r="D260" s="16">
        <v>37396</v>
      </c>
      <c r="E260" s="17"/>
      <c r="F260" s="18" t="s">
        <v>3</v>
      </c>
      <c r="G260" s="19">
        <v>90126</v>
      </c>
      <c r="H260" s="20">
        <v>1</v>
      </c>
      <c r="I260" s="111"/>
    </row>
    <row r="261" spans="1:9" x14ac:dyDescent="0.25">
      <c r="A261" s="10" t="s">
        <v>401</v>
      </c>
      <c r="B261" s="15" t="s">
        <v>9</v>
      </c>
      <c r="C261" s="10" t="s">
        <v>15</v>
      </c>
      <c r="D261" s="16">
        <v>37410</v>
      </c>
      <c r="E261" s="17"/>
      <c r="F261" s="18" t="s">
        <v>14</v>
      </c>
      <c r="G261" s="19">
        <v>47765</v>
      </c>
      <c r="H261" s="20">
        <v>2</v>
      </c>
      <c r="I261" s="111"/>
    </row>
    <row r="262" spans="1:9" x14ac:dyDescent="0.25">
      <c r="A262" s="10" t="s">
        <v>398</v>
      </c>
      <c r="B262" s="15" t="s">
        <v>28</v>
      </c>
      <c r="C262" s="10" t="s">
        <v>15</v>
      </c>
      <c r="D262" s="16">
        <v>37776</v>
      </c>
      <c r="E262" s="17"/>
      <c r="F262" s="18" t="s">
        <v>14</v>
      </c>
      <c r="G262" s="19">
        <v>65500</v>
      </c>
      <c r="H262" s="20">
        <v>1</v>
      </c>
      <c r="I262" s="111"/>
    </row>
    <row r="263" spans="1:9" x14ac:dyDescent="0.25">
      <c r="A263" s="10" t="s">
        <v>396</v>
      </c>
      <c r="B263" s="15" t="s">
        <v>7</v>
      </c>
      <c r="C263" s="10" t="s">
        <v>15</v>
      </c>
      <c r="D263" s="16">
        <v>37782</v>
      </c>
      <c r="E263" s="17"/>
      <c r="F263" s="18"/>
      <c r="G263" s="19">
        <v>42664</v>
      </c>
      <c r="H263" s="20">
        <v>3</v>
      </c>
      <c r="I263" s="111"/>
    </row>
    <row r="264" spans="1:9" x14ac:dyDescent="0.25">
      <c r="A264" s="10" t="s">
        <v>395</v>
      </c>
      <c r="B264" s="15" t="s">
        <v>9</v>
      </c>
      <c r="C264" s="10" t="s">
        <v>15</v>
      </c>
      <c r="D264" s="16">
        <v>37785</v>
      </c>
      <c r="E264" s="17"/>
      <c r="F264" s="18" t="s">
        <v>6</v>
      </c>
      <c r="G264" s="19">
        <v>97758</v>
      </c>
      <c r="H264" s="20">
        <v>2</v>
      </c>
      <c r="I264" s="111"/>
    </row>
    <row r="265" spans="1:9" x14ac:dyDescent="0.25">
      <c r="A265" s="10" t="s">
        <v>392</v>
      </c>
      <c r="B265" s="15" t="s">
        <v>9</v>
      </c>
      <c r="C265" s="10" t="s">
        <v>15</v>
      </c>
      <c r="D265" s="16">
        <v>38146</v>
      </c>
      <c r="E265" s="17"/>
      <c r="F265" s="18" t="s">
        <v>24</v>
      </c>
      <c r="G265" s="19">
        <v>88858</v>
      </c>
      <c r="H265" s="20">
        <v>5</v>
      </c>
      <c r="I265" s="111"/>
    </row>
    <row r="266" spans="1:9" x14ac:dyDescent="0.25">
      <c r="A266" s="10" t="s">
        <v>391</v>
      </c>
      <c r="B266" s="15" t="s">
        <v>12</v>
      </c>
      <c r="C266" s="10" t="s">
        <v>15</v>
      </c>
      <c r="D266" s="16">
        <v>38514</v>
      </c>
      <c r="E266" s="17"/>
      <c r="F266" s="18" t="s">
        <v>14</v>
      </c>
      <c r="G266" s="19">
        <v>92324</v>
      </c>
      <c r="H266" s="20">
        <v>1</v>
      </c>
      <c r="I266" s="111"/>
    </row>
    <row r="267" spans="1:9" x14ac:dyDescent="0.25">
      <c r="A267" s="10" t="s">
        <v>384</v>
      </c>
      <c r="B267" s="15" t="s">
        <v>28</v>
      </c>
      <c r="C267" s="10" t="s">
        <v>15</v>
      </c>
      <c r="D267" s="16">
        <v>39224</v>
      </c>
      <c r="E267" s="17"/>
      <c r="F267" s="18" t="s">
        <v>22</v>
      </c>
      <c r="G267" s="19">
        <v>102792</v>
      </c>
      <c r="H267" s="20">
        <v>2</v>
      </c>
      <c r="I267" s="111"/>
    </row>
    <row r="268" spans="1:9" x14ac:dyDescent="0.25">
      <c r="A268" s="10" t="s">
        <v>383</v>
      </c>
      <c r="B268" s="15" t="s">
        <v>9</v>
      </c>
      <c r="C268" s="10" t="s">
        <v>15</v>
      </c>
      <c r="D268" s="16">
        <v>40681</v>
      </c>
      <c r="E268" s="17"/>
      <c r="F268" s="18"/>
      <c r="G268" s="19">
        <v>69142</v>
      </c>
      <c r="H268" s="20">
        <v>2</v>
      </c>
      <c r="I268" s="111"/>
    </row>
    <row r="269" spans="1:9" x14ac:dyDescent="0.25">
      <c r="A269" s="10" t="s">
        <v>381</v>
      </c>
      <c r="B269" s="15" t="s">
        <v>7</v>
      </c>
      <c r="C269" s="10" t="s">
        <v>15</v>
      </c>
      <c r="D269" s="16">
        <v>39952</v>
      </c>
      <c r="E269" s="17"/>
      <c r="F269" s="18"/>
      <c r="G269" s="19">
        <v>95292</v>
      </c>
      <c r="H269" s="20">
        <v>4</v>
      </c>
      <c r="I269" s="111"/>
    </row>
    <row r="270" spans="1:9" x14ac:dyDescent="0.25">
      <c r="A270" s="10" t="s">
        <v>379</v>
      </c>
      <c r="B270" s="15" t="s">
        <v>7</v>
      </c>
      <c r="C270" s="10" t="s">
        <v>15</v>
      </c>
      <c r="D270" s="16">
        <v>41050</v>
      </c>
      <c r="E270" s="17"/>
      <c r="F270" s="18" t="s">
        <v>22</v>
      </c>
      <c r="G270" s="19">
        <v>65688</v>
      </c>
      <c r="H270" s="20">
        <v>5</v>
      </c>
      <c r="I270" s="111"/>
    </row>
    <row r="271" spans="1:9" x14ac:dyDescent="0.25">
      <c r="A271" s="10" t="s">
        <v>363</v>
      </c>
      <c r="B271" s="15" t="s">
        <v>12</v>
      </c>
      <c r="C271" s="10" t="s">
        <v>15</v>
      </c>
      <c r="D271" s="16">
        <v>40342</v>
      </c>
      <c r="E271" s="17"/>
      <c r="F271" s="18" t="s">
        <v>3</v>
      </c>
      <c r="G271" s="19">
        <v>87125</v>
      </c>
      <c r="H271" s="20">
        <v>2</v>
      </c>
      <c r="I271" s="111"/>
    </row>
    <row r="272" spans="1:9" x14ac:dyDescent="0.25">
      <c r="A272" s="10" t="s">
        <v>358</v>
      </c>
      <c r="B272" s="15" t="s">
        <v>28</v>
      </c>
      <c r="C272" s="10" t="s">
        <v>15</v>
      </c>
      <c r="D272" s="16">
        <v>40354</v>
      </c>
      <c r="E272" s="17"/>
      <c r="F272" s="18" t="s">
        <v>24</v>
      </c>
      <c r="G272" s="19">
        <v>95877</v>
      </c>
      <c r="H272" s="20">
        <v>4</v>
      </c>
      <c r="I272" s="111"/>
    </row>
    <row r="273" spans="1:9" x14ac:dyDescent="0.25">
      <c r="A273" s="10" t="s">
        <v>357</v>
      </c>
      <c r="B273" s="15" t="s">
        <v>7</v>
      </c>
      <c r="C273" s="10" t="s">
        <v>15</v>
      </c>
      <c r="D273" s="16">
        <v>40356</v>
      </c>
      <c r="E273" s="17"/>
      <c r="F273" s="18"/>
      <c r="G273" s="19">
        <v>104511</v>
      </c>
      <c r="H273" s="20">
        <v>1</v>
      </c>
      <c r="I273" s="111"/>
    </row>
    <row r="274" spans="1:9" x14ac:dyDescent="0.25">
      <c r="A274" s="10" t="s">
        <v>350</v>
      </c>
      <c r="B274" s="15" t="s">
        <v>28</v>
      </c>
      <c r="C274" s="10" t="s">
        <v>15</v>
      </c>
      <c r="D274" s="16">
        <v>40733</v>
      </c>
      <c r="E274" s="17"/>
      <c r="F274" s="18" t="s">
        <v>6</v>
      </c>
      <c r="G274" s="19">
        <v>53431</v>
      </c>
      <c r="H274" s="20">
        <v>3</v>
      </c>
      <c r="I274" s="111"/>
    </row>
    <row r="275" spans="1:9" x14ac:dyDescent="0.25">
      <c r="A275" s="10" t="s">
        <v>349</v>
      </c>
      <c r="B275" s="15" t="s">
        <v>9</v>
      </c>
      <c r="C275" s="10" t="s">
        <v>15</v>
      </c>
      <c r="D275" s="16">
        <v>40342</v>
      </c>
      <c r="E275" s="17"/>
      <c r="F275" s="18" t="s">
        <v>24</v>
      </c>
      <c r="G275" s="19">
        <v>54633</v>
      </c>
      <c r="H275" s="20">
        <v>1</v>
      </c>
      <c r="I275" s="111"/>
    </row>
    <row r="276" spans="1:9" x14ac:dyDescent="0.25">
      <c r="A276" s="10" t="s">
        <v>340</v>
      </c>
      <c r="B276" s="15" t="s">
        <v>9</v>
      </c>
      <c r="C276" s="10" t="s">
        <v>15</v>
      </c>
      <c r="D276" s="16">
        <v>37060</v>
      </c>
      <c r="E276" s="17"/>
      <c r="F276" s="18"/>
      <c r="G276" s="19">
        <v>62423</v>
      </c>
      <c r="H276" s="20">
        <v>3</v>
      </c>
      <c r="I276" s="111"/>
    </row>
    <row r="277" spans="1:9" x14ac:dyDescent="0.25">
      <c r="A277" s="10" t="s">
        <v>337</v>
      </c>
      <c r="B277" s="15" t="s">
        <v>12</v>
      </c>
      <c r="C277" s="10" t="s">
        <v>15</v>
      </c>
      <c r="D277" s="16">
        <v>37070</v>
      </c>
      <c r="E277" s="17"/>
      <c r="F277" s="18"/>
      <c r="G277" s="19">
        <v>107924</v>
      </c>
      <c r="H277" s="20">
        <v>5</v>
      </c>
      <c r="I277" s="111"/>
    </row>
    <row r="278" spans="1:9" x14ac:dyDescent="0.25">
      <c r="A278" s="10" t="s">
        <v>336</v>
      </c>
      <c r="B278" s="15" t="s">
        <v>12</v>
      </c>
      <c r="C278" s="10" t="s">
        <v>15</v>
      </c>
      <c r="D278" s="16">
        <v>37074</v>
      </c>
      <c r="E278" s="17"/>
      <c r="F278" s="18" t="s">
        <v>22</v>
      </c>
      <c r="G278" s="19">
        <v>50610</v>
      </c>
      <c r="H278" s="20">
        <v>2</v>
      </c>
      <c r="I278" s="111"/>
    </row>
    <row r="279" spans="1:9" x14ac:dyDescent="0.25">
      <c r="A279" s="10" t="s">
        <v>335</v>
      </c>
      <c r="B279" s="15" t="s">
        <v>9</v>
      </c>
      <c r="C279" s="10" t="s">
        <v>15</v>
      </c>
      <c r="D279" s="16">
        <v>37075</v>
      </c>
      <c r="E279" s="17"/>
      <c r="F279" s="18"/>
      <c r="G279" s="19">
        <v>85065</v>
      </c>
      <c r="H279" s="20">
        <v>3</v>
      </c>
      <c r="I279" s="111"/>
    </row>
    <row r="280" spans="1:9" x14ac:dyDescent="0.25">
      <c r="A280" s="10" t="s">
        <v>333</v>
      </c>
      <c r="B280" s="15" t="s">
        <v>1</v>
      </c>
      <c r="C280" s="10" t="s">
        <v>15</v>
      </c>
      <c r="D280" s="16">
        <v>37428</v>
      </c>
      <c r="E280" s="17"/>
      <c r="F280" s="18"/>
      <c r="G280" s="19">
        <v>58262</v>
      </c>
      <c r="H280" s="20">
        <v>3</v>
      </c>
      <c r="I280" s="111"/>
    </row>
    <row r="281" spans="1:9" x14ac:dyDescent="0.25">
      <c r="A281" s="10" t="s">
        <v>331</v>
      </c>
      <c r="B281" s="15" t="s">
        <v>9</v>
      </c>
      <c r="C281" s="10" t="s">
        <v>15</v>
      </c>
      <c r="D281" s="16">
        <v>37438</v>
      </c>
      <c r="E281" s="17"/>
      <c r="F281" s="18" t="s">
        <v>3</v>
      </c>
      <c r="G281" s="19">
        <v>100359</v>
      </c>
      <c r="H281" s="20">
        <v>1</v>
      </c>
      <c r="I281" s="111"/>
    </row>
    <row r="282" spans="1:9" x14ac:dyDescent="0.25">
      <c r="A282" s="10" t="s">
        <v>327</v>
      </c>
      <c r="B282" s="15" t="s">
        <v>9</v>
      </c>
      <c r="C282" s="10" t="s">
        <v>15</v>
      </c>
      <c r="D282" s="16">
        <v>37796</v>
      </c>
      <c r="E282" s="17"/>
      <c r="F282" s="18"/>
      <c r="G282" s="19">
        <v>108890</v>
      </c>
      <c r="H282" s="20">
        <v>5</v>
      </c>
      <c r="I282" s="111"/>
    </row>
    <row r="283" spans="1:9" x14ac:dyDescent="0.25">
      <c r="A283" s="10" t="s">
        <v>326</v>
      </c>
      <c r="B283" s="15" t="s">
        <v>9</v>
      </c>
      <c r="C283" s="10" t="s">
        <v>15</v>
      </c>
      <c r="D283" s="16">
        <v>37807</v>
      </c>
      <c r="E283" s="17"/>
      <c r="F283" s="18"/>
      <c r="G283" s="19">
        <v>51441</v>
      </c>
      <c r="H283" s="20">
        <v>1</v>
      </c>
      <c r="I283" s="111"/>
    </row>
    <row r="284" spans="1:9" x14ac:dyDescent="0.25">
      <c r="A284" s="10" t="s">
        <v>317</v>
      </c>
      <c r="B284" s="15" t="s">
        <v>1</v>
      </c>
      <c r="C284" s="10" t="s">
        <v>15</v>
      </c>
      <c r="D284" s="16">
        <v>38898</v>
      </c>
      <c r="E284" s="17"/>
      <c r="F284" s="18"/>
      <c r="G284" s="19">
        <v>43570</v>
      </c>
      <c r="H284" s="20">
        <v>1</v>
      </c>
      <c r="I284" s="111"/>
    </row>
    <row r="285" spans="1:9" x14ac:dyDescent="0.25">
      <c r="A285" s="10" t="s">
        <v>314</v>
      </c>
      <c r="B285" s="15" t="s">
        <v>28</v>
      </c>
      <c r="C285" s="10" t="s">
        <v>15</v>
      </c>
      <c r="D285" s="16">
        <v>40711</v>
      </c>
      <c r="E285" s="17"/>
      <c r="F285" s="18"/>
      <c r="G285" s="19">
        <v>121090</v>
      </c>
      <c r="H285" s="20">
        <v>1</v>
      </c>
      <c r="I285" s="111"/>
    </row>
    <row r="286" spans="1:9" x14ac:dyDescent="0.25">
      <c r="A286" s="10" t="s">
        <v>312</v>
      </c>
      <c r="B286" s="15" t="s">
        <v>44</v>
      </c>
      <c r="C286" s="10" t="s">
        <v>15</v>
      </c>
      <c r="D286" s="16">
        <v>39990</v>
      </c>
      <c r="E286" s="17"/>
      <c r="F286" s="18"/>
      <c r="G286" s="19">
        <v>54395</v>
      </c>
      <c r="H286" s="20">
        <v>4</v>
      </c>
      <c r="I286" s="111"/>
    </row>
    <row r="287" spans="1:9" x14ac:dyDescent="0.25">
      <c r="A287" s="10" t="s">
        <v>294</v>
      </c>
      <c r="B287" s="15" t="s">
        <v>12</v>
      </c>
      <c r="C287" s="10" t="s">
        <v>15</v>
      </c>
      <c r="D287" s="16">
        <v>42202</v>
      </c>
      <c r="E287" s="17"/>
      <c r="F287" s="18"/>
      <c r="G287" s="19">
        <v>102154</v>
      </c>
      <c r="H287" s="20">
        <v>2</v>
      </c>
      <c r="I287" s="111"/>
    </row>
    <row r="288" spans="1:9" x14ac:dyDescent="0.25">
      <c r="A288" s="10" t="s">
        <v>277</v>
      </c>
      <c r="B288" s="15" t="s">
        <v>12</v>
      </c>
      <c r="C288" s="10" t="s">
        <v>15</v>
      </c>
      <c r="D288" s="16">
        <v>37087</v>
      </c>
      <c r="E288" s="17"/>
      <c r="F288" s="18" t="s">
        <v>22</v>
      </c>
      <c r="G288" s="19">
        <v>61049</v>
      </c>
      <c r="H288" s="20">
        <v>5</v>
      </c>
      <c r="I288" s="111"/>
    </row>
    <row r="289" spans="1:9" x14ac:dyDescent="0.25">
      <c r="A289" s="10" t="s">
        <v>276</v>
      </c>
      <c r="B289" s="15" t="s">
        <v>7</v>
      </c>
      <c r="C289" s="10" t="s">
        <v>15</v>
      </c>
      <c r="D289" s="16">
        <v>37089</v>
      </c>
      <c r="E289" s="17"/>
      <c r="F289" s="18"/>
      <c r="G289" s="19">
        <v>72877</v>
      </c>
      <c r="H289" s="20">
        <v>1</v>
      </c>
      <c r="I289" s="111"/>
    </row>
    <row r="290" spans="1:9" x14ac:dyDescent="0.25">
      <c r="A290" s="10" t="s">
        <v>258</v>
      </c>
      <c r="B290" s="15" t="s">
        <v>1</v>
      </c>
      <c r="C290" s="10" t="s">
        <v>15</v>
      </c>
      <c r="D290" s="16">
        <v>40390</v>
      </c>
      <c r="E290" s="17"/>
      <c r="F290" s="18" t="s">
        <v>24</v>
      </c>
      <c r="G290" s="19">
        <v>86051</v>
      </c>
      <c r="H290" s="20">
        <v>3</v>
      </c>
      <c r="I290" s="111"/>
    </row>
    <row r="291" spans="1:9" x14ac:dyDescent="0.25">
      <c r="A291" s="10" t="s">
        <v>235</v>
      </c>
      <c r="B291" s="15" t="s">
        <v>44</v>
      </c>
      <c r="C291" s="10" t="s">
        <v>15</v>
      </c>
      <c r="D291" s="16">
        <v>40775</v>
      </c>
      <c r="E291" s="17"/>
      <c r="F291" s="18" t="s">
        <v>24</v>
      </c>
      <c r="G291" s="19">
        <v>113335</v>
      </c>
      <c r="H291" s="20">
        <v>2</v>
      </c>
      <c r="I291" s="111"/>
    </row>
    <row r="292" spans="1:9" x14ac:dyDescent="0.25">
      <c r="A292" s="10" t="s">
        <v>232</v>
      </c>
      <c r="B292" s="15" t="s">
        <v>9</v>
      </c>
      <c r="C292" s="10" t="s">
        <v>15</v>
      </c>
      <c r="D292" s="16">
        <v>40432</v>
      </c>
      <c r="E292" s="17"/>
      <c r="F292" s="18" t="s">
        <v>3</v>
      </c>
      <c r="G292" s="19">
        <v>55767</v>
      </c>
      <c r="H292" s="20">
        <v>4</v>
      </c>
      <c r="I292" s="111"/>
    </row>
    <row r="293" spans="1:9" x14ac:dyDescent="0.25">
      <c r="A293" s="10" t="s">
        <v>231</v>
      </c>
      <c r="B293" s="15" t="s">
        <v>44</v>
      </c>
      <c r="C293" s="10" t="s">
        <v>15</v>
      </c>
      <c r="D293" s="16">
        <v>41502</v>
      </c>
      <c r="E293" s="17"/>
      <c r="F293" s="18" t="s">
        <v>14</v>
      </c>
      <c r="G293" s="19">
        <v>56149</v>
      </c>
      <c r="H293" s="20">
        <v>5</v>
      </c>
      <c r="I293" s="111"/>
    </row>
    <row r="294" spans="1:9" x14ac:dyDescent="0.25">
      <c r="A294" s="10" t="s">
        <v>224</v>
      </c>
      <c r="B294" s="15" t="s">
        <v>12</v>
      </c>
      <c r="C294" s="10" t="s">
        <v>15</v>
      </c>
      <c r="D294" s="16">
        <v>40060</v>
      </c>
      <c r="E294" s="17"/>
      <c r="F294" s="18" t="s">
        <v>22</v>
      </c>
      <c r="G294" s="19">
        <v>54973</v>
      </c>
      <c r="H294" s="20">
        <v>1</v>
      </c>
      <c r="I294" s="111"/>
    </row>
    <row r="295" spans="1:9" x14ac:dyDescent="0.25">
      <c r="A295" s="10" t="s">
        <v>222</v>
      </c>
      <c r="B295" s="15" t="s">
        <v>9</v>
      </c>
      <c r="C295" s="10" t="s">
        <v>15</v>
      </c>
      <c r="D295" s="16">
        <v>40068</v>
      </c>
      <c r="E295" s="17"/>
      <c r="F295" s="18" t="s">
        <v>24</v>
      </c>
      <c r="G295" s="19">
        <v>119949</v>
      </c>
      <c r="H295" s="20">
        <v>2</v>
      </c>
      <c r="I295" s="111"/>
    </row>
    <row r="296" spans="1:9" x14ac:dyDescent="0.25">
      <c r="A296" s="10" t="s">
        <v>218</v>
      </c>
      <c r="B296" s="15" t="s">
        <v>7</v>
      </c>
      <c r="C296" s="10" t="s">
        <v>15</v>
      </c>
      <c r="D296" s="16">
        <v>37145</v>
      </c>
      <c r="E296" s="17"/>
      <c r="F296" s="18"/>
      <c r="G296" s="19">
        <v>49488</v>
      </c>
      <c r="H296" s="20">
        <v>4</v>
      </c>
      <c r="I296" s="111"/>
    </row>
    <row r="297" spans="1:9" x14ac:dyDescent="0.25">
      <c r="A297" s="10" t="s">
        <v>215</v>
      </c>
      <c r="B297" s="15" t="s">
        <v>7</v>
      </c>
      <c r="C297" s="10" t="s">
        <v>15</v>
      </c>
      <c r="D297" s="16">
        <v>37491</v>
      </c>
      <c r="E297" s="17"/>
      <c r="F297" s="18" t="s">
        <v>22</v>
      </c>
      <c r="G297" s="19">
        <v>43343</v>
      </c>
      <c r="H297" s="20">
        <v>3</v>
      </c>
      <c r="I297" s="111"/>
    </row>
    <row r="298" spans="1:9" x14ac:dyDescent="0.25">
      <c r="A298" s="10" t="s">
        <v>213</v>
      </c>
      <c r="B298" s="15" t="s">
        <v>9</v>
      </c>
      <c r="C298" s="10" t="s">
        <v>15</v>
      </c>
      <c r="D298" s="16">
        <v>37500</v>
      </c>
      <c r="E298" s="17"/>
      <c r="F298" s="18" t="s">
        <v>3</v>
      </c>
      <c r="G298" s="19">
        <v>58134</v>
      </c>
      <c r="H298" s="20">
        <v>5</v>
      </c>
      <c r="I298" s="111"/>
    </row>
    <row r="299" spans="1:9" x14ac:dyDescent="0.25">
      <c r="A299" s="10" t="s">
        <v>211</v>
      </c>
      <c r="B299" s="15" t="s">
        <v>9</v>
      </c>
      <c r="C299" s="10" t="s">
        <v>15</v>
      </c>
      <c r="D299" s="16">
        <v>37509</v>
      </c>
      <c r="E299" s="17"/>
      <c r="F299" s="18" t="s">
        <v>22</v>
      </c>
      <c r="G299" s="19">
        <v>55295</v>
      </c>
      <c r="H299" s="20">
        <v>2</v>
      </c>
      <c r="I299" s="111"/>
    </row>
    <row r="300" spans="1:9" x14ac:dyDescent="0.25">
      <c r="A300" s="10" t="s">
        <v>203</v>
      </c>
      <c r="B300" s="15" t="s">
        <v>12</v>
      </c>
      <c r="C300" s="10" t="s">
        <v>15</v>
      </c>
      <c r="D300" s="16">
        <v>38587</v>
      </c>
      <c r="E300" s="17"/>
      <c r="F300" s="18" t="s">
        <v>3</v>
      </c>
      <c r="G300" s="19">
        <v>104197</v>
      </c>
      <c r="H300" s="20">
        <v>3</v>
      </c>
      <c r="I300" s="111"/>
    </row>
    <row r="301" spans="1:9" x14ac:dyDescent="0.25">
      <c r="A301" s="10" t="s">
        <v>201</v>
      </c>
      <c r="B301" s="15" t="s">
        <v>9</v>
      </c>
      <c r="C301" s="10" t="s">
        <v>15</v>
      </c>
      <c r="D301" s="16">
        <v>38944</v>
      </c>
      <c r="E301" s="17"/>
      <c r="F301" s="18" t="s">
        <v>24</v>
      </c>
      <c r="G301" s="19">
        <v>46006</v>
      </c>
      <c r="H301" s="20">
        <v>5</v>
      </c>
      <c r="I301" s="111"/>
    </row>
    <row r="302" spans="1:9" x14ac:dyDescent="0.25">
      <c r="A302" s="10" t="s">
        <v>197</v>
      </c>
      <c r="B302" s="15" t="s">
        <v>7</v>
      </c>
      <c r="C302" s="10" t="s">
        <v>15</v>
      </c>
      <c r="D302" s="16">
        <v>40426</v>
      </c>
      <c r="E302" s="17"/>
      <c r="F302" s="18" t="s">
        <v>22</v>
      </c>
      <c r="G302" s="19">
        <v>105667</v>
      </c>
      <c r="H302" s="20">
        <v>2</v>
      </c>
      <c r="I302" s="111"/>
    </row>
    <row r="303" spans="1:9" x14ac:dyDescent="0.25">
      <c r="A303" s="10" t="s">
        <v>196</v>
      </c>
      <c r="B303" s="15" t="s">
        <v>12</v>
      </c>
      <c r="C303" s="10" t="s">
        <v>15</v>
      </c>
      <c r="D303" s="16">
        <v>40774</v>
      </c>
      <c r="E303" s="17"/>
      <c r="F303" s="18" t="s">
        <v>22</v>
      </c>
      <c r="G303" s="19">
        <v>50007</v>
      </c>
      <c r="H303" s="20">
        <v>3</v>
      </c>
      <c r="I303" s="111"/>
    </row>
    <row r="304" spans="1:9" x14ac:dyDescent="0.25">
      <c r="A304" s="10" t="s">
        <v>188</v>
      </c>
      <c r="B304" s="15" t="s">
        <v>9</v>
      </c>
      <c r="C304" s="10" t="s">
        <v>15</v>
      </c>
      <c r="D304" s="16">
        <v>41527</v>
      </c>
      <c r="E304" s="17"/>
      <c r="F304" s="18"/>
      <c r="G304" s="19">
        <v>77016</v>
      </c>
      <c r="H304" s="20">
        <v>5</v>
      </c>
      <c r="I304" s="111"/>
    </row>
    <row r="305" spans="1:9" x14ac:dyDescent="0.25">
      <c r="A305" s="10" t="s">
        <v>174</v>
      </c>
      <c r="B305" s="15" t="s">
        <v>7</v>
      </c>
      <c r="C305" s="10" t="s">
        <v>15</v>
      </c>
      <c r="D305" s="16">
        <v>40456</v>
      </c>
      <c r="E305" s="17"/>
      <c r="F305" s="18"/>
      <c r="G305" s="19">
        <v>125134</v>
      </c>
      <c r="H305" s="20">
        <v>3</v>
      </c>
      <c r="I305" s="111"/>
    </row>
    <row r="306" spans="1:9" x14ac:dyDescent="0.25">
      <c r="A306" s="10" t="s">
        <v>169</v>
      </c>
      <c r="B306" s="15" t="s">
        <v>44</v>
      </c>
      <c r="C306" s="10" t="s">
        <v>15</v>
      </c>
      <c r="D306" s="16">
        <v>41534</v>
      </c>
      <c r="E306" s="17"/>
      <c r="F306" s="18" t="s">
        <v>22</v>
      </c>
      <c r="G306" s="19">
        <v>65953</v>
      </c>
      <c r="H306" s="20">
        <v>5</v>
      </c>
      <c r="I306" s="111"/>
    </row>
    <row r="307" spans="1:9" x14ac:dyDescent="0.25">
      <c r="A307" s="10" t="s">
        <v>168</v>
      </c>
      <c r="B307" s="15" t="s">
        <v>12</v>
      </c>
      <c r="C307" s="10" t="s">
        <v>15</v>
      </c>
      <c r="D307" s="16">
        <v>41540</v>
      </c>
      <c r="E307" s="17"/>
      <c r="F307" s="18"/>
      <c r="G307" s="19">
        <v>84936</v>
      </c>
      <c r="H307" s="20">
        <v>4</v>
      </c>
      <c r="I307" s="111"/>
    </row>
    <row r="308" spans="1:9" x14ac:dyDescent="0.25">
      <c r="A308" s="10" t="s">
        <v>167</v>
      </c>
      <c r="B308" s="15" t="s">
        <v>12</v>
      </c>
      <c r="C308" s="10" t="s">
        <v>15</v>
      </c>
      <c r="D308" s="16">
        <v>41547</v>
      </c>
      <c r="E308" s="17"/>
      <c r="F308" s="18" t="s">
        <v>24</v>
      </c>
      <c r="G308" s="19">
        <v>42514</v>
      </c>
      <c r="H308" s="20">
        <v>4</v>
      </c>
      <c r="I308" s="111"/>
    </row>
    <row r="309" spans="1:9" x14ac:dyDescent="0.25">
      <c r="A309" s="10" t="s">
        <v>165</v>
      </c>
      <c r="B309" s="15" t="s">
        <v>1</v>
      </c>
      <c r="C309" s="10" t="s">
        <v>15</v>
      </c>
      <c r="D309" s="16">
        <v>41551</v>
      </c>
      <c r="E309" s="17"/>
      <c r="F309" s="18"/>
      <c r="G309" s="19">
        <v>68976</v>
      </c>
      <c r="H309" s="20">
        <v>5</v>
      </c>
      <c r="I309" s="111"/>
    </row>
    <row r="310" spans="1:9" x14ac:dyDescent="0.25">
      <c r="A310" s="10" t="s">
        <v>164</v>
      </c>
      <c r="B310" s="15" t="s">
        <v>1</v>
      </c>
      <c r="C310" s="10" t="s">
        <v>15</v>
      </c>
      <c r="D310" s="16">
        <v>41552</v>
      </c>
      <c r="E310" s="17"/>
      <c r="F310" s="18" t="s">
        <v>22</v>
      </c>
      <c r="G310" s="19">
        <v>100625</v>
      </c>
      <c r="H310" s="20">
        <v>4</v>
      </c>
      <c r="I310" s="111"/>
    </row>
    <row r="311" spans="1:9" x14ac:dyDescent="0.25">
      <c r="A311" s="10" t="s">
        <v>162</v>
      </c>
      <c r="B311" s="15" t="s">
        <v>28</v>
      </c>
      <c r="C311" s="10" t="s">
        <v>15</v>
      </c>
      <c r="D311" s="16">
        <v>40079</v>
      </c>
      <c r="E311" s="17"/>
      <c r="F311" s="18" t="s">
        <v>24</v>
      </c>
      <c r="G311" s="19">
        <v>71207</v>
      </c>
      <c r="H311" s="20">
        <v>3</v>
      </c>
      <c r="I311" s="111"/>
    </row>
    <row r="312" spans="1:9" x14ac:dyDescent="0.25">
      <c r="A312" s="10" t="s">
        <v>153</v>
      </c>
      <c r="B312" s="15" t="s">
        <v>7</v>
      </c>
      <c r="C312" s="10" t="s">
        <v>15</v>
      </c>
      <c r="D312" s="16">
        <v>37162</v>
      </c>
      <c r="E312" s="17"/>
      <c r="F312" s="18" t="s">
        <v>22</v>
      </c>
      <c r="G312" s="19">
        <v>74177</v>
      </c>
      <c r="H312" s="20">
        <v>4</v>
      </c>
      <c r="I312" s="111"/>
    </row>
    <row r="313" spans="1:9" x14ac:dyDescent="0.25">
      <c r="A313" s="10" t="s">
        <v>146</v>
      </c>
      <c r="B313" s="15" t="s">
        <v>28</v>
      </c>
      <c r="C313" s="10" t="s">
        <v>15</v>
      </c>
      <c r="D313" s="16">
        <v>37522</v>
      </c>
      <c r="E313" s="17"/>
      <c r="F313" s="18" t="s">
        <v>22</v>
      </c>
      <c r="G313" s="19">
        <v>110056</v>
      </c>
      <c r="H313" s="20">
        <v>3</v>
      </c>
      <c r="I313" s="111"/>
    </row>
    <row r="314" spans="1:9" x14ac:dyDescent="0.25">
      <c r="A314" s="10" t="s">
        <v>145</v>
      </c>
      <c r="B314" s="15" t="s">
        <v>12</v>
      </c>
      <c r="C314" s="10" t="s">
        <v>15</v>
      </c>
      <c r="D314" s="16">
        <v>37533</v>
      </c>
      <c r="E314" s="17"/>
      <c r="F314" s="18"/>
      <c r="G314" s="19">
        <v>123134</v>
      </c>
      <c r="H314" s="20">
        <v>4</v>
      </c>
      <c r="I314" s="111"/>
    </row>
    <row r="315" spans="1:9" x14ac:dyDescent="0.25">
      <c r="A315" s="10" t="s">
        <v>138</v>
      </c>
      <c r="B315" s="15" t="s">
        <v>1</v>
      </c>
      <c r="C315" s="10" t="s">
        <v>15</v>
      </c>
      <c r="D315" s="16">
        <v>38977</v>
      </c>
      <c r="E315" s="17"/>
      <c r="F315" s="18"/>
      <c r="G315" s="19">
        <v>57193</v>
      </c>
      <c r="H315" s="20">
        <v>5</v>
      </c>
      <c r="I315" s="111"/>
    </row>
    <row r="316" spans="1:9" x14ac:dyDescent="0.25">
      <c r="A316" s="10" t="s">
        <v>137</v>
      </c>
      <c r="B316" s="15" t="s">
        <v>28</v>
      </c>
      <c r="C316" s="10" t="s">
        <v>15</v>
      </c>
      <c r="D316" s="16">
        <v>39367</v>
      </c>
      <c r="E316" s="17"/>
      <c r="F316" s="18"/>
      <c r="G316" s="19">
        <v>48168</v>
      </c>
      <c r="H316" s="20">
        <v>3</v>
      </c>
      <c r="I316" s="111"/>
    </row>
    <row r="317" spans="1:9" x14ac:dyDescent="0.25">
      <c r="A317" s="10" t="s">
        <v>129</v>
      </c>
      <c r="B317" s="15" t="s">
        <v>1</v>
      </c>
      <c r="C317" s="10" t="s">
        <v>15</v>
      </c>
      <c r="D317" s="16">
        <v>40825</v>
      </c>
      <c r="E317" s="17"/>
      <c r="F317" s="18"/>
      <c r="G317" s="19">
        <v>118550</v>
      </c>
      <c r="H317" s="20">
        <v>4</v>
      </c>
      <c r="I317" s="111"/>
    </row>
    <row r="318" spans="1:9" x14ac:dyDescent="0.25">
      <c r="A318" s="10" t="s">
        <v>124</v>
      </c>
      <c r="B318" s="15" t="s">
        <v>12</v>
      </c>
      <c r="C318" s="10" t="s">
        <v>15</v>
      </c>
      <c r="D318" s="16">
        <v>41548</v>
      </c>
      <c r="E318" s="17"/>
      <c r="F318" s="18"/>
      <c r="G318" s="19">
        <v>56533</v>
      </c>
      <c r="H318" s="20">
        <v>1</v>
      </c>
      <c r="I318" s="111"/>
    </row>
    <row r="319" spans="1:9" x14ac:dyDescent="0.25">
      <c r="A319" s="10" t="s">
        <v>107</v>
      </c>
      <c r="B319" s="15" t="s">
        <v>28</v>
      </c>
      <c r="C319" s="10" t="s">
        <v>15</v>
      </c>
      <c r="D319" s="16">
        <v>40481</v>
      </c>
      <c r="E319" s="17"/>
      <c r="F319" s="18" t="s">
        <v>24</v>
      </c>
      <c r="G319" s="19">
        <v>113370</v>
      </c>
      <c r="H319" s="20">
        <v>2</v>
      </c>
      <c r="I319" s="111"/>
    </row>
    <row r="320" spans="1:9" x14ac:dyDescent="0.25">
      <c r="A320" s="10" t="s">
        <v>106</v>
      </c>
      <c r="B320" s="15" t="s">
        <v>9</v>
      </c>
      <c r="C320" s="10" t="s">
        <v>15</v>
      </c>
      <c r="D320" s="16">
        <v>40485</v>
      </c>
      <c r="E320" s="17"/>
      <c r="F320" s="18" t="s">
        <v>3</v>
      </c>
      <c r="G320" s="19">
        <v>42407</v>
      </c>
      <c r="H320" s="20">
        <v>5</v>
      </c>
      <c r="I320" s="111"/>
    </row>
    <row r="321" spans="1:9" x14ac:dyDescent="0.25">
      <c r="A321" s="10" t="s">
        <v>104</v>
      </c>
      <c r="B321" s="15" t="s">
        <v>12</v>
      </c>
      <c r="C321" s="10" t="s">
        <v>15</v>
      </c>
      <c r="D321" s="16">
        <v>41570</v>
      </c>
      <c r="E321" s="17"/>
      <c r="F321" s="18"/>
      <c r="G321" s="19">
        <v>47350</v>
      </c>
      <c r="H321" s="20">
        <v>2</v>
      </c>
      <c r="I321" s="111"/>
    </row>
    <row r="322" spans="1:9" x14ac:dyDescent="0.25">
      <c r="A322" s="10" t="s">
        <v>98</v>
      </c>
      <c r="B322" s="15" t="s">
        <v>12</v>
      </c>
      <c r="C322" s="10" t="s">
        <v>15</v>
      </c>
      <c r="D322" s="16">
        <v>37179</v>
      </c>
      <c r="E322" s="17"/>
      <c r="F322" s="18" t="s">
        <v>22</v>
      </c>
      <c r="G322" s="19">
        <v>43983</v>
      </c>
      <c r="H322" s="20">
        <v>5</v>
      </c>
      <c r="I322" s="111"/>
    </row>
    <row r="323" spans="1:9" x14ac:dyDescent="0.25">
      <c r="A323" s="10" t="s">
        <v>95</v>
      </c>
      <c r="B323" s="15" t="s">
        <v>28</v>
      </c>
      <c r="C323" s="10" t="s">
        <v>15</v>
      </c>
      <c r="D323" s="16">
        <v>37200</v>
      </c>
      <c r="E323" s="17"/>
      <c r="F323" s="18" t="s">
        <v>24</v>
      </c>
      <c r="G323" s="19">
        <v>123099</v>
      </c>
      <c r="H323" s="20">
        <v>2</v>
      </c>
      <c r="I323" s="111"/>
    </row>
    <row r="324" spans="1:9" x14ac:dyDescent="0.25">
      <c r="A324" s="10" t="s">
        <v>88</v>
      </c>
      <c r="B324" s="15" t="s">
        <v>1</v>
      </c>
      <c r="C324" s="10" t="s">
        <v>15</v>
      </c>
      <c r="D324" s="16">
        <v>39014</v>
      </c>
      <c r="E324" s="17"/>
      <c r="F324" s="18" t="s">
        <v>3</v>
      </c>
      <c r="G324" s="19">
        <v>95555</v>
      </c>
      <c r="H324" s="20">
        <v>5</v>
      </c>
      <c r="I324" s="111"/>
    </row>
    <row r="325" spans="1:9" x14ac:dyDescent="0.25">
      <c r="A325" s="10" t="s">
        <v>86</v>
      </c>
      <c r="B325" s="15" t="s">
        <v>12</v>
      </c>
      <c r="C325" s="10" t="s">
        <v>15</v>
      </c>
      <c r="D325" s="16">
        <v>39021</v>
      </c>
      <c r="E325" s="17"/>
      <c r="F325" s="18" t="s">
        <v>22</v>
      </c>
      <c r="G325" s="19">
        <v>69335</v>
      </c>
      <c r="H325" s="20">
        <v>3</v>
      </c>
      <c r="I325" s="111"/>
    </row>
    <row r="326" spans="1:9" x14ac:dyDescent="0.25">
      <c r="A326" s="10" t="s">
        <v>84</v>
      </c>
      <c r="B326" s="15" t="s">
        <v>9</v>
      </c>
      <c r="C326" s="10" t="s">
        <v>15</v>
      </c>
      <c r="D326" s="16">
        <v>39399</v>
      </c>
      <c r="E326" s="17"/>
      <c r="F326" s="18"/>
      <c r="G326" s="19">
        <v>45405</v>
      </c>
      <c r="H326" s="20">
        <v>4</v>
      </c>
      <c r="I326" s="111"/>
    </row>
    <row r="327" spans="1:9" x14ac:dyDescent="0.25">
      <c r="A327" s="10" t="s">
        <v>83</v>
      </c>
      <c r="B327" s="15" t="s">
        <v>1</v>
      </c>
      <c r="C327" s="10" t="s">
        <v>15</v>
      </c>
      <c r="D327" s="16">
        <v>39399</v>
      </c>
      <c r="E327" s="17"/>
      <c r="F327" s="18" t="s">
        <v>24</v>
      </c>
      <c r="G327" s="19">
        <v>45873</v>
      </c>
      <c r="H327" s="20">
        <v>1</v>
      </c>
      <c r="I327" s="111"/>
    </row>
    <row r="328" spans="1:9" x14ac:dyDescent="0.25">
      <c r="A328" s="10" t="s">
        <v>82</v>
      </c>
      <c r="B328" s="15" t="s">
        <v>9</v>
      </c>
      <c r="C328" s="10" t="s">
        <v>15</v>
      </c>
      <c r="D328" s="16">
        <v>40838</v>
      </c>
      <c r="E328" s="17"/>
      <c r="F328" s="18" t="s">
        <v>22</v>
      </c>
      <c r="G328" s="19">
        <v>117677</v>
      </c>
      <c r="H328" s="20">
        <v>5</v>
      </c>
      <c r="I328" s="111"/>
    </row>
    <row r="329" spans="1:9" x14ac:dyDescent="0.25">
      <c r="A329" s="10" t="s">
        <v>76</v>
      </c>
      <c r="B329" s="15" t="s">
        <v>12</v>
      </c>
      <c r="C329" s="10" t="s">
        <v>15</v>
      </c>
      <c r="D329" s="16">
        <v>40468</v>
      </c>
      <c r="E329" s="17"/>
      <c r="F329" s="18" t="s">
        <v>14</v>
      </c>
      <c r="G329" s="19">
        <v>49740</v>
      </c>
      <c r="H329" s="20">
        <v>5</v>
      </c>
      <c r="I329" s="111"/>
    </row>
    <row r="330" spans="1:9" x14ac:dyDescent="0.25">
      <c r="A330" s="10" t="s">
        <v>55</v>
      </c>
      <c r="B330" s="15" t="s">
        <v>1</v>
      </c>
      <c r="C330" s="10" t="s">
        <v>15</v>
      </c>
      <c r="D330" s="16">
        <v>40863</v>
      </c>
      <c r="E330" s="17"/>
      <c r="F330" s="18"/>
      <c r="G330" s="19">
        <v>83005</v>
      </c>
      <c r="H330" s="20">
        <v>3</v>
      </c>
      <c r="I330" s="111"/>
    </row>
    <row r="331" spans="1:9" x14ac:dyDescent="0.25">
      <c r="A331" s="10" t="s">
        <v>43</v>
      </c>
      <c r="B331" s="15" t="s">
        <v>12</v>
      </c>
      <c r="C331" s="10" t="s">
        <v>15</v>
      </c>
      <c r="D331" s="16">
        <v>37581</v>
      </c>
      <c r="E331" s="17"/>
      <c r="F331" s="18" t="s">
        <v>14</v>
      </c>
      <c r="G331" s="19">
        <v>59808</v>
      </c>
      <c r="H331" s="20">
        <v>1</v>
      </c>
      <c r="I331" s="111"/>
    </row>
    <row r="332" spans="1:9" x14ac:dyDescent="0.25">
      <c r="A332" s="10" t="s">
        <v>37</v>
      </c>
      <c r="B332" s="15" t="s">
        <v>7</v>
      </c>
      <c r="C332" s="10" t="s">
        <v>15</v>
      </c>
      <c r="D332" s="16">
        <v>38307</v>
      </c>
      <c r="E332" s="17"/>
      <c r="F332" s="18" t="s">
        <v>3</v>
      </c>
      <c r="G332" s="19">
        <v>74514</v>
      </c>
      <c r="H332" s="20">
        <v>4</v>
      </c>
      <c r="I332" s="111"/>
    </row>
    <row r="333" spans="1:9" x14ac:dyDescent="0.25">
      <c r="A333" s="10" t="s">
        <v>32</v>
      </c>
      <c r="B333" s="15" t="s">
        <v>28</v>
      </c>
      <c r="C333" s="10" t="s">
        <v>15</v>
      </c>
      <c r="D333" s="16">
        <v>38698</v>
      </c>
      <c r="E333" s="17"/>
      <c r="F333" s="18" t="s">
        <v>22</v>
      </c>
      <c r="G333" s="19">
        <v>103603</v>
      </c>
      <c r="H333" s="20">
        <v>1</v>
      </c>
      <c r="I333" s="111"/>
    </row>
    <row r="334" spans="1:9" x14ac:dyDescent="0.25">
      <c r="A334" s="10" t="s">
        <v>16</v>
      </c>
      <c r="B334" s="15" t="s">
        <v>1</v>
      </c>
      <c r="C334" s="10" t="s">
        <v>15</v>
      </c>
      <c r="D334" s="16">
        <v>41253</v>
      </c>
      <c r="E334" s="17"/>
      <c r="F334" s="18" t="s">
        <v>14</v>
      </c>
      <c r="G334" s="19">
        <v>126627</v>
      </c>
      <c r="H334" s="20">
        <v>2</v>
      </c>
      <c r="I334" s="111"/>
    </row>
    <row r="335" spans="1:9" x14ac:dyDescent="0.25">
      <c r="A335" s="10" t="s">
        <v>490</v>
      </c>
      <c r="B335" s="15" t="s">
        <v>1</v>
      </c>
      <c r="C335" s="10" t="s">
        <v>80</v>
      </c>
      <c r="D335" s="16">
        <v>41370</v>
      </c>
      <c r="E335" s="17"/>
      <c r="F335" s="18"/>
      <c r="G335" s="19">
        <v>110756</v>
      </c>
      <c r="H335" s="20">
        <v>2</v>
      </c>
      <c r="I335" s="111"/>
    </row>
    <row r="336" spans="1:9" x14ac:dyDescent="0.25">
      <c r="A336" s="10" t="s">
        <v>441</v>
      </c>
      <c r="B336" s="15" t="s">
        <v>44</v>
      </c>
      <c r="C336" s="10" t="s">
        <v>80</v>
      </c>
      <c r="D336" s="16">
        <v>38485</v>
      </c>
      <c r="E336" s="17"/>
      <c r="F336" s="18" t="s">
        <v>22</v>
      </c>
      <c r="G336" s="19">
        <v>103260</v>
      </c>
      <c r="H336" s="20">
        <v>5</v>
      </c>
      <c r="I336" s="111"/>
    </row>
    <row r="337" spans="1:9" x14ac:dyDescent="0.25">
      <c r="A337" s="10" t="s">
        <v>435</v>
      </c>
      <c r="B337" s="15" t="s">
        <v>1</v>
      </c>
      <c r="C337" s="10" t="s">
        <v>80</v>
      </c>
      <c r="D337" s="16">
        <v>41391</v>
      </c>
      <c r="E337" s="17"/>
      <c r="F337" s="18" t="s">
        <v>3</v>
      </c>
      <c r="G337" s="19">
        <v>61640</v>
      </c>
      <c r="H337" s="20">
        <v>5</v>
      </c>
      <c r="I337" s="111"/>
    </row>
    <row r="338" spans="1:9" x14ac:dyDescent="0.25">
      <c r="A338" s="10" t="s">
        <v>290</v>
      </c>
      <c r="B338" s="15" t="s">
        <v>7</v>
      </c>
      <c r="C338" s="10" t="s">
        <v>80</v>
      </c>
      <c r="D338" s="16">
        <v>42215</v>
      </c>
      <c r="E338" s="17"/>
      <c r="F338" s="18" t="s">
        <v>22</v>
      </c>
      <c r="G338" s="19">
        <v>111408</v>
      </c>
      <c r="H338" s="20">
        <v>3</v>
      </c>
      <c r="I338" s="111"/>
    </row>
    <row r="339" spans="1:9" x14ac:dyDescent="0.25">
      <c r="A339" s="10" t="s">
        <v>266</v>
      </c>
      <c r="B339" s="15" t="s">
        <v>28</v>
      </c>
      <c r="C339" s="10" t="s">
        <v>80</v>
      </c>
      <c r="D339" s="16">
        <v>37843</v>
      </c>
      <c r="E339" s="17"/>
      <c r="F339" s="18"/>
      <c r="G339" s="19">
        <v>44469</v>
      </c>
      <c r="H339" s="20">
        <v>4</v>
      </c>
      <c r="I339" s="111"/>
    </row>
    <row r="340" spans="1:9" x14ac:dyDescent="0.25">
      <c r="A340" s="10" t="s">
        <v>87</v>
      </c>
      <c r="B340" s="15" t="s">
        <v>9</v>
      </c>
      <c r="C340" s="10" t="s">
        <v>80</v>
      </c>
      <c r="D340" s="16">
        <v>39014</v>
      </c>
      <c r="E340" s="17"/>
      <c r="F340" s="18" t="s">
        <v>3</v>
      </c>
      <c r="G340" s="19">
        <v>115240</v>
      </c>
      <c r="H340" s="20">
        <v>2</v>
      </c>
      <c r="I340" s="111"/>
    </row>
    <row r="341" spans="1:9" x14ac:dyDescent="0.25">
      <c r="A341" s="10" t="s">
        <v>81</v>
      </c>
      <c r="B341" s="15" t="s">
        <v>28</v>
      </c>
      <c r="C341" s="10" t="s">
        <v>80</v>
      </c>
      <c r="D341" s="16">
        <v>40116</v>
      </c>
      <c r="E341" s="17"/>
      <c r="F341" s="18" t="s">
        <v>6</v>
      </c>
      <c r="G341" s="19">
        <v>93239</v>
      </c>
      <c r="H341" s="20">
        <v>4</v>
      </c>
      <c r="I341" s="111"/>
    </row>
    <row r="342" spans="1:9" x14ac:dyDescent="0.25">
      <c r="A342" s="10" t="s">
        <v>763</v>
      </c>
      <c r="B342" s="15" t="s">
        <v>7</v>
      </c>
      <c r="C342" s="10" t="s">
        <v>792</v>
      </c>
      <c r="D342" s="16">
        <v>41630</v>
      </c>
      <c r="E342" s="17"/>
      <c r="F342" s="18" t="s">
        <v>22</v>
      </c>
      <c r="G342" s="19">
        <v>123209</v>
      </c>
      <c r="H342" s="20">
        <v>4</v>
      </c>
      <c r="I342" s="111"/>
    </row>
    <row r="343" spans="1:9" x14ac:dyDescent="0.25">
      <c r="A343" s="10" t="s">
        <v>751</v>
      </c>
      <c r="B343" s="15" t="s">
        <v>9</v>
      </c>
      <c r="C343" s="10" t="s">
        <v>792</v>
      </c>
      <c r="D343" s="16">
        <v>41989</v>
      </c>
      <c r="E343" s="17"/>
      <c r="F343" s="18" t="s">
        <v>24</v>
      </c>
      <c r="G343" s="19">
        <v>105769</v>
      </c>
      <c r="H343" s="20">
        <v>3</v>
      </c>
      <c r="I343" s="111"/>
    </row>
    <row r="344" spans="1:9" x14ac:dyDescent="0.25">
      <c r="A344" s="10" t="s">
        <v>698</v>
      </c>
      <c r="B344" s="15" t="s">
        <v>9</v>
      </c>
      <c r="C344" s="10" t="s">
        <v>792</v>
      </c>
      <c r="D344" s="16">
        <v>40535</v>
      </c>
      <c r="E344" s="17"/>
      <c r="F344" s="18" t="s">
        <v>22</v>
      </c>
      <c r="G344" s="19">
        <v>86681</v>
      </c>
      <c r="H344" s="20">
        <v>5</v>
      </c>
      <c r="I344" s="111"/>
    </row>
    <row r="345" spans="1:9" x14ac:dyDescent="0.25">
      <c r="A345" s="10" t="s">
        <v>692</v>
      </c>
      <c r="B345" s="15" t="s">
        <v>28</v>
      </c>
      <c r="C345" s="10" t="s">
        <v>792</v>
      </c>
      <c r="D345" s="16">
        <v>40176</v>
      </c>
      <c r="E345" s="17"/>
      <c r="F345" s="18" t="s">
        <v>3</v>
      </c>
      <c r="G345" s="19">
        <v>81413</v>
      </c>
      <c r="H345" s="20">
        <v>5</v>
      </c>
      <c r="I345" s="111"/>
    </row>
    <row r="346" spans="1:9" x14ac:dyDescent="0.25">
      <c r="A346" s="10" t="s">
        <v>686</v>
      </c>
      <c r="B346" s="15" t="s">
        <v>12</v>
      </c>
      <c r="C346" s="10" t="s">
        <v>792</v>
      </c>
      <c r="D346" s="16">
        <v>41287</v>
      </c>
      <c r="E346" s="17"/>
      <c r="F346" s="18" t="s">
        <v>3</v>
      </c>
      <c r="G346" s="19">
        <v>78610</v>
      </c>
      <c r="H346" s="20">
        <v>4</v>
      </c>
      <c r="I346" s="111"/>
    </row>
    <row r="347" spans="1:9" x14ac:dyDescent="0.25">
      <c r="A347" s="10" t="s">
        <v>651</v>
      </c>
      <c r="B347" s="15" t="s">
        <v>28</v>
      </c>
      <c r="C347" s="10" t="s">
        <v>792</v>
      </c>
      <c r="D347" s="16">
        <v>37270</v>
      </c>
      <c r="E347" s="17"/>
      <c r="F347" s="18"/>
      <c r="G347" s="19">
        <v>116319</v>
      </c>
      <c r="H347" s="20">
        <v>5</v>
      </c>
      <c r="I347" s="111"/>
    </row>
    <row r="348" spans="1:9" x14ac:dyDescent="0.25">
      <c r="A348" s="10" t="s">
        <v>646</v>
      </c>
      <c r="B348" s="15" t="s">
        <v>44</v>
      </c>
      <c r="C348" s="10" t="s">
        <v>792</v>
      </c>
      <c r="D348" s="16">
        <v>37277</v>
      </c>
      <c r="E348" s="17"/>
      <c r="F348" s="18"/>
      <c r="G348" s="19">
        <v>65423</v>
      </c>
      <c r="H348" s="20">
        <v>5</v>
      </c>
      <c r="I348" s="111"/>
    </row>
    <row r="349" spans="1:9" x14ac:dyDescent="0.25">
      <c r="A349" s="10" t="s">
        <v>638</v>
      </c>
      <c r="B349" s="15" t="s">
        <v>28</v>
      </c>
      <c r="C349" s="10" t="s">
        <v>792</v>
      </c>
      <c r="D349" s="16">
        <v>38018</v>
      </c>
      <c r="E349" s="17"/>
      <c r="F349" s="18" t="s">
        <v>22</v>
      </c>
      <c r="G349" s="19">
        <v>54011</v>
      </c>
      <c r="H349" s="20">
        <v>5</v>
      </c>
      <c r="I349" s="111"/>
    </row>
    <row r="350" spans="1:9" x14ac:dyDescent="0.25">
      <c r="A350" s="10" t="s">
        <v>629</v>
      </c>
      <c r="B350" s="15" t="s">
        <v>28</v>
      </c>
      <c r="C350" s="10" t="s">
        <v>792</v>
      </c>
      <c r="D350" s="16">
        <v>40949</v>
      </c>
      <c r="E350" s="17"/>
      <c r="F350" s="18" t="s">
        <v>14</v>
      </c>
      <c r="G350" s="19">
        <v>56645</v>
      </c>
      <c r="H350" s="20">
        <v>2</v>
      </c>
      <c r="I350" s="111"/>
    </row>
    <row r="351" spans="1:9" x14ac:dyDescent="0.25">
      <c r="A351" s="10" t="s">
        <v>622</v>
      </c>
      <c r="B351" s="15" t="s">
        <v>9</v>
      </c>
      <c r="C351" s="10" t="s">
        <v>792</v>
      </c>
      <c r="D351" s="16">
        <v>41688</v>
      </c>
      <c r="E351" s="17"/>
      <c r="F351" s="18"/>
      <c r="G351" s="19">
        <v>112790</v>
      </c>
      <c r="H351" s="20">
        <v>4</v>
      </c>
      <c r="I351" s="111"/>
    </row>
    <row r="352" spans="1:9" x14ac:dyDescent="0.25">
      <c r="A352" s="10" t="s">
        <v>621</v>
      </c>
      <c r="B352" s="15" t="s">
        <v>12</v>
      </c>
      <c r="C352" s="10" t="s">
        <v>792</v>
      </c>
      <c r="D352" s="16">
        <v>41702</v>
      </c>
      <c r="E352" s="17"/>
      <c r="F352" s="18" t="s">
        <v>14</v>
      </c>
      <c r="G352" s="19">
        <v>125069</v>
      </c>
      <c r="H352" s="20">
        <v>4</v>
      </c>
      <c r="I352" s="111"/>
    </row>
    <row r="353" spans="1:9" x14ac:dyDescent="0.25">
      <c r="A353" s="10" t="s">
        <v>614</v>
      </c>
      <c r="B353" s="15" t="s">
        <v>9</v>
      </c>
      <c r="C353" s="10" t="s">
        <v>792</v>
      </c>
      <c r="D353" s="16">
        <v>40225</v>
      </c>
      <c r="E353" s="17"/>
      <c r="F353" s="18" t="s">
        <v>14</v>
      </c>
      <c r="G353" s="19">
        <v>75401</v>
      </c>
      <c r="H353" s="20">
        <v>5</v>
      </c>
      <c r="I353" s="111"/>
    </row>
    <row r="354" spans="1:9" x14ac:dyDescent="0.25">
      <c r="A354" s="10" t="s">
        <v>612</v>
      </c>
      <c r="B354" s="15" t="s">
        <v>1</v>
      </c>
      <c r="C354" s="10" t="s">
        <v>792</v>
      </c>
      <c r="D354" s="16">
        <v>40245</v>
      </c>
      <c r="E354" s="17"/>
      <c r="F354" s="18"/>
      <c r="G354" s="19">
        <v>95570</v>
      </c>
      <c r="H354" s="20">
        <v>5</v>
      </c>
      <c r="I354" s="111"/>
    </row>
    <row r="355" spans="1:9" x14ac:dyDescent="0.25">
      <c r="A355" s="10" t="s">
        <v>592</v>
      </c>
      <c r="B355" s="15" t="s">
        <v>1</v>
      </c>
      <c r="C355" s="10" t="s">
        <v>792</v>
      </c>
      <c r="D355" s="16">
        <v>39883</v>
      </c>
      <c r="E355" s="17"/>
      <c r="F355" s="18"/>
      <c r="G355" s="19">
        <v>83404</v>
      </c>
      <c r="H355" s="20">
        <v>2</v>
      </c>
      <c r="I355" s="111"/>
    </row>
    <row r="356" spans="1:9" x14ac:dyDescent="0.25">
      <c r="A356" s="10" t="s">
        <v>589</v>
      </c>
      <c r="B356" s="15" t="s">
        <v>28</v>
      </c>
      <c r="C356" s="10" t="s">
        <v>792</v>
      </c>
      <c r="D356" s="16">
        <v>36934</v>
      </c>
      <c r="E356" s="17"/>
      <c r="F356" s="18" t="s">
        <v>6</v>
      </c>
      <c r="G356" s="19">
        <v>69800</v>
      </c>
      <c r="H356" s="20">
        <v>3</v>
      </c>
      <c r="I356" s="111"/>
    </row>
    <row r="357" spans="1:9" x14ac:dyDescent="0.25">
      <c r="A357" s="10" t="s">
        <v>588</v>
      </c>
      <c r="B357" s="15" t="s">
        <v>12</v>
      </c>
      <c r="C357" s="10" t="s">
        <v>792</v>
      </c>
      <c r="D357" s="16">
        <v>36935</v>
      </c>
      <c r="E357" s="17"/>
      <c r="F357" s="18" t="s">
        <v>3</v>
      </c>
      <c r="G357" s="19">
        <v>84002</v>
      </c>
      <c r="H357" s="20">
        <v>3</v>
      </c>
      <c r="I357" s="111"/>
    </row>
    <row r="358" spans="1:9" x14ac:dyDescent="0.25">
      <c r="A358" s="10" t="s">
        <v>561</v>
      </c>
      <c r="B358" s="15" t="s">
        <v>28</v>
      </c>
      <c r="C358" s="10" t="s">
        <v>792</v>
      </c>
      <c r="D358" s="16">
        <v>40235</v>
      </c>
      <c r="E358" s="17"/>
      <c r="F358" s="18" t="s">
        <v>3</v>
      </c>
      <c r="G358" s="19">
        <v>123051</v>
      </c>
      <c r="H358" s="20">
        <v>4</v>
      </c>
      <c r="I358" s="111"/>
    </row>
    <row r="359" spans="1:9" x14ac:dyDescent="0.25">
      <c r="A359" s="10" t="s">
        <v>545</v>
      </c>
      <c r="B359" s="15" t="s">
        <v>9</v>
      </c>
      <c r="C359" s="10" t="s">
        <v>792</v>
      </c>
      <c r="D359" s="16">
        <v>42078</v>
      </c>
      <c r="E359" s="17"/>
      <c r="F359" s="18" t="s">
        <v>24</v>
      </c>
      <c r="G359" s="19">
        <v>123234</v>
      </c>
      <c r="H359" s="20">
        <v>4</v>
      </c>
      <c r="I359" s="111"/>
    </row>
    <row r="360" spans="1:9" x14ac:dyDescent="0.25">
      <c r="A360" s="10" t="s">
        <v>544</v>
      </c>
      <c r="B360" s="15" t="s">
        <v>28</v>
      </c>
      <c r="C360" s="10" t="s">
        <v>792</v>
      </c>
      <c r="D360" s="16">
        <v>42085</v>
      </c>
      <c r="E360" s="17"/>
      <c r="F360" s="18" t="s">
        <v>22</v>
      </c>
      <c r="G360" s="19">
        <v>61223</v>
      </c>
      <c r="H360" s="20">
        <v>2</v>
      </c>
      <c r="I360" s="111"/>
    </row>
    <row r="361" spans="1:9" x14ac:dyDescent="0.25">
      <c r="A361" s="10" t="s">
        <v>537</v>
      </c>
      <c r="B361" s="15" t="s">
        <v>9</v>
      </c>
      <c r="C361" s="10" t="s">
        <v>792</v>
      </c>
      <c r="D361" s="16">
        <v>40258</v>
      </c>
      <c r="E361" s="17"/>
      <c r="F361" s="18" t="s">
        <v>14</v>
      </c>
      <c r="G361" s="19">
        <v>119751</v>
      </c>
      <c r="H361" s="20">
        <v>4</v>
      </c>
      <c r="I361" s="111"/>
    </row>
    <row r="362" spans="1:9" x14ac:dyDescent="0.25">
      <c r="A362" s="10" t="s">
        <v>520</v>
      </c>
      <c r="B362" s="15" t="s">
        <v>9</v>
      </c>
      <c r="C362" s="10" t="s">
        <v>792</v>
      </c>
      <c r="D362" s="16">
        <v>39912</v>
      </c>
      <c r="E362" s="17"/>
      <c r="F362" s="18" t="s">
        <v>22</v>
      </c>
      <c r="G362" s="19">
        <v>80640</v>
      </c>
      <c r="H362" s="20">
        <v>4</v>
      </c>
      <c r="I362" s="111"/>
    </row>
    <row r="363" spans="1:9" x14ac:dyDescent="0.25">
      <c r="A363" s="10" t="s">
        <v>452</v>
      </c>
      <c r="B363" s="15" t="s">
        <v>1</v>
      </c>
      <c r="C363" s="10" t="s">
        <v>792</v>
      </c>
      <c r="D363" s="16">
        <v>37375</v>
      </c>
      <c r="E363" s="17"/>
      <c r="F363" s="18" t="s">
        <v>22</v>
      </c>
      <c r="G363" s="19">
        <v>71455</v>
      </c>
      <c r="H363" s="20">
        <v>2</v>
      </c>
      <c r="I363" s="111"/>
    </row>
    <row r="364" spans="1:9" x14ac:dyDescent="0.25">
      <c r="A364" s="10" t="s">
        <v>449</v>
      </c>
      <c r="B364" s="15" t="s">
        <v>28</v>
      </c>
      <c r="C364" s="10" t="s">
        <v>792</v>
      </c>
      <c r="D364" s="16">
        <v>37740</v>
      </c>
      <c r="E364" s="17"/>
      <c r="F364" s="18" t="s">
        <v>3</v>
      </c>
      <c r="G364" s="19">
        <v>74304</v>
      </c>
      <c r="H364" s="20">
        <v>4</v>
      </c>
      <c r="I364" s="111"/>
    </row>
    <row r="365" spans="1:9" x14ac:dyDescent="0.25">
      <c r="A365" s="10" t="s">
        <v>439</v>
      </c>
      <c r="B365" s="15" t="s">
        <v>44</v>
      </c>
      <c r="C365" s="10" t="s">
        <v>792</v>
      </c>
      <c r="D365" s="16">
        <v>40670</v>
      </c>
      <c r="E365" s="17"/>
      <c r="F365" s="18"/>
      <c r="G365" s="19">
        <v>86111</v>
      </c>
      <c r="H365" s="20">
        <v>3</v>
      </c>
      <c r="I365" s="111"/>
    </row>
    <row r="366" spans="1:9" x14ac:dyDescent="0.25">
      <c r="A366" s="10" t="s">
        <v>427</v>
      </c>
      <c r="B366" s="15" t="s">
        <v>44</v>
      </c>
      <c r="C366" s="10" t="s">
        <v>792</v>
      </c>
      <c r="D366" s="16">
        <v>41790</v>
      </c>
      <c r="E366" s="17"/>
      <c r="F366" s="18" t="s">
        <v>22</v>
      </c>
      <c r="G366" s="19">
        <v>122165</v>
      </c>
      <c r="H366" s="20">
        <v>1</v>
      </c>
      <c r="I366" s="111"/>
    </row>
    <row r="367" spans="1:9" x14ac:dyDescent="0.25">
      <c r="A367" s="10" t="s">
        <v>425</v>
      </c>
      <c r="B367" s="15" t="s">
        <v>44</v>
      </c>
      <c r="C367" s="10" t="s">
        <v>792</v>
      </c>
      <c r="D367" s="16">
        <v>42148</v>
      </c>
      <c r="E367" s="17"/>
      <c r="F367" s="18" t="s">
        <v>24</v>
      </c>
      <c r="G367" s="19">
        <v>104783</v>
      </c>
      <c r="H367" s="20">
        <v>1</v>
      </c>
      <c r="I367" s="111"/>
    </row>
    <row r="368" spans="1:9" x14ac:dyDescent="0.25">
      <c r="A368" s="10" t="s">
        <v>417</v>
      </c>
      <c r="B368" s="15" t="s">
        <v>9</v>
      </c>
      <c r="C368" s="10" t="s">
        <v>792</v>
      </c>
      <c r="D368" s="16">
        <v>40336</v>
      </c>
      <c r="E368" s="17"/>
      <c r="F368" s="18" t="s">
        <v>6</v>
      </c>
      <c r="G368" s="19">
        <v>57724</v>
      </c>
      <c r="H368" s="20">
        <v>2</v>
      </c>
      <c r="I368" s="111"/>
    </row>
    <row r="369" spans="1:9" x14ac:dyDescent="0.25">
      <c r="A369" s="10" t="s">
        <v>415</v>
      </c>
      <c r="B369" s="15" t="s">
        <v>28</v>
      </c>
      <c r="C369" s="10" t="s">
        <v>792</v>
      </c>
      <c r="D369" s="16">
        <v>41411</v>
      </c>
      <c r="E369" s="17"/>
      <c r="F369" s="18" t="s">
        <v>14</v>
      </c>
      <c r="G369" s="19">
        <v>66016</v>
      </c>
      <c r="H369" s="20">
        <v>4</v>
      </c>
      <c r="I369" s="111"/>
    </row>
    <row r="370" spans="1:9" x14ac:dyDescent="0.25">
      <c r="A370" s="10" t="s">
        <v>397</v>
      </c>
      <c r="B370" s="15" t="s">
        <v>9</v>
      </c>
      <c r="C370" s="10" t="s">
        <v>792</v>
      </c>
      <c r="D370" s="16">
        <v>37781</v>
      </c>
      <c r="E370" s="17"/>
      <c r="F370" s="18"/>
      <c r="G370" s="19">
        <v>88259</v>
      </c>
      <c r="H370" s="20">
        <v>4</v>
      </c>
      <c r="I370" s="111"/>
    </row>
    <row r="371" spans="1:9" x14ac:dyDescent="0.25">
      <c r="A371" s="10" t="s">
        <v>375</v>
      </c>
      <c r="B371" s="15" t="s">
        <v>12</v>
      </c>
      <c r="C371" s="10" t="s">
        <v>792</v>
      </c>
      <c r="D371" s="16">
        <v>41429</v>
      </c>
      <c r="E371" s="17"/>
      <c r="F371" s="18" t="s">
        <v>3</v>
      </c>
      <c r="G371" s="19">
        <v>96619</v>
      </c>
      <c r="H371" s="20">
        <v>3</v>
      </c>
      <c r="I371" s="111"/>
    </row>
    <row r="372" spans="1:9" x14ac:dyDescent="0.25">
      <c r="A372" s="10" t="s">
        <v>354</v>
      </c>
      <c r="B372" s="15" t="s">
        <v>9</v>
      </c>
      <c r="C372" s="10" t="s">
        <v>792</v>
      </c>
      <c r="D372" s="16">
        <v>40368</v>
      </c>
      <c r="E372" s="17"/>
      <c r="F372" s="18" t="s">
        <v>3</v>
      </c>
      <c r="G372" s="19">
        <v>47851</v>
      </c>
      <c r="H372" s="20">
        <v>2</v>
      </c>
      <c r="I372" s="111"/>
    </row>
    <row r="373" spans="1:9" x14ac:dyDescent="0.25">
      <c r="A373" s="10" t="s">
        <v>345</v>
      </c>
      <c r="B373" s="15" t="s">
        <v>28</v>
      </c>
      <c r="C373" s="10" t="s">
        <v>792</v>
      </c>
      <c r="D373" s="16">
        <v>41445</v>
      </c>
      <c r="E373" s="17"/>
      <c r="F373" s="18" t="s">
        <v>22</v>
      </c>
      <c r="G373" s="19">
        <v>55409</v>
      </c>
      <c r="H373" s="20">
        <v>4</v>
      </c>
      <c r="I373" s="111"/>
    </row>
    <row r="374" spans="1:9" x14ac:dyDescent="0.25">
      <c r="A374" s="10" t="s">
        <v>328</v>
      </c>
      <c r="B374" s="15" t="s">
        <v>7</v>
      </c>
      <c r="C374" s="10" t="s">
        <v>792</v>
      </c>
      <c r="D374" s="16">
        <v>37449</v>
      </c>
      <c r="E374" s="17"/>
      <c r="F374" s="18" t="s">
        <v>3</v>
      </c>
      <c r="G374" s="19">
        <v>116169</v>
      </c>
      <c r="H374" s="20">
        <v>2</v>
      </c>
      <c r="I374" s="111"/>
    </row>
    <row r="375" spans="1:9" x14ac:dyDescent="0.25">
      <c r="A375" s="10" t="s">
        <v>310</v>
      </c>
      <c r="B375" s="15" t="s">
        <v>12</v>
      </c>
      <c r="C375" s="10" t="s">
        <v>792</v>
      </c>
      <c r="D375" s="16">
        <v>40361</v>
      </c>
      <c r="E375" s="17"/>
      <c r="F375" s="18"/>
      <c r="G375" s="19">
        <v>94826</v>
      </c>
      <c r="H375" s="20">
        <v>3</v>
      </c>
      <c r="I375" s="111"/>
    </row>
    <row r="376" spans="1:9" x14ac:dyDescent="0.25">
      <c r="A376" s="10" t="s">
        <v>306</v>
      </c>
      <c r="B376" s="15" t="s">
        <v>12</v>
      </c>
      <c r="C376" s="10" t="s">
        <v>792</v>
      </c>
      <c r="D376" s="16">
        <v>41439</v>
      </c>
      <c r="E376" s="17"/>
      <c r="F376" s="18" t="s">
        <v>14</v>
      </c>
      <c r="G376" s="19">
        <v>96418</v>
      </c>
      <c r="H376" s="20">
        <v>2</v>
      </c>
      <c r="I376" s="111"/>
    </row>
    <row r="377" spans="1:9" x14ac:dyDescent="0.25">
      <c r="A377" s="10" t="s">
        <v>284</v>
      </c>
      <c r="B377" s="15" t="s">
        <v>44</v>
      </c>
      <c r="C377" s="10" t="s">
        <v>792</v>
      </c>
      <c r="D377" s="16">
        <v>41473</v>
      </c>
      <c r="E377" s="17"/>
      <c r="F377" s="18" t="s">
        <v>22</v>
      </c>
      <c r="G377" s="19">
        <v>42446</v>
      </c>
      <c r="H377" s="20">
        <v>4</v>
      </c>
      <c r="I377" s="111"/>
    </row>
    <row r="378" spans="1:9" x14ac:dyDescent="0.25">
      <c r="A378" s="10" t="s">
        <v>269</v>
      </c>
      <c r="B378" s="15" t="s">
        <v>44</v>
      </c>
      <c r="C378" s="10" t="s">
        <v>792</v>
      </c>
      <c r="D378" s="16">
        <v>37470</v>
      </c>
      <c r="E378" s="17"/>
      <c r="F378" s="18" t="s">
        <v>3</v>
      </c>
      <c r="G378" s="19">
        <v>90681</v>
      </c>
      <c r="H378" s="20">
        <v>4</v>
      </c>
      <c r="I378" s="111"/>
    </row>
    <row r="379" spans="1:9" x14ac:dyDescent="0.25">
      <c r="A379" s="10" t="s">
        <v>234</v>
      </c>
      <c r="B379" s="15" t="s">
        <v>7</v>
      </c>
      <c r="C379" s="10" t="s">
        <v>792</v>
      </c>
      <c r="D379" s="16">
        <v>40408</v>
      </c>
      <c r="E379" s="17"/>
      <c r="F379" s="18"/>
      <c r="G379" s="19">
        <v>58792</v>
      </c>
      <c r="H379" s="20">
        <v>5</v>
      </c>
      <c r="I379" s="111"/>
    </row>
    <row r="380" spans="1:9" x14ac:dyDescent="0.25">
      <c r="A380" s="10" t="s">
        <v>227</v>
      </c>
      <c r="B380" s="15" t="s">
        <v>9</v>
      </c>
      <c r="C380" s="10" t="s">
        <v>792</v>
      </c>
      <c r="D380" s="16">
        <v>40047</v>
      </c>
      <c r="E380" s="17"/>
      <c r="F380" s="18"/>
      <c r="G380" s="19">
        <v>88669</v>
      </c>
      <c r="H380" s="20">
        <v>2</v>
      </c>
      <c r="I380" s="111"/>
    </row>
    <row r="381" spans="1:9" x14ac:dyDescent="0.25">
      <c r="A381" s="10" t="s">
        <v>208</v>
      </c>
      <c r="B381" s="15" t="s">
        <v>28</v>
      </c>
      <c r="C381" s="10" t="s">
        <v>792</v>
      </c>
      <c r="D381" s="16">
        <v>38216</v>
      </c>
      <c r="E381" s="17"/>
      <c r="F381" s="18" t="s">
        <v>24</v>
      </c>
      <c r="G381" s="19">
        <v>95336</v>
      </c>
      <c r="H381" s="20">
        <v>1</v>
      </c>
      <c r="I381" s="111"/>
    </row>
    <row r="382" spans="1:9" x14ac:dyDescent="0.25">
      <c r="A382" s="10" t="s">
        <v>206</v>
      </c>
      <c r="B382" s="15" t="s">
        <v>7</v>
      </c>
      <c r="C382" s="10" t="s">
        <v>792</v>
      </c>
      <c r="D382" s="16">
        <v>38219</v>
      </c>
      <c r="E382" s="17"/>
      <c r="F382" s="18" t="s">
        <v>6</v>
      </c>
      <c r="G382" s="19">
        <v>57718</v>
      </c>
      <c r="H382" s="20">
        <v>3</v>
      </c>
      <c r="I382" s="111"/>
    </row>
    <row r="383" spans="1:9" x14ac:dyDescent="0.25">
      <c r="A383" s="10" t="s">
        <v>192</v>
      </c>
      <c r="B383" s="15" t="s">
        <v>1</v>
      </c>
      <c r="C383" s="10" t="s">
        <v>792</v>
      </c>
      <c r="D383" s="16">
        <v>41161</v>
      </c>
      <c r="E383" s="17"/>
      <c r="F383" s="18" t="s">
        <v>3</v>
      </c>
      <c r="G383" s="19">
        <v>103657</v>
      </c>
      <c r="H383" s="20">
        <v>4</v>
      </c>
      <c r="I383" s="111"/>
    </row>
    <row r="384" spans="1:9" x14ac:dyDescent="0.25">
      <c r="A384" s="10" t="s">
        <v>189</v>
      </c>
      <c r="B384" s="15" t="s">
        <v>12</v>
      </c>
      <c r="C384" s="10" t="s">
        <v>792</v>
      </c>
      <c r="D384" s="16">
        <v>41525</v>
      </c>
      <c r="E384" s="17"/>
      <c r="F384" s="18" t="s">
        <v>22</v>
      </c>
      <c r="G384" s="19">
        <v>80141</v>
      </c>
      <c r="H384" s="20">
        <v>4</v>
      </c>
      <c r="I384" s="111"/>
    </row>
    <row r="385" spans="1:12" x14ac:dyDescent="0.25">
      <c r="A385" s="10" t="s">
        <v>147</v>
      </c>
      <c r="B385" s="15" t="s">
        <v>9</v>
      </c>
      <c r="C385" s="10" t="s">
        <v>792</v>
      </c>
      <c r="D385" s="16">
        <v>37172</v>
      </c>
      <c r="E385" s="17"/>
      <c r="F385" s="18" t="s">
        <v>22</v>
      </c>
      <c r="G385" s="19">
        <v>48546</v>
      </c>
      <c r="H385" s="20">
        <v>1</v>
      </c>
      <c r="I385" s="111"/>
    </row>
    <row r="386" spans="1:12" x14ac:dyDescent="0.25">
      <c r="A386" s="10" t="s">
        <v>144</v>
      </c>
      <c r="B386" s="15" t="s">
        <v>12</v>
      </c>
      <c r="C386" s="10" t="s">
        <v>792</v>
      </c>
      <c r="D386" s="16">
        <v>37534</v>
      </c>
      <c r="E386" s="17"/>
      <c r="F386" s="18" t="s">
        <v>3</v>
      </c>
      <c r="G386" s="19">
        <v>60489</v>
      </c>
      <c r="H386" s="20">
        <v>5</v>
      </c>
      <c r="I386" s="111"/>
    </row>
    <row r="387" spans="1:12" x14ac:dyDescent="0.25">
      <c r="A387" s="10" t="s">
        <v>141</v>
      </c>
      <c r="B387" s="15" t="s">
        <v>9</v>
      </c>
      <c r="C387" s="10" t="s">
        <v>792</v>
      </c>
      <c r="D387" s="16">
        <v>37541</v>
      </c>
      <c r="E387" s="17"/>
      <c r="F387" s="18" t="s">
        <v>22</v>
      </c>
      <c r="G387" s="19">
        <v>77192</v>
      </c>
      <c r="H387" s="20">
        <v>3</v>
      </c>
      <c r="I387" s="111"/>
    </row>
    <row r="388" spans="1:12" x14ac:dyDescent="0.25">
      <c r="A388" s="10" t="s">
        <v>140</v>
      </c>
      <c r="B388" s="15" t="s">
        <v>12</v>
      </c>
      <c r="C388" s="10" t="s">
        <v>792</v>
      </c>
      <c r="D388" s="16">
        <v>38244</v>
      </c>
      <c r="E388" s="17"/>
      <c r="F388" s="18" t="s">
        <v>24</v>
      </c>
      <c r="G388" s="19">
        <v>69414</v>
      </c>
      <c r="H388" s="20">
        <v>4</v>
      </c>
      <c r="I388" s="111"/>
    </row>
    <row r="389" spans="1:12" x14ac:dyDescent="0.25">
      <c r="A389" s="10" t="s">
        <v>97</v>
      </c>
      <c r="B389" s="15" t="s">
        <v>9</v>
      </c>
      <c r="C389" s="10" t="s">
        <v>792</v>
      </c>
      <c r="D389" s="16">
        <v>37194</v>
      </c>
      <c r="E389" s="17"/>
      <c r="F389" s="18" t="s">
        <v>6</v>
      </c>
      <c r="G389" s="19">
        <v>122418</v>
      </c>
      <c r="H389" s="20">
        <v>1</v>
      </c>
      <c r="I389" s="111"/>
    </row>
    <row r="390" spans="1:12" x14ac:dyDescent="0.25">
      <c r="A390" s="10" t="s">
        <v>96</v>
      </c>
      <c r="B390" s="15" t="s">
        <v>28</v>
      </c>
      <c r="C390" s="10" t="s">
        <v>792</v>
      </c>
      <c r="D390" s="16">
        <v>37199</v>
      </c>
      <c r="E390" s="17"/>
      <c r="F390" s="18" t="s">
        <v>3</v>
      </c>
      <c r="G390" s="19">
        <v>110342</v>
      </c>
      <c r="H390" s="20">
        <v>3</v>
      </c>
      <c r="I390" s="111"/>
    </row>
    <row r="391" spans="1:12" x14ac:dyDescent="0.25">
      <c r="A391" s="10" t="s">
        <v>68</v>
      </c>
      <c r="B391" s="15" t="s">
        <v>28</v>
      </c>
      <c r="C391" s="10" t="s">
        <v>792</v>
      </c>
      <c r="D391" s="16">
        <v>37223</v>
      </c>
      <c r="E391" s="17"/>
      <c r="F391" s="18" t="s">
        <v>24</v>
      </c>
      <c r="G391" s="19">
        <v>74920</v>
      </c>
      <c r="H391" s="20">
        <v>5</v>
      </c>
      <c r="I391" s="111"/>
    </row>
    <row r="392" spans="1:12" x14ac:dyDescent="0.25">
      <c r="A392" s="10" t="s">
        <v>48</v>
      </c>
      <c r="B392" s="15" t="s">
        <v>12</v>
      </c>
      <c r="C392" s="10" t="s">
        <v>792</v>
      </c>
      <c r="D392" s="16">
        <v>40141</v>
      </c>
      <c r="E392" s="17"/>
      <c r="F392" s="18"/>
      <c r="G392" s="19">
        <v>52239</v>
      </c>
      <c r="H392" s="20">
        <v>5</v>
      </c>
      <c r="I392" s="111"/>
    </row>
    <row r="393" spans="1:12" x14ac:dyDescent="0.25">
      <c r="A393" s="10" t="s">
        <v>747</v>
      </c>
      <c r="B393" s="15" t="s">
        <v>7</v>
      </c>
      <c r="C393" s="10" t="s">
        <v>793</v>
      </c>
      <c r="D393" s="16">
        <v>42000</v>
      </c>
      <c r="E393" s="17"/>
      <c r="F393" s="18" t="s">
        <v>22</v>
      </c>
      <c r="G393" s="19">
        <v>87790</v>
      </c>
      <c r="H393" s="20">
        <v>5</v>
      </c>
      <c r="I393" s="111"/>
      <c r="K393" s="35"/>
      <c r="L393" s="35"/>
    </row>
    <row r="394" spans="1:12" x14ac:dyDescent="0.25">
      <c r="A394" s="10" t="s">
        <v>728</v>
      </c>
      <c r="B394" s="15" t="s">
        <v>9</v>
      </c>
      <c r="C394" s="10" t="s">
        <v>793</v>
      </c>
      <c r="D394" s="16">
        <v>39812</v>
      </c>
      <c r="E394" s="17"/>
      <c r="F394" s="18"/>
      <c r="G394" s="19">
        <v>85333</v>
      </c>
      <c r="H394" s="20">
        <v>4</v>
      </c>
      <c r="I394" s="111"/>
    </row>
    <row r="395" spans="1:12" x14ac:dyDescent="0.25">
      <c r="A395" s="10" t="s">
        <v>715</v>
      </c>
      <c r="B395" s="15" t="s">
        <v>12</v>
      </c>
      <c r="C395" s="10" t="s">
        <v>793</v>
      </c>
      <c r="D395" s="16">
        <v>37253</v>
      </c>
      <c r="E395" s="17"/>
      <c r="F395" s="18" t="s">
        <v>3</v>
      </c>
      <c r="G395" s="19">
        <v>122546</v>
      </c>
      <c r="H395" s="20">
        <v>2</v>
      </c>
      <c r="I395" s="111"/>
    </row>
    <row r="396" spans="1:12" x14ac:dyDescent="0.25">
      <c r="A396" s="10" t="s">
        <v>704</v>
      </c>
      <c r="B396" s="15" t="s">
        <v>12</v>
      </c>
      <c r="C396" s="10" t="s">
        <v>793</v>
      </c>
      <c r="D396" s="16">
        <v>37976</v>
      </c>
      <c r="E396" s="17"/>
      <c r="F396" s="18" t="s">
        <v>22</v>
      </c>
      <c r="G396" s="19">
        <v>66852</v>
      </c>
      <c r="H396" s="20">
        <v>2</v>
      </c>
      <c r="I396" s="111"/>
    </row>
    <row r="397" spans="1:12" x14ac:dyDescent="0.25">
      <c r="A397" s="10" t="s">
        <v>661</v>
      </c>
      <c r="B397" s="15" t="s">
        <v>9</v>
      </c>
      <c r="C397" s="10" t="s">
        <v>793</v>
      </c>
      <c r="D397" s="16">
        <v>41313</v>
      </c>
      <c r="E397" s="17"/>
      <c r="F397" s="18" t="s">
        <v>3</v>
      </c>
      <c r="G397" s="19">
        <v>73768</v>
      </c>
      <c r="H397" s="20">
        <v>5</v>
      </c>
      <c r="I397" s="111"/>
    </row>
    <row r="398" spans="1:12" x14ac:dyDescent="0.25">
      <c r="A398" s="10" t="s">
        <v>640</v>
      </c>
      <c r="B398" s="15" t="s">
        <v>7</v>
      </c>
      <c r="C398" s="10" t="s">
        <v>793</v>
      </c>
      <c r="D398" s="16">
        <v>37645</v>
      </c>
      <c r="E398" s="17"/>
      <c r="F398" s="18" t="s">
        <v>6</v>
      </c>
      <c r="G398" s="19">
        <v>121665</v>
      </c>
      <c r="H398" s="20">
        <v>5</v>
      </c>
      <c r="I398" s="111"/>
    </row>
    <row r="399" spans="1:12" x14ac:dyDescent="0.25">
      <c r="A399" s="10" t="s">
        <v>601</v>
      </c>
      <c r="B399" s="15" t="s">
        <v>7</v>
      </c>
      <c r="C399" s="10" t="s">
        <v>793</v>
      </c>
      <c r="D399" s="16">
        <v>41341</v>
      </c>
      <c r="E399" s="17"/>
      <c r="F399" s="18" t="s">
        <v>22</v>
      </c>
      <c r="G399" s="19">
        <v>54271</v>
      </c>
      <c r="H399" s="20">
        <v>4</v>
      </c>
      <c r="I399" s="111"/>
      <c r="K399" s="35"/>
      <c r="L399" s="35"/>
    </row>
    <row r="400" spans="1:12" x14ac:dyDescent="0.25">
      <c r="A400" s="10" t="s">
        <v>482</v>
      </c>
      <c r="B400" s="15" t="s">
        <v>9</v>
      </c>
      <c r="C400" s="10" t="s">
        <v>793</v>
      </c>
      <c r="D400" s="16">
        <v>42124</v>
      </c>
      <c r="E400" s="17"/>
      <c r="F400" s="18" t="s">
        <v>22</v>
      </c>
      <c r="G400" s="19">
        <v>112476</v>
      </c>
      <c r="H400" s="20">
        <v>5</v>
      </c>
      <c r="I400" s="111"/>
    </row>
    <row r="401" spans="1:9" x14ac:dyDescent="0.25">
      <c r="A401" s="10" t="s">
        <v>409</v>
      </c>
      <c r="B401" s="15" t="s">
        <v>12</v>
      </c>
      <c r="C401" s="10" t="s">
        <v>793</v>
      </c>
      <c r="D401" s="16">
        <v>37039</v>
      </c>
      <c r="E401" s="17"/>
      <c r="F401" s="18" t="s">
        <v>22</v>
      </c>
      <c r="G401" s="19">
        <v>110665</v>
      </c>
      <c r="H401" s="20">
        <v>3</v>
      </c>
      <c r="I401" s="111"/>
    </row>
    <row r="402" spans="1:9" x14ac:dyDescent="0.25">
      <c r="A402" s="10" t="s">
        <v>378</v>
      </c>
      <c r="B402" s="15" t="s">
        <v>44</v>
      </c>
      <c r="C402" s="10" t="s">
        <v>793</v>
      </c>
      <c r="D402" s="16">
        <v>41411</v>
      </c>
      <c r="E402" s="17"/>
      <c r="F402" s="18"/>
      <c r="G402" s="19">
        <v>87268</v>
      </c>
      <c r="H402" s="20">
        <v>2</v>
      </c>
      <c r="I402" s="111"/>
    </row>
    <row r="403" spans="1:9" x14ac:dyDescent="0.25">
      <c r="A403" s="10" t="s">
        <v>320</v>
      </c>
      <c r="B403" s="15" t="s">
        <v>9</v>
      </c>
      <c r="C403" s="10" t="s">
        <v>793</v>
      </c>
      <c r="D403" s="16">
        <v>38881</v>
      </c>
      <c r="E403" s="17"/>
      <c r="F403" s="18"/>
      <c r="G403" s="19">
        <v>96303</v>
      </c>
      <c r="H403" s="20">
        <v>3</v>
      </c>
      <c r="I403" s="111"/>
    </row>
    <row r="404" spans="1:9" x14ac:dyDescent="0.25">
      <c r="A404" s="10" t="s">
        <v>316</v>
      </c>
      <c r="B404" s="15" t="s">
        <v>1</v>
      </c>
      <c r="C404" s="10" t="s">
        <v>793</v>
      </c>
      <c r="D404" s="16">
        <v>38905</v>
      </c>
      <c r="E404" s="17"/>
      <c r="F404" s="18"/>
      <c r="G404" s="19">
        <v>75506</v>
      </c>
      <c r="H404" s="20">
        <v>2</v>
      </c>
      <c r="I404" s="111"/>
    </row>
    <row r="405" spans="1:9" x14ac:dyDescent="0.25">
      <c r="A405" s="10" t="s">
        <v>304</v>
      </c>
      <c r="B405" s="15" t="s">
        <v>12</v>
      </c>
      <c r="C405" s="10" t="s">
        <v>793</v>
      </c>
      <c r="D405" s="16">
        <v>41450</v>
      </c>
      <c r="E405" s="17"/>
      <c r="F405" s="18"/>
      <c r="G405" s="19">
        <v>74973</v>
      </c>
      <c r="H405" s="20">
        <v>4</v>
      </c>
      <c r="I405" s="111"/>
    </row>
    <row r="406" spans="1:9" x14ac:dyDescent="0.25">
      <c r="A406" s="10" t="s">
        <v>221</v>
      </c>
      <c r="B406" s="15" t="s">
        <v>28</v>
      </c>
      <c r="C406" s="10" t="s">
        <v>793</v>
      </c>
      <c r="D406" s="16">
        <v>37125</v>
      </c>
      <c r="E406" s="17"/>
      <c r="F406" s="18"/>
      <c r="G406" s="19">
        <v>76226</v>
      </c>
      <c r="H406" s="20">
        <v>2</v>
      </c>
      <c r="I406" s="111"/>
    </row>
    <row r="407" spans="1:9" x14ac:dyDescent="0.25">
      <c r="A407" s="10" t="s">
        <v>175</v>
      </c>
      <c r="B407" s="15" t="s">
        <v>9</v>
      </c>
      <c r="C407" s="10" t="s">
        <v>793</v>
      </c>
      <c r="D407" s="16">
        <v>42287</v>
      </c>
      <c r="E407" s="17"/>
      <c r="F407" s="18" t="s">
        <v>24</v>
      </c>
      <c r="G407" s="19">
        <v>82363</v>
      </c>
      <c r="H407" s="20">
        <v>1</v>
      </c>
      <c r="I407" s="111"/>
    </row>
    <row r="408" spans="1:9" x14ac:dyDescent="0.25">
      <c r="A408" s="10" t="s">
        <v>160</v>
      </c>
      <c r="B408" s="15" t="s">
        <v>44</v>
      </c>
      <c r="C408" s="10" t="s">
        <v>793</v>
      </c>
      <c r="D408" s="16">
        <v>40089</v>
      </c>
      <c r="E408" s="17"/>
      <c r="F408" s="18"/>
      <c r="G408" s="19">
        <v>72407</v>
      </c>
      <c r="H408" s="20">
        <v>4</v>
      </c>
      <c r="I408" s="111"/>
    </row>
    <row r="409" spans="1:9" x14ac:dyDescent="0.25">
      <c r="A409" s="10" t="s">
        <v>152</v>
      </c>
      <c r="B409" s="15" t="s">
        <v>12</v>
      </c>
      <c r="C409" s="10" t="s">
        <v>793</v>
      </c>
      <c r="D409" s="16">
        <v>37162</v>
      </c>
      <c r="E409" s="17"/>
      <c r="F409" s="18"/>
      <c r="G409" s="19">
        <v>99465</v>
      </c>
      <c r="H409" s="20">
        <v>4</v>
      </c>
      <c r="I409" s="111"/>
    </row>
    <row r="410" spans="1:9" x14ac:dyDescent="0.25">
      <c r="A410" s="10" t="s">
        <v>102</v>
      </c>
      <c r="B410" s="15" t="s">
        <v>12</v>
      </c>
      <c r="C410" s="10" t="s">
        <v>793</v>
      </c>
      <c r="D410" s="16">
        <v>41572</v>
      </c>
      <c r="E410" s="17"/>
      <c r="F410" s="18"/>
      <c r="G410" s="19">
        <v>114721</v>
      </c>
      <c r="H410" s="20">
        <v>3</v>
      </c>
      <c r="I410" s="111"/>
    </row>
    <row r="411" spans="1:9" x14ac:dyDescent="0.25">
      <c r="A411" s="10" t="s">
        <v>94</v>
      </c>
      <c r="B411" s="15" t="s">
        <v>1</v>
      </c>
      <c r="C411" s="10" t="s">
        <v>793</v>
      </c>
      <c r="D411" s="16">
        <v>37544</v>
      </c>
      <c r="E411" s="17"/>
      <c r="F411" s="18" t="s">
        <v>3</v>
      </c>
      <c r="G411" s="19">
        <v>88353</v>
      </c>
      <c r="H411" s="20">
        <v>5</v>
      </c>
      <c r="I411" s="111"/>
    </row>
    <row r="412" spans="1:9" x14ac:dyDescent="0.25">
      <c r="A412" s="10" t="s">
        <v>36</v>
      </c>
      <c r="B412" s="15" t="s">
        <v>28</v>
      </c>
      <c r="C412" s="10" t="s">
        <v>793</v>
      </c>
      <c r="D412" s="16">
        <v>38314</v>
      </c>
      <c r="E412" s="17"/>
      <c r="F412" s="18"/>
      <c r="G412" s="19">
        <v>86059</v>
      </c>
      <c r="H412" s="20">
        <v>3</v>
      </c>
      <c r="I412" s="111"/>
    </row>
    <row r="413" spans="1:9" x14ac:dyDescent="0.25">
      <c r="A413" s="10" t="s">
        <v>8</v>
      </c>
      <c r="B413" s="15" t="s">
        <v>7</v>
      </c>
      <c r="C413" s="10" t="s">
        <v>793</v>
      </c>
      <c r="D413" s="16">
        <v>41611</v>
      </c>
      <c r="E413" s="17"/>
      <c r="F413" s="18" t="s">
        <v>6</v>
      </c>
      <c r="G413" s="19">
        <v>64793</v>
      </c>
      <c r="H413" s="20">
        <v>2</v>
      </c>
      <c r="I413" s="111"/>
    </row>
    <row r="414" spans="1:9" x14ac:dyDescent="0.25">
      <c r="A414" s="10" t="s">
        <v>725</v>
      </c>
      <c r="B414" s="15" t="s">
        <v>28</v>
      </c>
      <c r="C414" s="10" t="s">
        <v>791</v>
      </c>
      <c r="D414" s="16">
        <v>39816</v>
      </c>
      <c r="E414" s="17"/>
      <c r="F414" s="18"/>
      <c r="G414" s="19">
        <v>42001</v>
      </c>
      <c r="H414" s="20">
        <v>2</v>
      </c>
      <c r="I414" s="111"/>
    </row>
    <row r="415" spans="1:9" x14ac:dyDescent="0.25">
      <c r="A415" s="10" t="s">
        <v>609</v>
      </c>
      <c r="B415" s="15" t="s">
        <v>28</v>
      </c>
      <c r="C415" s="10" t="s">
        <v>791</v>
      </c>
      <c r="D415" s="16">
        <v>40600</v>
      </c>
      <c r="E415" s="17"/>
      <c r="F415" s="18"/>
      <c r="G415" s="19">
        <v>43487</v>
      </c>
      <c r="H415" s="20">
        <v>2</v>
      </c>
      <c r="I415" s="111"/>
    </row>
    <row r="416" spans="1:9" x14ac:dyDescent="0.25">
      <c r="A416" s="10" t="s">
        <v>529</v>
      </c>
      <c r="B416" s="15" t="s">
        <v>9</v>
      </c>
      <c r="C416" s="10" t="s">
        <v>791</v>
      </c>
      <c r="D416" s="16">
        <v>40275</v>
      </c>
      <c r="E416" s="17"/>
      <c r="F416" s="18" t="s">
        <v>22</v>
      </c>
      <c r="G416" s="19">
        <v>102929</v>
      </c>
      <c r="H416" s="20">
        <v>1</v>
      </c>
      <c r="I416" s="111"/>
    </row>
    <row r="417" spans="1:9" x14ac:dyDescent="0.25">
      <c r="A417" s="10" t="s">
        <v>466</v>
      </c>
      <c r="B417" s="15" t="s">
        <v>12</v>
      </c>
      <c r="C417" s="10" t="s">
        <v>791</v>
      </c>
      <c r="D417" s="16">
        <v>39932</v>
      </c>
      <c r="E417" s="17"/>
      <c r="F417" s="18"/>
      <c r="G417" s="19">
        <v>98838</v>
      </c>
      <c r="H417" s="20">
        <v>4</v>
      </c>
      <c r="I417" s="111"/>
    </row>
    <row r="418" spans="1:9" x14ac:dyDescent="0.25">
      <c r="A418" s="10" t="s">
        <v>745</v>
      </c>
      <c r="B418" s="15" t="s">
        <v>28</v>
      </c>
      <c r="C418" s="10" t="s">
        <v>794</v>
      </c>
      <c r="D418" s="16">
        <v>42003</v>
      </c>
      <c r="E418" s="17"/>
      <c r="F418" s="18" t="s">
        <v>3</v>
      </c>
      <c r="G418" s="19">
        <v>83272</v>
      </c>
      <c r="H418" s="20">
        <v>2</v>
      </c>
      <c r="I418" s="111"/>
    </row>
    <row r="419" spans="1:9" x14ac:dyDescent="0.25">
      <c r="A419" s="10" t="s">
        <v>735</v>
      </c>
      <c r="B419" s="15" t="s">
        <v>7</v>
      </c>
      <c r="C419" s="10" t="s">
        <v>794</v>
      </c>
      <c r="D419" s="16">
        <v>40163</v>
      </c>
      <c r="E419" s="17"/>
      <c r="F419" s="18" t="s">
        <v>22</v>
      </c>
      <c r="G419" s="19">
        <v>62768</v>
      </c>
      <c r="H419" s="20">
        <v>3</v>
      </c>
      <c r="I419" s="111"/>
    </row>
    <row r="420" spans="1:9" x14ac:dyDescent="0.25">
      <c r="A420" s="10" t="s">
        <v>676</v>
      </c>
      <c r="B420" s="15" t="s">
        <v>28</v>
      </c>
      <c r="C420" s="10" t="s">
        <v>794</v>
      </c>
      <c r="D420" s="16">
        <v>42019</v>
      </c>
      <c r="E420" s="17"/>
      <c r="F420" s="18" t="s">
        <v>22</v>
      </c>
      <c r="G420" s="19">
        <v>52114</v>
      </c>
      <c r="H420" s="20">
        <v>1</v>
      </c>
      <c r="I420" s="111"/>
    </row>
    <row r="421" spans="1:9" x14ac:dyDescent="0.25">
      <c r="A421" s="10" t="s">
        <v>674</v>
      </c>
      <c r="B421" s="15" t="s">
        <v>9</v>
      </c>
      <c r="C421" s="10" t="s">
        <v>794</v>
      </c>
      <c r="D421" s="16">
        <v>42025</v>
      </c>
      <c r="E421" s="17"/>
      <c r="F421" s="18" t="s">
        <v>22</v>
      </c>
      <c r="G421" s="19">
        <v>111847</v>
      </c>
      <c r="H421" s="20">
        <v>4</v>
      </c>
      <c r="I421" s="111"/>
    </row>
    <row r="422" spans="1:9" x14ac:dyDescent="0.25">
      <c r="A422" s="10" t="s">
        <v>666</v>
      </c>
      <c r="B422" s="15" t="s">
        <v>9</v>
      </c>
      <c r="C422" s="10" t="s">
        <v>794</v>
      </c>
      <c r="D422" s="16">
        <v>40198</v>
      </c>
      <c r="E422" s="17"/>
      <c r="F422" s="18" t="s">
        <v>22</v>
      </c>
      <c r="G422" s="19">
        <v>115916</v>
      </c>
      <c r="H422" s="20">
        <v>3</v>
      </c>
      <c r="I422" s="111"/>
    </row>
    <row r="423" spans="1:9" x14ac:dyDescent="0.25">
      <c r="A423" s="10" t="s">
        <v>665</v>
      </c>
      <c r="B423" s="15" t="s">
        <v>1</v>
      </c>
      <c r="C423" s="10" t="s">
        <v>794</v>
      </c>
      <c r="D423" s="16">
        <v>40201</v>
      </c>
      <c r="E423" s="17"/>
      <c r="F423" s="18" t="s">
        <v>14</v>
      </c>
      <c r="G423" s="19">
        <v>96237</v>
      </c>
      <c r="H423" s="20">
        <v>2</v>
      </c>
      <c r="I423" s="111"/>
    </row>
    <row r="424" spans="1:9" x14ac:dyDescent="0.25">
      <c r="A424" s="10" t="s">
        <v>605</v>
      </c>
      <c r="B424" s="15" t="s">
        <v>7</v>
      </c>
      <c r="C424" s="10" t="s">
        <v>794</v>
      </c>
      <c r="D424" s="16">
        <v>41324</v>
      </c>
      <c r="E424" s="17"/>
      <c r="F424" s="18" t="s">
        <v>3</v>
      </c>
      <c r="G424" s="19">
        <v>71913</v>
      </c>
      <c r="H424" s="20">
        <v>5</v>
      </c>
      <c r="I424" s="111"/>
    </row>
    <row r="425" spans="1:9" x14ac:dyDescent="0.25">
      <c r="A425" s="10" t="s">
        <v>572</v>
      </c>
      <c r="B425" s="15" t="s">
        <v>12</v>
      </c>
      <c r="C425" s="10" t="s">
        <v>794</v>
      </c>
      <c r="D425" s="16">
        <v>38789</v>
      </c>
      <c r="E425" s="17"/>
      <c r="F425" s="18"/>
      <c r="G425" s="19">
        <v>70301</v>
      </c>
      <c r="H425" s="20">
        <v>2</v>
      </c>
      <c r="I425" s="111"/>
    </row>
    <row r="426" spans="1:9" x14ac:dyDescent="0.25">
      <c r="A426" s="10" t="s">
        <v>565</v>
      </c>
      <c r="B426" s="15" t="s">
        <v>9</v>
      </c>
      <c r="C426" s="10" t="s">
        <v>794</v>
      </c>
      <c r="D426" s="16">
        <v>39885</v>
      </c>
      <c r="E426" s="17"/>
      <c r="F426" s="18" t="s">
        <v>22</v>
      </c>
      <c r="G426" s="19">
        <v>74004</v>
      </c>
      <c r="H426" s="20">
        <v>4</v>
      </c>
      <c r="I426" s="111"/>
    </row>
    <row r="427" spans="1:9" x14ac:dyDescent="0.25">
      <c r="A427" s="10" t="s">
        <v>549</v>
      </c>
      <c r="B427" s="15" t="s">
        <v>44</v>
      </c>
      <c r="C427" s="10" t="s">
        <v>794</v>
      </c>
      <c r="D427" s="16">
        <v>41698</v>
      </c>
      <c r="E427" s="17"/>
      <c r="F427" s="18"/>
      <c r="G427" s="19">
        <v>115347</v>
      </c>
      <c r="H427" s="20">
        <v>1</v>
      </c>
      <c r="I427" s="111"/>
    </row>
    <row r="428" spans="1:9" x14ac:dyDescent="0.25">
      <c r="A428" s="10" t="s">
        <v>517</v>
      </c>
      <c r="B428" s="15" t="s">
        <v>9</v>
      </c>
      <c r="C428" s="10" t="s">
        <v>794</v>
      </c>
      <c r="D428" s="16">
        <v>36981</v>
      </c>
      <c r="E428" s="17"/>
      <c r="F428" s="18" t="s">
        <v>22</v>
      </c>
      <c r="G428" s="19">
        <v>51697</v>
      </c>
      <c r="H428" s="20">
        <v>5</v>
      </c>
      <c r="I428" s="111"/>
    </row>
    <row r="429" spans="1:9" x14ac:dyDescent="0.25">
      <c r="A429" s="10" t="s">
        <v>509</v>
      </c>
      <c r="B429" s="15" t="s">
        <v>12</v>
      </c>
      <c r="C429" s="10" t="s">
        <v>794</v>
      </c>
      <c r="D429" s="16">
        <v>37701</v>
      </c>
      <c r="E429" s="17"/>
      <c r="F429" s="18"/>
      <c r="G429" s="19">
        <v>55969</v>
      </c>
      <c r="H429" s="20">
        <v>1</v>
      </c>
      <c r="I429" s="111"/>
    </row>
    <row r="430" spans="1:9" x14ac:dyDescent="0.25">
      <c r="A430" s="10" t="s">
        <v>479</v>
      </c>
      <c r="B430" s="15" t="s">
        <v>12</v>
      </c>
      <c r="C430" s="10" t="s">
        <v>794</v>
      </c>
      <c r="D430" s="16">
        <v>40302</v>
      </c>
      <c r="E430" s="17"/>
      <c r="F430" s="18" t="s">
        <v>3</v>
      </c>
      <c r="G430" s="19">
        <v>66292</v>
      </c>
      <c r="H430" s="20">
        <v>5</v>
      </c>
      <c r="I430" s="111"/>
    </row>
    <row r="431" spans="1:9" x14ac:dyDescent="0.25">
      <c r="A431" s="10" t="s">
        <v>461</v>
      </c>
      <c r="B431" s="15" t="s">
        <v>7</v>
      </c>
      <c r="C431" s="10" t="s">
        <v>794</v>
      </c>
      <c r="D431" s="16">
        <v>36999</v>
      </c>
      <c r="E431" s="17"/>
      <c r="F431" s="18"/>
      <c r="G431" s="19">
        <v>102285</v>
      </c>
      <c r="H431" s="20">
        <v>4</v>
      </c>
      <c r="I431" s="111"/>
    </row>
    <row r="432" spans="1:9" x14ac:dyDescent="0.25">
      <c r="A432" s="10" t="s">
        <v>418</v>
      </c>
      <c r="B432" s="15" t="s">
        <v>44</v>
      </c>
      <c r="C432" s="10" t="s">
        <v>794</v>
      </c>
      <c r="D432" s="16">
        <v>40694</v>
      </c>
      <c r="E432" s="17"/>
      <c r="F432" s="18"/>
      <c r="G432" s="19">
        <v>48437</v>
      </c>
      <c r="H432" s="20">
        <v>2</v>
      </c>
      <c r="I432" s="111"/>
    </row>
    <row r="433" spans="1:9" x14ac:dyDescent="0.25">
      <c r="A433" s="10" t="s">
        <v>407</v>
      </c>
      <c r="B433" s="15" t="s">
        <v>12</v>
      </c>
      <c r="C433" s="10" t="s">
        <v>794</v>
      </c>
      <c r="D433" s="16">
        <v>37047</v>
      </c>
      <c r="E433" s="17"/>
      <c r="F433" s="18" t="s">
        <v>22</v>
      </c>
      <c r="G433" s="19">
        <v>114318</v>
      </c>
      <c r="H433" s="20">
        <v>5</v>
      </c>
      <c r="I433" s="111"/>
    </row>
    <row r="434" spans="1:9" x14ac:dyDescent="0.25">
      <c r="A434" s="10" t="s">
        <v>403</v>
      </c>
      <c r="B434" s="15" t="s">
        <v>12</v>
      </c>
      <c r="C434" s="10" t="s">
        <v>794</v>
      </c>
      <c r="D434" s="16">
        <v>37407</v>
      </c>
      <c r="E434" s="17"/>
      <c r="F434" s="18"/>
      <c r="G434" s="19">
        <v>100125</v>
      </c>
      <c r="H434" s="20">
        <v>1</v>
      </c>
      <c r="I434" s="111"/>
    </row>
    <row r="435" spans="1:9" x14ac:dyDescent="0.25">
      <c r="A435" s="10" t="s">
        <v>399</v>
      </c>
      <c r="B435" s="15" t="s">
        <v>9</v>
      </c>
      <c r="C435" s="10" t="s">
        <v>794</v>
      </c>
      <c r="D435" s="16">
        <v>37773</v>
      </c>
      <c r="E435" s="17"/>
      <c r="F435" s="18" t="s">
        <v>3</v>
      </c>
      <c r="G435" s="19">
        <v>52926</v>
      </c>
      <c r="H435" s="20">
        <v>1</v>
      </c>
      <c r="I435" s="111"/>
    </row>
    <row r="436" spans="1:9" x14ac:dyDescent="0.25">
      <c r="A436" s="10" t="s">
        <v>385</v>
      </c>
      <c r="B436" s="15" t="s">
        <v>9</v>
      </c>
      <c r="C436" s="10" t="s">
        <v>794</v>
      </c>
      <c r="D436" s="16">
        <v>39222</v>
      </c>
      <c r="E436" s="17"/>
      <c r="F436" s="18"/>
      <c r="G436" s="19">
        <v>90081</v>
      </c>
      <c r="H436" s="20">
        <v>4</v>
      </c>
      <c r="I436" s="111"/>
    </row>
    <row r="437" spans="1:9" x14ac:dyDescent="0.25">
      <c r="A437" s="10" t="s">
        <v>364</v>
      </c>
      <c r="B437" s="15" t="s">
        <v>9</v>
      </c>
      <c r="C437" s="10" t="s">
        <v>794</v>
      </c>
      <c r="D437" s="16">
        <v>42194</v>
      </c>
      <c r="E437" s="17"/>
      <c r="F437" s="18"/>
      <c r="G437" s="19">
        <v>61736</v>
      </c>
      <c r="H437" s="20">
        <v>1</v>
      </c>
      <c r="I437" s="111"/>
    </row>
    <row r="438" spans="1:9" x14ac:dyDescent="0.25">
      <c r="A438" s="10" t="s">
        <v>348</v>
      </c>
      <c r="B438" s="15" t="s">
        <v>12</v>
      </c>
      <c r="C438" s="10" t="s">
        <v>794</v>
      </c>
      <c r="D438" s="16">
        <v>40362</v>
      </c>
      <c r="E438" s="17"/>
      <c r="F438" s="18" t="s">
        <v>22</v>
      </c>
      <c r="G438" s="19">
        <v>72484</v>
      </c>
      <c r="H438" s="20">
        <v>5</v>
      </c>
      <c r="I438" s="111"/>
    </row>
    <row r="439" spans="1:9" x14ac:dyDescent="0.25">
      <c r="A439" s="10" t="s">
        <v>311</v>
      </c>
      <c r="B439" s="15" t="s">
        <v>9</v>
      </c>
      <c r="C439" s="10" t="s">
        <v>794</v>
      </c>
      <c r="D439" s="16">
        <v>39994</v>
      </c>
      <c r="E439" s="17"/>
      <c r="F439" s="18" t="s">
        <v>24</v>
      </c>
      <c r="G439" s="19">
        <v>54040</v>
      </c>
      <c r="H439" s="20">
        <v>2</v>
      </c>
      <c r="I439" s="111"/>
    </row>
    <row r="440" spans="1:9" x14ac:dyDescent="0.25">
      <c r="A440" s="10" t="s">
        <v>308</v>
      </c>
      <c r="B440" s="15" t="s">
        <v>28</v>
      </c>
      <c r="C440" s="10" t="s">
        <v>794</v>
      </c>
      <c r="D440" s="16">
        <v>40735</v>
      </c>
      <c r="E440" s="17"/>
      <c r="F440" s="18" t="s">
        <v>6</v>
      </c>
      <c r="G440" s="19">
        <v>119430</v>
      </c>
      <c r="H440" s="20">
        <v>1</v>
      </c>
      <c r="I440" s="111"/>
    </row>
    <row r="441" spans="1:9" x14ac:dyDescent="0.25">
      <c r="A441" s="10" t="s">
        <v>305</v>
      </c>
      <c r="B441" s="15" t="s">
        <v>44</v>
      </c>
      <c r="C441" s="10" t="s">
        <v>794</v>
      </c>
      <c r="D441" s="16">
        <v>41448</v>
      </c>
      <c r="E441" s="17"/>
      <c r="F441" s="18" t="s">
        <v>22</v>
      </c>
      <c r="G441" s="19">
        <v>81269</v>
      </c>
      <c r="H441" s="20">
        <v>4</v>
      </c>
      <c r="I441" s="111"/>
    </row>
    <row r="442" spans="1:9" x14ac:dyDescent="0.25">
      <c r="A442" s="10" t="s">
        <v>298</v>
      </c>
      <c r="B442" s="15" t="s">
        <v>9</v>
      </c>
      <c r="C442" s="10" t="s">
        <v>794</v>
      </c>
      <c r="D442" s="16">
        <v>41840</v>
      </c>
      <c r="E442" s="17"/>
      <c r="F442" s="18" t="s">
        <v>14</v>
      </c>
      <c r="G442" s="19">
        <v>88867</v>
      </c>
      <c r="H442" s="20">
        <v>5</v>
      </c>
      <c r="I442" s="111"/>
    </row>
    <row r="443" spans="1:9" x14ac:dyDescent="0.25">
      <c r="A443" s="10" t="s">
        <v>264</v>
      </c>
      <c r="B443" s="15" t="s">
        <v>28</v>
      </c>
      <c r="C443" s="10" t="s">
        <v>794</v>
      </c>
      <c r="D443" s="16">
        <v>38548</v>
      </c>
      <c r="E443" s="17"/>
      <c r="F443" s="18" t="s">
        <v>22</v>
      </c>
      <c r="G443" s="19">
        <v>122122</v>
      </c>
      <c r="H443" s="20">
        <v>5</v>
      </c>
      <c r="I443" s="111"/>
    </row>
    <row r="444" spans="1:9" x14ac:dyDescent="0.25">
      <c r="A444" s="10" t="s">
        <v>261</v>
      </c>
      <c r="B444" s="15" t="s">
        <v>12</v>
      </c>
      <c r="C444" s="10" t="s">
        <v>794</v>
      </c>
      <c r="D444" s="16">
        <v>39305</v>
      </c>
      <c r="E444" s="17"/>
      <c r="F444" s="18" t="s">
        <v>3</v>
      </c>
      <c r="G444" s="19">
        <v>121549</v>
      </c>
      <c r="H444" s="20">
        <v>3</v>
      </c>
      <c r="I444" s="111"/>
    </row>
    <row r="445" spans="1:9" x14ac:dyDescent="0.25">
      <c r="A445" s="10" t="s">
        <v>259</v>
      </c>
      <c r="B445" s="15" t="s">
        <v>44</v>
      </c>
      <c r="C445" s="10" t="s">
        <v>794</v>
      </c>
      <c r="D445" s="16">
        <v>40377</v>
      </c>
      <c r="E445" s="17"/>
      <c r="F445" s="18" t="s">
        <v>6</v>
      </c>
      <c r="G445" s="19">
        <v>119928</v>
      </c>
      <c r="H445" s="20">
        <v>3</v>
      </c>
      <c r="I445" s="111"/>
    </row>
    <row r="446" spans="1:9" x14ac:dyDescent="0.25">
      <c r="A446" s="10" t="s">
        <v>257</v>
      </c>
      <c r="B446" s="15" t="s">
        <v>1</v>
      </c>
      <c r="C446" s="10" t="s">
        <v>794</v>
      </c>
      <c r="D446" s="16">
        <v>40756</v>
      </c>
      <c r="E446" s="17"/>
      <c r="F446" s="18" t="s">
        <v>3</v>
      </c>
      <c r="G446" s="19">
        <v>79427</v>
      </c>
      <c r="H446" s="20">
        <v>2</v>
      </c>
      <c r="I446" s="111"/>
    </row>
    <row r="447" spans="1:9" x14ac:dyDescent="0.25">
      <c r="A447" s="10" t="s">
        <v>254</v>
      </c>
      <c r="B447" s="15" t="s">
        <v>1</v>
      </c>
      <c r="C447" s="10" t="s">
        <v>794</v>
      </c>
      <c r="D447" s="16">
        <v>41471</v>
      </c>
      <c r="E447" s="17"/>
      <c r="F447" s="18" t="s">
        <v>22</v>
      </c>
      <c r="G447" s="19">
        <v>117406</v>
      </c>
      <c r="H447" s="20">
        <v>1</v>
      </c>
      <c r="I447" s="111"/>
    </row>
    <row r="448" spans="1:9" x14ac:dyDescent="0.25">
      <c r="A448" s="10" t="s">
        <v>251</v>
      </c>
      <c r="B448" s="15" t="s">
        <v>28</v>
      </c>
      <c r="C448" s="10" t="s">
        <v>794</v>
      </c>
      <c r="D448" s="16">
        <v>41481</v>
      </c>
      <c r="E448" s="17"/>
      <c r="F448" s="18"/>
      <c r="G448" s="19">
        <v>72549</v>
      </c>
      <c r="H448" s="20">
        <v>5</v>
      </c>
      <c r="I448" s="111"/>
    </row>
    <row r="449" spans="1:9" x14ac:dyDescent="0.25">
      <c r="A449" s="10" t="s">
        <v>242</v>
      </c>
      <c r="B449" s="15" t="s">
        <v>12</v>
      </c>
      <c r="C449" s="10" t="s">
        <v>794</v>
      </c>
      <c r="D449" s="16">
        <v>41885</v>
      </c>
      <c r="E449" s="17"/>
      <c r="F449" s="18" t="s">
        <v>24</v>
      </c>
      <c r="G449" s="19">
        <v>86617</v>
      </c>
      <c r="H449" s="20">
        <v>4</v>
      </c>
      <c r="I449" s="111"/>
    </row>
    <row r="450" spans="1:9" x14ac:dyDescent="0.25">
      <c r="A450" s="10" t="s">
        <v>179</v>
      </c>
      <c r="B450" s="15" t="s">
        <v>9</v>
      </c>
      <c r="C450" s="10" t="s">
        <v>794</v>
      </c>
      <c r="D450" s="16">
        <v>42261</v>
      </c>
      <c r="E450" s="17"/>
      <c r="F450" s="18" t="s">
        <v>6</v>
      </c>
      <c r="G450" s="19">
        <v>69672</v>
      </c>
      <c r="H450" s="20">
        <v>2</v>
      </c>
      <c r="I450" s="111"/>
    </row>
    <row r="451" spans="1:9" x14ac:dyDescent="0.25">
      <c r="A451" s="10" t="s">
        <v>178</v>
      </c>
      <c r="B451" s="15" t="s">
        <v>12</v>
      </c>
      <c r="C451" s="10" t="s">
        <v>794</v>
      </c>
      <c r="D451" s="16">
        <v>42264</v>
      </c>
      <c r="E451" s="17"/>
      <c r="F451" s="18" t="s">
        <v>6</v>
      </c>
      <c r="G451" s="19">
        <v>56971</v>
      </c>
      <c r="H451" s="20">
        <v>3</v>
      </c>
      <c r="I451" s="111"/>
    </row>
    <row r="452" spans="1:9" x14ac:dyDescent="0.25">
      <c r="A452" s="10" t="s">
        <v>173</v>
      </c>
      <c r="B452" s="15" t="s">
        <v>44</v>
      </c>
      <c r="C452" s="10" t="s">
        <v>794</v>
      </c>
      <c r="D452" s="16">
        <v>40809</v>
      </c>
      <c r="E452" s="17"/>
      <c r="F452" s="18" t="s">
        <v>22</v>
      </c>
      <c r="G452" s="19">
        <v>122589</v>
      </c>
      <c r="H452" s="20">
        <v>1</v>
      </c>
      <c r="I452" s="111"/>
    </row>
    <row r="453" spans="1:9" x14ac:dyDescent="0.25">
      <c r="A453" s="10" t="s">
        <v>170</v>
      </c>
      <c r="B453" s="15" t="s">
        <v>28</v>
      </c>
      <c r="C453" s="10" t="s">
        <v>794</v>
      </c>
      <c r="D453" s="16">
        <v>41530</v>
      </c>
      <c r="E453" s="17"/>
      <c r="F453" s="18" t="s">
        <v>3</v>
      </c>
      <c r="G453" s="19">
        <v>81656</v>
      </c>
      <c r="H453" s="20">
        <v>1</v>
      </c>
      <c r="I453" s="111"/>
    </row>
    <row r="454" spans="1:9" x14ac:dyDescent="0.25">
      <c r="A454" s="10" t="s">
        <v>127</v>
      </c>
      <c r="B454" s="15" t="s">
        <v>12</v>
      </c>
      <c r="C454" s="10" t="s">
        <v>794</v>
      </c>
      <c r="D454" s="16">
        <v>41530</v>
      </c>
      <c r="E454" s="17"/>
      <c r="F454" s="18"/>
      <c r="G454" s="19">
        <v>93784</v>
      </c>
      <c r="H454" s="20">
        <v>3</v>
      </c>
      <c r="I454" s="111"/>
    </row>
    <row r="455" spans="1:9" x14ac:dyDescent="0.25">
      <c r="A455" s="10" t="s">
        <v>126</v>
      </c>
      <c r="B455" s="15" t="s">
        <v>44</v>
      </c>
      <c r="C455" s="10" t="s">
        <v>794</v>
      </c>
      <c r="D455" s="16">
        <v>41546</v>
      </c>
      <c r="E455" s="17"/>
      <c r="F455" s="18"/>
      <c r="G455" s="19">
        <v>57743</v>
      </c>
      <c r="H455" s="20">
        <v>4</v>
      </c>
      <c r="I455" s="111"/>
    </row>
    <row r="456" spans="1:9" x14ac:dyDescent="0.25">
      <c r="A456" s="10" t="s">
        <v>113</v>
      </c>
      <c r="B456" s="15" t="s">
        <v>9</v>
      </c>
      <c r="C456" s="10" t="s">
        <v>794</v>
      </c>
      <c r="D456" s="16">
        <v>42311</v>
      </c>
      <c r="E456" s="17"/>
      <c r="F456" s="18" t="s">
        <v>24</v>
      </c>
      <c r="G456" s="19">
        <v>119082</v>
      </c>
      <c r="H456" s="20">
        <v>1</v>
      </c>
      <c r="I456" s="111"/>
    </row>
    <row r="457" spans="1:9" x14ac:dyDescent="0.25">
      <c r="A457" s="10" t="s">
        <v>103</v>
      </c>
      <c r="B457" s="15" t="s">
        <v>9</v>
      </c>
      <c r="C457" s="10" t="s">
        <v>794</v>
      </c>
      <c r="D457" s="16">
        <v>41570</v>
      </c>
      <c r="E457" s="17"/>
      <c r="F457" s="18" t="s">
        <v>6</v>
      </c>
      <c r="G457" s="19">
        <v>74560</v>
      </c>
      <c r="H457" s="20">
        <v>4</v>
      </c>
      <c r="I457" s="111"/>
    </row>
    <row r="458" spans="1:9" x14ac:dyDescent="0.25">
      <c r="A458" s="10" t="s">
        <v>75</v>
      </c>
      <c r="B458" s="15" t="s">
        <v>9</v>
      </c>
      <c r="C458" s="10" t="s">
        <v>794</v>
      </c>
      <c r="D458" s="16">
        <v>40482</v>
      </c>
      <c r="E458" s="17"/>
      <c r="F458" s="18" t="s">
        <v>14</v>
      </c>
      <c r="G458" s="19">
        <v>112299</v>
      </c>
      <c r="H458" s="20">
        <v>4</v>
      </c>
      <c r="I458" s="111"/>
    </row>
    <row r="459" spans="1:9" x14ac:dyDescent="0.25">
      <c r="A459" s="10" t="s">
        <v>63</v>
      </c>
      <c r="B459" s="15" t="s">
        <v>12</v>
      </c>
      <c r="C459" s="10" t="s">
        <v>794</v>
      </c>
      <c r="D459" s="16">
        <v>41961</v>
      </c>
      <c r="E459" s="17"/>
      <c r="F459" s="18" t="s">
        <v>22</v>
      </c>
      <c r="G459" s="19">
        <v>125668</v>
      </c>
      <c r="H459" s="20">
        <v>5</v>
      </c>
      <c r="I459" s="111"/>
    </row>
    <row r="460" spans="1:9" x14ac:dyDescent="0.25">
      <c r="A460" s="10" t="s">
        <v>49</v>
      </c>
      <c r="B460" s="15" t="s">
        <v>12</v>
      </c>
      <c r="C460" s="10" t="s">
        <v>794</v>
      </c>
      <c r="D460" s="16">
        <v>41603</v>
      </c>
      <c r="E460" s="17"/>
      <c r="F460" s="18" t="s">
        <v>24</v>
      </c>
      <c r="G460" s="19">
        <v>118895</v>
      </c>
      <c r="H460" s="20">
        <v>4</v>
      </c>
      <c r="I460" s="111"/>
    </row>
    <row r="461" spans="1:9" x14ac:dyDescent="0.25">
      <c r="A461" s="10" t="s">
        <v>19</v>
      </c>
      <c r="B461" s="15" t="s">
        <v>7</v>
      </c>
      <c r="C461" s="10" t="s">
        <v>794</v>
      </c>
      <c r="D461" s="16">
        <v>40861</v>
      </c>
      <c r="E461" s="17"/>
      <c r="F461" s="18"/>
      <c r="G461" s="19">
        <v>51784</v>
      </c>
      <c r="H461" s="20">
        <v>3</v>
      </c>
      <c r="I461" s="111"/>
    </row>
    <row r="462" spans="1:9" x14ac:dyDescent="0.25">
      <c r="A462" s="10" t="s">
        <v>766</v>
      </c>
      <c r="B462" s="15" t="s">
        <v>9</v>
      </c>
      <c r="C462" s="10" t="s">
        <v>60</v>
      </c>
      <c r="D462" s="16">
        <v>41629</v>
      </c>
      <c r="E462" s="17"/>
      <c r="F462" s="18" t="s">
        <v>22</v>
      </c>
      <c r="G462" s="19">
        <v>88343</v>
      </c>
      <c r="H462" s="20">
        <v>1</v>
      </c>
      <c r="I462" s="111"/>
    </row>
    <row r="463" spans="1:9" x14ac:dyDescent="0.25">
      <c r="A463" s="10" t="s">
        <v>680</v>
      </c>
      <c r="B463" s="15" t="s">
        <v>9</v>
      </c>
      <c r="C463" s="10" t="s">
        <v>60</v>
      </c>
      <c r="D463" s="16">
        <v>41663</v>
      </c>
      <c r="E463" s="17"/>
      <c r="F463" s="18" t="s">
        <v>22</v>
      </c>
      <c r="G463" s="19">
        <v>124288</v>
      </c>
      <c r="H463" s="20">
        <v>4</v>
      </c>
      <c r="I463" s="111"/>
    </row>
    <row r="464" spans="1:9" x14ac:dyDescent="0.25">
      <c r="A464" s="10" t="s">
        <v>678</v>
      </c>
      <c r="B464" s="15" t="s">
        <v>44</v>
      </c>
      <c r="C464" s="10" t="s">
        <v>60</v>
      </c>
      <c r="D464" s="16">
        <v>41669</v>
      </c>
      <c r="E464" s="17"/>
      <c r="F464" s="18"/>
      <c r="G464" s="19">
        <v>126925</v>
      </c>
      <c r="H464" s="20">
        <v>3</v>
      </c>
      <c r="I464" s="111"/>
    </row>
    <row r="465" spans="1:9" x14ac:dyDescent="0.25">
      <c r="A465" s="10" t="s">
        <v>620</v>
      </c>
      <c r="B465" s="15" t="s">
        <v>12</v>
      </c>
      <c r="C465" s="10" t="s">
        <v>60</v>
      </c>
      <c r="D465" s="16">
        <v>41703</v>
      </c>
      <c r="E465" s="17"/>
      <c r="F465" s="18" t="s">
        <v>6</v>
      </c>
      <c r="G465" s="19">
        <v>82275</v>
      </c>
      <c r="H465" s="20">
        <v>3</v>
      </c>
      <c r="I465" s="111"/>
    </row>
    <row r="466" spans="1:9" x14ac:dyDescent="0.25">
      <c r="A466" s="10" t="s">
        <v>546</v>
      </c>
      <c r="B466" s="15" t="s">
        <v>9</v>
      </c>
      <c r="C466" s="10" t="s">
        <v>60</v>
      </c>
      <c r="D466" s="16">
        <v>41732</v>
      </c>
      <c r="E466" s="17"/>
      <c r="F466" s="18" t="s">
        <v>6</v>
      </c>
      <c r="G466" s="19">
        <v>52543</v>
      </c>
      <c r="H466" s="20">
        <v>3</v>
      </c>
      <c r="I466" s="111"/>
    </row>
    <row r="467" spans="1:9" x14ac:dyDescent="0.25">
      <c r="A467" s="10" t="s">
        <v>369</v>
      </c>
      <c r="B467" s="15" t="s">
        <v>12</v>
      </c>
      <c r="C467" s="10" t="s">
        <v>60</v>
      </c>
      <c r="D467" s="16">
        <v>41823</v>
      </c>
      <c r="E467" s="17"/>
      <c r="F467" s="18" t="s">
        <v>22</v>
      </c>
      <c r="G467" s="19">
        <v>117715</v>
      </c>
      <c r="H467" s="20">
        <v>5</v>
      </c>
      <c r="I467" s="111"/>
    </row>
    <row r="468" spans="1:9" x14ac:dyDescent="0.25">
      <c r="A468" s="10" t="s">
        <v>301</v>
      </c>
      <c r="B468" s="15" t="s">
        <v>9</v>
      </c>
      <c r="C468" s="10" t="s">
        <v>60</v>
      </c>
      <c r="D468" s="16">
        <v>40765</v>
      </c>
      <c r="E468" s="17"/>
      <c r="F468" s="18" t="s">
        <v>14</v>
      </c>
      <c r="G468" s="19">
        <v>74910</v>
      </c>
      <c r="H468" s="20">
        <v>1</v>
      </c>
      <c r="I468" s="111"/>
    </row>
    <row r="469" spans="1:9" x14ac:dyDescent="0.25">
      <c r="A469" s="10" t="s">
        <v>300</v>
      </c>
      <c r="B469" s="15" t="s">
        <v>12</v>
      </c>
      <c r="C469" s="10" t="s">
        <v>60</v>
      </c>
      <c r="D469" s="16">
        <v>40766</v>
      </c>
      <c r="E469" s="17"/>
      <c r="F469" s="18" t="s">
        <v>22</v>
      </c>
      <c r="G469" s="19">
        <v>57703</v>
      </c>
      <c r="H469" s="20">
        <v>5</v>
      </c>
      <c r="I469" s="111"/>
    </row>
    <row r="470" spans="1:9" x14ac:dyDescent="0.25">
      <c r="A470" s="10" t="s">
        <v>297</v>
      </c>
      <c r="B470" s="15" t="s">
        <v>12</v>
      </c>
      <c r="C470" s="10" t="s">
        <v>60</v>
      </c>
      <c r="D470" s="16">
        <v>41843</v>
      </c>
      <c r="E470" s="17"/>
      <c r="F470" s="18" t="s">
        <v>3</v>
      </c>
      <c r="G470" s="19">
        <v>83926</v>
      </c>
      <c r="H470" s="20">
        <v>3</v>
      </c>
      <c r="I470" s="111"/>
    </row>
    <row r="471" spans="1:9" x14ac:dyDescent="0.25">
      <c r="A471" s="10" t="s">
        <v>187</v>
      </c>
      <c r="B471" s="15" t="s">
        <v>9</v>
      </c>
      <c r="C471" s="10" t="s">
        <v>60</v>
      </c>
      <c r="D471" s="16">
        <v>40811</v>
      </c>
      <c r="E471" s="17"/>
      <c r="F471" s="18"/>
      <c r="G471" s="19">
        <v>76064</v>
      </c>
      <c r="H471" s="20">
        <v>4</v>
      </c>
      <c r="I471" s="111"/>
    </row>
    <row r="472" spans="1:9" x14ac:dyDescent="0.25">
      <c r="A472" s="10" t="s">
        <v>186</v>
      </c>
      <c r="B472" s="15" t="s">
        <v>28</v>
      </c>
      <c r="C472" s="10" t="s">
        <v>60</v>
      </c>
      <c r="D472" s="16">
        <v>40813</v>
      </c>
      <c r="E472" s="17"/>
      <c r="F472" s="18" t="s">
        <v>24</v>
      </c>
      <c r="G472" s="19">
        <v>73842</v>
      </c>
      <c r="H472" s="20">
        <v>5</v>
      </c>
      <c r="I472" s="111"/>
    </row>
    <row r="473" spans="1:9" x14ac:dyDescent="0.25">
      <c r="A473" s="10" t="s">
        <v>184</v>
      </c>
      <c r="B473" s="15" t="s">
        <v>1</v>
      </c>
      <c r="C473" s="10" t="s">
        <v>60</v>
      </c>
      <c r="D473" s="16">
        <v>41896</v>
      </c>
      <c r="E473" s="17"/>
      <c r="F473" s="18" t="s">
        <v>14</v>
      </c>
      <c r="G473" s="19">
        <v>78867</v>
      </c>
      <c r="H473" s="20">
        <v>2</v>
      </c>
      <c r="I473" s="111"/>
    </row>
    <row r="474" spans="1:9" x14ac:dyDescent="0.25">
      <c r="A474" s="10" t="s">
        <v>180</v>
      </c>
      <c r="B474" s="15" t="s">
        <v>12</v>
      </c>
      <c r="C474" s="10" t="s">
        <v>60</v>
      </c>
      <c r="D474" s="16">
        <v>41919</v>
      </c>
      <c r="E474" s="17"/>
      <c r="F474" s="18" t="s">
        <v>22</v>
      </c>
      <c r="G474" s="19">
        <v>91587</v>
      </c>
      <c r="H474" s="20">
        <v>5</v>
      </c>
      <c r="I474" s="111"/>
    </row>
    <row r="475" spans="1:9" x14ac:dyDescent="0.25">
      <c r="A475" s="10" t="s">
        <v>122</v>
      </c>
      <c r="B475" s="15" t="s">
        <v>1</v>
      </c>
      <c r="C475" s="10" t="s">
        <v>60</v>
      </c>
      <c r="D475" s="16">
        <v>40832</v>
      </c>
      <c r="E475" s="17"/>
      <c r="F475" s="18" t="s">
        <v>3</v>
      </c>
      <c r="G475" s="19">
        <v>124722</v>
      </c>
      <c r="H475" s="20">
        <v>2</v>
      </c>
      <c r="I475" s="111"/>
    </row>
    <row r="476" spans="1:9" x14ac:dyDescent="0.25">
      <c r="A476" s="10" t="s">
        <v>120</v>
      </c>
      <c r="B476" s="15" t="s">
        <v>9</v>
      </c>
      <c r="C476" s="10" t="s">
        <v>60</v>
      </c>
      <c r="D476" s="16">
        <v>40839</v>
      </c>
      <c r="E476" s="17"/>
      <c r="F476" s="18" t="s">
        <v>22</v>
      </c>
      <c r="G476" s="19">
        <v>78409</v>
      </c>
      <c r="H476" s="20">
        <v>3</v>
      </c>
      <c r="I476" s="111"/>
    </row>
    <row r="477" spans="1:9" x14ac:dyDescent="0.25">
      <c r="A477" s="10" t="s">
        <v>61</v>
      </c>
      <c r="B477" s="15" t="s">
        <v>28</v>
      </c>
      <c r="C477" s="10" t="s">
        <v>60</v>
      </c>
      <c r="D477" s="16">
        <v>41971</v>
      </c>
      <c r="E477" s="17"/>
      <c r="F477" s="18" t="s">
        <v>3</v>
      </c>
      <c r="G477" s="19">
        <v>61718</v>
      </c>
      <c r="H477" s="20">
        <v>5</v>
      </c>
      <c r="I477" s="111"/>
    </row>
    <row r="478" spans="1:9" x14ac:dyDescent="0.25">
      <c r="A478" s="10" t="s">
        <v>733</v>
      </c>
      <c r="B478" s="15" t="s">
        <v>12</v>
      </c>
      <c r="C478" s="10" t="s">
        <v>795</v>
      </c>
      <c r="D478" s="16">
        <v>40187</v>
      </c>
      <c r="E478" s="17"/>
      <c r="F478" s="18"/>
      <c r="G478" s="19">
        <v>123468</v>
      </c>
      <c r="H478" s="20">
        <v>2</v>
      </c>
      <c r="I478" s="111"/>
    </row>
    <row r="479" spans="1:9" x14ac:dyDescent="0.25">
      <c r="A479" s="10" t="s">
        <v>729</v>
      </c>
      <c r="B479" s="15" t="s">
        <v>28</v>
      </c>
      <c r="C479" s="10" t="s">
        <v>795</v>
      </c>
      <c r="D479" s="16">
        <v>41286</v>
      </c>
      <c r="E479" s="17"/>
      <c r="F479" s="18" t="s">
        <v>24</v>
      </c>
      <c r="G479" s="19">
        <v>46368</v>
      </c>
      <c r="H479" s="20">
        <v>2</v>
      </c>
      <c r="I479" s="111"/>
    </row>
    <row r="480" spans="1:9" x14ac:dyDescent="0.25">
      <c r="A480" s="10" t="s">
        <v>719</v>
      </c>
      <c r="B480" s="15" t="s">
        <v>28</v>
      </c>
      <c r="C480" s="10" t="s">
        <v>795</v>
      </c>
      <c r="D480" s="16">
        <v>36899</v>
      </c>
      <c r="E480" s="17"/>
      <c r="F480" s="18" t="s">
        <v>14</v>
      </c>
      <c r="G480" s="19">
        <v>59814</v>
      </c>
      <c r="H480" s="20">
        <v>3</v>
      </c>
      <c r="I480" s="111"/>
    </row>
    <row r="481" spans="1:12" x14ac:dyDescent="0.25">
      <c r="A481" s="10" t="s">
        <v>718</v>
      </c>
      <c r="B481" s="15" t="s">
        <v>7</v>
      </c>
      <c r="C481" s="10" t="s">
        <v>795</v>
      </c>
      <c r="D481" s="16">
        <v>36904</v>
      </c>
      <c r="E481" s="17"/>
      <c r="F481" s="18" t="s">
        <v>22</v>
      </c>
      <c r="G481" s="19">
        <v>80732</v>
      </c>
      <c r="H481" s="20">
        <v>2</v>
      </c>
      <c r="I481" s="111"/>
    </row>
    <row r="482" spans="1:12" x14ac:dyDescent="0.25">
      <c r="A482" s="10" t="s">
        <v>708</v>
      </c>
      <c r="B482" s="15" t="s">
        <v>12</v>
      </c>
      <c r="C482" s="10" t="s">
        <v>795</v>
      </c>
      <c r="D482" s="16">
        <v>37614</v>
      </c>
      <c r="E482" s="17"/>
      <c r="F482" s="18" t="s">
        <v>22</v>
      </c>
      <c r="G482" s="19">
        <v>60408</v>
      </c>
      <c r="H482" s="20">
        <v>4</v>
      </c>
      <c r="I482" s="111"/>
    </row>
    <row r="483" spans="1:12" x14ac:dyDescent="0.25">
      <c r="A483" s="10" t="s">
        <v>695</v>
      </c>
      <c r="B483" s="15" t="s">
        <v>1</v>
      </c>
      <c r="C483" s="10" t="s">
        <v>795</v>
      </c>
      <c r="D483" s="16">
        <v>39801</v>
      </c>
      <c r="E483" s="17"/>
      <c r="F483" s="18" t="s">
        <v>3</v>
      </c>
      <c r="G483" s="19">
        <v>120404</v>
      </c>
      <c r="H483" s="20">
        <v>3</v>
      </c>
      <c r="I483" s="111"/>
    </row>
    <row r="484" spans="1:12" x14ac:dyDescent="0.25">
      <c r="A484" s="10" t="s">
        <v>675</v>
      </c>
      <c r="B484" s="15" t="s">
        <v>28</v>
      </c>
      <c r="C484" s="10" t="s">
        <v>795</v>
      </c>
      <c r="D484" s="16">
        <v>42021</v>
      </c>
      <c r="E484" s="17"/>
      <c r="F484" s="18"/>
      <c r="G484" s="19">
        <v>104897</v>
      </c>
      <c r="H484" s="20">
        <v>3</v>
      </c>
      <c r="I484" s="111"/>
    </row>
    <row r="485" spans="1:12" x14ac:dyDescent="0.25">
      <c r="A485" s="10" t="s">
        <v>672</v>
      </c>
      <c r="B485" s="15" t="s">
        <v>28</v>
      </c>
      <c r="C485" s="10" t="s">
        <v>795</v>
      </c>
      <c r="D485" s="16">
        <v>42041</v>
      </c>
      <c r="E485" s="17"/>
      <c r="F485" s="18"/>
      <c r="G485" s="19">
        <v>45464</v>
      </c>
      <c r="H485" s="20">
        <v>2</v>
      </c>
      <c r="I485" s="111"/>
    </row>
    <row r="486" spans="1:12" x14ac:dyDescent="0.25">
      <c r="A486" s="10" t="s">
        <v>649</v>
      </c>
      <c r="B486" s="15" t="s">
        <v>12</v>
      </c>
      <c r="C486" s="10" t="s">
        <v>795</v>
      </c>
      <c r="D486" s="16">
        <v>37273</v>
      </c>
      <c r="E486" s="17"/>
      <c r="F486" s="18" t="s">
        <v>14</v>
      </c>
      <c r="G486" s="19">
        <v>93778</v>
      </c>
      <c r="H486" s="20">
        <v>5</v>
      </c>
      <c r="I486" s="111"/>
    </row>
    <row r="487" spans="1:12" x14ac:dyDescent="0.25">
      <c r="A487" s="10" t="s">
        <v>643</v>
      </c>
      <c r="B487" s="15" t="s">
        <v>7</v>
      </c>
      <c r="C487" s="10" t="s">
        <v>795</v>
      </c>
      <c r="D487" s="16">
        <v>37295</v>
      </c>
      <c r="E487" s="17"/>
      <c r="F487" s="18" t="s">
        <v>3</v>
      </c>
      <c r="G487" s="19">
        <v>54091</v>
      </c>
      <c r="H487" s="20">
        <v>4</v>
      </c>
      <c r="I487" s="111"/>
    </row>
    <row r="488" spans="1:12" x14ac:dyDescent="0.25">
      <c r="A488" s="10" t="s">
        <v>630</v>
      </c>
      <c r="B488" s="15" t="s">
        <v>9</v>
      </c>
      <c r="C488" s="10" t="s">
        <v>795</v>
      </c>
      <c r="D488" s="16">
        <v>40942</v>
      </c>
      <c r="E488" s="17"/>
      <c r="F488" s="18" t="s">
        <v>22</v>
      </c>
      <c r="G488" s="19">
        <v>72894</v>
      </c>
      <c r="H488" s="20">
        <v>5</v>
      </c>
      <c r="I488" s="111"/>
    </row>
    <row r="489" spans="1:12" x14ac:dyDescent="0.25">
      <c r="A489" s="10" t="s">
        <v>619</v>
      </c>
      <c r="B489" s="15" t="s">
        <v>28</v>
      </c>
      <c r="C489" s="10" t="s">
        <v>795</v>
      </c>
      <c r="D489" s="16">
        <v>42054</v>
      </c>
      <c r="E489" s="17"/>
      <c r="F489" s="18" t="s">
        <v>22</v>
      </c>
      <c r="G489" s="19">
        <v>104893</v>
      </c>
      <c r="H489" s="20">
        <v>3</v>
      </c>
      <c r="I489" s="111"/>
      <c r="K489" s="35"/>
      <c r="L489" s="35"/>
    </row>
    <row r="490" spans="1:12" x14ac:dyDescent="0.25">
      <c r="A490" s="10" t="s">
        <v>603</v>
      </c>
      <c r="B490" s="15" t="s">
        <v>9</v>
      </c>
      <c r="C490" s="10" t="s">
        <v>795</v>
      </c>
      <c r="D490" s="16">
        <v>41337</v>
      </c>
      <c r="E490" s="17"/>
      <c r="F490" s="18"/>
      <c r="G490" s="19">
        <v>79289</v>
      </c>
      <c r="H490" s="20">
        <v>1</v>
      </c>
      <c r="I490" s="111"/>
    </row>
    <row r="491" spans="1:12" x14ac:dyDescent="0.25">
      <c r="A491" s="10" t="s">
        <v>600</v>
      </c>
      <c r="B491" s="15" t="s">
        <v>28</v>
      </c>
      <c r="C491" s="10" t="s">
        <v>795</v>
      </c>
      <c r="D491" s="16">
        <v>41342</v>
      </c>
      <c r="E491" s="17"/>
      <c r="F491" s="18" t="s">
        <v>6</v>
      </c>
      <c r="G491" s="19">
        <v>81594</v>
      </c>
      <c r="H491" s="20">
        <v>2</v>
      </c>
      <c r="I491" s="111"/>
    </row>
    <row r="492" spans="1:12" x14ac:dyDescent="0.25">
      <c r="A492" s="10" t="s">
        <v>573</v>
      </c>
      <c r="B492" s="15" t="s">
        <v>9</v>
      </c>
      <c r="C492" s="10" t="s">
        <v>795</v>
      </c>
      <c r="D492" s="16">
        <v>38779</v>
      </c>
      <c r="E492" s="17"/>
      <c r="F492" s="18" t="s">
        <v>24</v>
      </c>
      <c r="G492" s="19">
        <v>46876</v>
      </c>
      <c r="H492" s="20">
        <v>3</v>
      </c>
      <c r="I492" s="111"/>
    </row>
    <row r="493" spans="1:12" x14ac:dyDescent="0.25">
      <c r="A493" s="10" t="s">
        <v>569</v>
      </c>
      <c r="B493" s="15" t="s">
        <v>1</v>
      </c>
      <c r="C493" s="10" t="s">
        <v>795</v>
      </c>
      <c r="D493" s="16">
        <v>40597</v>
      </c>
      <c r="E493" s="17"/>
      <c r="F493" s="18" t="s">
        <v>6</v>
      </c>
      <c r="G493" s="19">
        <v>89002</v>
      </c>
      <c r="H493" s="20">
        <v>2</v>
      </c>
      <c r="I493" s="111"/>
    </row>
    <row r="494" spans="1:12" x14ac:dyDescent="0.25">
      <c r="A494" s="10" t="s">
        <v>567</v>
      </c>
      <c r="B494" s="15" t="s">
        <v>1</v>
      </c>
      <c r="C494" s="10" t="s">
        <v>795</v>
      </c>
      <c r="D494" s="16">
        <v>39868</v>
      </c>
      <c r="E494" s="17"/>
      <c r="F494" s="18" t="s">
        <v>24</v>
      </c>
      <c r="G494" s="19">
        <v>60097</v>
      </c>
      <c r="H494" s="20">
        <v>3</v>
      </c>
      <c r="I494" s="111"/>
    </row>
    <row r="495" spans="1:12" x14ac:dyDescent="0.25">
      <c r="A495" s="10" t="s">
        <v>555</v>
      </c>
      <c r="B495" s="15" t="s">
        <v>28</v>
      </c>
      <c r="C495" s="10" t="s">
        <v>795</v>
      </c>
      <c r="D495" s="16">
        <v>40977</v>
      </c>
      <c r="E495" s="17"/>
      <c r="F495" s="18" t="s">
        <v>22</v>
      </c>
      <c r="G495" s="19">
        <v>101346</v>
      </c>
      <c r="H495" s="20">
        <v>3</v>
      </c>
      <c r="I495" s="111"/>
    </row>
    <row r="496" spans="1:12" x14ac:dyDescent="0.25">
      <c r="A496" s="10" t="s">
        <v>553</v>
      </c>
      <c r="B496" s="15" t="s">
        <v>44</v>
      </c>
      <c r="C496" s="10" t="s">
        <v>795</v>
      </c>
      <c r="D496" s="16">
        <v>41332</v>
      </c>
      <c r="E496" s="17"/>
      <c r="F496" s="18" t="s">
        <v>3</v>
      </c>
      <c r="G496" s="19">
        <v>110700</v>
      </c>
      <c r="H496" s="20">
        <v>3</v>
      </c>
      <c r="I496" s="111"/>
    </row>
    <row r="497" spans="1:12" x14ac:dyDescent="0.25">
      <c r="A497" s="10" t="s">
        <v>548</v>
      </c>
      <c r="B497" s="15" t="s">
        <v>12</v>
      </c>
      <c r="C497" s="10" t="s">
        <v>795</v>
      </c>
      <c r="D497" s="16">
        <v>41702</v>
      </c>
      <c r="E497" s="17"/>
      <c r="F497" s="18" t="s">
        <v>6</v>
      </c>
      <c r="G497" s="19">
        <v>118902</v>
      </c>
      <c r="H497" s="20">
        <v>1</v>
      </c>
      <c r="I497" s="111"/>
    </row>
    <row r="498" spans="1:12" x14ac:dyDescent="0.25">
      <c r="A498" s="10" t="s">
        <v>538</v>
      </c>
      <c r="B498" s="15" t="s">
        <v>12</v>
      </c>
      <c r="C498" s="10" t="s">
        <v>795</v>
      </c>
      <c r="D498" s="16">
        <v>40252</v>
      </c>
      <c r="E498" s="17"/>
      <c r="F498" s="18" t="s">
        <v>22</v>
      </c>
      <c r="G498" s="19">
        <v>75430</v>
      </c>
      <c r="H498" s="20">
        <v>4</v>
      </c>
      <c r="I498" s="111"/>
      <c r="K498" s="35"/>
      <c r="L498" s="35"/>
    </row>
    <row r="499" spans="1:12" x14ac:dyDescent="0.25">
      <c r="A499" s="10" t="s">
        <v>531</v>
      </c>
      <c r="B499" s="15" t="s">
        <v>28</v>
      </c>
      <c r="C499" s="10" t="s">
        <v>795</v>
      </c>
      <c r="D499" s="16">
        <v>40254</v>
      </c>
      <c r="E499" s="17"/>
      <c r="F499" s="18" t="s">
        <v>3</v>
      </c>
      <c r="G499" s="19">
        <v>103697</v>
      </c>
      <c r="H499" s="20">
        <v>4</v>
      </c>
      <c r="I499" s="111"/>
    </row>
    <row r="500" spans="1:12" x14ac:dyDescent="0.25">
      <c r="A500" s="10" t="s">
        <v>526</v>
      </c>
      <c r="B500" s="15" t="s">
        <v>9</v>
      </c>
      <c r="C500" s="10" t="s">
        <v>795</v>
      </c>
      <c r="D500" s="16">
        <v>41360</v>
      </c>
      <c r="E500" s="17"/>
      <c r="F500" s="18" t="s">
        <v>6</v>
      </c>
      <c r="G500" s="19">
        <v>66777</v>
      </c>
      <c r="H500" s="20">
        <v>3</v>
      </c>
      <c r="I500" s="111"/>
    </row>
    <row r="501" spans="1:12" x14ac:dyDescent="0.25">
      <c r="A501" s="10" t="s">
        <v>523</v>
      </c>
      <c r="B501" s="15" t="s">
        <v>9</v>
      </c>
      <c r="C501" s="10" t="s">
        <v>795</v>
      </c>
      <c r="D501" s="16">
        <v>39893</v>
      </c>
      <c r="E501" s="17"/>
      <c r="F501" s="18" t="s">
        <v>22</v>
      </c>
      <c r="G501" s="19">
        <v>72944</v>
      </c>
      <c r="H501" s="20">
        <v>1</v>
      </c>
      <c r="I501" s="111"/>
    </row>
    <row r="502" spans="1:12" x14ac:dyDescent="0.25">
      <c r="A502" s="10" t="s">
        <v>521</v>
      </c>
      <c r="B502" s="15" t="s">
        <v>28</v>
      </c>
      <c r="C502" s="10" t="s">
        <v>795</v>
      </c>
      <c r="D502" s="16">
        <v>39906</v>
      </c>
      <c r="E502" s="17"/>
      <c r="F502" s="18"/>
      <c r="G502" s="19">
        <v>48460</v>
      </c>
      <c r="H502" s="20">
        <v>4</v>
      </c>
      <c r="I502" s="111"/>
    </row>
    <row r="503" spans="1:12" x14ac:dyDescent="0.25">
      <c r="A503" s="10" t="s">
        <v>489</v>
      </c>
      <c r="B503" s="15" t="s">
        <v>1</v>
      </c>
      <c r="C503" s="10" t="s">
        <v>795</v>
      </c>
      <c r="D503" s="16">
        <v>41371</v>
      </c>
      <c r="E503" s="17"/>
      <c r="F503" s="18" t="s">
        <v>22</v>
      </c>
      <c r="G503" s="19">
        <v>72942</v>
      </c>
      <c r="H503" s="20">
        <v>1</v>
      </c>
      <c r="I503" s="111"/>
    </row>
    <row r="504" spans="1:12" x14ac:dyDescent="0.25">
      <c r="A504" s="10" t="s">
        <v>485</v>
      </c>
      <c r="B504" s="15" t="s">
        <v>12</v>
      </c>
      <c r="C504" s="10" t="s">
        <v>795</v>
      </c>
      <c r="D504" s="16">
        <v>41744</v>
      </c>
      <c r="E504" s="17"/>
      <c r="F504" s="18" t="s">
        <v>22</v>
      </c>
      <c r="G504" s="19">
        <v>83936</v>
      </c>
      <c r="H504" s="20">
        <v>4</v>
      </c>
      <c r="I504" s="111"/>
    </row>
    <row r="505" spans="1:12" x14ac:dyDescent="0.25">
      <c r="A505" s="10" t="s">
        <v>477</v>
      </c>
      <c r="B505" s="15" t="s">
        <v>12</v>
      </c>
      <c r="C505" s="10" t="s">
        <v>795</v>
      </c>
      <c r="D505" s="16">
        <v>40670</v>
      </c>
      <c r="E505" s="17"/>
      <c r="F505" s="18"/>
      <c r="G505" s="19">
        <v>74513</v>
      </c>
      <c r="H505" s="20">
        <v>1</v>
      </c>
      <c r="I505" s="111"/>
    </row>
    <row r="506" spans="1:12" x14ac:dyDescent="0.25">
      <c r="A506" s="10" t="s">
        <v>462</v>
      </c>
      <c r="B506" s="15" t="s">
        <v>44</v>
      </c>
      <c r="C506" s="10" t="s">
        <v>795</v>
      </c>
      <c r="D506" s="16">
        <v>36996</v>
      </c>
      <c r="E506" s="17"/>
      <c r="F506" s="18" t="s">
        <v>24</v>
      </c>
      <c r="G506" s="19">
        <v>52562</v>
      </c>
      <c r="H506" s="20">
        <v>4</v>
      </c>
      <c r="I506" s="111"/>
    </row>
    <row r="507" spans="1:12" x14ac:dyDescent="0.25">
      <c r="A507" s="10" t="s">
        <v>455</v>
      </c>
      <c r="B507" s="15" t="s">
        <v>28</v>
      </c>
      <c r="C507" s="10" t="s">
        <v>795</v>
      </c>
      <c r="D507" s="16">
        <v>37024</v>
      </c>
      <c r="E507" s="17"/>
      <c r="F507" s="18"/>
      <c r="G507" s="19">
        <v>77681</v>
      </c>
      <c r="H507" s="20">
        <v>5</v>
      </c>
      <c r="I507" s="111"/>
    </row>
    <row r="508" spans="1:12" x14ac:dyDescent="0.25">
      <c r="A508" s="10" t="s">
        <v>451</v>
      </c>
      <c r="B508" s="15" t="s">
        <v>12</v>
      </c>
      <c r="C508" s="10" t="s">
        <v>795</v>
      </c>
      <c r="D508" s="16">
        <v>37375</v>
      </c>
      <c r="E508" s="17"/>
      <c r="F508" s="18"/>
      <c r="G508" s="19">
        <v>87321</v>
      </c>
      <c r="H508" s="20">
        <v>5</v>
      </c>
      <c r="I508" s="111"/>
    </row>
    <row r="509" spans="1:12" x14ac:dyDescent="0.25">
      <c r="A509" s="10" t="s">
        <v>446</v>
      </c>
      <c r="B509" s="15" t="s">
        <v>12</v>
      </c>
      <c r="C509" s="10" t="s">
        <v>795</v>
      </c>
      <c r="D509" s="16">
        <v>37751</v>
      </c>
      <c r="E509" s="17"/>
      <c r="F509" s="18" t="s">
        <v>6</v>
      </c>
      <c r="G509" s="19">
        <v>89725</v>
      </c>
      <c r="H509" s="20">
        <v>1</v>
      </c>
      <c r="I509" s="111"/>
    </row>
    <row r="510" spans="1:12" x14ac:dyDescent="0.25">
      <c r="A510" s="10" t="s">
        <v>442</v>
      </c>
      <c r="B510" s="15" t="s">
        <v>12</v>
      </c>
      <c r="C510" s="10" t="s">
        <v>795</v>
      </c>
      <c r="D510" s="16">
        <v>38482</v>
      </c>
      <c r="E510" s="17"/>
      <c r="F510" s="18"/>
      <c r="G510" s="19">
        <v>66140</v>
      </c>
      <c r="H510" s="20">
        <v>3</v>
      </c>
      <c r="I510" s="111"/>
    </row>
    <row r="511" spans="1:12" x14ac:dyDescent="0.25">
      <c r="A511" s="10" t="s">
        <v>438</v>
      </c>
      <c r="B511" s="15" t="s">
        <v>1</v>
      </c>
      <c r="C511" s="10" t="s">
        <v>795</v>
      </c>
      <c r="D511" s="16">
        <v>40295</v>
      </c>
      <c r="E511" s="17"/>
      <c r="F511" s="18" t="s">
        <v>22</v>
      </c>
      <c r="G511" s="19">
        <v>66579</v>
      </c>
      <c r="H511" s="20">
        <v>2</v>
      </c>
      <c r="I511" s="111"/>
    </row>
    <row r="512" spans="1:12" x14ac:dyDescent="0.25">
      <c r="A512" s="10" t="s">
        <v>429</v>
      </c>
      <c r="B512" s="15" t="s">
        <v>12</v>
      </c>
      <c r="C512" s="10" t="s">
        <v>795</v>
      </c>
      <c r="D512" s="16">
        <v>41785</v>
      </c>
      <c r="E512" s="17"/>
      <c r="F512" s="18"/>
      <c r="G512" s="19">
        <v>79152</v>
      </c>
      <c r="H512" s="20">
        <v>1</v>
      </c>
      <c r="I512" s="111"/>
    </row>
    <row r="513" spans="1:9" x14ac:dyDescent="0.25">
      <c r="A513" s="10" t="s">
        <v>419</v>
      </c>
      <c r="B513" s="15" t="s">
        <v>9</v>
      </c>
      <c r="C513" s="10" t="s">
        <v>795</v>
      </c>
      <c r="D513" s="16">
        <v>40340</v>
      </c>
      <c r="E513" s="17"/>
      <c r="F513" s="18" t="s">
        <v>6</v>
      </c>
      <c r="G513" s="19">
        <v>50979</v>
      </c>
      <c r="H513" s="20">
        <v>3</v>
      </c>
      <c r="I513" s="111"/>
    </row>
    <row r="514" spans="1:9" x14ac:dyDescent="0.25">
      <c r="A514" s="10" t="s">
        <v>416</v>
      </c>
      <c r="B514" s="15" t="s">
        <v>12</v>
      </c>
      <c r="C514" s="10" t="s">
        <v>795</v>
      </c>
      <c r="D514" s="16">
        <v>41410</v>
      </c>
      <c r="E514" s="17"/>
      <c r="F514" s="18" t="s">
        <v>22</v>
      </c>
      <c r="G514" s="19">
        <v>101055</v>
      </c>
      <c r="H514" s="20">
        <v>2</v>
      </c>
      <c r="I514" s="111"/>
    </row>
    <row r="515" spans="1:9" x14ac:dyDescent="0.25">
      <c r="A515" s="10" t="s">
        <v>411</v>
      </c>
      <c r="B515" s="15" t="s">
        <v>9</v>
      </c>
      <c r="C515" s="10" t="s">
        <v>795</v>
      </c>
      <c r="D515" s="16">
        <v>37036</v>
      </c>
      <c r="E515" s="17"/>
      <c r="F515" s="18" t="s">
        <v>3</v>
      </c>
      <c r="G515" s="19">
        <v>68213</v>
      </c>
      <c r="H515" s="20">
        <v>4</v>
      </c>
      <c r="I515" s="111"/>
    </row>
    <row r="516" spans="1:9" x14ac:dyDescent="0.25">
      <c r="A516" s="10" t="s">
        <v>400</v>
      </c>
      <c r="B516" s="15" t="s">
        <v>9</v>
      </c>
      <c r="C516" s="10" t="s">
        <v>795</v>
      </c>
      <c r="D516" s="16">
        <v>37418</v>
      </c>
      <c r="E516" s="17"/>
      <c r="F516" s="18"/>
      <c r="G516" s="19">
        <v>99512</v>
      </c>
      <c r="H516" s="20">
        <v>4</v>
      </c>
      <c r="I516" s="111"/>
    </row>
    <row r="517" spans="1:9" x14ac:dyDescent="0.25">
      <c r="A517" s="10" t="s">
        <v>355</v>
      </c>
      <c r="B517" s="15" t="s">
        <v>12</v>
      </c>
      <c r="C517" s="10" t="s">
        <v>795</v>
      </c>
      <c r="D517" s="16">
        <v>40360</v>
      </c>
      <c r="E517" s="17"/>
      <c r="F517" s="18" t="s">
        <v>14</v>
      </c>
      <c r="G517" s="19">
        <v>108185</v>
      </c>
      <c r="H517" s="20">
        <v>2</v>
      </c>
      <c r="I517" s="111"/>
    </row>
    <row r="518" spans="1:9" x14ac:dyDescent="0.25">
      <c r="A518" s="10" t="s">
        <v>342</v>
      </c>
      <c r="B518" s="15" t="s">
        <v>9</v>
      </c>
      <c r="C518" s="10" t="s">
        <v>795</v>
      </c>
      <c r="D518" s="16">
        <v>39981</v>
      </c>
      <c r="E518" s="17"/>
      <c r="F518" s="18" t="s">
        <v>3</v>
      </c>
      <c r="G518" s="19">
        <v>124966</v>
      </c>
      <c r="H518" s="20">
        <v>2</v>
      </c>
      <c r="I518" s="111"/>
    </row>
    <row r="519" spans="1:9" x14ac:dyDescent="0.25">
      <c r="A519" s="10" t="s">
        <v>338</v>
      </c>
      <c r="B519" s="15" t="s">
        <v>12</v>
      </c>
      <c r="C519" s="10" t="s">
        <v>795</v>
      </c>
      <c r="D519" s="16">
        <v>37068</v>
      </c>
      <c r="E519" s="17"/>
      <c r="F519" s="18" t="s">
        <v>6</v>
      </c>
      <c r="G519" s="19">
        <v>108629</v>
      </c>
      <c r="H519" s="20">
        <v>1</v>
      </c>
      <c r="I519" s="111"/>
    </row>
    <row r="520" spans="1:9" x14ac:dyDescent="0.25">
      <c r="A520" s="10" t="s">
        <v>315</v>
      </c>
      <c r="B520" s="15" t="s">
        <v>9</v>
      </c>
      <c r="C520" s="10" t="s">
        <v>795</v>
      </c>
      <c r="D520" s="16">
        <v>39251</v>
      </c>
      <c r="E520" s="17"/>
      <c r="F520" s="18" t="s">
        <v>3</v>
      </c>
      <c r="G520" s="19">
        <v>48249</v>
      </c>
      <c r="H520" s="20">
        <v>2</v>
      </c>
      <c r="I520" s="111"/>
    </row>
    <row r="521" spans="1:9" x14ac:dyDescent="0.25">
      <c r="A521" s="10" t="s">
        <v>302</v>
      </c>
      <c r="B521" s="15" t="s">
        <v>12</v>
      </c>
      <c r="C521" s="10" t="s">
        <v>795</v>
      </c>
      <c r="D521" s="16">
        <v>40751</v>
      </c>
      <c r="E521" s="17"/>
      <c r="F521" s="18" t="s">
        <v>22</v>
      </c>
      <c r="G521" s="19">
        <v>46370</v>
      </c>
      <c r="H521" s="20">
        <v>2</v>
      </c>
      <c r="I521" s="111"/>
    </row>
    <row r="522" spans="1:9" x14ac:dyDescent="0.25">
      <c r="A522" s="10" t="s">
        <v>296</v>
      </c>
      <c r="B522" s="15" t="s">
        <v>12</v>
      </c>
      <c r="C522" s="10" t="s">
        <v>795</v>
      </c>
      <c r="D522" s="16">
        <v>41843</v>
      </c>
      <c r="E522" s="17"/>
      <c r="F522" s="18" t="s">
        <v>14</v>
      </c>
      <c r="G522" s="19">
        <v>117457</v>
      </c>
      <c r="H522" s="20">
        <v>1</v>
      </c>
      <c r="I522" s="111"/>
    </row>
    <row r="523" spans="1:9" x14ac:dyDescent="0.25">
      <c r="A523" s="10" t="s">
        <v>286</v>
      </c>
      <c r="B523" s="15" t="s">
        <v>7</v>
      </c>
      <c r="C523" s="10" t="s">
        <v>795</v>
      </c>
      <c r="D523" s="16">
        <v>40376</v>
      </c>
      <c r="E523" s="17"/>
      <c r="F523" s="18"/>
      <c r="G523" s="19">
        <v>117663</v>
      </c>
      <c r="H523" s="20">
        <v>5</v>
      </c>
      <c r="I523" s="111"/>
    </row>
    <row r="524" spans="1:9" x14ac:dyDescent="0.25">
      <c r="A524" s="10" t="s">
        <v>283</v>
      </c>
      <c r="B524" s="15" t="s">
        <v>28</v>
      </c>
      <c r="C524" s="10" t="s">
        <v>795</v>
      </c>
      <c r="D524" s="16">
        <v>41477</v>
      </c>
      <c r="E524" s="17"/>
      <c r="F524" s="18" t="s">
        <v>24</v>
      </c>
      <c r="G524" s="19">
        <v>92231</v>
      </c>
      <c r="H524" s="20">
        <v>5</v>
      </c>
      <c r="I524" s="111"/>
    </row>
    <row r="525" spans="1:9" x14ac:dyDescent="0.25">
      <c r="A525" s="10" t="s">
        <v>281</v>
      </c>
      <c r="B525" s="15" t="s">
        <v>9</v>
      </c>
      <c r="C525" s="10" t="s">
        <v>795</v>
      </c>
      <c r="D525" s="16">
        <v>41492</v>
      </c>
      <c r="E525" s="17"/>
      <c r="F525" s="18"/>
      <c r="G525" s="19">
        <v>68715</v>
      </c>
      <c r="H525" s="20">
        <v>2</v>
      </c>
      <c r="I525" s="111"/>
    </row>
    <row r="526" spans="1:9" x14ac:dyDescent="0.25">
      <c r="A526" s="10" t="s">
        <v>273</v>
      </c>
      <c r="B526" s="15" t="s">
        <v>9</v>
      </c>
      <c r="C526" s="10" t="s">
        <v>795</v>
      </c>
      <c r="D526" s="16">
        <v>37106</v>
      </c>
      <c r="E526" s="17"/>
      <c r="F526" s="18"/>
      <c r="G526" s="19">
        <v>101020</v>
      </c>
      <c r="H526" s="20">
        <v>3</v>
      </c>
      <c r="I526" s="111"/>
    </row>
    <row r="527" spans="1:9" x14ac:dyDescent="0.25">
      <c r="A527" s="10" t="s">
        <v>271</v>
      </c>
      <c r="B527" s="15" t="s">
        <v>1</v>
      </c>
      <c r="C527" s="10" t="s">
        <v>795</v>
      </c>
      <c r="D527" s="16">
        <v>37453</v>
      </c>
      <c r="E527" s="17"/>
      <c r="F527" s="18"/>
      <c r="G527" s="19">
        <v>71460</v>
      </c>
      <c r="H527" s="20">
        <v>5</v>
      </c>
      <c r="I527" s="111"/>
    </row>
    <row r="528" spans="1:9" x14ac:dyDescent="0.25">
      <c r="A528" s="10" t="s">
        <v>270</v>
      </c>
      <c r="B528" s="15" t="s">
        <v>12</v>
      </c>
      <c r="C528" s="10" t="s">
        <v>795</v>
      </c>
      <c r="D528" s="16">
        <v>37458</v>
      </c>
      <c r="E528" s="17"/>
      <c r="F528" s="18"/>
      <c r="G528" s="19">
        <v>81833</v>
      </c>
      <c r="H528" s="20">
        <v>5</v>
      </c>
      <c r="I528" s="111"/>
    </row>
    <row r="529" spans="1:9" x14ac:dyDescent="0.25">
      <c r="A529" s="10" t="s">
        <v>268</v>
      </c>
      <c r="B529" s="15" t="s">
        <v>12</v>
      </c>
      <c r="C529" s="10" t="s">
        <v>795</v>
      </c>
      <c r="D529" s="16">
        <v>37471</v>
      </c>
      <c r="E529" s="17"/>
      <c r="F529" s="18" t="s">
        <v>3</v>
      </c>
      <c r="G529" s="19">
        <v>95313</v>
      </c>
      <c r="H529" s="20">
        <v>5</v>
      </c>
      <c r="I529" s="111"/>
    </row>
    <row r="530" spans="1:9" x14ac:dyDescent="0.25">
      <c r="A530" s="10" t="s">
        <v>262</v>
      </c>
      <c r="B530" s="15" t="s">
        <v>7</v>
      </c>
      <c r="C530" s="10" t="s">
        <v>795</v>
      </c>
      <c r="D530" s="16">
        <v>38926</v>
      </c>
      <c r="E530" s="17"/>
      <c r="F530" s="18" t="s">
        <v>24</v>
      </c>
      <c r="G530" s="19">
        <v>100295</v>
      </c>
      <c r="H530" s="20">
        <v>2</v>
      </c>
      <c r="I530" s="111"/>
    </row>
    <row r="531" spans="1:9" x14ac:dyDescent="0.25">
      <c r="A531" s="10" t="s">
        <v>250</v>
      </c>
      <c r="B531" s="15" t="s">
        <v>12</v>
      </c>
      <c r="C531" s="10" t="s">
        <v>795</v>
      </c>
      <c r="D531" s="16">
        <v>41482</v>
      </c>
      <c r="E531" s="17"/>
      <c r="F531" s="18"/>
      <c r="G531" s="19">
        <v>108616</v>
      </c>
      <c r="H531" s="20">
        <v>5</v>
      </c>
      <c r="I531" s="111"/>
    </row>
    <row r="532" spans="1:9" x14ac:dyDescent="0.25">
      <c r="A532" s="10" t="s">
        <v>249</v>
      </c>
      <c r="B532" s="15" t="s">
        <v>28</v>
      </c>
      <c r="C532" s="10" t="s">
        <v>795</v>
      </c>
      <c r="D532" s="16">
        <v>41488</v>
      </c>
      <c r="E532" s="17"/>
      <c r="F532" s="18"/>
      <c r="G532" s="19">
        <v>83517</v>
      </c>
      <c r="H532" s="20">
        <v>4</v>
      </c>
      <c r="I532" s="111"/>
    </row>
    <row r="533" spans="1:9" x14ac:dyDescent="0.25">
      <c r="A533" s="10" t="s">
        <v>248</v>
      </c>
      <c r="B533" s="15" t="s">
        <v>28</v>
      </c>
      <c r="C533" s="10" t="s">
        <v>795</v>
      </c>
      <c r="D533" s="16">
        <v>41499</v>
      </c>
      <c r="E533" s="17"/>
      <c r="F533" s="18" t="s">
        <v>24</v>
      </c>
      <c r="G533" s="19">
        <v>52388</v>
      </c>
      <c r="H533" s="20">
        <v>5</v>
      </c>
      <c r="I533" s="111"/>
    </row>
    <row r="534" spans="1:9" x14ac:dyDescent="0.25">
      <c r="A534" s="10" t="s">
        <v>246</v>
      </c>
      <c r="B534" s="15" t="s">
        <v>9</v>
      </c>
      <c r="C534" s="10" t="s">
        <v>795</v>
      </c>
      <c r="D534" s="16">
        <v>40781</v>
      </c>
      <c r="E534" s="17"/>
      <c r="F534" s="18" t="s">
        <v>14</v>
      </c>
      <c r="G534" s="19">
        <v>119001</v>
      </c>
      <c r="H534" s="20">
        <v>4</v>
      </c>
      <c r="I534" s="111"/>
    </row>
    <row r="535" spans="1:9" x14ac:dyDescent="0.25">
      <c r="A535" s="10" t="s">
        <v>240</v>
      </c>
      <c r="B535" s="15" t="s">
        <v>12</v>
      </c>
      <c r="C535" s="10" t="s">
        <v>795</v>
      </c>
      <c r="D535" s="16">
        <v>41893</v>
      </c>
      <c r="E535" s="17"/>
      <c r="F535" s="18" t="s">
        <v>24</v>
      </c>
      <c r="G535" s="19">
        <v>124817</v>
      </c>
      <c r="H535" s="20">
        <v>5</v>
      </c>
      <c r="I535" s="111"/>
    </row>
    <row r="536" spans="1:9" x14ac:dyDescent="0.25">
      <c r="A536" s="10" t="s">
        <v>236</v>
      </c>
      <c r="B536" s="15" t="s">
        <v>12</v>
      </c>
      <c r="C536" s="10" t="s">
        <v>795</v>
      </c>
      <c r="D536" s="16">
        <v>40413</v>
      </c>
      <c r="E536" s="17"/>
      <c r="F536" s="18" t="s">
        <v>22</v>
      </c>
      <c r="G536" s="19">
        <v>60907</v>
      </c>
      <c r="H536" s="20">
        <v>2</v>
      </c>
      <c r="I536" s="111"/>
    </row>
    <row r="537" spans="1:9" x14ac:dyDescent="0.25">
      <c r="A537" s="10" t="s">
        <v>225</v>
      </c>
      <c r="B537" s="15" t="s">
        <v>9</v>
      </c>
      <c r="C537" s="10" t="s">
        <v>795</v>
      </c>
      <c r="D537" s="16">
        <v>40058</v>
      </c>
      <c r="E537" s="17"/>
      <c r="F537" s="18" t="s">
        <v>24</v>
      </c>
      <c r="G537" s="19">
        <v>50760</v>
      </c>
      <c r="H537" s="20">
        <v>4</v>
      </c>
      <c r="I537" s="111"/>
    </row>
    <row r="538" spans="1:9" x14ac:dyDescent="0.25">
      <c r="A538" s="10" t="s">
        <v>223</v>
      </c>
      <c r="B538" s="15" t="s">
        <v>44</v>
      </c>
      <c r="C538" s="10" t="s">
        <v>795</v>
      </c>
      <c r="D538" s="16">
        <v>40064</v>
      </c>
      <c r="E538" s="17"/>
      <c r="F538" s="18"/>
      <c r="G538" s="19">
        <v>84598</v>
      </c>
      <c r="H538" s="20">
        <v>2</v>
      </c>
      <c r="I538" s="111"/>
    </row>
    <row r="539" spans="1:9" x14ac:dyDescent="0.25">
      <c r="A539" s="10" t="s">
        <v>209</v>
      </c>
      <c r="B539" s="15" t="s">
        <v>9</v>
      </c>
      <c r="C539" s="10" t="s">
        <v>795</v>
      </c>
      <c r="D539" s="16">
        <v>37865</v>
      </c>
      <c r="E539" s="17"/>
      <c r="F539" s="18"/>
      <c r="G539" s="19">
        <v>42273</v>
      </c>
      <c r="H539" s="20">
        <v>4</v>
      </c>
      <c r="I539" s="111"/>
    </row>
    <row r="540" spans="1:9" x14ac:dyDescent="0.25">
      <c r="A540" s="10" t="s">
        <v>207</v>
      </c>
      <c r="B540" s="15" t="s">
        <v>12</v>
      </c>
      <c r="C540" s="10" t="s">
        <v>795</v>
      </c>
      <c r="D540" s="16">
        <v>38216</v>
      </c>
      <c r="E540" s="17"/>
      <c r="F540" s="18" t="s">
        <v>22</v>
      </c>
      <c r="G540" s="19">
        <v>44273</v>
      </c>
      <c r="H540" s="20">
        <v>1</v>
      </c>
      <c r="I540" s="111"/>
    </row>
    <row r="541" spans="1:9" x14ac:dyDescent="0.25">
      <c r="A541" s="10" t="s">
        <v>202</v>
      </c>
      <c r="B541" s="15" t="s">
        <v>9</v>
      </c>
      <c r="C541" s="10" t="s">
        <v>795</v>
      </c>
      <c r="D541" s="16">
        <v>38604</v>
      </c>
      <c r="E541" s="17"/>
      <c r="F541" s="18"/>
      <c r="G541" s="19">
        <v>97694</v>
      </c>
      <c r="H541" s="20">
        <v>3</v>
      </c>
      <c r="I541" s="111"/>
    </row>
    <row r="542" spans="1:9" x14ac:dyDescent="0.25">
      <c r="A542" s="10" t="s">
        <v>190</v>
      </c>
      <c r="B542" s="15" t="s">
        <v>9</v>
      </c>
      <c r="C542" s="10" t="s">
        <v>795</v>
      </c>
      <c r="D542" s="16">
        <v>41516</v>
      </c>
      <c r="E542" s="17"/>
      <c r="F542" s="18" t="s">
        <v>14</v>
      </c>
      <c r="G542" s="19">
        <v>79158</v>
      </c>
      <c r="H542" s="20">
        <v>4</v>
      </c>
      <c r="I542" s="111"/>
    </row>
    <row r="543" spans="1:9" x14ac:dyDescent="0.25">
      <c r="A543" s="10" t="s">
        <v>185</v>
      </c>
      <c r="B543" s="15" t="s">
        <v>28</v>
      </c>
      <c r="C543" s="10" t="s">
        <v>795</v>
      </c>
      <c r="D543" s="16">
        <v>40820</v>
      </c>
      <c r="E543" s="17"/>
      <c r="F543" s="18"/>
      <c r="G543" s="19">
        <v>111638</v>
      </c>
      <c r="H543" s="20">
        <v>4</v>
      </c>
      <c r="I543" s="111"/>
    </row>
    <row r="544" spans="1:9" x14ac:dyDescent="0.25">
      <c r="A544" s="10" t="s">
        <v>183</v>
      </c>
      <c r="B544" s="15" t="s">
        <v>12</v>
      </c>
      <c r="C544" s="10" t="s">
        <v>795</v>
      </c>
      <c r="D544" s="16">
        <v>41898</v>
      </c>
      <c r="E544" s="17"/>
      <c r="F544" s="18"/>
      <c r="G544" s="19">
        <v>57070</v>
      </c>
      <c r="H544" s="20">
        <v>1</v>
      </c>
      <c r="I544" s="111"/>
    </row>
    <row r="545" spans="1:12" x14ac:dyDescent="0.25">
      <c r="A545" s="10" t="s">
        <v>182</v>
      </c>
      <c r="B545" s="15" t="s">
        <v>12</v>
      </c>
      <c r="C545" s="10" t="s">
        <v>795</v>
      </c>
      <c r="D545" s="16">
        <v>41909</v>
      </c>
      <c r="E545" s="17"/>
      <c r="F545" s="18" t="s">
        <v>14</v>
      </c>
      <c r="G545" s="19">
        <v>111762</v>
      </c>
      <c r="H545" s="20">
        <v>4</v>
      </c>
      <c r="I545" s="111"/>
    </row>
    <row r="546" spans="1:12" x14ac:dyDescent="0.25">
      <c r="A546" s="10" t="s">
        <v>172</v>
      </c>
      <c r="B546" s="15" t="s">
        <v>28</v>
      </c>
      <c r="C546" s="10" t="s">
        <v>795</v>
      </c>
      <c r="D546" s="16">
        <v>40450</v>
      </c>
      <c r="E546" s="17"/>
      <c r="F546" s="18" t="s">
        <v>22</v>
      </c>
      <c r="G546" s="19">
        <v>74933</v>
      </c>
      <c r="H546" s="20">
        <v>4</v>
      </c>
      <c r="I546" s="111"/>
    </row>
    <row r="547" spans="1:12" x14ac:dyDescent="0.25">
      <c r="A547" s="10" t="s">
        <v>151</v>
      </c>
      <c r="B547" s="15" t="s">
        <v>9</v>
      </c>
      <c r="C547" s="10" t="s">
        <v>795</v>
      </c>
      <c r="D547" s="16">
        <v>37162</v>
      </c>
      <c r="E547" s="17"/>
      <c r="F547" s="18" t="s">
        <v>24</v>
      </c>
      <c r="G547" s="19">
        <v>80700</v>
      </c>
      <c r="H547" s="20">
        <v>5</v>
      </c>
      <c r="I547" s="111"/>
    </row>
    <row r="548" spans="1:12" x14ac:dyDescent="0.25">
      <c r="A548" s="10" t="s">
        <v>150</v>
      </c>
      <c r="B548" s="15" t="s">
        <v>28</v>
      </c>
      <c r="C548" s="10" t="s">
        <v>795</v>
      </c>
      <c r="D548" s="16">
        <v>37164</v>
      </c>
      <c r="E548" s="17"/>
      <c r="F548" s="18"/>
      <c r="G548" s="19">
        <v>46130</v>
      </c>
      <c r="H548" s="20">
        <v>1</v>
      </c>
      <c r="I548" s="111"/>
    </row>
    <row r="549" spans="1:12" x14ac:dyDescent="0.25">
      <c r="A549" s="10" t="s">
        <v>148</v>
      </c>
      <c r="B549" s="15" t="s">
        <v>12</v>
      </c>
      <c r="C549" s="10" t="s">
        <v>795</v>
      </c>
      <c r="D549" s="16">
        <v>37166</v>
      </c>
      <c r="E549" s="17"/>
      <c r="F549" s="18" t="s">
        <v>14</v>
      </c>
      <c r="G549" s="19">
        <v>43474</v>
      </c>
      <c r="H549" s="20">
        <v>4</v>
      </c>
      <c r="I549" s="111"/>
    </row>
    <row r="550" spans="1:12" x14ac:dyDescent="0.25">
      <c r="A550" s="10" t="s">
        <v>134</v>
      </c>
      <c r="B550" s="15" t="s">
        <v>9</v>
      </c>
      <c r="C550" s="10" t="s">
        <v>795</v>
      </c>
      <c r="D550" s="16">
        <v>40440</v>
      </c>
      <c r="E550" s="17"/>
      <c r="F550" s="18" t="s">
        <v>24</v>
      </c>
      <c r="G550" s="19">
        <v>97420</v>
      </c>
      <c r="H550" s="20">
        <v>5</v>
      </c>
      <c r="I550" s="111"/>
    </row>
    <row r="551" spans="1:12" x14ac:dyDescent="0.25">
      <c r="A551" s="10" t="s">
        <v>133</v>
      </c>
      <c r="B551" s="15" t="s">
        <v>7</v>
      </c>
      <c r="C551" s="10" t="s">
        <v>795</v>
      </c>
      <c r="D551" s="16">
        <v>40806</v>
      </c>
      <c r="E551" s="17"/>
      <c r="F551" s="18" t="s">
        <v>22</v>
      </c>
      <c r="G551" s="19">
        <v>105708</v>
      </c>
      <c r="H551" s="20">
        <v>1</v>
      </c>
      <c r="I551" s="111"/>
    </row>
    <row r="552" spans="1:12" x14ac:dyDescent="0.25">
      <c r="A552" s="10" t="s">
        <v>123</v>
      </c>
      <c r="B552" s="15" t="s">
        <v>9</v>
      </c>
      <c r="C552" s="10" t="s">
        <v>795</v>
      </c>
      <c r="D552" s="16">
        <v>41555</v>
      </c>
      <c r="E552" s="17"/>
      <c r="F552" s="18" t="s">
        <v>14</v>
      </c>
      <c r="G552" s="19">
        <v>55792</v>
      </c>
      <c r="H552" s="20">
        <v>1</v>
      </c>
      <c r="I552" s="111"/>
    </row>
    <row r="553" spans="1:12" x14ac:dyDescent="0.25">
      <c r="A553" s="10" t="s">
        <v>108</v>
      </c>
      <c r="B553" s="15" t="s">
        <v>9</v>
      </c>
      <c r="C553" s="10" t="s">
        <v>795</v>
      </c>
      <c r="D553" s="16">
        <v>40850</v>
      </c>
      <c r="E553" s="17"/>
      <c r="F553" s="18"/>
      <c r="G553" s="19">
        <v>115076</v>
      </c>
      <c r="H553" s="20">
        <v>2</v>
      </c>
      <c r="I553" s="111"/>
    </row>
    <row r="554" spans="1:12" x14ac:dyDescent="0.25">
      <c r="A554" s="10" t="s">
        <v>89</v>
      </c>
      <c r="B554" s="15" t="s">
        <v>9</v>
      </c>
      <c r="C554" s="10" t="s">
        <v>795</v>
      </c>
      <c r="D554" s="16">
        <v>38646</v>
      </c>
      <c r="E554" s="17"/>
      <c r="F554" s="18" t="s">
        <v>24</v>
      </c>
      <c r="G554" s="19">
        <v>83609</v>
      </c>
      <c r="H554" s="20">
        <v>2</v>
      </c>
      <c r="I554" s="111"/>
    </row>
    <row r="555" spans="1:12" x14ac:dyDescent="0.25">
      <c r="A555" s="10" t="s">
        <v>78</v>
      </c>
      <c r="B555" s="15" t="s">
        <v>12</v>
      </c>
      <c r="C555" s="10" t="s">
        <v>795</v>
      </c>
      <c r="D555" s="16">
        <v>40125</v>
      </c>
      <c r="E555" s="17"/>
      <c r="F555" s="18" t="s">
        <v>3</v>
      </c>
      <c r="G555" s="19">
        <v>46313</v>
      </c>
      <c r="H555" s="20">
        <v>5</v>
      </c>
      <c r="I555" s="111"/>
      <c r="K555" s="35"/>
      <c r="L555" s="35"/>
    </row>
    <row r="556" spans="1:12" x14ac:dyDescent="0.25">
      <c r="A556" s="10" t="s">
        <v>72</v>
      </c>
      <c r="B556" s="15" t="s">
        <v>12</v>
      </c>
      <c r="C556" s="10" t="s">
        <v>795</v>
      </c>
      <c r="D556" s="16">
        <v>41215</v>
      </c>
      <c r="E556" s="17"/>
      <c r="F556" s="18" t="s">
        <v>22</v>
      </c>
      <c r="G556" s="19">
        <v>108854</v>
      </c>
      <c r="H556" s="20">
        <v>4</v>
      </c>
      <c r="I556" s="111"/>
    </row>
    <row r="557" spans="1:12" x14ac:dyDescent="0.25">
      <c r="A557" s="10" t="s">
        <v>66</v>
      </c>
      <c r="B557" s="15" t="s">
        <v>12</v>
      </c>
      <c r="C557" s="10" t="s">
        <v>795</v>
      </c>
      <c r="D557" s="16">
        <v>40887</v>
      </c>
      <c r="E557" s="17"/>
      <c r="F557" s="18"/>
      <c r="G557" s="19">
        <v>94318</v>
      </c>
      <c r="H557" s="20">
        <v>4</v>
      </c>
      <c r="I557" s="111"/>
    </row>
    <row r="558" spans="1:12" x14ac:dyDescent="0.25">
      <c r="A558" s="10" t="s">
        <v>65</v>
      </c>
      <c r="B558" s="15" t="s">
        <v>9</v>
      </c>
      <c r="C558" s="10" t="s">
        <v>795</v>
      </c>
      <c r="D558" s="16">
        <v>41956</v>
      </c>
      <c r="E558" s="17"/>
      <c r="F558" s="18" t="s">
        <v>6</v>
      </c>
      <c r="G558" s="19">
        <v>78034</v>
      </c>
      <c r="H558" s="20">
        <v>4</v>
      </c>
      <c r="I558" s="111"/>
      <c r="K558" s="35"/>
      <c r="L558" s="35"/>
    </row>
    <row r="559" spans="1:12" x14ac:dyDescent="0.25">
      <c r="A559" s="10" t="s">
        <v>62</v>
      </c>
      <c r="B559" s="15" t="s">
        <v>28</v>
      </c>
      <c r="C559" s="10" t="s">
        <v>795</v>
      </c>
      <c r="D559" s="16">
        <v>41961</v>
      </c>
      <c r="E559" s="17"/>
      <c r="F559" s="18"/>
      <c r="G559" s="19">
        <v>121631</v>
      </c>
      <c r="H559" s="20">
        <v>4</v>
      </c>
      <c r="I559" s="111"/>
    </row>
    <row r="560" spans="1:12" x14ac:dyDescent="0.25">
      <c r="A560" s="10" t="s">
        <v>58</v>
      </c>
      <c r="B560" s="15" t="s">
        <v>12</v>
      </c>
      <c r="C560" s="10" t="s">
        <v>795</v>
      </c>
      <c r="D560" s="16">
        <v>42332</v>
      </c>
      <c r="E560" s="17"/>
      <c r="F560" s="18"/>
      <c r="G560" s="19">
        <v>53834</v>
      </c>
      <c r="H560" s="20">
        <v>2</v>
      </c>
      <c r="I560" s="111"/>
      <c r="K560" s="35"/>
      <c r="L560" s="35"/>
    </row>
    <row r="561" spans="1:12" x14ac:dyDescent="0.25">
      <c r="A561" s="10" t="s">
        <v>54</v>
      </c>
      <c r="B561" s="15" t="s">
        <v>7</v>
      </c>
      <c r="C561" s="10" t="s">
        <v>795</v>
      </c>
      <c r="D561" s="16">
        <v>40885</v>
      </c>
      <c r="E561" s="17"/>
      <c r="F561" s="18" t="s">
        <v>24</v>
      </c>
      <c r="G561" s="19">
        <v>119223</v>
      </c>
      <c r="H561" s="20">
        <v>2</v>
      </c>
      <c r="I561" s="111"/>
    </row>
    <row r="562" spans="1:12" x14ac:dyDescent="0.25">
      <c r="A562" s="10" t="s">
        <v>46</v>
      </c>
      <c r="B562" s="15" t="s">
        <v>44</v>
      </c>
      <c r="C562" s="10" t="s">
        <v>795</v>
      </c>
      <c r="D562" s="16">
        <v>37214</v>
      </c>
      <c r="E562" s="17"/>
      <c r="F562" s="18" t="s">
        <v>3</v>
      </c>
      <c r="G562" s="19">
        <v>86756</v>
      </c>
      <c r="H562" s="20">
        <v>4</v>
      </c>
      <c r="I562" s="111"/>
    </row>
    <row r="563" spans="1:12" x14ac:dyDescent="0.25">
      <c r="A563" s="10" t="s">
        <v>34</v>
      </c>
      <c r="B563" s="15" t="s">
        <v>12</v>
      </c>
      <c r="C563" s="10" t="s">
        <v>795</v>
      </c>
      <c r="D563" s="16">
        <v>38327</v>
      </c>
      <c r="E563" s="17"/>
      <c r="F563" s="18" t="s">
        <v>6</v>
      </c>
      <c r="G563" s="19">
        <v>74412</v>
      </c>
      <c r="H563" s="20">
        <v>4</v>
      </c>
      <c r="I563" s="111"/>
    </row>
    <row r="564" spans="1:12" x14ac:dyDescent="0.25">
      <c r="A564" s="10" t="s">
        <v>23</v>
      </c>
      <c r="B564" s="15" t="s">
        <v>9</v>
      </c>
      <c r="C564" s="10" t="s">
        <v>795</v>
      </c>
      <c r="D564" s="16">
        <v>40524</v>
      </c>
      <c r="E564" s="17"/>
      <c r="F564" s="18" t="s">
        <v>22</v>
      </c>
      <c r="G564" s="19">
        <v>79867</v>
      </c>
      <c r="H564" s="20">
        <v>1</v>
      </c>
      <c r="I564" s="111"/>
    </row>
    <row r="565" spans="1:12" x14ac:dyDescent="0.25">
      <c r="A565" s="10" t="s">
        <v>799</v>
      </c>
      <c r="B565" s="15" t="s">
        <v>12</v>
      </c>
      <c r="C565" s="10" t="s">
        <v>795</v>
      </c>
      <c r="D565" s="16">
        <v>41244</v>
      </c>
      <c r="E565" s="17"/>
      <c r="F565" s="18" t="s">
        <v>6</v>
      </c>
      <c r="G565" s="19">
        <v>84524</v>
      </c>
      <c r="H565" s="20">
        <v>5</v>
      </c>
      <c r="I565" s="111"/>
    </row>
    <row r="566" spans="1:12" x14ac:dyDescent="0.25">
      <c r="A566" s="10" t="s">
        <v>760</v>
      </c>
      <c r="B566" s="15" t="s">
        <v>28</v>
      </c>
      <c r="C566" s="10" t="s">
        <v>40</v>
      </c>
      <c r="D566" s="16">
        <v>41639</v>
      </c>
      <c r="E566" s="17"/>
      <c r="F566" s="18"/>
      <c r="G566" s="19">
        <v>107090</v>
      </c>
      <c r="H566" s="20">
        <v>2</v>
      </c>
      <c r="I566" s="111"/>
    </row>
    <row r="567" spans="1:12" x14ac:dyDescent="0.25">
      <c r="A567" s="10" t="s">
        <v>757</v>
      </c>
      <c r="B567" s="15" t="s">
        <v>9</v>
      </c>
      <c r="C567" s="10" t="s">
        <v>40</v>
      </c>
      <c r="D567" s="16">
        <v>41652</v>
      </c>
      <c r="E567" s="17"/>
      <c r="F567" s="18" t="s">
        <v>3</v>
      </c>
      <c r="G567" s="19">
        <v>61979</v>
      </c>
      <c r="H567" s="20">
        <v>1</v>
      </c>
      <c r="I567" s="111"/>
    </row>
    <row r="568" spans="1:12" x14ac:dyDescent="0.25">
      <c r="A568" s="10" t="s">
        <v>754</v>
      </c>
      <c r="B568" s="15" t="s">
        <v>9</v>
      </c>
      <c r="C568" s="10" t="s">
        <v>40</v>
      </c>
      <c r="D568" s="16">
        <v>41987</v>
      </c>
      <c r="E568" s="17"/>
      <c r="F568" s="18" t="s">
        <v>22</v>
      </c>
      <c r="G568" s="19">
        <v>110448</v>
      </c>
      <c r="H568" s="20">
        <v>1</v>
      </c>
      <c r="I568" s="111"/>
    </row>
    <row r="569" spans="1:12" x14ac:dyDescent="0.25">
      <c r="A569" s="10" t="s">
        <v>736</v>
      </c>
      <c r="B569" s="15" t="s">
        <v>12</v>
      </c>
      <c r="C569" s="10" t="s">
        <v>40</v>
      </c>
      <c r="D569" s="16">
        <v>40536</v>
      </c>
      <c r="E569" s="17"/>
      <c r="F569" s="18"/>
      <c r="G569" s="19">
        <v>101758</v>
      </c>
      <c r="H569" s="20">
        <v>4</v>
      </c>
      <c r="I569" s="111"/>
    </row>
    <row r="570" spans="1:12" x14ac:dyDescent="0.25">
      <c r="A570" s="10" t="s">
        <v>724</v>
      </c>
      <c r="B570" s="15" t="s">
        <v>28</v>
      </c>
      <c r="C570" s="10" t="s">
        <v>40</v>
      </c>
      <c r="D570" s="16">
        <v>39816</v>
      </c>
      <c r="E570" s="17"/>
      <c r="F570" s="18" t="s">
        <v>6</v>
      </c>
      <c r="G570" s="19">
        <v>98770</v>
      </c>
      <c r="H570" s="20">
        <v>1</v>
      </c>
      <c r="I570" s="111"/>
    </row>
    <row r="571" spans="1:12" x14ac:dyDescent="0.25">
      <c r="A571" s="10" t="s">
        <v>721</v>
      </c>
      <c r="B571" s="15" t="s">
        <v>12</v>
      </c>
      <c r="C571" s="10" t="s">
        <v>40</v>
      </c>
      <c r="D571" s="16">
        <v>36884</v>
      </c>
      <c r="E571" s="17"/>
      <c r="F571" s="18"/>
      <c r="G571" s="19">
        <v>100248</v>
      </c>
      <c r="H571" s="20">
        <v>4</v>
      </c>
      <c r="I571" s="111"/>
      <c r="K571" s="35"/>
      <c r="L571" s="35"/>
    </row>
    <row r="572" spans="1:12" x14ac:dyDescent="0.25">
      <c r="A572" s="10" t="s">
        <v>711</v>
      </c>
      <c r="B572" s="15" t="s">
        <v>9</v>
      </c>
      <c r="C572" s="10" t="s">
        <v>40</v>
      </c>
      <c r="D572" s="16">
        <v>37604</v>
      </c>
      <c r="E572" s="17"/>
      <c r="F572" s="18" t="s">
        <v>22</v>
      </c>
      <c r="G572" s="19">
        <v>68370</v>
      </c>
      <c r="H572" s="20">
        <v>4</v>
      </c>
      <c r="I572" s="111"/>
    </row>
    <row r="573" spans="1:12" x14ac:dyDescent="0.25">
      <c r="A573" s="10" t="s">
        <v>710</v>
      </c>
      <c r="B573" s="15" t="s">
        <v>12</v>
      </c>
      <c r="C573" s="10" t="s">
        <v>40</v>
      </c>
      <c r="D573" s="16">
        <v>37609</v>
      </c>
      <c r="E573" s="17"/>
      <c r="F573" s="18" t="s">
        <v>14</v>
      </c>
      <c r="G573" s="19">
        <v>52504</v>
      </c>
      <c r="H573" s="20">
        <v>4</v>
      </c>
      <c r="I573" s="111"/>
    </row>
    <row r="574" spans="1:12" x14ac:dyDescent="0.25">
      <c r="A574" s="10" t="s">
        <v>702</v>
      </c>
      <c r="B574" s="15" t="s">
        <v>1</v>
      </c>
      <c r="C574" s="10" t="s">
        <v>40</v>
      </c>
      <c r="D574" s="16">
        <v>38703</v>
      </c>
      <c r="E574" s="17"/>
      <c r="F574" s="18" t="s">
        <v>3</v>
      </c>
      <c r="G574" s="19">
        <v>47140</v>
      </c>
      <c r="H574" s="20">
        <v>5</v>
      </c>
      <c r="I574" s="111"/>
    </row>
    <row r="575" spans="1:12" x14ac:dyDescent="0.25">
      <c r="A575" s="10" t="s">
        <v>699</v>
      </c>
      <c r="B575" s="15" t="s">
        <v>7</v>
      </c>
      <c r="C575" s="10" t="s">
        <v>40</v>
      </c>
      <c r="D575" s="16">
        <v>40526</v>
      </c>
      <c r="E575" s="17"/>
      <c r="F575" s="18" t="s">
        <v>3</v>
      </c>
      <c r="G575" s="19">
        <v>100874</v>
      </c>
      <c r="H575" s="20">
        <v>3</v>
      </c>
      <c r="I575" s="111"/>
    </row>
    <row r="576" spans="1:12" x14ac:dyDescent="0.25">
      <c r="A576" s="10" t="s">
        <v>690</v>
      </c>
      <c r="B576" s="15" t="s">
        <v>28</v>
      </c>
      <c r="C576" s="10" t="s">
        <v>40</v>
      </c>
      <c r="D576" s="16">
        <v>40893</v>
      </c>
      <c r="E576" s="17"/>
      <c r="F576" s="18" t="s">
        <v>3</v>
      </c>
      <c r="G576" s="19">
        <v>59380</v>
      </c>
      <c r="H576" s="20">
        <v>2</v>
      </c>
      <c r="I576" s="111"/>
    </row>
    <row r="577" spans="1:9" x14ac:dyDescent="0.25">
      <c r="A577" s="10" t="s">
        <v>679</v>
      </c>
      <c r="B577" s="15" t="s">
        <v>44</v>
      </c>
      <c r="C577" s="10" t="s">
        <v>40</v>
      </c>
      <c r="D577" s="16">
        <v>41665</v>
      </c>
      <c r="E577" s="17"/>
      <c r="F577" s="18"/>
      <c r="G577" s="19">
        <v>59840</v>
      </c>
      <c r="H577" s="20">
        <v>2</v>
      </c>
      <c r="I577" s="111"/>
    </row>
    <row r="578" spans="1:9" x14ac:dyDescent="0.25">
      <c r="A578" s="10" t="s">
        <v>669</v>
      </c>
      <c r="B578" s="15" t="s">
        <v>28</v>
      </c>
      <c r="C578" s="10" t="s">
        <v>40</v>
      </c>
      <c r="D578" s="16">
        <v>40201</v>
      </c>
      <c r="E578" s="17"/>
      <c r="F578" s="18" t="s">
        <v>22</v>
      </c>
      <c r="G578" s="19">
        <v>73326</v>
      </c>
      <c r="H578" s="20">
        <v>3</v>
      </c>
      <c r="I578" s="111"/>
    </row>
    <row r="579" spans="1:9" x14ac:dyDescent="0.25">
      <c r="A579" s="10" t="s">
        <v>668</v>
      </c>
      <c r="B579" s="15" t="s">
        <v>44</v>
      </c>
      <c r="C579" s="10" t="s">
        <v>40</v>
      </c>
      <c r="D579" s="16">
        <v>40212</v>
      </c>
      <c r="E579" s="17"/>
      <c r="F579" s="18" t="s">
        <v>3</v>
      </c>
      <c r="G579" s="19">
        <v>111686</v>
      </c>
      <c r="H579" s="20">
        <v>2</v>
      </c>
      <c r="I579" s="111"/>
    </row>
    <row r="580" spans="1:9" x14ac:dyDescent="0.25">
      <c r="A580" s="10" t="s">
        <v>667</v>
      </c>
      <c r="B580" s="15" t="s">
        <v>12</v>
      </c>
      <c r="C580" s="10" t="s">
        <v>40</v>
      </c>
      <c r="D580" s="16">
        <v>40219</v>
      </c>
      <c r="E580" s="17"/>
      <c r="F580" s="18" t="s">
        <v>3</v>
      </c>
      <c r="G580" s="19">
        <v>118791</v>
      </c>
      <c r="H580" s="20">
        <v>2</v>
      </c>
      <c r="I580" s="111"/>
    </row>
    <row r="581" spans="1:9" x14ac:dyDescent="0.25">
      <c r="A581" s="10" t="s">
        <v>664</v>
      </c>
      <c r="B581" s="15" t="s">
        <v>12</v>
      </c>
      <c r="C581" s="10" t="s">
        <v>40</v>
      </c>
      <c r="D581" s="16">
        <v>40215</v>
      </c>
      <c r="E581" s="17"/>
      <c r="F581" s="18" t="s">
        <v>22</v>
      </c>
      <c r="G581" s="19">
        <v>55164</v>
      </c>
      <c r="H581" s="20">
        <v>5</v>
      </c>
      <c r="I581" s="111"/>
    </row>
    <row r="582" spans="1:9" x14ac:dyDescent="0.25">
      <c r="A582" s="10" t="s">
        <v>653</v>
      </c>
      <c r="B582" s="15" t="s">
        <v>7</v>
      </c>
      <c r="C582" s="10" t="s">
        <v>40</v>
      </c>
      <c r="D582" s="16">
        <v>36920</v>
      </c>
      <c r="E582" s="17"/>
      <c r="F582" s="18" t="s">
        <v>14</v>
      </c>
      <c r="G582" s="19">
        <v>51435</v>
      </c>
      <c r="H582" s="20">
        <v>5</v>
      </c>
      <c r="I582" s="111"/>
    </row>
    <row r="583" spans="1:9" x14ac:dyDescent="0.25">
      <c r="A583" s="10" t="s">
        <v>648</v>
      </c>
      <c r="B583" s="15" t="s">
        <v>12</v>
      </c>
      <c r="C583" s="10" t="s">
        <v>40</v>
      </c>
      <c r="D583" s="16">
        <v>37274</v>
      </c>
      <c r="E583" s="17"/>
      <c r="F583" s="18" t="s">
        <v>22</v>
      </c>
      <c r="G583" s="19">
        <v>97490</v>
      </c>
      <c r="H583" s="20">
        <v>2</v>
      </c>
      <c r="I583" s="111"/>
    </row>
    <row r="584" spans="1:9" x14ac:dyDescent="0.25">
      <c r="A584" s="10" t="s">
        <v>644</v>
      </c>
      <c r="B584" s="15" t="s">
        <v>9</v>
      </c>
      <c r="C584" s="10" t="s">
        <v>40</v>
      </c>
      <c r="D584" s="16">
        <v>37292</v>
      </c>
      <c r="E584" s="17"/>
      <c r="F584" s="18"/>
      <c r="G584" s="19">
        <v>107099</v>
      </c>
      <c r="H584" s="20">
        <v>5</v>
      </c>
      <c r="I584" s="111"/>
    </row>
    <row r="585" spans="1:9" x14ac:dyDescent="0.25">
      <c r="A585" s="10" t="s">
        <v>642</v>
      </c>
      <c r="B585" s="15" t="s">
        <v>1</v>
      </c>
      <c r="C585" s="10" t="s">
        <v>40</v>
      </c>
      <c r="D585" s="16">
        <v>37635</v>
      </c>
      <c r="E585" s="17"/>
      <c r="F585" s="18"/>
      <c r="G585" s="19">
        <v>69464</v>
      </c>
      <c r="H585" s="20">
        <v>4</v>
      </c>
      <c r="I585" s="111"/>
    </row>
    <row r="586" spans="1:9" x14ac:dyDescent="0.25">
      <c r="A586" s="10" t="s">
        <v>635</v>
      </c>
      <c r="B586" s="15" t="s">
        <v>44</v>
      </c>
      <c r="C586" s="10" t="s">
        <v>40</v>
      </c>
      <c r="D586" s="16">
        <v>39105</v>
      </c>
      <c r="E586" s="17"/>
      <c r="F586" s="18"/>
      <c r="G586" s="19">
        <v>84796</v>
      </c>
      <c r="H586" s="20">
        <v>1</v>
      </c>
      <c r="I586" s="111"/>
    </row>
    <row r="587" spans="1:9" x14ac:dyDescent="0.25">
      <c r="A587" s="10" t="s">
        <v>624</v>
      </c>
      <c r="B587" s="15" t="s">
        <v>9</v>
      </c>
      <c r="C587" s="10" t="s">
        <v>40</v>
      </c>
      <c r="D587" s="16">
        <v>41659</v>
      </c>
      <c r="E587" s="17"/>
      <c r="F587" s="18" t="s">
        <v>14</v>
      </c>
      <c r="G587" s="19">
        <v>111472</v>
      </c>
      <c r="H587" s="20">
        <v>3</v>
      </c>
      <c r="I587" s="111"/>
    </row>
    <row r="588" spans="1:9" x14ac:dyDescent="0.25">
      <c r="A588" s="10" t="s">
        <v>616</v>
      </c>
      <c r="B588" s="15" t="s">
        <v>9</v>
      </c>
      <c r="C588" s="10" t="s">
        <v>40</v>
      </c>
      <c r="D588" s="16">
        <v>42068</v>
      </c>
      <c r="E588" s="17"/>
      <c r="F588" s="18" t="s">
        <v>22</v>
      </c>
      <c r="G588" s="19">
        <v>43558</v>
      </c>
      <c r="H588" s="20">
        <v>3</v>
      </c>
      <c r="I588" s="111"/>
    </row>
    <row r="589" spans="1:9" x14ac:dyDescent="0.25">
      <c r="A589" s="10" t="s">
        <v>598</v>
      </c>
      <c r="B589" s="15" t="s">
        <v>9</v>
      </c>
      <c r="C589" s="10" t="s">
        <v>40</v>
      </c>
      <c r="D589" s="16">
        <v>39862</v>
      </c>
      <c r="E589" s="17"/>
      <c r="F589" s="18" t="s">
        <v>22</v>
      </c>
      <c r="G589" s="19">
        <v>122616</v>
      </c>
      <c r="H589" s="20">
        <v>4</v>
      </c>
      <c r="I589" s="111"/>
    </row>
    <row r="590" spans="1:9" x14ac:dyDescent="0.25">
      <c r="A590" s="10" t="s">
        <v>587</v>
      </c>
      <c r="B590" s="15" t="s">
        <v>12</v>
      </c>
      <c r="C590" s="10" t="s">
        <v>40</v>
      </c>
      <c r="D590" s="16">
        <v>36939</v>
      </c>
      <c r="E590" s="17"/>
      <c r="F590" s="18"/>
      <c r="G590" s="19">
        <v>72880</v>
      </c>
      <c r="H590" s="20">
        <v>5</v>
      </c>
      <c r="I590" s="111"/>
    </row>
    <row r="591" spans="1:9" x14ac:dyDescent="0.25">
      <c r="A591" s="10" t="s">
        <v>586</v>
      </c>
      <c r="B591" s="15" t="s">
        <v>28</v>
      </c>
      <c r="C591" s="10" t="s">
        <v>40</v>
      </c>
      <c r="D591" s="16">
        <v>36947</v>
      </c>
      <c r="E591" s="17"/>
      <c r="F591" s="18"/>
      <c r="G591" s="19">
        <v>44395</v>
      </c>
      <c r="H591" s="20">
        <v>5</v>
      </c>
      <c r="I591" s="111"/>
    </row>
    <row r="592" spans="1:9" x14ac:dyDescent="0.25">
      <c r="A592" s="10" t="s">
        <v>584</v>
      </c>
      <c r="B592" s="15" t="s">
        <v>9</v>
      </c>
      <c r="C592" s="10" t="s">
        <v>40</v>
      </c>
      <c r="D592" s="16">
        <v>37323</v>
      </c>
      <c r="E592" s="17"/>
      <c r="F592" s="18" t="s">
        <v>22</v>
      </c>
      <c r="G592" s="19">
        <v>46803</v>
      </c>
      <c r="H592" s="20">
        <v>5</v>
      </c>
      <c r="I592" s="111"/>
    </row>
    <row r="593" spans="1:9" x14ac:dyDescent="0.25">
      <c r="A593" s="10" t="s">
        <v>566</v>
      </c>
      <c r="B593" s="15" t="s">
        <v>9</v>
      </c>
      <c r="C593" s="10" t="s">
        <v>40</v>
      </c>
      <c r="D593" s="16">
        <v>39871</v>
      </c>
      <c r="E593" s="17"/>
      <c r="F593" s="18"/>
      <c r="G593" s="19">
        <v>110697</v>
      </c>
      <c r="H593" s="20">
        <v>2</v>
      </c>
      <c r="I593" s="111"/>
    </row>
    <row r="594" spans="1:9" x14ac:dyDescent="0.25">
      <c r="A594" s="10" t="s">
        <v>562</v>
      </c>
      <c r="B594" s="15" t="s">
        <v>28</v>
      </c>
      <c r="C594" s="10" t="s">
        <v>40</v>
      </c>
      <c r="D594" s="16">
        <v>40231</v>
      </c>
      <c r="E594" s="17"/>
      <c r="F594" s="18" t="s">
        <v>3</v>
      </c>
      <c r="G594" s="19">
        <v>71466</v>
      </c>
      <c r="H594" s="20">
        <v>5</v>
      </c>
      <c r="I594" s="111"/>
    </row>
    <row r="595" spans="1:9" x14ac:dyDescent="0.25">
      <c r="A595" s="10" t="s">
        <v>542</v>
      </c>
      <c r="B595" s="15" t="s">
        <v>9</v>
      </c>
      <c r="C595" s="10" t="s">
        <v>40</v>
      </c>
      <c r="D595" s="16">
        <v>42094</v>
      </c>
      <c r="E595" s="17"/>
      <c r="F595" s="18" t="s">
        <v>22</v>
      </c>
      <c r="G595" s="19">
        <v>51250</v>
      </c>
      <c r="H595" s="20">
        <v>4</v>
      </c>
      <c r="I595" s="111"/>
    </row>
    <row r="596" spans="1:9" x14ac:dyDescent="0.25">
      <c r="A596" s="10" t="s">
        <v>530</v>
      </c>
      <c r="B596" s="15" t="s">
        <v>9</v>
      </c>
      <c r="C596" s="10" t="s">
        <v>40</v>
      </c>
      <c r="D596" s="16">
        <v>40261</v>
      </c>
      <c r="E596" s="17"/>
      <c r="F596" s="18" t="s">
        <v>24</v>
      </c>
      <c r="G596" s="19">
        <v>76713</v>
      </c>
      <c r="H596" s="20">
        <v>3</v>
      </c>
      <c r="I596" s="111"/>
    </row>
    <row r="597" spans="1:9" x14ac:dyDescent="0.25">
      <c r="A597" s="10" t="s">
        <v>519</v>
      </c>
      <c r="B597" s="15" t="s">
        <v>9</v>
      </c>
      <c r="C597" s="10" t="s">
        <v>40</v>
      </c>
      <c r="D597" s="16">
        <v>36974</v>
      </c>
      <c r="E597" s="17"/>
      <c r="F597" s="18" t="s">
        <v>3</v>
      </c>
      <c r="G597" s="19">
        <v>70171</v>
      </c>
      <c r="H597" s="20">
        <v>3</v>
      </c>
      <c r="I597" s="111"/>
    </row>
    <row r="598" spans="1:9" x14ac:dyDescent="0.25">
      <c r="A598" s="10" t="s">
        <v>507</v>
      </c>
      <c r="B598" s="15" t="s">
        <v>12</v>
      </c>
      <c r="C598" s="10" t="s">
        <v>40</v>
      </c>
      <c r="D598" s="16">
        <v>37720</v>
      </c>
      <c r="E598" s="17"/>
      <c r="F598" s="18"/>
      <c r="G598" s="19">
        <v>97105</v>
      </c>
      <c r="H598" s="20">
        <v>3</v>
      </c>
      <c r="I598" s="111"/>
    </row>
    <row r="599" spans="1:9" x14ac:dyDescent="0.25">
      <c r="A599" s="10" t="s">
        <v>464</v>
      </c>
      <c r="B599" s="15" t="s">
        <v>9</v>
      </c>
      <c r="C599" s="10" t="s">
        <v>40</v>
      </c>
      <c r="D599" s="16">
        <v>39934</v>
      </c>
      <c r="E599" s="17"/>
      <c r="F599" s="18" t="s">
        <v>3</v>
      </c>
      <c r="G599" s="19">
        <v>79550</v>
      </c>
      <c r="H599" s="20">
        <v>5</v>
      </c>
      <c r="I599" s="111"/>
    </row>
    <row r="600" spans="1:9" x14ac:dyDescent="0.25">
      <c r="A600" s="10" t="s">
        <v>453</v>
      </c>
      <c r="B600" s="15" t="s">
        <v>28</v>
      </c>
      <c r="C600" s="10" t="s">
        <v>40</v>
      </c>
      <c r="D600" s="16">
        <v>37368</v>
      </c>
      <c r="E600" s="17"/>
      <c r="F600" s="18" t="s">
        <v>3</v>
      </c>
      <c r="G600" s="19">
        <v>85241</v>
      </c>
      <c r="H600" s="20">
        <v>3</v>
      </c>
      <c r="I600" s="111"/>
    </row>
    <row r="601" spans="1:9" x14ac:dyDescent="0.25">
      <c r="A601" s="10" t="s">
        <v>405</v>
      </c>
      <c r="B601" s="15" t="s">
        <v>9</v>
      </c>
      <c r="C601" s="10" t="s">
        <v>40</v>
      </c>
      <c r="D601" s="16">
        <v>37390</v>
      </c>
      <c r="E601" s="17"/>
      <c r="F601" s="18" t="s">
        <v>22</v>
      </c>
      <c r="G601" s="19">
        <v>102721</v>
      </c>
      <c r="H601" s="20">
        <v>4</v>
      </c>
      <c r="I601" s="111"/>
    </row>
    <row r="602" spans="1:9" x14ac:dyDescent="0.25">
      <c r="A602" s="10" t="s">
        <v>390</v>
      </c>
      <c r="B602" s="15" t="s">
        <v>28</v>
      </c>
      <c r="C602" s="10" t="s">
        <v>40</v>
      </c>
      <c r="D602" s="16">
        <v>38853</v>
      </c>
      <c r="E602" s="17"/>
      <c r="F602" s="18" t="s">
        <v>24</v>
      </c>
      <c r="G602" s="19">
        <v>60764</v>
      </c>
      <c r="H602" s="20">
        <v>4</v>
      </c>
      <c r="I602" s="111"/>
    </row>
    <row r="603" spans="1:9" x14ac:dyDescent="0.25">
      <c r="A603" s="10" t="s">
        <v>387</v>
      </c>
      <c r="B603" s="15" t="s">
        <v>7</v>
      </c>
      <c r="C603" s="10" t="s">
        <v>40</v>
      </c>
      <c r="D603" s="16">
        <v>38871</v>
      </c>
      <c r="E603" s="17"/>
      <c r="F603" s="18" t="s">
        <v>22</v>
      </c>
      <c r="G603" s="19">
        <v>110815</v>
      </c>
      <c r="H603" s="20">
        <v>5</v>
      </c>
      <c r="I603" s="111"/>
    </row>
    <row r="604" spans="1:9" x14ac:dyDescent="0.25">
      <c r="A604" s="10" t="s">
        <v>376</v>
      </c>
      <c r="B604" s="15" t="s">
        <v>12</v>
      </c>
      <c r="C604" s="10" t="s">
        <v>40</v>
      </c>
      <c r="D604" s="16">
        <v>41428</v>
      </c>
      <c r="E604" s="17"/>
      <c r="F604" s="18"/>
      <c r="G604" s="19">
        <v>100072</v>
      </c>
      <c r="H604" s="20">
        <v>3</v>
      </c>
      <c r="I604" s="111"/>
    </row>
    <row r="605" spans="1:9" x14ac:dyDescent="0.25">
      <c r="A605" s="10" t="s">
        <v>371</v>
      </c>
      <c r="B605" s="15" t="s">
        <v>12</v>
      </c>
      <c r="C605" s="10" t="s">
        <v>40</v>
      </c>
      <c r="D605" s="16">
        <v>41804</v>
      </c>
      <c r="E605" s="17"/>
      <c r="F605" s="18"/>
      <c r="G605" s="19">
        <v>54619</v>
      </c>
      <c r="H605" s="20">
        <v>2</v>
      </c>
      <c r="I605" s="111"/>
    </row>
    <row r="606" spans="1:9" x14ac:dyDescent="0.25">
      <c r="A606" s="10" t="s">
        <v>360</v>
      </c>
      <c r="B606" s="15" t="s">
        <v>9</v>
      </c>
      <c r="C606" s="10" t="s">
        <v>40</v>
      </c>
      <c r="D606" s="16">
        <v>40351</v>
      </c>
      <c r="E606" s="17"/>
      <c r="F606" s="18" t="s">
        <v>22</v>
      </c>
      <c r="G606" s="19">
        <v>65878</v>
      </c>
      <c r="H606" s="20">
        <v>4</v>
      </c>
      <c r="I606" s="111"/>
    </row>
    <row r="607" spans="1:9" x14ac:dyDescent="0.25">
      <c r="A607" s="10" t="s">
        <v>353</v>
      </c>
      <c r="B607" s="15" t="s">
        <v>12</v>
      </c>
      <c r="C607" s="10" t="s">
        <v>40</v>
      </c>
      <c r="D607" s="16">
        <v>40371</v>
      </c>
      <c r="E607" s="17"/>
      <c r="F607" s="18"/>
      <c r="G607" s="19">
        <v>79913</v>
      </c>
      <c r="H607" s="20">
        <v>5</v>
      </c>
      <c r="I607" s="111"/>
    </row>
    <row r="608" spans="1:9" x14ac:dyDescent="0.25">
      <c r="A608" s="10" t="s">
        <v>330</v>
      </c>
      <c r="B608" s="15" t="s">
        <v>28</v>
      </c>
      <c r="C608" s="10" t="s">
        <v>40</v>
      </c>
      <c r="D608" s="16">
        <v>37438</v>
      </c>
      <c r="E608" s="17"/>
      <c r="F608" s="18" t="s">
        <v>3</v>
      </c>
      <c r="G608" s="19">
        <v>54791</v>
      </c>
      <c r="H608" s="20">
        <v>1</v>
      </c>
      <c r="I608" s="111"/>
    </row>
    <row r="609" spans="1:9" x14ac:dyDescent="0.25">
      <c r="A609" s="10" t="s">
        <v>323</v>
      </c>
      <c r="B609" s="15" t="s">
        <v>44</v>
      </c>
      <c r="C609" s="10" t="s">
        <v>40</v>
      </c>
      <c r="D609" s="16">
        <v>38160</v>
      </c>
      <c r="E609" s="17"/>
      <c r="F609" s="18"/>
      <c r="G609" s="19">
        <v>78162</v>
      </c>
      <c r="H609" s="20">
        <v>2</v>
      </c>
      <c r="I609" s="111"/>
    </row>
    <row r="610" spans="1:9" x14ac:dyDescent="0.25">
      <c r="A610" s="10" t="s">
        <v>318</v>
      </c>
      <c r="B610" s="15" t="s">
        <v>7</v>
      </c>
      <c r="C610" s="10" t="s">
        <v>40</v>
      </c>
      <c r="D610" s="16">
        <v>38893</v>
      </c>
      <c r="E610" s="17"/>
      <c r="F610" s="18" t="s">
        <v>22</v>
      </c>
      <c r="G610" s="19">
        <v>43461</v>
      </c>
      <c r="H610" s="20">
        <v>1</v>
      </c>
      <c r="I610" s="111"/>
    </row>
    <row r="611" spans="1:9" x14ac:dyDescent="0.25">
      <c r="A611" s="10" t="s">
        <v>313</v>
      </c>
      <c r="B611" s="15" t="s">
        <v>9</v>
      </c>
      <c r="C611" s="10" t="s">
        <v>40</v>
      </c>
      <c r="D611" s="16">
        <v>39980</v>
      </c>
      <c r="E611" s="17"/>
      <c r="F611" s="18" t="s">
        <v>22</v>
      </c>
      <c r="G611" s="19">
        <v>65258</v>
      </c>
      <c r="H611" s="20">
        <v>3</v>
      </c>
      <c r="I611" s="111"/>
    </row>
    <row r="612" spans="1:9" x14ac:dyDescent="0.25">
      <c r="A612" s="10" t="s">
        <v>299</v>
      </c>
      <c r="B612" s="15" t="s">
        <v>44</v>
      </c>
      <c r="C612" s="10" t="s">
        <v>40</v>
      </c>
      <c r="D612" s="16">
        <v>41837</v>
      </c>
      <c r="E612" s="17"/>
      <c r="F612" s="18" t="s">
        <v>22</v>
      </c>
      <c r="G612" s="19">
        <v>78245</v>
      </c>
      <c r="H612" s="20">
        <v>4</v>
      </c>
      <c r="I612" s="111"/>
    </row>
    <row r="613" spans="1:9" x14ac:dyDescent="0.25">
      <c r="A613" s="10" t="s">
        <v>275</v>
      </c>
      <c r="B613" s="15" t="s">
        <v>12</v>
      </c>
      <c r="C613" s="10" t="s">
        <v>40</v>
      </c>
      <c r="D613" s="16">
        <v>37090</v>
      </c>
      <c r="E613" s="17"/>
      <c r="F613" s="18" t="s">
        <v>24</v>
      </c>
      <c r="G613" s="19">
        <v>77028</v>
      </c>
      <c r="H613" s="20">
        <v>1</v>
      </c>
      <c r="I613" s="111"/>
    </row>
    <row r="614" spans="1:9" x14ac:dyDescent="0.25">
      <c r="A614" s="10" t="s">
        <v>239</v>
      </c>
      <c r="B614" s="15" t="s">
        <v>12</v>
      </c>
      <c r="C614" s="10" t="s">
        <v>40</v>
      </c>
      <c r="D614" s="16">
        <v>42235</v>
      </c>
      <c r="E614" s="17"/>
      <c r="F614" s="18" t="s">
        <v>6</v>
      </c>
      <c r="G614" s="19">
        <v>66268</v>
      </c>
      <c r="H614" s="20">
        <v>1</v>
      </c>
      <c r="I614" s="111"/>
    </row>
    <row r="615" spans="1:9" x14ac:dyDescent="0.25">
      <c r="A615" s="10" t="s">
        <v>226</v>
      </c>
      <c r="B615" s="15" t="s">
        <v>12</v>
      </c>
      <c r="C615" s="10" t="s">
        <v>40</v>
      </c>
      <c r="D615" s="16">
        <v>40053</v>
      </c>
      <c r="E615" s="17"/>
      <c r="F615" s="18" t="s">
        <v>3</v>
      </c>
      <c r="G615" s="19">
        <v>122400</v>
      </c>
      <c r="H615" s="20">
        <v>2</v>
      </c>
      <c r="I615" s="111"/>
    </row>
    <row r="616" spans="1:9" x14ac:dyDescent="0.25">
      <c r="A616" s="10" t="s">
        <v>217</v>
      </c>
      <c r="B616" s="15" t="s">
        <v>12</v>
      </c>
      <c r="C616" s="10" t="s">
        <v>40</v>
      </c>
      <c r="D616" s="16">
        <v>37484</v>
      </c>
      <c r="E616" s="17"/>
      <c r="F616" s="18"/>
      <c r="G616" s="19">
        <v>64141</v>
      </c>
      <c r="H616" s="20">
        <v>4</v>
      </c>
      <c r="I616" s="111"/>
    </row>
    <row r="617" spans="1:9" x14ac:dyDescent="0.25">
      <c r="A617" s="10" t="s">
        <v>216</v>
      </c>
      <c r="B617" s="15" t="s">
        <v>9</v>
      </c>
      <c r="C617" s="10" t="s">
        <v>40</v>
      </c>
      <c r="D617" s="16">
        <v>37485</v>
      </c>
      <c r="E617" s="17"/>
      <c r="F617" s="18" t="s">
        <v>24</v>
      </c>
      <c r="G617" s="19">
        <v>101365</v>
      </c>
      <c r="H617" s="20">
        <v>5</v>
      </c>
      <c r="I617" s="111"/>
    </row>
    <row r="618" spans="1:9" x14ac:dyDescent="0.25">
      <c r="A618" s="10" t="s">
        <v>212</v>
      </c>
      <c r="B618" s="15" t="s">
        <v>9</v>
      </c>
      <c r="C618" s="10" t="s">
        <v>40</v>
      </c>
      <c r="D618" s="16">
        <v>37501</v>
      </c>
      <c r="E618" s="17"/>
      <c r="F618" s="18" t="s">
        <v>6</v>
      </c>
      <c r="G618" s="19">
        <v>81635</v>
      </c>
      <c r="H618" s="20">
        <v>1</v>
      </c>
      <c r="I618" s="111"/>
    </row>
    <row r="619" spans="1:9" x14ac:dyDescent="0.25">
      <c r="A619" s="10" t="s">
        <v>199</v>
      </c>
      <c r="B619" s="15" t="s">
        <v>28</v>
      </c>
      <c r="C619" s="10" t="s">
        <v>40</v>
      </c>
      <c r="D619" s="16">
        <v>39315</v>
      </c>
      <c r="E619" s="17"/>
      <c r="F619" s="18" t="s">
        <v>3</v>
      </c>
      <c r="G619" s="19">
        <v>116549</v>
      </c>
      <c r="H619" s="20">
        <v>5</v>
      </c>
      <c r="I619" s="111"/>
    </row>
    <row r="620" spans="1:9" x14ac:dyDescent="0.25">
      <c r="A620" s="10" t="s">
        <v>194</v>
      </c>
      <c r="B620" s="15" t="s">
        <v>9</v>
      </c>
      <c r="C620" s="10" t="s">
        <v>40</v>
      </c>
      <c r="D620" s="16">
        <v>40798</v>
      </c>
      <c r="E620" s="17"/>
      <c r="F620" s="18"/>
      <c r="G620" s="19">
        <v>97544</v>
      </c>
      <c r="H620" s="20">
        <v>5</v>
      </c>
      <c r="I620" s="111"/>
    </row>
    <row r="621" spans="1:9" x14ac:dyDescent="0.25">
      <c r="A621" s="10" t="s">
        <v>193</v>
      </c>
      <c r="B621" s="15" t="s">
        <v>7</v>
      </c>
      <c r="C621" s="10" t="s">
        <v>40</v>
      </c>
      <c r="D621" s="16">
        <v>41156</v>
      </c>
      <c r="E621" s="17"/>
      <c r="F621" s="18" t="s">
        <v>3</v>
      </c>
      <c r="G621" s="19">
        <v>103256</v>
      </c>
      <c r="H621" s="20">
        <v>5</v>
      </c>
      <c r="I621" s="111"/>
    </row>
    <row r="622" spans="1:9" x14ac:dyDescent="0.25">
      <c r="A622" s="10" t="s">
        <v>177</v>
      </c>
      <c r="B622" s="15" t="s">
        <v>1</v>
      </c>
      <c r="C622" s="10" t="s">
        <v>40</v>
      </c>
      <c r="D622" s="16">
        <v>42273</v>
      </c>
      <c r="E622" s="17"/>
      <c r="F622" s="18" t="s">
        <v>3</v>
      </c>
      <c r="G622" s="19">
        <v>57101</v>
      </c>
      <c r="H622" s="20">
        <v>5</v>
      </c>
      <c r="I622" s="111"/>
    </row>
    <row r="623" spans="1:9" x14ac:dyDescent="0.25">
      <c r="A623" s="10" t="s">
        <v>166</v>
      </c>
      <c r="B623" s="15" t="s">
        <v>12</v>
      </c>
      <c r="C623" s="10" t="s">
        <v>40</v>
      </c>
      <c r="D623" s="16">
        <v>41547</v>
      </c>
      <c r="E623" s="17"/>
      <c r="F623" s="18" t="s">
        <v>24</v>
      </c>
      <c r="G623" s="19">
        <v>62673</v>
      </c>
      <c r="H623" s="20">
        <v>1</v>
      </c>
      <c r="I623" s="111"/>
    </row>
    <row r="624" spans="1:9" x14ac:dyDescent="0.25">
      <c r="A624" s="10" t="s">
        <v>161</v>
      </c>
      <c r="B624" s="15" t="s">
        <v>7</v>
      </c>
      <c r="C624" s="10" t="s">
        <v>40</v>
      </c>
      <c r="D624" s="16">
        <v>40080</v>
      </c>
      <c r="E624" s="17"/>
      <c r="F624" s="18" t="s">
        <v>3</v>
      </c>
      <c r="G624" s="19">
        <v>76284</v>
      </c>
      <c r="H624" s="20">
        <v>1</v>
      </c>
      <c r="I624" s="111"/>
    </row>
    <row r="625" spans="1:9" x14ac:dyDescent="0.25">
      <c r="A625" s="10" t="s">
        <v>159</v>
      </c>
      <c r="B625" s="15" t="s">
        <v>28</v>
      </c>
      <c r="C625" s="10" t="s">
        <v>40</v>
      </c>
      <c r="D625" s="16">
        <v>37148</v>
      </c>
      <c r="E625" s="17"/>
      <c r="F625" s="18"/>
      <c r="G625" s="19">
        <v>59899</v>
      </c>
      <c r="H625" s="20">
        <v>4</v>
      </c>
      <c r="I625" s="111"/>
    </row>
    <row r="626" spans="1:9" x14ac:dyDescent="0.25">
      <c r="A626" s="10" t="s">
        <v>157</v>
      </c>
      <c r="B626" s="15" t="s">
        <v>12</v>
      </c>
      <c r="C626" s="10" t="s">
        <v>40</v>
      </c>
      <c r="D626" s="16">
        <v>37156</v>
      </c>
      <c r="E626" s="17"/>
      <c r="F626" s="18" t="s">
        <v>6</v>
      </c>
      <c r="G626" s="19">
        <v>83558</v>
      </c>
      <c r="H626" s="20">
        <v>2</v>
      </c>
      <c r="I626" s="111"/>
    </row>
    <row r="627" spans="1:9" x14ac:dyDescent="0.25">
      <c r="A627" s="10" t="s">
        <v>155</v>
      </c>
      <c r="B627" s="15" t="s">
        <v>28</v>
      </c>
      <c r="C627" s="10" t="s">
        <v>40</v>
      </c>
      <c r="D627" s="16">
        <v>37159</v>
      </c>
      <c r="E627" s="17"/>
      <c r="F627" s="18" t="s">
        <v>3</v>
      </c>
      <c r="G627" s="19">
        <v>112322</v>
      </c>
      <c r="H627" s="20">
        <v>5</v>
      </c>
      <c r="I627" s="111"/>
    </row>
    <row r="628" spans="1:9" x14ac:dyDescent="0.25">
      <c r="A628" s="10" t="s">
        <v>130</v>
      </c>
      <c r="B628" s="15" t="s">
        <v>9</v>
      </c>
      <c r="C628" s="10" t="s">
        <v>40</v>
      </c>
      <c r="D628" s="16">
        <v>40823</v>
      </c>
      <c r="E628" s="17"/>
      <c r="F628" s="18" t="s">
        <v>3</v>
      </c>
      <c r="G628" s="19">
        <v>96603</v>
      </c>
      <c r="H628" s="20">
        <v>5</v>
      </c>
      <c r="I628" s="111"/>
    </row>
    <row r="629" spans="1:9" x14ac:dyDescent="0.25">
      <c r="A629" s="10" t="s">
        <v>118</v>
      </c>
      <c r="B629" s="15" t="s">
        <v>1</v>
      </c>
      <c r="C629" s="10" t="s">
        <v>40</v>
      </c>
      <c r="D629" s="16">
        <v>41931</v>
      </c>
      <c r="E629" s="17"/>
      <c r="F629" s="18" t="s">
        <v>3</v>
      </c>
      <c r="G629" s="19">
        <v>92784</v>
      </c>
      <c r="H629" s="20">
        <v>3</v>
      </c>
      <c r="I629" s="111"/>
    </row>
    <row r="630" spans="1:9" x14ac:dyDescent="0.25">
      <c r="A630" s="10" t="s">
        <v>1638</v>
      </c>
      <c r="B630" s="15" t="s">
        <v>9</v>
      </c>
      <c r="C630" s="10" t="s">
        <v>40</v>
      </c>
      <c r="D630" s="16">
        <v>42297</v>
      </c>
      <c r="E630" s="17"/>
      <c r="F630" s="18"/>
      <c r="G630" s="19">
        <v>73507</v>
      </c>
      <c r="H630" s="20">
        <v>2</v>
      </c>
      <c r="I630" s="111"/>
    </row>
    <row r="631" spans="1:9" x14ac:dyDescent="0.25">
      <c r="A631" s="10" t="s">
        <v>112</v>
      </c>
      <c r="B631" s="15" t="s">
        <v>12</v>
      </c>
      <c r="C631" s="10" t="s">
        <v>40</v>
      </c>
      <c r="D631" s="16">
        <v>40476</v>
      </c>
      <c r="E631" s="17"/>
      <c r="F631" s="18" t="s">
        <v>14</v>
      </c>
      <c r="G631" s="19">
        <v>109943</v>
      </c>
      <c r="H631" s="20">
        <v>2</v>
      </c>
      <c r="I631" s="111"/>
    </row>
    <row r="632" spans="1:9" x14ac:dyDescent="0.25">
      <c r="A632" s="10" t="s">
        <v>105</v>
      </c>
      <c r="B632" s="15" t="s">
        <v>12</v>
      </c>
      <c r="C632" s="10" t="s">
        <v>40</v>
      </c>
      <c r="D632" s="16">
        <v>41564</v>
      </c>
      <c r="E632" s="17"/>
      <c r="F632" s="18" t="s">
        <v>3</v>
      </c>
      <c r="G632" s="19">
        <v>52306</v>
      </c>
      <c r="H632" s="20">
        <v>3</v>
      </c>
      <c r="I632" s="111"/>
    </row>
    <row r="633" spans="1:9" x14ac:dyDescent="0.25">
      <c r="A633" s="10" t="s">
        <v>92</v>
      </c>
      <c r="B633" s="15" t="s">
        <v>9</v>
      </c>
      <c r="C633" s="10" t="s">
        <v>40</v>
      </c>
      <c r="D633" s="16">
        <v>37557</v>
      </c>
      <c r="E633" s="17"/>
      <c r="F633" s="18"/>
      <c r="G633" s="19">
        <v>67772</v>
      </c>
      <c r="H633" s="20">
        <v>4</v>
      </c>
      <c r="I633" s="111"/>
    </row>
    <row r="634" spans="1:9" x14ac:dyDescent="0.25">
      <c r="A634" s="10" t="s">
        <v>69</v>
      </c>
      <c r="B634" s="15" t="s">
        <v>9</v>
      </c>
      <c r="C634" s="10" t="s">
        <v>40</v>
      </c>
      <c r="D634" s="16">
        <v>40875</v>
      </c>
      <c r="E634" s="17"/>
      <c r="F634" s="18" t="s">
        <v>22</v>
      </c>
      <c r="G634" s="19">
        <v>111454</v>
      </c>
      <c r="H634" s="20">
        <v>5</v>
      </c>
      <c r="I634" s="111"/>
    </row>
    <row r="635" spans="1:9" x14ac:dyDescent="0.25">
      <c r="A635" s="10" t="s">
        <v>53</v>
      </c>
      <c r="B635" s="15" t="s">
        <v>1</v>
      </c>
      <c r="C635" s="10" t="s">
        <v>40</v>
      </c>
      <c r="D635" s="16">
        <v>40495</v>
      </c>
      <c r="E635" s="17"/>
      <c r="F635" s="18"/>
      <c r="G635" s="19">
        <v>102322</v>
      </c>
      <c r="H635" s="20">
        <v>4</v>
      </c>
      <c r="I635" s="111"/>
    </row>
    <row r="636" spans="1:9" x14ac:dyDescent="0.25">
      <c r="A636" s="10" t="s">
        <v>51</v>
      </c>
      <c r="B636" s="15" t="s">
        <v>12</v>
      </c>
      <c r="C636" s="10" t="s">
        <v>40</v>
      </c>
      <c r="D636" s="16">
        <v>41593</v>
      </c>
      <c r="E636" s="17"/>
      <c r="F636" s="18"/>
      <c r="G636" s="19">
        <v>55997</v>
      </c>
      <c r="H636" s="20">
        <v>4</v>
      </c>
      <c r="I636" s="111"/>
    </row>
    <row r="637" spans="1:9" x14ac:dyDescent="0.25">
      <c r="A637" s="10" t="s">
        <v>50</v>
      </c>
      <c r="B637" s="15" t="s">
        <v>9</v>
      </c>
      <c r="C637" s="10" t="s">
        <v>40</v>
      </c>
      <c r="D637" s="16">
        <v>41599</v>
      </c>
      <c r="E637" s="17"/>
      <c r="F637" s="18" t="s">
        <v>3</v>
      </c>
      <c r="G637" s="19">
        <v>97922</v>
      </c>
      <c r="H637" s="20">
        <v>3</v>
      </c>
      <c r="I637" s="111"/>
    </row>
    <row r="638" spans="1:9" x14ac:dyDescent="0.25">
      <c r="A638" s="10" t="s">
        <v>41</v>
      </c>
      <c r="B638" s="15" t="s">
        <v>1</v>
      </c>
      <c r="C638" s="10" t="s">
        <v>40</v>
      </c>
      <c r="D638" s="16">
        <v>37592</v>
      </c>
      <c r="E638" s="17"/>
      <c r="F638" s="18" t="s">
        <v>3</v>
      </c>
      <c r="G638" s="19">
        <v>51208</v>
      </c>
      <c r="H638" s="20">
        <v>3</v>
      </c>
      <c r="I638" s="111"/>
    </row>
    <row r="639" spans="1:9" x14ac:dyDescent="0.25">
      <c r="A639" s="10" t="s">
        <v>743</v>
      </c>
      <c r="B639" s="15" t="s">
        <v>9</v>
      </c>
      <c r="C639" s="10" t="s">
        <v>4</v>
      </c>
      <c r="D639" s="16">
        <v>40165</v>
      </c>
      <c r="E639" s="17"/>
      <c r="F639" s="18"/>
      <c r="G639" s="19">
        <v>111834</v>
      </c>
      <c r="H639" s="20">
        <v>2</v>
      </c>
      <c r="I639" s="111"/>
    </row>
    <row r="640" spans="1:9" x14ac:dyDescent="0.25">
      <c r="A640" s="10" t="s">
        <v>742</v>
      </c>
      <c r="B640" s="15" t="s">
        <v>12</v>
      </c>
      <c r="C640" s="10" t="s">
        <v>4</v>
      </c>
      <c r="D640" s="16">
        <v>40168</v>
      </c>
      <c r="E640" s="17"/>
      <c r="F640" s="18"/>
      <c r="G640" s="19">
        <v>97801</v>
      </c>
      <c r="H640" s="20">
        <v>5</v>
      </c>
      <c r="I640" s="111"/>
    </row>
    <row r="641" spans="1:9" x14ac:dyDescent="0.25">
      <c r="A641" s="10" t="s">
        <v>741</v>
      </c>
      <c r="B641" s="15" t="s">
        <v>7</v>
      </c>
      <c r="C641" s="10" t="s">
        <v>4</v>
      </c>
      <c r="D641" s="16">
        <v>40169</v>
      </c>
      <c r="E641" s="17"/>
      <c r="F641" s="18" t="s">
        <v>3</v>
      </c>
      <c r="G641" s="19">
        <v>57318</v>
      </c>
      <c r="H641" s="20">
        <v>2</v>
      </c>
      <c r="I641" s="111"/>
    </row>
    <row r="642" spans="1:9" x14ac:dyDescent="0.25">
      <c r="A642" s="10" t="s">
        <v>734</v>
      </c>
      <c r="B642" s="15" t="s">
        <v>12</v>
      </c>
      <c r="C642" s="10" t="s">
        <v>4</v>
      </c>
      <c r="D642" s="16">
        <v>40184</v>
      </c>
      <c r="E642" s="17"/>
      <c r="F642" s="18"/>
      <c r="G642" s="19">
        <v>75536</v>
      </c>
      <c r="H642" s="20">
        <v>3</v>
      </c>
      <c r="I642" s="111"/>
    </row>
    <row r="643" spans="1:9" x14ac:dyDescent="0.25">
      <c r="A643" s="10" t="s">
        <v>717</v>
      </c>
      <c r="B643" s="15" t="s">
        <v>9</v>
      </c>
      <c r="C643" s="10" t="s">
        <v>4</v>
      </c>
      <c r="D643" s="16">
        <v>36904</v>
      </c>
      <c r="E643" s="17"/>
      <c r="F643" s="18"/>
      <c r="G643" s="19">
        <v>95461</v>
      </c>
      <c r="H643" s="20">
        <v>3</v>
      </c>
      <c r="I643" s="111"/>
    </row>
    <row r="644" spans="1:9" x14ac:dyDescent="0.25">
      <c r="A644" s="10" t="s">
        <v>707</v>
      </c>
      <c r="B644" s="15" t="s">
        <v>9</v>
      </c>
      <c r="C644" s="10" t="s">
        <v>4</v>
      </c>
      <c r="D644" s="16">
        <v>37627</v>
      </c>
      <c r="E644" s="17"/>
      <c r="F644" s="18" t="s">
        <v>3</v>
      </c>
      <c r="G644" s="19">
        <v>45843</v>
      </c>
      <c r="H644" s="20">
        <v>1</v>
      </c>
      <c r="I644" s="111"/>
    </row>
    <row r="645" spans="1:9" x14ac:dyDescent="0.25">
      <c r="A645" s="10" t="s">
        <v>703</v>
      </c>
      <c r="B645" s="15" t="s">
        <v>9</v>
      </c>
      <c r="C645" s="10" t="s">
        <v>4</v>
      </c>
      <c r="D645" s="16">
        <v>37996</v>
      </c>
      <c r="E645" s="17"/>
      <c r="F645" s="18" t="s">
        <v>22</v>
      </c>
      <c r="G645" s="19">
        <v>73248</v>
      </c>
      <c r="H645" s="20">
        <v>5</v>
      </c>
      <c r="I645" s="111"/>
    </row>
    <row r="646" spans="1:9" x14ac:dyDescent="0.25">
      <c r="A646" s="10" t="s">
        <v>685</v>
      </c>
      <c r="B646" s="15" t="s">
        <v>9</v>
      </c>
      <c r="C646" s="10" t="s">
        <v>4</v>
      </c>
      <c r="D646" s="16">
        <v>41641</v>
      </c>
      <c r="E646" s="17"/>
      <c r="F646" s="18"/>
      <c r="G646" s="19">
        <v>76163</v>
      </c>
      <c r="H646" s="20">
        <v>3</v>
      </c>
      <c r="I646" s="111"/>
    </row>
    <row r="647" spans="1:9" x14ac:dyDescent="0.25">
      <c r="A647" s="10" t="s">
        <v>684</v>
      </c>
      <c r="B647" s="15" t="s">
        <v>9</v>
      </c>
      <c r="C647" s="10" t="s">
        <v>4</v>
      </c>
      <c r="D647" s="16">
        <v>41646</v>
      </c>
      <c r="E647" s="17"/>
      <c r="F647" s="18" t="s">
        <v>22</v>
      </c>
      <c r="G647" s="19">
        <v>62335</v>
      </c>
      <c r="H647" s="20">
        <v>5</v>
      </c>
      <c r="I647" s="111"/>
    </row>
    <row r="648" spans="1:9" x14ac:dyDescent="0.25">
      <c r="A648" s="10" t="s">
        <v>681</v>
      </c>
      <c r="B648" s="15" t="s">
        <v>12</v>
      </c>
      <c r="C648" s="10" t="s">
        <v>4</v>
      </c>
      <c r="D648" s="16">
        <v>41662</v>
      </c>
      <c r="E648" s="17"/>
      <c r="F648" s="18" t="s">
        <v>22</v>
      </c>
      <c r="G648" s="19">
        <v>77015</v>
      </c>
      <c r="H648" s="20">
        <v>5</v>
      </c>
      <c r="I648" s="111"/>
    </row>
    <row r="649" spans="1:9" x14ac:dyDescent="0.25">
      <c r="A649" s="10" t="s">
        <v>670</v>
      </c>
      <c r="B649" s="15" t="s">
        <v>9</v>
      </c>
      <c r="C649" s="10" t="s">
        <v>4</v>
      </c>
      <c r="D649" s="16">
        <v>40196</v>
      </c>
      <c r="E649" s="17"/>
      <c r="F649" s="18" t="s">
        <v>22</v>
      </c>
      <c r="G649" s="19">
        <v>120355</v>
      </c>
      <c r="H649" s="20">
        <v>1</v>
      </c>
      <c r="I649" s="111"/>
    </row>
    <row r="650" spans="1:9" x14ac:dyDescent="0.25">
      <c r="A650" s="10" t="s">
        <v>659</v>
      </c>
      <c r="B650" s="15" t="s">
        <v>9</v>
      </c>
      <c r="C650" s="10" t="s">
        <v>4</v>
      </c>
      <c r="D650" s="16">
        <v>39831</v>
      </c>
      <c r="E650" s="17"/>
      <c r="F650" s="18" t="s">
        <v>24</v>
      </c>
      <c r="G650" s="19">
        <v>102208</v>
      </c>
      <c r="H650" s="20">
        <v>4</v>
      </c>
      <c r="I650" s="111"/>
    </row>
    <row r="651" spans="1:9" x14ac:dyDescent="0.25">
      <c r="A651" s="10" t="s">
        <v>650</v>
      </c>
      <c r="B651" s="15" t="s">
        <v>28</v>
      </c>
      <c r="C651" s="10" t="s">
        <v>4</v>
      </c>
      <c r="D651" s="16">
        <v>37271</v>
      </c>
      <c r="E651" s="17"/>
      <c r="F651" s="18"/>
      <c r="G651" s="19">
        <v>66474</v>
      </c>
      <c r="H651" s="20">
        <v>2</v>
      </c>
      <c r="I651" s="111"/>
    </row>
    <row r="652" spans="1:9" x14ac:dyDescent="0.25">
      <c r="A652" s="10" t="s">
        <v>628</v>
      </c>
      <c r="B652" s="15" t="s">
        <v>9</v>
      </c>
      <c r="C652" s="10" t="s">
        <v>4</v>
      </c>
      <c r="D652" s="16">
        <v>41313</v>
      </c>
      <c r="E652" s="17"/>
      <c r="F652" s="18"/>
      <c r="G652" s="19">
        <v>59082</v>
      </c>
      <c r="H652" s="20">
        <v>3</v>
      </c>
      <c r="I652" s="111"/>
    </row>
    <row r="653" spans="1:9" x14ac:dyDescent="0.25">
      <c r="A653" s="10" t="s">
        <v>617</v>
      </c>
      <c r="B653" s="15" t="s">
        <v>9</v>
      </c>
      <c r="C653" s="10" t="s">
        <v>4</v>
      </c>
      <c r="D653" s="16">
        <v>42064</v>
      </c>
      <c r="E653" s="17"/>
      <c r="F653" s="18" t="s">
        <v>24</v>
      </c>
      <c r="G653" s="19">
        <v>63884</v>
      </c>
      <c r="H653" s="20">
        <v>4</v>
      </c>
      <c r="I653" s="111"/>
    </row>
    <row r="654" spans="1:9" x14ac:dyDescent="0.25">
      <c r="A654" s="10" t="s">
        <v>613</v>
      </c>
      <c r="B654" s="15" t="s">
        <v>12</v>
      </c>
      <c r="C654" s="10" t="s">
        <v>4</v>
      </c>
      <c r="D654" s="16">
        <v>40233</v>
      </c>
      <c r="E654" s="17"/>
      <c r="F654" s="18" t="s">
        <v>14</v>
      </c>
      <c r="G654" s="19">
        <v>89510</v>
      </c>
      <c r="H654" s="20">
        <v>3</v>
      </c>
      <c r="I654" s="111"/>
    </row>
    <row r="655" spans="1:9" x14ac:dyDescent="0.25">
      <c r="A655" s="10" t="s">
        <v>604</v>
      </c>
      <c r="B655" s="15" t="s">
        <v>9</v>
      </c>
      <c r="C655" s="10" t="s">
        <v>4</v>
      </c>
      <c r="D655" s="16">
        <v>41328</v>
      </c>
      <c r="E655" s="17"/>
      <c r="F655" s="18" t="s">
        <v>3</v>
      </c>
      <c r="G655" s="19">
        <v>47567</v>
      </c>
      <c r="H655" s="20">
        <v>5</v>
      </c>
      <c r="I655" s="111"/>
    </row>
    <row r="656" spans="1:9" x14ac:dyDescent="0.25">
      <c r="A656" s="10" t="s">
        <v>591</v>
      </c>
      <c r="B656" s="15" t="s">
        <v>28</v>
      </c>
      <c r="C656" s="10" t="s">
        <v>4</v>
      </c>
      <c r="D656" s="16">
        <v>39883</v>
      </c>
      <c r="E656" s="17"/>
      <c r="F656" s="18" t="s">
        <v>24</v>
      </c>
      <c r="G656" s="19">
        <v>115607</v>
      </c>
      <c r="H656" s="20">
        <v>5</v>
      </c>
      <c r="I656" s="111"/>
    </row>
    <row r="657" spans="1:9" x14ac:dyDescent="0.25">
      <c r="A657" s="10" t="s">
        <v>585</v>
      </c>
      <c r="B657" s="15" t="s">
        <v>7</v>
      </c>
      <c r="C657" s="10" t="s">
        <v>4</v>
      </c>
      <c r="D657" s="16">
        <v>37321</v>
      </c>
      <c r="E657" s="17"/>
      <c r="F657" s="18" t="s">
        <v>6</v>
      </c>
      <c r="G657" s="19">
        <v>47052</v>
      </c>
      <c r="H657" s="20">
        <v>3</v>
      </c>
      <c r="I657" s="111"/>
    </row>
    <row r="658" spans="1:9" x14ac:dyDescent="0.25">
      <c r="A658" s="10" t="s">
        <v>579</v>
      </c>
      <c r="B658" s="15" t="s">
        <v>9</v>
      </c>
      <c r="C658" s="10" t="s">
        <v>4</v>
      </c>
      <c r="D658" s="16">
        <v>38034</v>
      </c>
      <c r="E658" s="17"/>
      <c r="F658" s="18" t="s">
        <v>6</v>
      </c>
      <c r="G658" s="19">
        <v>69179</v>
      </c>
      <c r="H658" s="20">
        <v>1</v>
      </c>
      <c r="I658" s="111"/>
    </row>
    <row r="659" spans="1:9" x14ac:dyDescent="0.25">
      <c r="A659" s="10" t="s">
        <v>578</v>
      </c>
      <c r="B659" s="15" t="s">
        <v>9</v>
      </c>
      <c r="C659" s="10" t="s">
        <v>4</v>
      </c>
      <c r="D659" s="16">
        <v>38045</v>
      </c>
      <c r="E659" s="17"/>
      <c r="F659" s="18" t="s">
        <v>22</v>
      </c>
      <c r="G659" s="19">
        <v>88143</v>
      </c>
      <c r="H659" s="20">
        <v>4</v>
      </c>
      <c r="I659" s="111"/>
    </row>
    <row r="660" spans="1:9" x14ac:dyDescent="0.25">
      <c r="A660" s="10" t="s">
        <v>568</v>
      </c>
      <c r="B660" s="15" t="s">
        <v>7</v>
      </c>
      <c r="C660" s="10" t="s">
        <v>4</v>
      </c>
      <c r="D660" s="16">
        <v>40612</v>
      </c>
      <c r="E660" s="17"/>
      <c r="F660" s="18"/>
      <c r="G660" s="19">
        <v>53353</v>
      </c>
      <c r="H660" s="20">
        <v>3</v>
      </c>
      <c r="I660" s="111"/>
    </row>
    <row r="661" spans="1:9" x14ac:dyDescent="0.25">
      <c r="A661" s="10" t="s">
        <v>560</v>
      </c>
      <c r="B661" s="15" t="s">
        <v>7</v>
      </c>
      <c r="C661" s="10" t="s">
        <v>4</v>
      </c>
      <c r="D661" s="16">
        <v>40249</v>
      </c>
      <c r="E661" s="17"/>
      <c r="F661" s="18" t="s">
        <v>14</v>
      </c>
      <c r="G661" s="19">
        <v>106727</v>
      </c>
      <c r="H661" s="20">
        <v>2</v>
      </c>
      <c r="I661" s="111"/>
    </row>
    <row r="662" spans="1:9" x14ac:dyDescent="0.25">
      <c r="A662" s="10" t="s">
        <v>558</v>
      </c>
      <c r="B662" s="15" t="s">
        <v>7</v>
      </c>
      <c r="C662" s="10" t="s">
        <v>4</v>
      </c>
      <c r="D662" s="16">
        <v>40613</v>
      </c>
      <c r="E662" s="17"/>
      <c r="F662" s="18" t="s">
        <v>6</v>
      </c>
      <c r="G662" s="19">
        <v>112486</v>
      </c>
      <c r="H662" s="20">
        <v>5</v>
      </c>
      <c r="I662" s="111"/>
    </row>
    <row r="663" spans="1:9" x14ac:dyDescent="0.25">
      <c r="A663" s="10" t="s">
        <v>532</v>
      </c>
      <c r="B663" s="15" t="s">
        <v>12</v>
      </c>
      <c r="C663" s="10" t="s">
        <v>4</v>
      </c>
      <c r="D663" s="16">
        <v>40617</v>
      </c>
      <c r="E663" s="17"/>
      <c r="F663" s="18" t="s">
        <v>3</v>
      </c>
      <c r="G663" s="19">
        <v>43940</v>
      </c>
      <c r="H663" s="20">
        <v>2</v>
      </c>
      <c r="I663" s="111"/>
    </row>
    <row r="664" spans="1:9" x14ac:dyDescent="0.25">
      <c r="A664" s="10" t="s">
        <v>510</v>
      </c>
      <c r="B664" s="15" t="s">
        <v>9</v>
      </c>
      <c r="C664" s="10" t="s">
        <v>4</v>
      </c>
      <c r="D664" s="16">
        <v>37697</v>
      </c>
      <c r="E664" s="17"/>
      <c r="F664" s="18" t="s">
        <v>24</v>
      </c>
      <c r="G664" s="19">
        <v>92962</v>
      </c>
      <c r="H664" s="20">
        <v>4</v>
      </c>
      <c r="I664" s="111"/>
    </row>
    <row r="665" spans="1:9" x14ac:dyDescent="0.25">
      <c r="A665" s="10" t="s">
        <v>503</v>
      </c>
      <c r="B665" s="15" t="s">
        <v>44</v>
      </c>
      <c r="C665" s="10" t="s">
        <v>4</v>
      </c>
      <c r="D665" s="16">
        <v>38087</v>
      </c>
      <c r="E665" s="17"/>
      <c r="F665" s="18" t="s">
        <v>3</v>
      </c>
      <c r="G665" s="19">
        <v>45981</v>
      </c>
      <c r="H665" s="20">
        <v>2</v>
      </c>
      <c r="I665" s="111"/>
    </row>
    <row r="666" spans="1:9" x14ac:dyDescent="0.25">
      <c r="A666" s="10" t="s">
        <v>487</v>
      </c>
      <c r="B666" s="15" t="s">
        <v>12</v>
      </c>
      <c r="C666" s="10" t="s">
        <v>4</v>
      </c>
      <c r="D666" s="16">
        <v>41715</v>
      </c>
      <c r="E666" s="17"/>
      <c r="F666" s="18" t="s">
        <v>22</v>
      </c>
      <c r="G666" s="19">
        <v>52842</v>
      </c>
      <c r="H666" s="20">
        <v>3</v>
      </c>
      <c r="I666" s="111"/>
    </row>
    <row r="667" spans="1:9" x14ac:dyDescent="0.25">
      <c r="A667" s="10" t="s">
        <v>486</v>
      </c>
      <c r="B667" s="15" t="s">
        <v>44</v>
      </c>
      <c r="C667" s="10" t="s">
        <v>4</v>
      </c>
      <c r="D667" s="16">
        <v>41716</v>
      </c>
      <c r="E667" s="17"/>
      <c r="F667" s="18"/>
      <c r="G667" s="19">
        <v>125788</v>
      </c>
      <c r="H667" s="20">
        <v>4</v>
      </c>
      <c r="I667" s="111"/>
    </row>
    <row r="668" spans="1:9" x14ac:dyDescent="0.25">
      <c r="A668" s="10" t="s">
        <v>475</v>
      </c>
      <c r="B668" s="15" t="s">
        <v>9</v>
      </c>
      <c r="C668" s="10" t="s">
        <v>4</v>
      </c>
      <c r="D668" s="16">
        <v>40286</v>
      </c>
      <c r="E668" s="17"/>
      <c r="F668" s="18"/>
      <c r="G668" s="19">
        <v>125339</v>
      </c>
      <c r="H668" s="20">
        <v>4</v>
      </c>
      <c r="I668" s="111"/>
    </row>
    <row r="669" spans="1:9" x14ac:dyDescent="0.25">
      <c r="A669" s="10" t="s">
        <v>463</v>
      </c>
      <c r="B669" s="15" t="s">
        <v>9</v>
      </c>
      <c r="C669" s="10" t="s">
        <v>4</v>
      </c>
      <c r="D669" s="16">
        <v>39941</v>
      </c>
      <c r="E669" s="17"/>
      <c r="F669" s="18"/>
      <c r="G669" s="19">
        <v>46564</v>
      </c>
      <c r="H669" s="20">
        <v>3</v>
      </c>
      <c r="I669" s="111"/>
    </row>
    <row r="670" spans="1:9" x14ac:dyDescent="0.25">
      <c r="A670" s="10" t="s">
        <v>448</v>
      </c>
      <c r="B670" s="15" t="s">
        <v>9</v>
      </c>
      <c r="C670" s="10" t="s">
        <v>4</v>
      </c>
      <c r="D670" s="16">
        <v>37750</v>
      </c>
      <c r="E670" s="17"/>
      <c r="F670" s="18" t="s">
        <v>24</v>
      </c>
      <c r="G670" s="19">
        <v>59750</v>
      </c>
      <c r="H670" s="20">
        <v>5</v>
      </c>
      <c r="I670" s="111"/>
    </row>
    <row r="671" spans="1:9" x14ac:dyDescent="0.25">
      <c r="A671" s="10" t="s">
        <v>433</v>
      </c>
      <c r="B671" s="15" t="s">
        <v>12</v>
      </c>
      <c r="C671" s="10" t="s">
        <v>4</v>
      </c>
      <c r="D671" s="16">
        <v>41758</v>
      </c>
      <c r="E671" s="17"/>
      <c r="F671" s="18" t="s">
        <v>22</v>
      </c>
      <c r="G671" s="19">
        <v>48436</v>
      </c>
      <c r="H671" s="20">
        <v>4</v>
      </c>
      <c r="I671" s="111"/>
    </row>
    <row r="672" spans="1:9" x14ac:dyDescent="0.25">
      <c r="A672" s="10" t="s">
        <v>432</v>
      </c>
      <c r="B672" s="15" t="s">
        <v>12</v>
      </c>
      <c r="C672" s="10" t="s">
        <v>4</v>
      </c>
      <c r="D672" s="16">
        <v>41758</v>
      </c>
      <c r="E672" s="17"/>
      <c r="F672" s="18" t="s">
        <v>6</v>
      </c>
      <c r="G672" s="19">
        <v>90823</v>
      </c>
      <c r="H672" s="20">
        <v>5</v>
      </c>
      <c r="I672" s="111"/>
    </row>
    <row r="673" spans="1:9" x14ac:dyDescent="0.25">
      <c r="A673" s="10" t="s">
        <v>431</v>
      </c>
      <c r="B673" s="15" t="s">
        <v>9</v>
      </c>
      <c r="C673" s="10" t="s">
        <v>4</v>
      </c>
      <c r="D673" s="16">
        <v>41774</v>
      </c>
      <c r="E673" s="17"/>
      <c r="F673" s="18" t="s">
        <v>3</v>
      </c>
      <c r="G673" s="19">
        <v>111002</v>
      </c>
      <c r="H673" s="20">
        <v>2</v>
      </c>
      <c r="I673" s="111"/>
    </row>
    <row r="674" spans="1:9" x14ac:dyDescent="0.25">
      <c r="A674" s="10" t="s">
        <v>430</v>
      </c>
      <c r="B674" s="15" t="s">
        <v>28</v>
      </c>
      <c r="C674" s="10" t="s">
        <v>4</v>
      </c>
      <c r="D674" s="16">
        <v>41784</v>
      </c>
      <c r="E674" s="17"/>
      <c r="F674" s="18"/>
      <c r="G674" s="19">
        <v>86169</v>
      </c>
      <c r="H674" s="20">
        <v>5</v>
      </c>
      <c r="I674" s="111"/>
    </row>
    <row r="675" spans="1:9" x14ac:dyDescent="0.25">
      <c r="A675" s="10" t="s">
        <v>426</v>
      </c>
      <c r="B675" s="15" t="s">
        <v>7</v>
      </c>
      <c r="C675" s="10" t="s">
        <v>4</v>
      </c>
      <c r="D675" s="16">
        <v>41796</v>
      </c>
      <c r="E675" s="17"/>
      <c r="F675" s="18"/>
      <c r="G675" s="19">
        <v>55058</v>
      </c>
      <c r="H675" s="20">
        <v>5</v>
      </c>
      <c r="I675" s="111"/>
    </row>
    <row r="676" spans="1:9" x14ac:dyDescent="0.25">
      <c r="A676" s="10" t="s">
        <v>423</v>
      </c>
      <c r="B676" s="15" t="s">
        <v>9</v>
      </c>
      <c r="C676" s="10" t="s">
        <v>4</v>
      </c>
      <c r="D676" s="16">
        <v>40317</v>
      </c>
      <c r="E676" s="17"/>
      <c r="F676" s="18"/>
      <c r="G676" s="19">
        <v>59922</v>
      </c>
      <c r="H676" s="20">
        <v>3</v>
      </c>
      <c r="I676" s="111"/>
    </row>
    <row r="677" spans="1:9" x14ac:dyDescent="0.25">
      <c r="A677" s="10" t="s">
        <v>422</v>
      </c>
      <c r="B677" s="15" t="s">
        <v>7</v>
      </c>
      <c r="C677" s="10" t="s">
        <v>4</v>
      </c>
      <c r="D677" s="16">
        <v>40326</v>
      </c>
      <c r="E677" s="17"/>
      <c r="F677" s="18"/>
      <c r="G677" s="19">
        <v>80964</v>
      </c>
      <c r="H677" s="20">
        <v>1</v>
      </c>
      <c r="I677" s="111"/>
    </row>
    <row r="678" spans="1:9" x14ac:dyDescent="0.25">
      <c r="A678" s="10" t="s">
        <v>421</v>
      </c>
      <c r="B678" s="15" t="s">
        <v>9</v>
      </c>
      <c r="C678" s="10" t="s">
        <v>4</v>
      </c>
      <c r="D678" s="16">
        <v>40331</v>
      </c>
      <c r="E678" s="17"/>
      <c r="F678" s="18" t="s">
        <v>6</v>
      </c>
      <c r="G678" s="19">
        <v>68347</v>
      </c>
      <c r="H678" s="20">
        <v>4</v>
      </c>
      <c r="I678" s="111"/>
    </row>
    <row r="679" spans="1:9" x14ac:dyDescent="0.25">
      <c r="A679" s="10" t="s">
        <v>402</v>
      </c>
      <c r="B679" s="15" t="s">
        <v>12</v>
      </c>
      <c r="C679" s="10" t="s">
        <v>4</v>
      </c>
      <c r="D679" s="16">
        <v>37408</v>
      </c>
      <c r="E679" s="17"/>
      <c r="F679" s="18" t="s">
        <v>6</v>
      </c>
      <c r="G679" s="19">
        <v>90273</v>
      </c>
      <c r="H679" s="20">
        <v>2</v>
      </c>
      <c r="I679" s="111"/>
    </row>
    <row r="680" spans="1:9" x14ac:dyDescent="0.25">
      <c r="A680" s="10" t="s">
        <v>393</v>
      </c>
      <c r="B680" s="15" t="s">
        <v>1</v>
      </c>
      <c r="C680" s="10" t="s">
        <v>4</v>
      </c>
      <c r="D680" s="16">
        <v>38143</v>
      </c>
      <c r="E680" s="17"/>
      <c r="F680" s="18"/>
      <c r="G680" s="19">
        <v>79612</v>
      </c>
      <c r="H680" s="20">
        <v>5</v>
      </c>
      <c r="I680" s="111"/>
    </row>
    <row r="681" spans="1:9" x14ac:dyDescent="0.25">
      <c r="A681" s="10" t="s">
        <v>380</v>
      </c>
      <c r="B681" s="15" t="s">
        <v>28</v>
      </c>
      <c r="C681" s="10" t="s">
        <v>4</v>
      </c>
      <c r="D681" s="16">
        <v>40680</v>
      </c>
      <c r="E681" s="17"/>
      <c r="F681" s="18" t="s">
        <v>22</v>
      </c>
      <c r="G681" s="19">
        <v>101128</v>
      </c>
      <c r="H681" s="20">
        <v>5</v>
      </c>
      <c r="I681" s="111"/>
    </row>
    <row r="682" spans="1:9" x14ac:dyDescent="0.25">
      <c r="A682" s="10" t="s">
        <v>377</v>
      </c>
      <c r="B682" s="15" t="s">
        <v>1</v>
      </c>
      <c r="C682" s="10" t="s">
        <v>4</v>
      </c>
      <c r="D682" s="16">
        <v>41412</v>
      </c>
      <c r="E682" s="17"/>
      <c r="F682" s="18"/>
      <c r="G682" s="19">
        <v>117261</v>
      </c>
      <c r="H682" s="20">
        <v>1</v>
      </c>
      <c r="I682" s="111"/>
    </row>
    <row r="683" spans="1:9" x14ac:dyDescent="0.25">
      <c r="A683" s="10" t="s">
        <v>366</v>
      </c>
      <c r="B683" s="15" t="s">
        <v>28</v>
      </c>
      <c r="C683" s="10" t="s">
        <v>4</v>
      </c>
      <c r="D683" s="16">
        <v>42172</v>
      </c>
      <c r="E683" s="17"/>
      <c r="F683" s="18"/>
      <c r="G683" s="19">
        <v>69745</v>
      </c>
      <c r="H683" s="20">
        <v>4</v>
      </c>
      <c r="I683" s="111"/>
    </row>
    <row r="684" spans="1:9" x14ac:dyDescent="0.25">
      <c r="A684" s="10" t="s">
        <v>365</v>
      </c>
      <c r="B684" s="15" t="s">
        <v>12</v>
      </c>
      <c r="C684" s="10" t="s">
        <v>4</v>
      </c>
      <c r="D684" s="16">
        <v>42189</v>
      </c>
      <c r="E684" s="17"/>
      <c r="F684" s="18" t="s">
        <v>24</v>
      </c>
      <c r="G684" s="19">
        <v>84580</v>
      </c>
      <c r="H684" s="20">
        <v>3</v>
      </c>
      <c r="I684" s="111"/>
    </row>
    <row r="685" spans="1:9" x14ac:dyDescent="0.25">
      <c r="A685" s="10" t="s">
        <v>362</v>
      </c>
      <c r="B685" s="15" t="s">
        <v>12</v>
      </c>
      <c r="C685" s="10" t="s">
        <v>4</v>
      </c>
      <c r="D685" s="16">
        <v>40345</v>
      </c>
      <c r="E685" s="17"/>
      <c r="F685" s="18" t="s">
        <v>22</v>
      </c>
      <c r="G685" s="19">
        <v>125113</v>
      </c>
      <c r="H685" s="20">
        <v>2</v>
      </c>
      <c r="I685" s="111"/>
    </row>
    <row r="686" spans="1:9" x14ac:dyDescent="0.25">
      <c r="A686" s="10" t="s">
        <v>361</v>
      </c>
      <c r="B686" s="15" t="s">
        <v>7</v>
      </c>
      <c r="C686" s="10" t="s">
        <v>4</v>
      </c>
      <c r="D686" s="16">
        <v>40350</v>
      </c>
      <c r="E686" s="17"/>
      <c r="F686" s="18"/>
      <c r="G686" s="19">
        <v>70130</v>
      </c>
      <c r="H686" s="20">
        <v>3</v>
      </c>
      <c r="I686" s="111"/>
    </row>
    <row r="687" spans="1:9" x14ac:dyDescent="0.25">
      <c r="A687" s="10" t="s">
        <v>351</v>
      </c>
      <c r="B687" s="15" t="s">
        <v>9</v>
      </c>
      <c r="C687" s="10" t="s">
        <v>4</v>
      </c>
      <c r="D687" s="16">
        <v>40726</v>
      </c>
      <c r="E687" s="17"/>
      <c r="F687" s="18"/>
      <c r="G687" s="19">
        <v>66946</v>
      </c>
      <c r="H687" s="20">
        <v>1</v>
      </c>
      <c r="I687" s="111"/>
    </row>
    <row r="688" spans="1:9" x14ac:dyDescent="0.25">
      <c r="A688" s="10" t="s">
        <v>347</v>
      </c>
      <c r="B688" s="15" t="s">
        <v>9</v>
      </c>
      <c r="C688" s="10" t="s">
        <v>4</v>
      </c>
      <c r="D688" s="16">
        <v>41438</v>
      </c>
      <c r="E688" s="17"/>
      <c r="F688" s="18"/>
      <c r="G688" s="19">
        <v>52272</v>
      </c>
      <c r="H688" s="20">
        <v>3</v>
      </c>
      <c r="I688" s="111"/>
    </row>
    <row r="689" spans="1:9" x14ac:dyDescent="0.25">
      <c r="A689" s="10" t="s">
        <v>343</v>
      </c>
      <c r="B689" s="15" t="s">
        <v>9</v>
      </c>
      <c r="C689" s="10" t="s">
        <v>4</v>
      </c>
      <c r="D689" s="16">
        <v>41467</v>
      </c>
      <c r="E689" s="17"/>
      <c r="F689" s="18" t="s">
        <v>22</v>
      </c>
      <c r="G689" s="19">
        <v>107695</v>
      </c>
      <c r="H689" s="20">
        <v>5</v>
      </c>
      <c r="I689" s="111"/>
    </row>
    <row r="690" spans="1:9" x14ac:dyDescent="0.25">
      <c r="A690" s="10" t="s">
        <v>341</v>
      </c>
      <c r="B690" s="15" t="s">
        <v>9</v>
      </c>
      <c r="C690" s="10" t="s">
        <v>4</v>
      </c>
      <c r="D690" s="16">
        <v>39992</v>
      </c>
      <c r="E690" s="17"/>
      <c r="F690" s="18" t="s">
        <v>3</v>
      </c>
      <c r="G690" s="19">
        <v>60730</v>
      </c>
      <c r="H690" s="20">
        <v>2</v>
      </c>
      <c r="I690" s="111"/>
    </row>
    <row r="691" spans="1:9" x14ac:dyDescent="0.25">
      <c r="A691" s="10" t="s">
        <v>329</v>
      </c>
      <c r="B691" s="15" t="s">
        <v>44</v>
      </c>
      <c r="C691" s="10" t="s">
        <v>4</v>
      </c>
      <c r="D691" s="16">
        <v>37443</v>
      </c>
      <c r="E691" s="17"/>
      <c r="F691" s="18" t="s">
        <v>14</v>
      </c>
      <c r="G691" s="19">
        <v>65753</v>
      </c>
      <c r="H691" s="20">
        <v>2</v>
      </c>
      <c r="I691" s="111"/>
    </row>
    <row r="692" spans="1:9" x14ac:dyDescent="0.25">
      <c r="A692" s="10" t="s">
        <v>322</v>
      </c>
      <c r="B692" s="15" t="s">
        <v>12</v>
      </c>
      <c r="C692" s="10" t="s">
        <v>4</v>
      </c>
      <c r="D692" s="16">
        <v>38177</v>
      </c>
      <c r="E692" s="17"/>
      <c r="F692" s="18"/>
      <c r="G692" s="19">
        <v>92000</v>
      </c>
      <c r="H692" s="20">
        <v>5</v>
      </c>
      <c r="I692" s="111"/>
    </row>
    <row r="693" spans="1:9" x14ac:dyDescent="0.25">
      <c r="A693" s="10" t="s">
        <v>321</v>
      </c>
      <c r="B693" s="15" t="s">
        <v>1</v>
      </c>
      <c r="C693" s="10" t="s">
        <v>4</v>
      </c>
      <c r="D693" s="16">
        <v>38531</v>
      </c>
      <c r="E693" s="17"/>
      <c r="F693" s="18"/>
      <c r="G693" s="19">
        <v>120325</v>
      </c>
      <c r="H693" s="20">
        <v>4</v>
      </c>
      <c r="I693" s="111"/>
    </row>
    <row r="694" spans="1:9" x14ac:dyDescent="0.25">
      <c r="A694" s="10" t="s">
        <v>319</v>
      </c>
      <c r="B694" s="15" t="s">
        <v>9</v>
      </c>
      <c r="C694" s="10" t="s">
        <v>4</v>
      </c>
      <c r="D694" s="16">
        <v>38888</v>
      </c>
      <c r="E694" s="17"/>
      <c r="F694" s="18" t="s">
        <v>3</v>
      </c>
      <c r="G694" s="19">
        <v>109251</v>
      </c>
      <c r="H694" s="20">
        <v>3</v>
      </c>
      <c r="I694" s="111"/>
    </row>
    <row r="695" spans="1:9" x14ac:dyDescent="0.25">
      <c r="A695" s="10" t="s">
        <v>309</v>
      </c>
      <c r="B695" s="15" t="s">
        <v>9</v>
      </c>
      <c r="C695" s="10" t="s">
        <v>4</v>
      </c>
      <c r="D695" s="16">
        <v>40361</v>
      </c>
      <c r="E695" s="17"/>
      <c r="F695" s="18" t="s">
        <v>22</v>
      </c>
      <c r="G695" s="19">
        <v>98485</v>
      </c>
      <c r="H695" s="20">
        <v>3</v>
      </c>
      <c r="I695" s="111"/>
    </row>
    <row r="696" spans="1:9" x14ac:dyDescent="0.25">
      <c r="A696" s="10" t="s">
        <v>307</v>
      </c>
      <c r="B696" s="15" t="s">
        <v>12</v>
      </c>
      <c r="C696" s="10" t="s">
        <v>4</v>
      </c>
      <c r="D696" s="16">
        <v>41096</v>
      </c>
      <c r="E696" s="17"/>
      <c r="F696" s="18" t="s">
        <v>3</v>
      </c>
      <c r="G696" s="19">
        <v>121824</v>
      </c>
      <c r="H696" s="20">
        <v>3</v>
      </c>
      <c r="I696" s="111"/>
    </row>
    <row r="697" spans="1:9" x14ac:dyDescent="0.25">
      <c r="A697" s="10" t="s">
        <v>293</v>
      </c>
      <c r="B697" s="15" t="s">
        <v>28</v>
      </c>
      <c r="C697" s="10" t="s">
        <v>4</v>
      </c>
      <c r="D697" s="16">
        <v>42203</v>
      </c>
      <c r="E697" s="17"/>
      <c r="F697" s="18"/>
      <c r="G697" s="19">
        <v>87932</v>
      </c>
      <c r="H697" s="20">
        <v>3</v>
      </c>
      <c r="I697" s="111"/>
    </row>
    <row r="698" spans="1:9" x14ac:dyDescent="0.25">
      <c r="A698" s="10" t="s">
        <v>285</v>
      </c>
      <c r="B698" s="15" t="s">
        <v>7</v>
      </c>
      <c r="C698" s="10" t="s">
        <v>4</v>
      </c>
      <c r="D698" s="16">
        <v>41471</v>
      </c>
      <c r="E698" s="17"/>
      <c r="F698" s="18"/>
      <c r="G698" s="19">
        <v>78997</v>
      </c>
      <c r="H698" s="20">
        <v>5</v>
      </c>
      <c r="I698" s="111"/>
    </row>
    <row r="699" spans="1:9" x14ac:dyDescent="0.25">
      <c r="A699" s="10" t="s">
        <v>282</v>
      </c>
      <c r="B699" s="15" t="s">
        <v>1</v>
      </c>
      <c r="C699" s="10" t="s">
        <v>4</v>
      </c>
      <c r="D699" s="16">
        <v>41488</v>
      </c>
      <c r="E699" s="17"/>
      <c r="F699" s="18" t="s">
        <v>3</v>
      </c>
      <c r="G699" s="19">
        <v>45391</v>
      </c>
      <c r="H699" s="20">
        <v>2</v>
      </c>
      <c r="I699" s="111"/>
    </row>
    <row r="700" spans="1:9" x14ac:dyDescent="0.25">
      <c r="A700" s="10" t="s">
        <v>280</v>
      </c>
      <c r="B700" s="15" t="s">
        <v>44</v>
      </c>
      <c r="C700" s="10" t="s">
        <v>4</v>
      </c>
      <c r="D700" s="16">
        <v>41498</v>
      </c>
      <c r="E700" s="17"/>
      <c r="F700" s="18" t="s">
        <v>22</v>
      </c>
      <c r="G700" s="19">
        <v>43394</v>
      </c>
      <c r="H700" s="20">
        <v>4</v>
      </c>
      <c r="I700" s="111"/>
    </row>
    <row r="701" spans="1:9" x14ac:dyDescent="0.25">
      <c r="A701" s="10" t="s">
        <v>274</v>
      </c>
      <c r="B701" s="15" t="s">
        <v>9</v>
      </c>
      <c r="C701" s="10" t="s">
        <v>4</v>
      </c>
      <c r="D701" s="16">
        <v>37103</v>
      </c>
      <c r="E701" s="17"/>
      <c r="F701" s="18" t="s">
        <v>24</v>
      </c>
      <c r="G701" s="19">
        <v>107900</v>
      </c>
      <c r="H701" s="20">
        <v>5</v>
      </c>
      <c r="I701" s="111"/>
    </row>
    <row r="702" spans="1:9" x14ac:dyDescent="0.25">
      <c r="A702" s="10" t="s">
        <v>263</v>
      </c>
      <c r="B702" s="15" t="s">
        <v>44</v>
      </c>
      <c r="C702" s="10" t="s">
        <v>4</v>
      </c>
      <c r="D702" s="16">
        <v>38573</v>
      </c>
      <c r="E702" s="17"/>
      <c r="F702" s="18" t="s">
        <v>6</v>
      </c>
      <c r="G702" s="19">
        <v>61685</v>
      </c>
      <c r="H702" s="20">
        <v>2</v>
      </c>
      <c r="I702" s="111"/>
    </row>
    <row r="703" spans="1:9" x14ac:dyDescent="0.25">
      <c r="A703" s="10" t="s">
        <v>256</v>
      </c>
      <c r="B703" s="15" t="s">
        <v>7</v>
      </c>
      <c r="C703" s="10" t="s">
        <v>4</v>
      </c>
      <c r="D703" s="16">
        <v>40757</v>
      </c>
      <c r="E703" s="17"/>
      <c r="F703" s="18" t="s">
        <v>22</v>
      </c>
      <c r="G703" s="19">
        <v>89144</v>
      </c>
      <c r="H703" s="20">
        <v>5</v>
      </c>
      <c r="I703" s="111"/>
    </row>
    <row r="704" spans="1:9" x14ac:dyDescent="0.25">
      <c r="A704" s="10" t="s">
        <v>245</v>
      </c>
      <c r="B704" s="15" t="s">
        <v>9</v>
      </c>
      <c r="C704" s="10" t="s">
        <v>4</v>
      </c>
      <c r="D704" s="16">
        <v>40797</v>
      </c>
      <c r="E704" s="17"/>
      <c r="F704" s="18"/>
      <c r="G704" s="19">
        <v>113344</v>
      </c>
      <c r="H704" s="20">
        <v>4</v>
      </c>
      <c r="I704" s="111"/>
    </row>
    <row r="705" spans="1:9" x14ac:dyDescent="0.25">
      <c r="A705" s="10" t="s">
        <v>243</v>
      </c>
      <c r="B705" s="15" t="s">
        <v>9</v>
      </c>
      <c r="C705" s="10" t="s">
        <v>4</v>
      </c>
      <c r="D705" s="16">
        <v>41878</v>
      </c>
      <c r="E705" s="17"/>
      <c r="F705" s="18"/>
      <c r="G705" s="19">
        <v>81059</v>
      </c>
      <c r="H705" s="20">
        <v>5</v>
      </c>
      <c r="I705" s="111"/>
    </row>
    <row r="706" spans="1:9" x14ac:dyDescent="0.25">
      <c r="A706" s="10" t="s">
        <v>241</v>
      </c>
      <c r="B706" s="15" t="s">
        <v>12</v>
      </c>
      <c r="C706" s="10" t="s">
        <v>4</v>
      </c>
      <c r="D706" s="16">
        <v>41889</v>
      </c>
      <c r="E706" s="17"/>
      <c r="F706" s="18"/>
      <c r="G706" s="19">
        <v>85067</v>
      </c>
      <c r="H706" s="20">
        <v>4</v>
      </c>
      <c r="I706" s="111"/>
    </row>
    <row r="707" spans="1:9" x14ac:dyDescent="0.25">
      <c r="A707" s="10" t="s">
        <v>233</v>
      </c>
      <c r="B707" s="15" t="s">
        <v>28</v>
      </c>
      <c r="C707" s="10" t="s">
        <v>4</v>
      </c>
      <c r="D707" s="16">
        <v>40421</v>
      </c>
      <c r="E707" s="17"/>
      <c r="F707" s="18" t="s">
        <v>6</v>
      </c>
      <c r="G707" s="19">
        <v>107127</v>
      </c>
      <c r="H707" s="20">
        <v>4</v>
      </c>
      <c r="I707" s="111"/>
    </row>
    <row r="708" spans="1:9" x14ac:dyDescent="0.25">
      <c r="A708" s="10" t="s">
        <v>229</v>
      </c>
      <c r="B708" s="15" t="s">
        <v>7</v>
      </c>
      <c r="C708" s="10" t="s">
        <v>4</v>
      </c>
      <c r="D708" s="16">
        <v>41529</v>
      </c>
      <c r="E708" s="17"/>
      <c r="F708" s="18"/>
      <c r="G708" s="19">
        <v>99340</v>
      </c>
      <c r="H708" s="20">
        <v>2</v>
      </c>
      <c r="I708" s="111"/>
    </row>
    <row r="709" spans="1:9" x14ac:dyDescent="0.25">
      <c r="A709" s="10" t="s">
        <v>220</v>
      </c>
      <c r="B709" s="15" t="s">
        <v>7</v>
      </c>
      <c r="C709" s="10" t="s">
        <v>4</v>
      </c>
      <c r="D709" s="16">
        <v>37131</v>
      </c>
      <c r="E709" s="17"/>
      <c r="F709" s="18" t="s">
        <v>6</v>
      </c>
      <c r="G709" s="19">
        <v>49683</v>
      </c>
      <c r="H709" s="20">
        <v>5</v>
      </c>
      <c r="I709" s="111"/>
    </row>
    <row r="710" spans="1:9" x14ac:dyDescent="0.25">
      <c r="A710" s="10" t="s">
        <v>205</v>
      </c>
      <c r="B710" s="15" t="s">
        <v>1</v>
      </c>
      <c r="C710" s="10" t="s">
        <v>4</v>
      </c>
      <c r="D710" s="16">
        <v>38219</v>
      </c>
      <c r="E710" s="17"/>
      <c r="F710" s="18"/>
      <c r="G710" s="19">
        <v>71758</v>
      </c>
      <c r="H710" s="20">
        <v>3</v>
      </c>
      <c r="I710" s="111"/>
    </row>
    <row r="711" spans="1:9" x14ac:dyDescent="0.25">
      <c r="A711" s="10" t="s">
        <v>163</v>
      </c>
      <c r="B711" s="15" t="s">
        <v>12</v>
      </c>
      <c r="C711" s="10" t="s">
        <v>4</v>
      </c>
      <c r="D711" s="16">
        <v>41555</v>
      </c>
      <c r="E711" s="17"/>
      <c r="F711" s="18" t="s">
        <v>22</v>
      </c>
      <c r="G711" s="19">
        <v>94817</v>
      </c>
      <c r="H711" s="20">
        <v>5</v>
      </c>
      <c r="I711" s="111"/>
    </row>
    <row r="712" spans="1:9" x14ac:dyDescent="0.25">
      <c r="A712" s="10" t="s">
        <v>156</v>
      </c>
      <c r="B712" s="15" t="s">
        <v>44</v>
      </c>
      <c r="C712" s="10" t="s">
        <v>4</v>
      </c>
      <c r="D712" s="16">
        <v>37158</v>
      </c>
      <c r="E712" s="17"/>
      <c r="F712" s="18" t="s">
        <v>3</v>
      </c>
      <c r="G712" s="19">
        <v>95259</v>
      </c>
      <c r="H712" s="20">
        <v>5</v>
      </c>
      <c r="I712" s="111"/>
    </row>
    <row r="713" spans="1:9" x14ac:dyDescent="0.25">
      <c r="A713" s="10" t="s">
        <v>143</v>
      </c>
      <c r="B713" s="15" t="s">
        <v>1</v>
      </c>
      <c r="C713" s="10" t="s">
        <v>4</v>
      </c>
      <c r="D713" s="16">
        <v>37536</v>
      </c>
      <c r="E713" s="17"/>
      <c r="F713" s="18"/>
      <c r="G713" s="19">
        <v>122620</v>
      </c>
      <c r="H713" s="20">
        <v>2</v>
      </c>
      <c r="I713" s="111"/>
    </row>
    <row r="714" spans="1:9" x14ac:dyDescent="0.25">
      <c r="A714" s="10" t="s">
        <v>142</v>
      </c>
      <c r="B714" s="15" t="s">
        <v>9</v>
      </c>
      <c r="C714" s="10" t="s">
        <v>4</v>
      </c>
      <c r="D714" s="16">
        <v>37540</v>
      </c>
      <c r="E714" s="17"/>
      <c r="F714" s="18" t="s">
        <v>3</v>
      </c>
      <c r="G714" s="19">
        <v>84005</v>
      </c>
      <c r="H714" s="20">
        <v>5</v>
      </c>
      <c r="I714" s="111"/>
    </row>
    <row r="715" spans="1:9" x14ac:dyDescent="0.25">
      <c r="A715" s="10" t="s">
        <v>136</v>
      </c>
      <c r="B715" s="15" t="s">
        <v>44</v>
      </c>
      <c r="C715" s="10" t="s">
        <v>4</v>
      </c>
      <c r="D715" s="16">
        <v>40800</v>
      </c>
      <c r="E715" s="17"/>
      <c r="F715" s="18" t="s">
        <v>22</v>
      </c>
      <c r="G715" s="19">
        <v>88801</v>
      </c>
      <c r="H715" s="20">
        <v>2</v>
      </c>
      <c r="I715" s="111"/>
    </row>
    <row r="716" spans="1:9" x14ac:dyDescent="0.25">
      <c r="A716" s="10" t="s">
        <v>135</v>
      </c>
      <c r="B716" s="15" t="s">
        <v>28</v>
      </c>
      <c r="C716" s="10" t="s">
        <v>4</v>
      </c>
      <c r="D716" s="16">
        <v>40820</v>
      </c>
      <c r="E716" s="17"/>
      <c r="F716" s="18"/>
      <c r="G716" s="19">
        <v>74122</v>
      </c>
      <c r="H716" s="20">
        <v>2</v>
      </c>
      <c r="I716" s="111"/>
    </row>
    <row r="717" spans="1:9" x14ac:dyDescent="0.25">
      <c r="A717" s="10" t="s">
        <v>132</v>
      </c>
      <c r="B717" s="15" t="s">
        <v>9</v>
      </c>
      <c r="C717" s="10" t="s">
        <v>4</v>
      </c>
      <c r="D717" s="16">
        <v>40806</v>
      </c>
      <c r="E717" s="17"/>
      <c r="F717" s="18" t="s">
        <v>22</v>
      </c>
      <c r="G717" s="19">
        <v>70695</v>
      </c>
      <c r="H717" s="20">
        <v>5</v>
      </c>
      <c r="I717" s="111"/>
    </row>
    <row r="718" spans="1:9" x14ac:dyDescent="0.25">
      <c r="A718" s="10" t="s">
        <v>131</v>
      </c>
      <c r="B718" s="15" t="s">
        <v>28</v>
      </c>
      <c r="C718" s="10" t="s">
        <v>4</v>
      </c>
      <c r="D718" s="16">
        <v>40806</v>
      </c>
      <c r="E718" s="17"/>
      <c r="F718" s="18"/>
      <c r="G718" s="19">
        <v>68996</v>
      </c>
      <c r="H718" s="20">
        <v>5</v>
      </c>
      <c r="I718" s="111"/>
    </row>
    <row r="719" spans="1:9" x14ac:dyDescent="0.25">
      <c r="A719" s="10" t="s">
        <v>119</v>
      </c>
      <c r="B719" s="15" t="s">
        <v>12</v>
      </c>
      <c r="C719" s="10" t="s">
        <v>4</v>
      </c>
      <c r="D719" s="16">
        <v>40846</v>
      </c>
      <c r="E719" s="17"/>
      <c r="F719" s="18"/>
      <c r="G719" s="19">
        <v>60068</v>
      </c>
      <c r="H719" s="20">
        <v>5</v>
      </c>
      <c r="I719" s="111"/>
    </row>
    <row r="720" spans="1:9" x14ac:dyDescent="0.25">
      <c r="A720" s="10" t="s">
        <v>116</v>
      </c>
      <c r="B720" s="15" t="s">
        <v>9</v>
      </c>
      <c r="C720" s="10" t="s">
        <v>4</v>
      </c>
      <c r="D720" s="16">
        <v>41945</v>
      </c>
      <c r="E720" s="17"/>
      <c r="F720" s="18"/>
      <c r="G720" s="19">
        <v>107735</v>
      </c>
      <c r="H720" s="20">
        <v>1</v>
      </c>
      <c r="I720" s="111"/>
    </row>
    <row r="721" spans="1:9" x14ac:dyDescent="0.25">
      <c r="A721" s="10" t="s">
        <v>115</v>
      </c>
      <c r="B721" s="15" t="s">
        <v>1</v>
      </c>
      <c r="C721" s="10" t="s">
        <v>4</v>
      </c>
      <c r="D721" s="16">
        <v>42304</v>
      </c>
      <c r="E721" s="17"/>
      <c r="F721" s="18" t="s">
        <v>14</v>
      </c>
      <c r="G721" s="19">
        <v>58374</v>
      </c>
      <c r="H721" s="20">
        <v>3</v>
      </c>
      <c r="I721" s="111"/>
    </row>
    <row r="722" spans="1:9" x14ac:dyDescent="0.25">
      <c r="A722" s="10" t="s">
        <v>111</v>
      </c>
      <c r="B722" s="15" t="s">
        <v>9</v>
      </c>
      <c r="C722" s="10" t="s">
        <v>4</v>
      </c>
      <c r="D722" s="16">
        <v>40477</v>
      </c>
      <c r="E722" s="17"/>
      <c r="F722" s="18" t="s">
        <v>3</v>
      </c>
      <c r="G722" s="19">
        <v>46272</v>
      </c>
      <c r="H722" s="20">
        <v>1</v>
      </c>
      <c r="I722" s="111"/>
    </row>
    <row r="723" spans="1:9" x14ac:dyDescent="0.25">
      <c r="A723" s="10" t="s">
        <v>90</v>
      </c>
      <c r="B723" s="15" t="s">
        <v>44</v>
      </c>
      <c r="C723" s="10" t="s">
        <v>4</v>
      </c>
      <c r="D723" s="16">
        <v>37921</v>
      </c>
      <c r="E723" s="17"/>
      <c r="F723" s="18" t="s">
        <v>3</v>
      </c>
      <c r="G723" s="19">
        <v>121308</v>
      </c>
      <c r="H723" s="20">
        <v>3</v>
      </c>
      <c r="I723" s="111"/>
    </row>
    <row r="724" spans="1:9" x14ac:dyDescent="0.25">
      <c r="A724" s="10" t="s">
        <v>57</v>
      </c>
      <c r="B724" s="15" t="s">
        <v>12</v>
      </c>
      <c r="C724" s="10" t="s">
        <v>4</v>
      </c>
      <c r="D724" s="16">
        <v>42340</v>
      </c>
      <c r="E724" s="17"/>
      <c r="F724" s="18" t="s">
        <v>24</v>
      </c>
      <c r="G724" s="19">
        <v>94823</v>
      </c>
      <c r="H724" s="20">
        <v>3</v>
      </c>
      <c r="I724" s="111"/>
    </row>
    <row r="725" spans="1:9" x14ac:dyDescent="0.25">
      <c r="A725" s="10" t="s">
        <v>56</v>
      </c>
      <c r="B725" s="15" t="s">
        <v>12</v>
      </c>
      <c r="C725" s="10" t="s">
        <v>4</v>
      </c>
      <c r="D725" s="16">
        <v>40862</v>
      </c>
      <c r="E725" s="17"/>
      <c r="F725" s="18" t="s">
        <v>22</v>
      </c>
      <c r="G725" s="19">
        <v>66256</v>
      </c>
      <c r="H725" s="20">
        <v>5</v>
      </c>
      <c r="I725" s="111"/>
    </row>
    <row r="726" spans="1:9" x14ac:dyDescent="0.25">
      <c r="A726" s="10" t="s">
        <v>52</v>
      </c>
      <c r="B726" s="15" t="s">
        <v>9</v>
      </c>
      <c r="C726" s="10" t="s">
        <v>4</v>
      </c>
      <c r="D726" s="16">
        <v>40513</v>
      </c>
      <c r="E726" s="17"/>
      <c r="F726" s="18" t="s">
        <v>14</v>
      </c>
      <c r="G726" s="19">
        <v>124666</v>
      </c>
      <c r="H726" s="20">
        <v>5</v>
      </c>
      <c r="I726" s="111"/>
    </row>
    <row r="727" spans="1:9" x14ac:dyDescent="0.25">
      <c r="A727" s="10" t="s">
        <v>47</v>
      </c>
      <c r="B727" s="15" t="s">
        <v>1</v>
      </c>
      <c r="C727" s="10" t="s">
        <v>4</v>
      </c>
      <c r="D727" s="16">
        <v>40141</v>
      </c>
      <c r="E727" s="17"/>
      <c r="F727" s="18" t="s">
        <v>22</v>
      </c>
      <c r="G727" s="19">
        <v>66573</v>
      </c>
      <c r="H727" s="20">
        <v>4</v>
      </c>
      <c r="I727" s="111"/>
    </row>
    <row r="728" spans="1:9" x14ac:dyDescent="0.25">
      <c r="A728" s="10" t="s">
        <v>30</v>
      </c>
      <c r="B728" s="15" t="s">
        <v>9</v>
      </c>
      <c r="C728" s="10" t="s">
        <v>4</v>
      </c>
      <c r="D728" s="16">
        <v>39406</v>
      </c>
      <c r="E728" s="17"/>
      <c r="F728" s="18" t="s">
        <v>24</v>
      </c>
      <c r="G728" s="19">
        <v>100635</v>
      </c>
      <c r="H728" s="20">
        <v>4</v>
      </c>
      <c r="I728" s="111"/>
    </row>
    <row r="729" spans="1:9" x14ac:dyDescent="0.25">
      <c r="A729" s="10" t="s">
        <v>29</v>
      </c>
      <c r="B729" s="15" t="s">
        <v>28</v>
      </c>
      <c r="C729" s="10" t="s">
        <v>4</v>
      </c>
      <c r="D729" s="16">
        <v>39425</v>
      </c>
      <c r="E729" s="17"/>
      <c r="F729" s="18" t="s">
        <v>3</v>
      </c>
      <c r="G729" s="19">
        <v>124180</v>
      </c>
      <c r="H729" s="20">
        <v>2</v>
      </c>
      <c r="I729" s="111"/>
    </row>
    <row r="730" spans="1:9" x14ac:dyDescent="0.25">
      <c r="A730" s="10" t="s">
        <v>25</v>
      </c>
      <c r="B730" s="15" t="s">
        <v>7</v>
      </c>
      <c r="C730" s="10" t="s">
        <v>4</v>
      </c>
      <c r="D730" s="16">
        <v>40519</v>
      </c>
      <c r="E730" s="17"/>
      <c r="F730" s="18" t="s">
        <v>24</v>
      </c>
      <c r="G730" s="19">
        <v>79440</v>
      </c>
      <c r="H730" s="20">
        <v>2</v>
      </c>
      <c r="I730" s="111"/>
    </row>
    <row r="731" spans="1:9" x14ac:dyDescent="0.25">
      <c r="A731" s="10" t="s">
        <v>10</v>
      </c>
      <c r="B731" s="15" t="s">
        <v>9</v>
      </c>
      <c r="C731" s="10" t="s">
        <v>4</v>
      </c>
      <c r="D731" s="16">
        <v>41601</v>
      </c>
      <c r="E731" s="17"/>
      <c r="F731" s="18"/>
      <c r="G731" s="19">
        <v>125922</v>
      </c>
      <c r="H731" s="20">
        <v>4</v>
      </c>
      <c r="I731" s="111"/>
    </row>
    <row r="732" spans="1:9" x14ac:dyDescent="0.25">
      <c r="A732" s="10" t="s">
        <v>5</v>
      </c>
      <c r="B732" s="15" t="s">
        <v>1</v>
      </c>
      <c r="C732" s="10" t="s">
        <v>4</v>
      </c>
      <c r="D732" s="16">
        <v>41614</v>
      </c>
      <c r="E732" s="17"/>
      <c r="F732" s="18" t="s">
        <v>3</v>
      </c>
      <c r="G732" s="19">
        <v>86894</v>
      </c>
      <c r="H732" s="20">
        <v>1</v>
      </c>
      <c r="I732" s="111"/>
    </row>
    <row r="733" spans="1:9" x14ac:dyDescent="0.25">
      <c r="A733" s="10" t="s">
        <v>574</v>
      </c>
      <c r="B733" s="15" t="s">
        <v>1</v>
      </c>
      <c r="C733" s="10" t="s">
        <v>324</v>
      </c>
      <c r="D733" s="16">
        <v>38762</v>
      </c>
      <c r="E733" s="17"/>
      <c r="F733" s="18" t="s">
        <v>3</v>
      </c>
      <c r="G733" s="19">
        <v>104593</v>
      </c>
      <c r="H733" s="20">
        <v>5</v>
      </c>
      <c r="I733" s="111"/>
    </row>
    <row r="734" spans="1:9" x14ac:dyDescent="0.25">
      <c r="A734" s="10" t="s">
        <v>505</v>
      </c>
      <c r="B734" s="15" t="s">
        <v>12</v>
      </c>
      <c r="C734" s="10" t="s">
        <v>324</v>
      </c>
      <c r="D734" s="16">
        <v>38069</v>
      </c>
      <c r="E734" s="17"/>
      <c r="F734" s="18" t="s">
        <v>22</v>
      </c>
      <c r="G734" s="19">
        <v>88072</v>
      </c>
      <c r="H734" s="20">
        <v>5</v>
      </c>
      <c r="I734" s="111"/>
    </row>
    <row r="735" spans="1:9" x14ac:dyDescent="0.25">
      <c r="A735" s="10" t="s">
        <v>483</v>
      </c>
      <c r="B735" s="15" t="s">
        <v>28</v>
      </c>
      <c r="C735" s="10" t="s">
        <v>324</v>
      </c>
      <c r="D735" s="16">
        <v>41770</v>
      </c>
      <c r="E735" s="17"/>
      <c r="F735" s="18"/>
      <c r="G735" s="19">
        <v>66922</v>
      </c>
      <c r="H735" s="20">
        <v>4</v>
      </c>
      <c r="I735" s="111"/>
    </row>
    <row r="736" spans="1:9" x14ac:dyDescent="0.25">
      <c r="A736" s="10" t="s">
        <v>374</v>
      </c>
      <c r="B736" s="15" t="s">
        <v>12</v>
      </c>
      <c r="C736" s="10" t="s">
        <v>324</v>
      </c>
      <c r="D736" s="16">
        <v>41797</v>
      </c>
      <c r="E736" s="17"/>
      <c r="F736" s="18"/>
      <c r="G736" s="19">
        <v>119199</v>
      </c>
      <c r="H736" s="20">
        <v>4</v>
      </c>
      <c r="I736" s="111"/>
    </row>
    <row r="737" spans="1:10" x14ac:dyDescent="0.25">
      <c r="A737" s="10" t="s">
        <v>325</v>
      </c>
      <c r="B737" s="15" t="s">
        <v>28</v>
      </c>
      <c r="C737" s="10" t="s">
        <v>324</v>
      </c>
      <c r="D737" s="16">
        <v>38151</v>
      </c>
      <c r="E737" s="17"/>
      <c r="F737" s="18" t="s">
        <v>6</v>
      </c>
      <c r="G737" s="19">
        <v>61387</v>
      </c>
      <c r="H737" s="20">
        <v>5</v>
      </c>
      <c r="I737" s="111"/>
    </row>
    <row r="738" spans="1:10" x14ac:dyDescent="0.25">
      <c r="A738" s="10" t="s">
        <v>671</v>
      </c>
      <c r="B738" s="15" t="s">
        <v>9</v>
      </c>
      <c r="C738" s="10" t="s">
        <v>0</v>
      </c>
      <c r="D738" s="16">
        <v>40194</v>
      </c>
      <c r="E738" s="17"/>
      <c r="F738" s="18"/>
      <c r="G738" s="19">
        <v>126954</v>
      </c>
      <c r="H738" s="20">
        <v>2</v>
      </c>
      <c r="I738" s="111"/>
      <c r="J738" s="35"/>
    </row>
    <row r="739" spans="1:10" x14ac:dyDescent="0.25">
      <c r="A739" s="10" t="s">
        <v>641</v>
      </c>
      <c r="B739" s="15" t="s">
        <v>1</v>
      </c>
      <c r="C739" s="10" t="s">
        <v>0</v>
      </c>
      <c r="D739" s="16">
        <v>37635</v>
      </c>
      <c r="E739" s="17"/>
      <c r="F739" s="18" t="s">
        <v>22</v>
      </c>
      <c r="G739" s="19">
        <v>54080</v>
      </c>
      <c r="H739" s="20">
        <v>2</v>
      </c>
      <c r="I739" s="111"/>
    </row>
    <row r="740" spans="1:10" x14ac:dyDescent="0.25">
      <c r="A740" s="10" t="s">
        <v>352</v>
      </c>
      <c r="B740" s="15" t="s">
        <v>9</v>
      </c>
      <c r="C740" s="10" t="s">
        <v>0</v>
      </c>
      <c r="D740" s="16">
        <v>40717</v>
      </c>
      <c r="E740" s="17"/>
      <c r="F740" s="18"/>
      <c r="G740" s="19">
        <v>122888</v>
      </c>
      <c r="H740" s="20">
        <v>5</v>
      </c>
      <c r="I740" s="111"/>
    </row>
    <row r="741" spans="1:10" x14ac:dyDescent="0.25">
      <c r="A741" s="10" t="s">
        <v>303</v>
      </c>
      <c r="B741" s="15" t="s">
        <v>44</v>
      </c>
      <c r="C741" s="10" t="s">
        <v>0</v>
      </c>
      <c r="D741" s="16">
        <v>41462</v>
      </c>
      <c r="E741" s="17"/>
      <c r="F741" s="18" t="s">
        <v>22</v>
      </c>
      <c r="G741" s="19">
        <v>110404</v>
      </c>
      <c r="H741" s="20">
        <v>1</v>
      </c>
      <c r="I741" s="111"/>
    </row>
    <row r="742" spans="1:10" x14ac:dyDescent="0.25">
      <c r="A742" s="10" t="s">
        <v>2</v>
      </c>
      <c r="B742" s="15" t="s">
        <v>1</v>
      </c>
      <c r="C742" s="10" t="s">
        <v>0</v>
      </c>
      <c r="D742" s="16">
        <v>41621</v>
      </c>
      <c r="E742" s="17"/>
      <c r="F742" s="18"/>
      <c r="G742" s="19">
        <v>90253</v>
      </c>
      <c r="H742" s="20">
        <v>1</v>
      </c>
      <c r="I742" s="111"/>
      <c r="J742" s="35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N742"/>
  <sheetViews>
    <sheetView zoomScale="145" zoomScaleNormal="145" zoomScaleSheetLayoutView="100" zoomScalePageLayoutView="115" workbookViewId="0"/>
  </sheetViews>
  <sheetFormatPr defaultColWidth="19.85546875" defaultRowHeight="15" x14ac:dyDescent="0.25"/>
  <cols>
    <col min="1" max="1" width="22.7109375" style="10" bestFit="1" customWidth="1"/>
    <col min="2" max="2" width="19.28515625" style="10" customWidth="1"/>
    <col min="3" max="3" width="8.28515625" style="20" bestFit="1" customWidth="1"/>
    <col min="4" max="4" width="18" style="10" customWidth="1"/>
    <col min="5" max="5" width="10.85546875" style="26" bestFit="1" customWidth="1"/>
    <col min="6" max="6" width="7.42578125" style="38" bestFit="1" customWidth="1"/>
    <col min="7" max="7" width="8.42578125" style="10" bestFit="1" customWidth="1"/>
    <col min="8" max="8" width="9.42578125" style="33" customWidth="1"/>
    <col min="9" max="9" width="10.140625" style="10" bestFit="1" customWidth="1"/>
    <col min="10" max="10" width="12.28515625" style="24" bestFit="1" customWidth="1"/>
    <col min="11" max="11" width="8.42578125" style="23" bestFit="1" customWidth="1"/>
    <col min="12" max="12" width="7.42578125" style="10" customWidth="1"/>
    <col min="13" max="13" width="7.28515625" style="10" customWidth="1"/>
    <col min="14" max="14" width="9.85546875" style="10" customWidth="1"/>
    <col min="15" max="16384" width="19.85546875" style="10"/>
  </cols>
  <sheetData>
    <row r="1" spans="1:14" x14ac:dyDescent="0.25">
      <c r="A1" s="1" t="s">
        <v>784</v>
      </c>
      <c r="B1" s="1" t="s">
        <v>784</v>
      </c>
      <c r="C1" s="2" t="s">
        <v>783</v>
      </c>
      <c r="D1" s="3" t="s">
        <v>782</v>
      </c>
      <c r="E1" s="4" t="s">
        <v>781</v>
      </c>
      <c r="F1" s="5" t="s">
        <v>780</v>
      </c>
      <c r="G1" s="3" t="s">
        <v>779</v>
      </c>
      <c r="H1" s="112" t="s">
        <v>778</v>
      </c>
      <c r="I1" s="2" t="s">
        <v>777</v>
      </c>
      <c r="J1" s="110" t="s">
        <v>776</v>
      </c>
      <c r="K1" s="8" t="s">
        <v>775</v>
      </c>
      <c r="M1" s="9">
        <v>2.8299999999999999E-2</v>
      </c>
      <c r="N1" s="9"/>
    </row>
    <row r="2" spans="1:14" x14ac:dyDescent="0.25">
      <c r="A2" s="14" t="s">
        <v>898</v>
      </c>
      <c r="B2" s="14" t="str">
        <f t="shared" ref="B2:B65" si="0">PROPER(TRIM(A2))</f>
        <v>Page, Lisa</v>
      </c>
      <c r="C2" s="15" t="s">
        <v>28</v>
      </c>
      <c r="D2" s="14" t="s">
        <v>20</v>
      </c>
      <c r="E2" s="16">
        <v>37249</v>
      </c>
      <c r="F2" s="17">
        <f t="shared" ref="F2:F65" ca="1" si="1">DATEDIF(E2,TODAY(),"Y")</f>
        <v>13</v>
      </c>
      <c r="G2" s="18" t="s">
        <v>22</v>
      </c>
      <c r="H2" s="19">
        <v>60981</v>
      </c>
      <c r="I2" s="20">
        <v>1</v>
      </c>
      <c r="J2" s="111">
        <f>ROUND(H2*$M$1+H2,0)</f>
        <v>62707</v>
      </c>
      <c r="K2" s="22"/>
      <c r="L2" s="23"/>
    </row>
    <row r="3" spans="1:14" x14ac:dyDescent="0.25">
      <c r="A3" s="14" t="s">
        <v>1626</v>
      </c>
      <c r="B3" s="14" t="str">
        <f t="shared" si="0"/>
        <v>Taylor, Hector</v>
      </c>
      <c r="C3" s="15" t="s">
        <v>28</v>
      </c>
      <c r="D3" s="14" t="s">
        <v>20</v>
      </c>
      <c r="E3" s="16">
        <v>41673</v>
      </c>
      <c r="F3" s="17">
        <f t="shared" ca="1" si="1"/>
        <v>1</v>
      </c>
      <c r="G3" s="18" t="s">
        <v>24</v>
      </c>
      <c r="H3" s="19">
        <v>60915</v>
      </c>
      <c r="I3" s="20">
        <v>4</v>
      </c>
      <c r="J3" s="111">
        <f t="shared" ref="J3:J66" si="2">ROUND(H3*$M$1+H3,0)</f>
        <v>62639</v>
      </c>
      <c r="K3" s="22"/>
      <c r="L3" s="23"/>
    </row>
    <row r="4" spans="1:14" x14ac:dyDescent="0.25">
      <c r="A4" s="14" t="s">
        <v>899</v>
      </c>
      <c r="B4" s="14" t="str">
        <f t="shared" si="0"/>
        <v>Dawson, Jonathan</v>
      </c>
      <c r="C4" s="15" t="s">
        <v>28</v>
      </c>
      <c r="D4" s="14" t="s">
        <v>20</v>
      </c>
      <c r="E4" s="16">
        <v>40225</v>
      </c>
      <c r="F4" s="17">
        <f t="shared" ca="1" si="1"/>
        <v>5</v>
      </c>
      <c r="G4" s="18"/>
      <c r="H4" s="19">
        <v>97071</v>
      </c>
      <c r="I4" s="20">
        <v>5</v>
      </c>
      <c r="J4" s="111">
        <f t="shared" si="2"/>
        <v>99818</v>
      </c>
    </row>
    <row r="5" spans="1:14" x14ac:dyDescent="0.25">
      <c r="A5" s="14" t="s">
        <v>1634</v>
      </c>
      <c r="B5" s="14" t="str">
        <f t="shared" si="0"/>
        <v>Duran, Brian</v>
      </c>
      <c r="C5" s="15" t="s">
        <v>44</v>
      </c>
      <c r="D5" s="14" t="s">
        <v>20</v>
      </c>
      <c r="E5" s="16">
        <v>42229</v>
      </c>
      <c r="F5" s="17">
        <f t="shared" ca="1" si="1"/>
        <v>0</v>
      </c>
      <c r="G5" s="18"/>
      <c r="H5" s="19">
        <v>115421</v>
      </c>
      <c r="I5" s="20">
        <v>2</v>
      </c>
      <c r="J5" s="111">
        <f t="shared" si="2"/>
        <v>118687</v>
      </c>
      <c r="L5" s="23"/>
    </row>
    <row r="6" spans="1:14" x14ac:dyDescent="0.25">
      <c r="A6" s="14" t="s">
        <v>1635</v>
      </c>
      <c r="B6" s="14" t="str">
        <f t="shared" si="0"/>
        <v>Weber, Larry</v>
      </c>
      <c r="C6" s="15" t="s">
        <v>1</v>
      </c>
      <c r="D6" s="14" t="s">
        <v>20</v>
      </c>
      <c r="E6" s="16">
        <v>40525</v>
      </c>
      <c r="F6" s="17">
        <f t="shared" ca="1" si="1"/>
        <v>4</v>
      </c>
      <c r="G6" s="18" t="s">
        <v>14</v>
      </c>
      <c r="H6" s="19">
        <v>115547</v>
      </c>
      <c r="I6" s="20">
        <v>2</v>
      </c>
      <c r="J6" s="111">
        <f t="shared" si="2"/>
        <v>118817</v>
      </c>
      <c r="L6" s="23"/>
    </row>
    <row r="7" spans="1:14" x14ac:dyDescent="0.25">
      <c r="A7" s="10" t="s">
        <v>900</v>
      </c>
      <c r="B7" s="14" t="str">
        <f t="shared" si="0"/>
        <v>Pratt, Erik</v>
      </c>
      <c r="C7" s="15" t="s">
        <v>9</v>
      </c>
      <c r="D7" s="10" t="s">
        <v>785</v>
      </c>
      <c r="E7" s="16">
        <v>39829</v>
      </c>
      <c r="F7" s="17">
        <f t="shared" ca="1" si="1"/>
        <v>6</v>
      </c>
      <c r="G7" s="18" t="s">
        <v>22</v>
      </c>
      <c r="H7" s="19">
        <v>69212</v>
      </c>
      <c r="I7" s="20">
        <v>2</v>
      </c>
      <c r="J7" s="111">
        <f t="shared" si="2"/>
        <v>71171</v>
      </c>
      <c r="L7" s="23"/>
    </row>
    <row r="8" spans="1:14" x14ac:dyDescent="0.25">
      <c r="A8" s="14" t="s">
        <v>1639</v>
      </c>
      <c r="B8" s="14" t="str">
        <f t="shared" si="0"/>
        <v>O'Connor, Kent</v>
      </c>
      <c r="C8" s="15" t="s">
        <v>44</v>
      </c>
      <c r="D8" s="14" t="s">
        <v>785</v>
      </c>
      <c r="E8" s="16">
        <v>37295</v>
      </c>
      <c r="F8" s="17">
        <f t="shared" ca="1" si="1"/>
        <v>13</v>
      </c>
      <c r="G8" s="18" t="s">
        <v>22</v>
      </c>
      <c r="H8" s="19">
        <v>120198</v>
      </c>
      <c r="I8" s="20">
        <v>1</v>
      </c>
      <c r="J8" s="111">
        <f t="shared" si="2"/>
        <v>123600</v>
      </c>
      <c r="L8" s="23"/>
    </row>
    <row r="9" spans="1:14" x14ac:dyDescent="0.25">
      <c r="A9" s="10" t="s">
        <v>901</v>
      </c>
      <c r="B9" s="14" t="str">
        <f t="shared" si="0"/>
        <v>Spencer, Boyd</v>
      </c>
      <c r="C9" s="15" t="s">
        <v>12</v>
      </c>
      <c r="D9" s="10" t="s">
        <v>785</v>
      </c>
      <c r="E9" s="16">
        <v>40267</v>
      </c>
      <c r="F9" s="17">
        <f t="shared" ca="1" si="1"/>
        <v>5</v>
      </c>
      <c r="G9" s="18"/>
      <c r="H9" s="19">
        <v>107635</v>
      </c>
      <c r="I9" s="20">
        <v>5</v>
      </c>
      <c r="J9" s="111">
        <f t="shared" si="2"/>
        <v>110681</v>
      </c>
      <c r="K9" s="22"/>
      <c r="L9" s="23"/>
    </row>
    <row r="10" spans="1:14" x14ac:dyDescent="0.25">
      <c r="A10" s="10" t="s">
        <v>902</v>
      </c>
      <c r="B10" s="14" t="str">
        <f t="shared" si="0"/>
        <v>Wiggins, Frank</v>
      </c>
      <c r="C10" s="15" t="s">
        <v>9</v>
      </c>
      <c r="D10" s="10" t="s">
        <v>785</v>
      </c>
      <c r="E10" s="16">
        <v>37338</v>
      </c>
      <c r="F10" s="17">
        <f t="shared" ca="1" si="1"/>
        <v>13</v>
      </c>
      <c r="G10" s="18" t="s">
        <v>22</v>
      </c>
      <c r="H10" s="19">
        <v>113020</v>
      </c>
      <c r="I10" s="20">
        <v>1</v>
      </c>
      <c r="J10" s="111">
        <f t="shared" si="2"/>
        <v>116218</v>
      </c>
    </row>
    <row r="11" spans="1:14" x14ac:dyDescent="0.25">
      <c r="A11" s="10" t="s">
        <v>1624</v>
      </c>
      <c r="B11" s="14" t="str">
        <f t="shared" si="0"/>
        <v>Tanner, Timothy</v>
      </c>
      <c r="C11" s="15" t="s">
        <v>44</v>
      </c>
      <c r="D11" s="10" t="s">
        <v>785</v>
      </c>
      <c r="E11" s="16">
        <v>38482</v>
      </c>
      <c r="F11" s="17">
        <f t="shared" ca="1" si="1"/>
        <v>10</v>
      </c>
      <c r="G11" s="18" t="s">
        <v>22</v>
      </c>
      <c r="H11" s="19">
        <v>82341</v>
      </c>
      <c r="I11" s="20">
        <v>4</v>
      </c>
      <c r="J11" s="111">
        <f t="shared" si="2"/>
        <v>84671</v>
      </c>
    </row>
    <row r="12" spans="1:14" x14ac:dyDescent="0.25">
      <c r="A12" s="10" t="s">
        <v>903</v>
      </c>
      <c r="B12" s="14" t="str">
        <f t="shared" si="0"/>
        <v>Strickland, Rajean</v>
      </c>
      <c r="C12" s="15" t="s">
        <v>12</v>
      </c>
      <c r="D12" s="10" t="s">
        <v>785</v>
      </c>
      <c r="E12" s="16">
        <v>38860</v>
      </c>
      <c r="F12" s="17">
        <f t="shared" ca="1" si="1"/>
        <v>9</v>
      </c>
      <c r="G12" s="18" t="s">
        <v>6</v>
      </c>
      <c r="H12" s="19">
        <v>98598</v>
      </c>
      <c r="I12" s="20">
        <v>3</v>
      </c>
      <c r="J12" s="111">
        <f t="shared" si="2"/>
        <v>101388</v>
      </c>
    </row>
    <row r="13" spans="1:14" x14ac:dyDescent="0.25">
      <c r="A13" s="14" t="s">
        <v>1627</v>
      </c>
      <c r="B13" s="14" t="str">
        <f t="shared" si="0"/>
        <v>Chase, Troy</v>
      </c>
      <c r="C13" s="15" t="s">
        <v>12</v>
      </c>
      <c r="D13" s="14" t="s">
        <v>785</v>
      </c>
      <c r="E13" s="16">
        <v>39220</v>
      </c>
      <c r="F13" s="17">
        <f t="shared" ca="1" si="1"/>
        <v>8</v>
      </c>
      <c r="G13" s="18" t="s">
        <v>22</v>
      </c>
      <c r="H13" s="19">
        <v>46350</v>
      </c>
      <c r="I13" s="20">
        <v>4</v>
      </c>
      <c r="J13" s="111">
        <f t="shared" si="2"/>
        <v>47662</v>
      </c>
      <c r="L13" s="23"/>
    </row>
    <row r="14" spans="1:14" x14ac:dyDescent="0.25">
      <c r="A14" s="14" t="s">
        <v>1625</v>
      </c>
      <c r="B14" s="14" t="str">
        <f t="shared" si="0"/>
        <v>Brewer, Kent</v>
      </c>
      <c r="C14" s="15" t="s">
        <v>12</v>
      </c>
      <c r="D14" s="14" t="s">
        <v>785</v>
      </c>
      <c r="E14" s="16">
        <v>41857</v>
      </c>
      <c r="F14" s="17">
        <f t="shared" ca="1" si="1"/>
        <v>1</v>
      </c>
      <c r="G14" s="18" t="s">
        <v>24</v>
      </c>
      <c r="H14" s="19">
        <v>61076</v>
      </c>
      <c r="I14" s="20">
        <v>1</v>
      </c>
      <c r="J14" s="111">
        <f t="shared" si="2"/>
        <v>62804</v>
      </c>
      <c r="L14" s="23"/>
    </row>
    <row r="15" spans="1:14" x14ac:dyDescent="0.25">
      <c r="A15" s="10" t="s">
        <v>904</v>
      </c>
      <c r="B15" s="14" t="str">
        <f t="shared" si="0"/>
        <v>Wilkins, Jesse</v>
      </c>
      <c r="C15" s="15" t="s">
        <v>9</v>
      </c>
      <c r="D15" s="10" t="s">
        <v>785</v>
      </c>
      <c r="E15" s="16">
        <v>42214</v>
      </c>
      <c r="F15" s="17">
        <f t="shared" ca="1" si="1"/>
        <v>0</v>
      </c>
      <c r="G15" s="18" t="s">
        <v>22</v>
      </c>
      <c r="H15" s="19">
        <v>107968</v>
      </c>
      <c r="I15" s="20">
        <v>5</v>
      </c>
      <c r="J15" s="111">
        <f t="shared" si="2"/>
        <v>111023</v>
      </c>
    </row>
    <row r="16" spans="1:14" x14ac:dyDescent="0.25">
      <c r="A16" s="10" t="s">
        <v>905</v>
      </c>
      <c r="B16" s="14" t="str">
        <f t="shared" si="0"/>
        <v>White, Daniel</v>
      </c>
      <c r="C16" s="15" t="s">
        <v>1</v>
      </c>
      <c r="D16" s="10" t="s">
        <v>785</v>
      </c>
      <c r="E16" s="16">
        <v>37842</v>
      </c>
      <c r="F16" s="17">
        <f t="shared" ca="1" si="1"/>
        <v>12</v>
      </c>
      <c r="G16" s="18" t="s">
        <v>6</v>
      </c>
      <c r="H16" s="19">
        <v>102146</v>
      </c>
      <c r="I16" s="20">
        <v>4</v>
      </c>
      <c r="J16" s="111">
        <f t="shared" si="2"/>
        <v>105037</v>
      </c>
    </row>
    <row r="17" spans="1:12" x14ac:dyDescent="0.25">
      <c r="A17" s="14" t="s">
        <v>906</v>
      </c>
      <c r="B17" s="14" t="str">
        <f t="shared" si="0"/>
        <v>Holland, Donald</v>
      </c>
      <c r="C17" s="15" t="s">
        <v>7</v>
      </c>
      <c r="D17" s="14" t="s">
        <v>785</v>
      </c>
      <c r="E17" s="16">
        <v>41865</v>
      </c>
      <c r="F17" s="17">
        <f t="shared" ca="1" si="1"/>
        <v>1</v>
      </c>
      <c r="G17" s="18" t="s">
        <v>22</v>
      </c>
      <c r="H17" s="19">
        <v>46009</v>
      </c>
      <c r="I17" s="20">
        <v>3</v>
      </c>
      <c r="J17" s="111">
        <f t="shared" si="2"/>
        <v>47311</v>
      </c>
      <c r="L17" s="23"/>
    </row>
    <row r="18" spans="1:12" x14ac:dyDescent="0.25">
      <c r="A18" s="10" t="s">
        <v>1629</v>
      </c>
      <c r="B18" s="14" t="str">
        <f t="shared" si="0"/>
        <v>Rowe, Ken</v>
      </c>
      <c r="C18" s="15" t="s">
        <v>28</v>
      </c>
      <c r="D18" s="10" t="s">
        <v>785</v>
      </c>
      <c r="E18" s="16">
        <v>37855</v>
      </c>
      <c r="F18" s="17">
        <f t="shared" ca="1" si="1"/>
        <v>12</v>
      </c>
      <c r="G18" s="18"/>
      <c r="H18" s="19">
        <v>53399</v>
      </c>
      <c r="I18" s="20">
        <v>3</v>
      </c>
      <c r="J18" s="111">
        <f t="shared" si="2"/>
        <v>54910</v>
      </c>
      <c r="L18" s="23"/>
    </row>
    <row r="19" spans="1:12" x14ac:dyDescent="0.25">
      <c r="A19" s="14" t="s">
        <v>1632</v>
      </c>
      <c r="B19" s="14" t="str">
        <f t="shared" si="0"/>
        <v>Burton, Cam</v>
      </c>
      <c r="C19" s="15" t="s">
        <v>28</v>
      </c>
      <c r="D19" s="14" t="s">
        <v>785</v>
      </c>
      <c r="E19" s="16">
        <v>40782</v>
      </c>
      <c r="F19" s="17">
        <f t="shared" ca="1" si="1"/>
        <v>4</v>
      </c>
      <c r="G19" s="18" t="s">
        <v>6</v>
      </c>
      <c r="H19" s="19">
        <v>45419</v>
      </c>
      <c r="I19" s="20">
        <v>5</v>
      </c>
      <c r="J19" s="111">
        <f t="shared" si="2"/>
        <v>46704</v>
      </c>
      <c r="L19" s="23"/>
    </row>
    <row r="20" spans="1:12" x14ac:dyDescent="0.25">
      <c r="A20" s="14" t="s">
        <v>1628</v>
      </c>
      <c r="B20" s="14" t="str">
        <f t="shared" si="0"/>
        <v>Phillips, Liesl</v>
      </c>
      <c r="C20" s="15" t="s">
        <v>7</v>
      </c>
      <c r="D20" s="14" t="s">
        <v>785</v>
      </c>
      <c r="E20" s="16">
        <v>40107</v>
      </c>
      <c r="F20" s="17">
        <f t="shared" ca="1" si="1"/>
        <v>6</v>
      </c>
      <c r="G20" s="18" t="s">
        <v>3</v>
      </c>
      <c r="H20" s="19">
        <v>69038</v>
      </c>
      <c r="I20" s="20">
        <v>2</v>
      </c>
      <c r="J20" s="111">
        <f t="shared" si="2"/>
        <v>70992</v>
      </c>
      <c r="L20" s="23"/>
    </row>
    <row r="21" spans="1:12" x14ac:dyDescent="0.25">
      <c r="A21" s="14" t="s">
        <v>907</v>
      </c>
      <c r="B21" s="14" t="str">
        <f t="shared" si="0"/>
        <v>Gallagher, Johnson</v>
      </c>
      <c r="C21" s="15" t="s">
        <v>28</v>
      </c>
      <c r="D21" s="14" t="s">
        <v>785</v>
      </c>
      <c r="E21" s="16">
        <v>41204</v>
      </c>
      <c r="F21" s="17">
        <f t="shared" ca="1" si="1"/>
        <v>3</v>
      </c>
      <c r="G21" s="18"/>
      <c r="H21" s="19">
        <v>46163</v>
      </c>
      <c r="I21" s="20">
        <v>4</v>
      </c>
      <c r="J21" s="111">
        <f t="shared" si="2"/>
        <v>47469</v>
      </c>
      <c r="L21" s="23"/>
    </row>
    <row r="22" spans="1:12" x14ac:dyDescent="0.25">
      <c r="A22" s="10" t="s">
        <v>1633</v>
      </c>
      <c r="B22" s="14" t="str">
        <f t="shared" si="0"/>
        <v>Wolf, Debbie</v>
      </c>
      <c r="C22" s="15" t="s">
        <v>44</v>
      </c>
      <c r="D22" s="10" t="s">
        <v>785</v>
      </c>
      <c r="E22" s="16">
        <v>37221</v>
      </c>
      <c r="F22" s="17">
        <f t="shared" ca="1" si="1"/>
        <v>14</v>
      </c>
      <c r="G22" s="18" t="s">
        <v>3</v>
      </c>
      <c r="H22" s="19">
        <v>70990</v>
      </c>
      <c r="I22" s="20">
        <v>5</v>
      </c>
      <c r="J22" s="111">
        <f t="shared" si="2"/>
        <v>72999</v>
      </c>
    </row>
    <row r="23" spans="1:12" x14ac:dyDescent="0.25">
      <c r="A23" s="10" t="s">
        <v>908</v>
      </c>
      <c r="B23" s="14" t="str">
        <f t="shared" si="0"/>
        <v>Todd, Steven</v>
      </c>
      <c r="C23" s="15" t="s">
        <v>1</v>
      </c>
      <c r="D23" s="10" t="s">
        <v>785</v>
      </c>
      <c r="E23" s="16">
        <v>40147</v>
      </c>
      <c r="F23" s="17">
        <f t="shared" ca="1" si="1"/>
        <v>6</v>
      </c>
      <c r="G23" s="18" t="s">
        <v>14</v>
      </c>
      <c r="H23" s="19">
        <v>45315</v>
      </c>
      <c r="I23" s="20">
        <v>3</v>
      </c>
      <c r="J23" s="111">
        <f t="shared" si="2"/>
        <v>46597</v>
      </c>
    </row>
    <row r="24" spans="1:12" x14ac:dyDescent="0.25">
      <c r="A24" s="10" t="s">
        <v>909</v>
      </c>
      <c r="B24" s="14" t="str">
        <f t="shared" si="0"/>
        <v>Mckenzie, Michelle</v>
      </c>
      <c r="C24" s="15" t="s">
        <v>12</v>
      </c>
      <c r="D24" s="10" t="s">
        <v>786</v>
      </c>
      <c r="E24" s="16">
        <v>39824</v>
      </c>
      <c r="F24" s="17">
        <f t="shared" ca="1" si="1"/>
        <v>6</v>
      </c>
      <c r="G24" s="18" t="s">
        <v>3</v>
      </c>
      <c r="H24" s="19">
        <v>102687</v>
      </c>
      <c r="I24" s="20">
        <v>2</v>
      </c>
      <c r="J24" s="111">
        <f t="shared" si="2"/>
        <v>105593</v>
      </c>
    </row>
    <row r="25" spans="1:12" x14ac:dyDescent="0.25">
      <c r="A25" s="10" t="s">
        <v>1630</v>
      </c>
      <c r="B25" s="14" t="str">
        <f t="shared" si="0"/>
        <v>Thornton, Charles</v>
      </c>
      <c r="C25" s="15" t="s">
        <v>28</v>
      </c>
      <c r="D25" s="10" t="s">
        <v>786</v>
      </c>
      <c r="E25" s="16">
        <v>37971</v>
      </c>
      <c r="F25" s="17">
        <f t="shared" ca="1" si="1"/>
        <v>11</v>
      </c>
      <c r="G25" s="18" t="s">
        <v>3</v>
      </c>
      <c r="H25" s="19">
        <v>121213</v>
      </c>
      <c r="I25" s="20">
        <v>3</v>
      </c>
      <c r="J25" s="111">
        <f t="shared" si="2"/>
        <v>124643</v>
      </c>
    </row>
    <row r="26" spans="1:12" x14ac:dyDescent="0.25">
      <c r="A26" s="10" t="s">
        <v>910</v>
      </c>
      <c r="B26" s="14" t="str">
        <f t="shared" si="0"/>
        <v>Dunn, Matthew</v>
      </c>
      <c r="C26" s="15" t="s">
        <v>9</v>
      </c>
      <c r="D26" s="10" t="s">
        <v>786</v>
      </c>
      <c r="E26" s="16">
        <v>37292</v>
      </c>
      <c r="F26" s="17">
        <f t="shared" ca="1" si="1"/>
        <v>13</v>
      </c>
      <c r="G26" s="18" t="s">
        <v>6</v>
      </c>
      <c r="H26" s="19">
        <v>74666</v>
      </c>
      <c r="I26" s="20">
        <v>1</v>
      </c>
      <c r="J26" s="111">
        <f t="shared" si="2"/>
        <v>76779</v>
      </c>
    </row>
    <row r="27" spans="1:12" x14ac:dyDescent="0.25">
      <c r="A27" s="10" t="s">
        <v>1631</v>
      </c>
      <c r="B27" s="14" t="str">
        <f t="shared" si="0"/>
        <v>Potter, Dawn</v>
      </c>
      <c r="C27" s="15" t="s">
        <v>44</v>
      </c>
      <c r="D27" s="10" t="s">
        <v>786</v>
      </c>
      <c r="E27" s="16">
        <v>39129</v>
      </c>
      <c r="F27" s="17">
        <f t="shared" ca="1" si="1"/>
        <v>8</v>
      </c>
      <c r="G27" s="18" t="s">
        <v>22</v>
      </c>
      <c r="H27" s="19">
        <v>90032</v>
      </c>
      <c r="I27" s="20">
        <v>1</v>
      </c>
      <c r="J27" s="111">
        <f t="shared" si="2"/>
        <v>92580</v>
      </c>
    </row>
    <row r="28" spans="1:12" x14ac:dyDescent="0.25">
      <c r="A28" s="10" t="s">
        <v>911</v>
      </c>
      <c r="B28" s="14" t="str">
        <f t="shared" si="0"/>
        <v>Carroll, Lesa</v>
      </c>
      <c r="C28" s="15" t="s">
        <v>28</v>
      </c>
      <c r="D28" s="10" t="s">
        <v>786</v>
      </c>
      <c r="E28" s="16">
        <v>37697</v>
      </c>
      <c r="F28" s="17">
        <f t="shared" ca="1" si="1"/>
        <v>12</v>
      </c>
      <c r="G28" s="18" t="s">
        <v>14</v>
      </c>
      <c r="H28" s="19">
        <v>43469</v>
      </c>
      <c r="I28" s="20">
        <v>1</v>
      </c>
      <c r="J28" s="111">
        <f t="shared" si="2"/>
        <v>44699</v>
      </c>
    </row>
    <row r="29" spans="1:12" x14ac:dyDescent="0.25">
      <c r="A29" s="10" t="s">
        <v>912</v>
      </c>
      <c r="B29" s="14" t="str">
        <f t="shared" si="0"/>
        <v>Fleming, Irv</v>
      </c>
      <c r="C29" s="15" t="s">
        <v>28</v>
      </c>
      <c r="D29" s="10" t="s">
        <v>786</v>
      </c>
      <c r="E29" s="16">
        <v>39929</v>
      </c>
      <c r="F29" s="17">
        <f t="shared" ca="1" si="1"/>
        <v>6</v>
      </c>
      <c r="G29" s="18" t="s">
        <v>22</v>
      </c>
      <c r="H29" s="19">
        <v>68870</v>
      </c>
      <c r="I29" s="20">
        <v>1</v>
      </c>
      <c r="J29" s="111">
        <f t="shared" si="2"/>
        <v>70819</v>
      </c>
    </row>
    <row r="30" spans="1:12" x14ac:dyDescent="0.25">
      <c r="A30" s="10" t="s">
        <v>913</v>
      </c>
      <c r="B30" s="14" t="str">
        <f t="shared" si="0"/>
        <v>Nguyen, Dennis</v>
      </c>
      <c r="C30" s="15" t="s">
        <v>12</v>
      </c>
      <c r="D30" s="10" t="s">
        <v>786</v>
      </c>
      <c r="E30" s="16">
        <v>40039</v>
      </c>
      <c r="F30" s="17">
        <f t="shared" ca="1" si="1"/>
        <v>6</v>
      </c>
      <c r="G30" s="18"/>
      <c r="H30" s="19">
        <v>113141</v>
      </c>
      <c r="I30" s="20">
        <v>4</v>
      </c>
      <c r="J30" s="111">
        <f t="shared" si="2"/>
        <v>116343</v>
      </c>
    </row>
    <row r="31" spans="1:12" x14ac:dyDescent="0.25">
      <c r="A31" s="10" t="s">
        <v>914</v>
      </c>
      <c r="B31" s="14" t="str">
        <f t="shared" si="0"/>
        <v>Blair, Sperry</v>
      </c>
      <c r="C31" s="15" t="s">
        <v>28</v>
      </c>
      <c r="D31" s="10" t="s">
        <v>786</v>
      </c>
      <c r="E31" s="16">
        <v>41184</v>
      </c>
      <c r="F31" s="17">
        <f t="shared" ca="1" si="1"/>
        <v>3</v>
      </c>
      <c r="G31" s="18" t="s">
        <v>24</v>
      </c>
      <c r="H31" s="19">
        <v>104719</v>
      </c>
      <c r="I31" s="20">
        <v>3</v>
      </c>
      <c r="J31" s="111">
        <f t="shared" si="2"/>
        <v>107683</v>
      </c>
      <c r="K31" s="22"/>
    </row>
    <row r="32" spans="1:12" x14ac:dyDescent="0.25">
      <c r="A32" s="10" t="s">
        <v>915</v>
      </c>
      <c r="B32" s="14" t="str">
        <f t="shared" si="0"/>
        <v>Wyatt, Kelly</v>
      </c>
      <c r="C32" s="15" t="s">
        <v>28</v>
      </c>
      <c r="D32" s="10" t="s">
        <v>786</v>
      </c>
      <c r="E32" s="16">
        <v>41934</v>
      </c>
      <c r="F32" s="17">
        <f t="shared" ca="1" si="1"/>
        <v>1</v>
      </c>
      <c r="G32" s="18" t="s">
        <v>24</v>
      </c>
      <c r="H32" s="19">
        <v>61443</v>
      </c>
      <c r="I32" s="20">
        <v>2</v>
      </c>
      <c r="J32" s="111">
        <f t="shared" si="2"/>
        <v>63182</v>
      </c>
    </row>
    <row r="33" spans="1:14" x14ac:dyDescent="0.25">
      <c r="A33" s="10" t="s">
        <v>916</v>
      </c>
      <c r="B33" s="14" t="str">
        <f t="shared" si="0"/>
        <v>Walton, Benjamin</v>
      </c>
      <c r="C33" s="15" t="s">
        <v>9</v>
      </c>
      <c r="D33" s="10" t="s">
        <v>786</v>
      </c>
      <c r="E33" s="16">
        <v>40492</v>
      </c>
      <c r="F33" s="17">
        <f t="shared" ca="1" si="1"/>
        <v>5</v>
      </c>
      <c r="G33" s="18" t="s">
        <v>22</v>
      </c>
      <c r="H33" s="19">
        <v>115351</v>
      </c>
      <c r="I33" s="20">
        <v>1</v>
      </c>
      <c r="J33" s="111">
        <f t="shared" si="2"/>
        <v>118615</v>
      </c>
    </row>
    <row r="34" spans="1:14" x14ac:dyDescent="0.25">
      <c r="A34" s="10" t="s">
        <v>917</v>
      </c>
      <c r="B34" s="14" t="str">
        <f t="shared" si="0"/>
        <v>Beck, Craig</v>
      </c>
      <c r="C34" s="15" t="s">
        <v>9</v>
      </c>
      <c r="D34" s="10" t="s">
        <v>786</v>
      </c>
      <c r="E34" s="16">
        <v>42096</v>
      </c>
      <c r="F34" s="17">
        <f t="shared" ca="1" si="1"/>
        <v>0</v>
      </c>
      <c r="G34" s="18" t="s">
        <v>22</v>
      </c>
      <c r="H34" s="19">
        <v>71321</v>
      </c>
      <c r="I34" s="20">
        <v>3</v>
      </c>
      <c r="J34" s="111">
        <f t="shared" si="2"/>
        <v>73339</v>
      </c>
      <c r="K34" s="22"/>
      <c r="L34" s="35"/>
    </row>
    <row r="35" spans="1:14" x14ac:dyDescent="0.25">
      <c r="A35" s="10" t="s">
        <v>918</v>
      </c>
      <c r="B35" s="14" t="str">
        <f t="shared" si="0"/>
        <v>Phelps, Gretchen</v>
      </c>
      <c r="C35" s="15" t="s">
        <v>7</v>
      </c>
      <c r="D35" s="10" t="s">
        <v>786</v>
      </c>
      <c r="E35" s="16">
        <v>41586</v>
      </c>
      <c r="F35" s="17">
        <f t="shared" ca="1" si="1"/>
        <v>2</v>
      </c>
      <c r="G35" s="18"/>
      <c r="H35" s="19">
        <v>124798</v>
      </c>
      <c r="I35" s="20">
        <v>2</v>
      </c>
      <c r="J35" s="111">
        <f t="shared" si="2"/>
        <v>128330</v>
      </c>
    </row>
    <row r="36" spans="1:14" x14ac:dyDescent="0.25">
      <c r="A36" s="10" t="s">
        <v>919</v>
      </c>
      <c r="B36" s="14" t="str">
        <f t="shared" si="0"/>
        <v>Bond, John</v>
      </c>
      <c r="C36" s="15" t="s">
        <v>9</v>
      </c>
      <c r="D36" s="10" t="s">
        <v>786</v>
      </c>
      <c r="E36" s="16">
        <v>40495</v>
      </c>
      <c r="F36" s="17">
        <f t="shared" ca="1" si="1"/>
        <v>5</v>
      </c>
      <c r="G36" s="18" t="s">
        <v>14</v>
      </c>
      <c r="H36" s="19">
        <v>96545</v>
      </c>
      <c r="I36" s="20">
        <v>3</v>
      </c>
      <c r="J36" s="111">
        <f t="shared" si="2"/>
        <v>99277</v>
      </c>
    </row>
    <row r="37" spans="1:14" x14ac:dyDescent="0.25">
      <c r="A37" s="10" t="s">
        <v>920</v>
      </c>
      <c r="B37" s="14" t="str">
        <f t="shared" si="0"/>
        <v>Chang, Gabriel</v>
      </c>
      <c r="C37" s="15" t="s">
        <v>12</v>
      </c>
      <c r="D37" s="10" t="s">
        <v>786</v>
      </c>
      <c r="E37" s="16">
        <v>41230</v>
      </c>
      <c r="F37" s="17">
        <f t="shared" ca="1" si="1"/>
        <v>3</v>
      </c>
      <c r="G37" s="18" t="s">
        <v>3</v>
      </c>
      <c r="H37" s="19">
        <v>98833</v>
      </c>
      <c r="I37" s="20">
        <v>1</v>
      </c>
      <c r="J37" s="111">
        <f t="shared" si="2"/>
        <v>101630</v>
      </c>
      <c r="M37" s="35"/>
      <c r="N37" s="35"/>
    </row>
    <row r="38" spans="1:14" x14ac:dyDescent="0.25">
      <c r="A38" s="10" t="s">
        <v>921</v>
      </c>
      <c r="B38" s="14" t="str">
        <f t="shared" si="0"/>
        <v>Bullock, Greg</v>
      </c>
      <c r="C38" s="15" t="s">
        <v>9</v>
      </c>
      <c r="D38" s="10" t="s">
        <v>787</v>
      </c>
      <c r="E38" s="16">
        <v>42003</v>
      </c>
      <c r="F38" s="17">
        <f t="shared" ca="1" si="1"/>
        <v>0</v>
      </c>
      <c r="G38" s="18"/>
      <c r="H38" s="19">
        <v>124698</v>
      </c>
      <c r="I38" s="20">
        <v>3</v>
      </c>
      <c r="J38" s="111">
        <f t="shared" si="2"/>
        <v>128227</v>
      </c>
      <c r="L38" s="35"/>
    </row>
    <row r="39" spans="1:14" x14ac:dyDescent="0.25">
      <c r="A39" s="10" t="s">
        <v>922</v>
      </c>
      <c r="B39" s="14" t="str">
        <f t="shared" si="0"/>
        <v>Wheeler, Meegan</v>
      </c>
      <c r="C39" s="15" t="s">
        <v>28</v>
      </c>
      <c r="D39" s="10" t="s">
        <v>787</v>
      </c>
      <c r="E39" s="16">
        <v>40172</v>
      </c>
      <c r="F39" s="17">
        <f t="shared" ca="1" si="1"/>
        <v>5</v>
      </c>
      <c r="G39" s="18"/>
      <c r="H39" s="19">
        <v>106453</v>
      </c>
      <c r="I39" s="20">
        <v>4</v>
      </c>
      <c r="J39" s="111">
        <f t="shared" si="2"/>
        <v>109466</v>
      </c>
    </row>
    <row r="40" spans="1:14" x14ac:dyDescent="0.25">
      <c r="A40" s="10" t="s">
        <v>923</v>
      </c>
      <c r="B40" s="14" t="str">
        <f t="shared" si="0"/>
        <v>Cunningham, Denise</v>
      </c>
      <c r="C40" s="15" t="s">
        <v>12</v>
      </c>
      <c r="D40" s="10" t="s">
        <v>787</v>
      </c>
      <c r="E40" s="16">
        <v>41278</v>
      </c>
      <c r="F40" s="17">
        <f t="shared" ca="1" si="1"/>
        <v>2</v>
      </c>
      <c r="G40" s="18" t="s">
        <v>14</v>
      </c>
      <c r="H40" s="19">
        <v>88169</v>
      </c>
      <c r="I40" s="20">
        <v>5</v>
      </c>
      <c r="J40" s="111">
        <f t="shared" si="2"/>
        <v>90664</v>
      </c>
      <c r="K40" s="22"/>
    </row>
    <row r="41" spans="1:14" x14ac:dyDescent="0.25">
      <c r="A41" s="10" t="s">
        <v>924</v>
      </c>
      <c r="B41" s="14" t="str">
        <f t="shared" si="0"/>
        <v>Simpson, Jimmy</v>
      </c>
      <c r="C41" s="15" t="s">
        <v>1</v>
      </c>
      <c r="D41" s="10" t="s">
        <v>787</v>
      </c>
      <c r="E41" s="16">
        <v>37974</v>
      </c>
      <c r="F41" s="17">
        <f t="shared" ca="1" si="1"/>
        <v>11</v>
      </c>
      <c r="G41" s="18" t="s">
        <v>22</v>
      </c>
      <c r="H41" s="19">
        <v>83157</v>
      </c>
      <c r="I41" s="20">
        <v>3</v>
      </c>
      <c r="J41" s="111">
        <f t="shared" si="2"/>
        <v>85510</v>
      </c>
    </row>
    <row r="42" spans="1:14" x14ac:dyDescent="0.25">
      <c r="A42" s="10" t="s">
        <v>925</v>
      </c>
      <c r="B42" s="14" t="str">
        <f t="shared" si="0"/>
        <v>Griffith, Michelle</v>
      </c>
      <c r="C42" s="15" t="s">
        <v>7</v>
      </c>
      <c r="D42" s="10" t="s">
        <v>787</v>
      </c>
      <c r="E42" s="16">
        <v>41311</v>
      </c>
      <c r="F42" s="17">
        <f t="shared" ca="1" si="1"/>
        <v>2</v>
      </c>
      <c r="G42" s="18"/>
      <c r="H42" s="19">
        <v>71963</v>
      </c>
      <c r="I42" s="20">
        <v>2</v>
      </c>
      <c r="J42" s="111">
        <f t="shared" si="2"/>
        <v>74000</v>
      </c>
    </row>
    <row r="43" spans="1:14" x14ac:dyDescent="0.25">
      <c r="A43" s="10" t="s">
        <v>926</v>
      </c>
      <c r="B43" s="14" t="str">
        <f t="shared" si="0"/>
        <v>Powers, Tia</v>
      </c>
      <c r="C43" s="15" t="s">
        <v>9</v>
      </c>
      <c r="D43" s="10" t="s">
        <v>787</v>
      </c>
      <c r="E43" s="16">
        <v>36907</v>
      </c>
      <c r="F43" s="17">
        <f t="shared" ca="1" si="1"/>
        <v>14</v>
      </c>
      <c r="G43" s="18" t="s">
        <v>22</v>
      </c>
      <c r="H43" s="19">
        <v>84121</v>
      </c>
      <c r="I43" s="20">
        <v>3</v>
      </c>
      <c r="J43" s="111">
        <f t="shared" si="2"/>
        <v>86502</v>
      </c>
      <c r="K43" s="22"/>
      <c r="L43" s="35"/>
    </row>
    <row r="44" spans="1:14" x14ac:dyDescent="0.25">
      <c r="A44" s="10" t="s">
        <v>927</v>
      </c>
      <c r="B44" s="14" t="str">
        <f t="shared" si="0"/>
        <v>Navarro, Marc</v>
      </c>
      <c r="C44" s="15" t="s">
        <v>12</v>
      </c>
      <c r="D44" s="10" t="s">
        <v>787</v>
      </c>
      <c r="E44" s="16">
        <v>36920</v>
      </c>
      <c r="F44" s="17">
        <f t="shared" ca="1" si="1"/>
        <v>14</v>
      </c>
      <c r="G44" s="18" t="s">
        <v>6</v>
      </c>
      <c r="H44" s="19">
        <v>73059</v>
      </c>
      <c r="I44" s="20">
        <v>4</v>
      </c>
      <c r="J44" s="111">
        <f t="shared" si="2"/>
        <v>75127</v>
      </c>
    </row>
    <row r="45" spans="1:14" x14ac:dyDescent="0.25">
      <c r="A45" s="10" t="s">
        <v>928</v>
      </c>
      <c r="B45" s="14" t="str">
        <f t="shared" si="0"/>
        <v>Briggs, Bryan</v>
      </c>
      <c r="C45" s="15" t="s">
        <v>12</v>
      </c>
      <c r="D45" s="10" t="s">
        <v>787</v>
      </c>
      <c r="E45" s="16">
        <v>36926</v>
      </c>
      <c r="F45" s="17">
        <f t="shared" ca="1" si="1"/>
        <v>14</v>
      </c>
      <c r="G45" s="18"/>
      <c r="H45" s="19">
        <v>115255</v>
      </c>
      <c r="I45" s="20">
        <v>5</v>
      </c>
      <c r="J45" s="111">
        <f t="shared" si="2"/>
        <v>118517</v>
      </c>
    </row>
    <row r="46" spans="1:14" x14ac:dyDescent="0.25">
      <c r="A46" s="10" t="s">
        <v>929</v>
      </c>
      <c r="B46" s="14" t="str">
        <f t="shared" si="0"/>
        <v>Warren, Jean</v>
      </c>
      <c r="C46" s="15" t="s">
        <v>44</v>
      </c>
      <c r="D46" s="10" t="s">
        <v>787</v>
      </c>
      <c r="E46" s="16">
        <v>41653</v>
      </c>
      <c r="F46" s="17">
        <f t="shared" ca="1" si="1"/>
        <v>1</v>
      </c>
      <c r="G46" s="18" t="s">
        <v>6</v>
      </c>
      <c r="H46" s="19">
        <v>75259</v>
      </c>
      <c r="I46" s="20">
        <v>2</v>
      </c>
      <c r="J46" s="111">
        <f t="shared" si="2"/>
        <v>77389</v>
      </c>
    </row>
    <row r="47" spans="1:14" x14ac:dyDescent="0.25">
      <c r="A47" s="10" t="s">
        <v>930</v>
      </c>
      <c r="B47" s="14" t="str">
        <f t="shared" si="0"/>
        <v>Mcdonald, Debra</v>
      </c>
      <c r="C47" s="15" t="s">
        <v>9</v>
      </c>
      <c r="D47" s="10" t="s">
        <v>787</v>
      </c>
      <c r="E47" s="16">
        <v>41674</v>
      </c>
      <c r="F47" s="17">
        <f t="shared" ca="1" si="1"/>
        <v>1</v>
      </c>
      <c r="G47" s="18" t="s">
        <v>14</v>
      </c>
      <c r="H47" s="19">
        <v>104597</v>
      </c>
      <c r="I47" s="20">
        <v>5</v>
      </c>
      <c r="J47" s="111">
        <f t="shared" si="2"/>
        <v>107557</v>
      </c>
    </row>
    <row r="48" spans="1:14" x14ac:dyDescent="0.25">
      <c r="A48" s="10" t="s">
        <v>931</v>
      </c>
      <c r="B48" s="14" t="str">
        <f t="shared" si="0"/>
        <v>Pitts, Dana</v>
      </c>
      <c r="C48" s="15" t="s">
        <v>44</v>
      </c>
      <c r="D48" s="10" t="s">
        <v>787</v>
      </c>
      <c r="E48" s="16">
        <v>42061</v>
      </c>
      <c r="F48" s="17">
        <f t="shared" ca="1" si="1"/>
        <v>0</v>
      </c>
      <c r="G48" s="18"/>
      <c r="H48" s="19">
        <v>124141</v>
      </c>
      <c r="I48" s="20">
        <v>1</v>
      </c>
      <c r="J48" s="111">
        <f t="shared" si="2"/>
        <v>127654</v>
      </c>
    </row>
    <row r="49" spans="1:14" x14ac:dyDescent="0.25">
      <c r="A49" s="10" t="s">
        <v>932</v>
      </c>
      <c r="B49" s="14" t="str">
        <f t="shared" si="0"/>
        <v>Pruitt, Randy</v>
      </c>
      <c r="C49" s="15" t="s">
        <v>12</v>
      </c>
      <c r="D49" s="10" t="s">
        <v>787</v>
      </c>
      <c r="E49" s="16">
        <v>39870</v>
      </c>
      <c r="F49" s="17">
        <f t="shared" ca="1" si="1"/>
        <v>6</v>
      </c>
      <c r="G49" s="18"/>
      <c r="H49" s="19">
        <v>119465</v>
      </c>
      <c r="I49" s="20">
        <v>5</v>
      </c>
      <c r="J49" s="111">
        <f t="shared" si="2"/>
        <v>122846</v>
      </c>
    </row>
    <row r="50" spans="1:14" x14ac:dyDescent="0.25">
      <c r="A50" s="10" t="s">
        <v>933</v>
      </c>
      <c r="B50" s="14" t="str">
        <f t="shared" si="0"/>
        <v>Nicholson, Lee</v>
      </c>
      <c r="C50" s="15" t="s">
        <v>28</v>
      </c>
      <c r="D50" s="10" t="s">
        <v>787</v>
      </c>
      <c r="E50" s="16">
        <v>39882</v>
      </c>
      <c r="F50" s="17">
        <f t="shared" ca="1" si="1"/>
        <v>6</v>
      </c>
      <c r="G50" s="18" t="s">
        <v>14</v>
      </c>
      <c r="H50" s="19">
        <v>51489</v>
      </c>
      <c r="I50" s="20">
        <v>4</v>
      </c>
      <c r="J50" s="111">
        <f t="shared" si="2"/>
        <v>52946</v>
      </c>
    </row>
    <row r="51" spans="1:14" x14ac:dyDescent="0.25">
      <c r="A51" s="10" t="s">
        <v>934</v>
      </c>
      <c r="B51" s="14" t="str">
        <f t="shared" si="0"/>
        <v>Matthews, Diane</v>
      </c>
      <c r="C51" s="15" t="s">
        <v>9</v>
      </c>
      <c r="D51" s="10" t="s">
        <v>787</v>
      </c>
      <c r="E51" s="16">
        <v>37680</v>
      </c>
      <c r="F51" s="17">
        <f t="shared" ca="1" si="1"/>
        <v>12</v>
      </c>
      <c r="G51" s="18"/>
      <c r="H51" s="19">
        <v>46075</v>
      </c>
      <c r="I51" s="20">
        <v>3</v>
      </c>
      <c r="J51" s="111">
        <f t="shared" si="2"/>
        <v>47379</v>
      </c>
    </row>
    <row r="52" spans="1:14" x14ac:dyDescent="0.25">
      <c r="A52" s="10" t="s">
        <v>935</v>
      </c>
      <c r="B52" s="14" t="str">
        <f t="shared" si="0"/>
        <v>Norris, Tamara</v>
      </c>
      <c r="C52" s="15" t="s">
        <v>28</v>
      </c>
      <c r="D52" s="10" t="s">
        <v>787</v>
      </c>
      <c r="E52" s="16">
        <v>41731</v>
      </c>
      <c r="F52" s="17">
        <f t="shared" ca="1" si="1"/>
        <v>1</v>
      </c>
      <c r="G52" s="18" t="s">
        <v>6</v>
      </c>
      <c r="H52" s="19">
        <v>102833</v>
      </c>
      <c r="I52" s="20">
        <v>2</v>
      </c>
      <c r="J52" s="111">
        <f t="shared" si="2"/>
        <v>105743</v>
      </c>
      <c r="M52" s="35"/>
      <c r="N52" s="35"/>
    </row>
    <row r="53" spans="1:14" x14ac:dyDescent="0.25">
      <c r="A53" s="10" t="s">
        <v>936</v>
      </c>
      <c r="B53" s="14" t="str">
        <f t="shared" si="0"/>
        <v>Weiss, Marisa</v>
      </c>
      <c r="C53" s="15" t="s">
        <v>28</v>
      </c>
      <c r="D53" s="10" t="s">
        <v>787</v>
      </c>
      <c r="E53" s="16">
        <v>41351</v>
      </c>
      <c r="F53" s="17">
        <f t="shared" ca="1" si="1"/>
        <v>2</v>
      </c>
      <c r="G53" s="18"/>
      <c r="H53" s="19">
        <v>65490</v>
      </c>
      <c r="I53" s="20">
        <v>2</v>
      </c>
      <c r="J53" s="111">
        <f t="shared" si="2"/>
        <v>67343</v>
      </c>
    </row>
    <row r="54" spans="1:14" x14ac:dyDescent="0.25">
      <c r="A54" s="10" t="s">
        <v>937</v>
      </c>
      <c r="B54" s="14" t="str">
        <f t="shared" si="0"/>
        <v>Lawrence, Ronald</v>
      </c>
      <c r="C54" s="15" t="s">
        <v>12</v>
      </c>
      <c r="D54" s="10" t="s">
        <v>787</v>
      </c>
      <c r="E54" s="16">
        <v>36980</v>
      </c>
      <c r="F54" s="17">
        <f t="shared" ca="1" si="1"/>
        <v>14</v>
      </c>
      <c r="G54" s="18"/>
      <c r="H54" s="19">
        <v>109822</v>
      </c>
      <c r="I54" s="20">
        <v>3</v>
      </c>
      <c r="J54" s="111">
        <f t="shared" si="2"/>
        <v>112930</v>
      </c>
    </row>
    <row r="55" spans="1:14" x14ac:dyDescent="0.25">
      <c r="A55" s="10" t="s">
        <v>938</v>
      </c>
      <c r="B55" s="14" t="str">
        <f t="shared" si="0"/>
        <v>Sherman, Karin</v>
      </c>
      <c r="C55" s="15" t="s">
        <v>9</v>
      </c>
      <c r="D55" s="10" t="s">
        <v>787</v>
      </c>
      <c r="E55" s="16">
        <v>38086</v>
      </c>
      <c r="F55" s="17">
        <f t="shared" ca="1" si="1"/>
        <v>11</v>
      </c>
      <c r="G55" s="18" t="s">
        <v>22</v>
      </c>
      <c r="H55" s="19">
        <v>93149</v>
      </c>
      <c r="I55" s="20">
        <v>4</v>
      </c>
      <c r="J55" s="111">
        <f t="shared" si="2"/>
        <v>95785</v>
      </c>
    </row>
    <row r="56" spans="1:14" x14ac:dyDescent="0.25">
      <c r="A56" s="10" t="s">
        <v>939</v>
      </c>
      <c r="B56" s="14" t="str">
        <f t="shared" si="0"/>
        <v>Harmon, Paul</v>
      </c>
      <c r="C56" s="15" t="s">
        <v>9</v>
      </c>
      <c r="D56" s="10" t="s">
        <v>787</v>
      </c>
      <c r="E56" s="16">
        <v>38426</v>
      </c>
      <c r="F56" s="17">
        <f t="shared" ca="1" si="1"/>
        <v>10</v>
      </c>
      <c r="G56" s="18" t="s">
        <v>24</v>
      </c>
      <c r="H56" s="19">
        <v>79729</v>
      </c>
      <c r="I56" s="20">
        <v>3</v>
      </c>
      <c r="J56" s="111">
        <f t="shared" si="2"/>
        <v>81985</v>
      </c>
    </row>
    <row r="57" spans="1:14" x14ac:dyDescent="0.25">
      <c r="A57" s="10" t="s">
        <v>940</v>
      </c>
      <c r="B57" s="14" t="str">
        <f t="shared" si="0"/>
        <v>Vance, Cheryl</v>
      </c>
      <c r="C57" s="15" t="s">
        <v>7</v>
      </c>
      <c r="D57" s="10" t="s">
        <v>787</v>
      </c>
      <c r="E57" s="16">
        <v>41000</v>
      </c>
      <c r="F57" s="17">
        <f t="shared" ca="1" si="1"/>
        <v>3</v>
      </c>
      <c r="G57" s="18"/>
      <c r="H57" s="19">
        <v>54814</v>
      </c>
      <c r="I57" s="20">
        <v>3</v>
      </c>
      <c r="J57" s="111">
        <f t="shared" si="2"/>
        <v>56365</v>
      </c>
      <c r="M57" s="35"/>
      <c r="N57" s="35"/>
    </row>
    <row r="58" spans="1:14" x14ac:dyDescent="0.25">
      <c r="A58" s="10" t="s">
        <v>941</v>
      </c>
      <c r="B58" s="14" t="str">
        <f t="shared" si="0"/>
        <v>Swanson, Vicki</v>
      </c>
      <c r="C58" s="15" t="s">
        <v>12</v>
      </c>
      <c r="D58" s="10" t="s">
        <v>787</v>
      </c>
      <c r="E58" s="16">
        <v>41352</v>
      </c>
      <c r="F58" s="17">
        <f t="shared" ca="1" si="1"/>
        <v>2</v>
      </c>
      <c r="G58" s="18" t="s">
        <v>24</v>
      </c>
      <c r="H58" s="19">
        <v>96191</v>
      </c>
      <c r="I58" s="20">
        <v>1</v>
      </c>
      <c r="J58" s="111">
        <f t="shared" si="2"/>
        <v>98913</v>
      </c>
    </row>
    <row r="59" spans="1:14" x14ac:dyDescent="0.25">
      <c r="A59" s="10" t="s">
        <v>942</v>
      </c>
      <c r="B59" s="14" t="str">
        <f t="shared" si="0"/>
        <v>Steele, Gerald</v>
      </c>
      <c r="C59" s="15" t="s">
        <v>28</v>
      </c>
      <c r="D59" s="10" t="s">
        <v>787</v>
      </c>
      <c r="E59" s="16">
        <v>41370</v>
      </c>
      <c r="F59" s="17">
        <f t="shared" ca="1" si="1"/>
        <v>2</v>
      </c>
      <c r="G59" s="18" t="s">
        <v>22</v>
      </c>
      <c r="H59" s="19">
        <v>112396</v>
      </c>
      <c r="I59" s="20">
        <v>1</v>
      </c>
      <c r="J59" s="111">
        <f t="shared" si="2"/>
        <v>115577</v>
      </c>
      <c r="M59" s="35"/>
      <c r="N59" s="35"/>
    </row>
    <row r="60" spans="1:14" x14ac:dyDescent="0.25">
      <c r="A60" s="10" t="s">
        <v>943</v>
      </c>
      <c r="B60" s="14" t="str">
        <f t="shared" si="0"/>
        <v>Richardson, Debbie</v>
      </c>
      <c r="C60" s="15" t="s">
        <v>9</v>
      </c>
      <c r="D60" s="10" t="s">
        <v>787</v>
      </c>
      <c r="E60" s="16">
        <v>42129</v>
      </c>
      <c r="F60" s="17">
        <f t="shared" ca="1" si="1"/>
        <v>0</v>
      </c>
      <c r="G60" s="18" t="s">
        <v>24</v>
      </c>
      <c r="H60" s="19">
        <v>118240</v>
      </c>
      <c r="I60" s="20">
        <v>3</v>
      </c>
      <c r="J60" s="111">
        <f t="shared" si="2"/>
        <v>121586</v>
      </c>
    </row>
    <row r="61" spans="1:14" x14ac:dyDescent="0.25">
      <c r="A61" s="10" t="s">
        <v>944</v>
      </c>
      <c r="B61" s="14" t="str">
        <f t="shared" si="0"/>
        <v>Whitehead, Carolyn</v>
      </c>
      <c r="C61" s="15" t="s">
        <v>9</v>
      </c>
      <c r="D61" s="10" t="s">
        <v>787</v>
      </c>
      <c r="E61" s="16">
        <v>40666</v>
      </c>
      <c r="F61" s="17">
        <f t="shared" ca="1" si="1"/>
        <v>4</v>
      </c>
      <c r="G61" s="18" t="s">
        <v>24</v>
      </c>
      <c r="H61" s="19">
        <v>114408</v>
      </c>
      <c r="I61" s="20">
        <v>5</v>
      </c>
      <c r="J61" s="111">
        <f t="shared" si="2"/>
        <v>117646</v>
      </c>
    </row>
    <row r="62" spans="1:14" x14ac:dyDescent="0.25">
      <c r="A62" s="10" t="s">
        <v>945</v>
      </c>
      <c r="B62" s="14" t="str">
        <f t="shared" si="0"/>
        <v>Flowers, Kathleen</v>
      </c>
      <c r="C62" s="15" t="s">
        <v>12</v>
      </c>
      <c r="D62" s="10" t="s">
        <v>787</v>
      </c>
      <c r="E62" s="16">
        <v>40293</v>
      </c>
      <c r="F62" s="17">
        <f t="shared" ca="1" si="1"/>
        <v>5</v>
      </c>
      <c r="G62" s="18" t="s">
        <v>22</v>
      </c>
      <c r="H62" s="19">
        <v>104133</v>
      </c>
      <c r="I62" s="20">
        <v>5</v>
      </c>
      <c r="J62" s="111">
        <f t="shared" si="2"/>
        <v>107080</v>
      </c>
    </row>
    <row r="63" spans="1:14" x14ac:dyDescent="0.25">
      <c r="A63" s="10" t="s">
        <v>946</v>
      </c>
      <c r="B63" s="14" t="str">
        <f t="shared" si="0"/>
        <v>Huff, Erik</v>
      </c>
      <c r="C63" s="15" t="s">
        <v>44</v>
      </c>
      <c r="D63" s="10" t="s">
        <v>787</v>
      </c>
      <c r="E63" s="16">
        <v>41388</v>
      </c>
      <c r="F63" s="17">
        <f t="shared" ca="1" si="1"/>
        <v>2</v>
      </c>
      <c r="G63" s="18" t="s">
        <v>6</v>
      </c>
      <c r="H63" s="19">
        <v>99457</v>
      </c>
      <c r="I63" s="20">
        <v>5</v>
      </c>
      <c r="J63" s="111">
        <f t="shared" si="2"/>
        <v>102272</v>
      </c>
    </row>
    <row r="64" spans="1:14" x14ac:dyDescent="0.25">
      <c r="A64" s="10" t="s">
        <v>947</v>
      </c>
      <c r="B64" s="14" t="str">
        <f t="shared" si="0"/>
        <v>Deleon, Jaquelyn</v>
      </c>
      <c r="C64" s="15" t="s">
        <v>9</v>
      </c>
      <c r="D64" s="10" t="s">
        <v>787</v>
      </c>
      <c r="E64" s="16">
        <v>41398</v>
      </c>
      <c r="F64" s="17">
        <f t="shared" ca="1" si="1"/>
        <v>2</v>
      </c>
      <c r="G64" s="18" t="s">
        <v>14</v>
      </c>
      <c r="H64" s="19">
        <v>49254</v>
      </c>
      <c r="I64" s="20">
        <v>3</v>
      </c>
      <c r="J64" s="111">
        <f t="shared" si="2"/>
        <v>50648</v>
      </c>
    </row>
    <row r="65" spans="1:12" x14ac:dyDescent="0.25">
      <c r="A65" s="10" t="s">
        <v>948</v>
      </c>
      <c r="B65" s="14" t="str">
        <f t="shared" si="0"/>
        <v>Kent, Angus</v>
      </c>
      <c r="C65" s="15" t="s">
        <v>9</v>
      </c>
      <c r="D65" s="10" t="s">
        <v>787</v>
      </c>
      <c r="E65" s="16">
        <v>39934</v>
      </c>
      <c r="F65" s="17">
        <f t="shared" ca="1" si="1"/>
        <v>6</v>
      </c>
      <c r="G65" s="18"/>
      <c r="H65" s="19">
        <v>126756</v>
      </c>
      <c r="I65" s="20">
        <v>2</v>
      </c>
      <c r="J65" s="111">
        <f t="shared" si="2"/>
        <v>130343</v>
      </c>
      <c r="K65" s="22"/>
      <c r="L65" s="35"/>
    </row>
    <row r="66" spans="1:12" x14ac:dyDescent="0.25">
      <c r="A66" s="10" t="s">
        <v>949</v>
      </c>
      <c r="B66" s="14" t="str">
        <f t="shared" ref="B66:B129" si="3">PROPER(TRIM(A66))</f>
        <v>Wallace, Timothy</v>
      </c>
      <c r="C66" s="15" t="s">
        <v>1</v>
      </c>
      <c r="D66" s="10" t="s">
        <v>787</v>
      </c>
      <c r="E66" s="16">
        <v>37018</v>
      </c>
      <c r="F66" s="17">
        <f t="shared" ref="F66:F129" ca="1" si="4">DATEDIF(E66,TODAY(),"Y")</f>
        <v>14</v>
      </c>
      <c r="G66" s="18"/>
      <c r="H66" s="19">
        <v>115133</v>
      </c>
      <c r="I66" s="20">
        <v>5</v>
      </c>
      <c r="J66" s="111">
        <f t="shared" si="2"/>
        <v>118391</v>
      </c>
    </row>
    <row r="67" spans="1:12" x14ac:dyDescent="0.25">
      <c r="A67" s="10" t="s">
        <v>950</v>
      </c>
      <c r="B67" s="14" t="str">
        <f t="shared" si="3"/>
        <v>Nichols, Nathaniel</v>
      </c>
      <c r="C67" s="15" t="s">
        <v>9</v>
      </c>
      <c r="D67" s="10" t="s">
        <v>787</v>
      </c>
      <c r="E67" s="16">
        <v>38096</v>
      </c>
      <c r="F67" s="17">
        <f t="shared" ca="1" si="4"/>
        <v>11</v>
      </c>
      <c r="G67" s="18" t="s">
        <v>3</v>
      </c>
      <c r="H67" s="19">
        <v>101108</v>
      </c>
      <c r="I67" s="20">
        <v>4</v>
      </c>
      <c r="J67" s="111">
        <f t="shared" ref="J67:J130" si="5">ROUND(H67*$M$1+H67,0)</f>
        <v>103969</v>
      </c>
    </row>
    <row r="68" spans="1:12" x14ac:dyDescent="0.25">
      <c r="A68" s="10" t="s">
        <v>951</v>
      </c>
      <c r="B68" s="14" t="str">
        <f t="shared" si="3"/>
        <v>Morgan, Patricia</v>
      </c>
      <c r="C68" s="15" t="s">
        <v>9</v>
      </c>
      <c r="D68" s="10" t="s">
        <v>787</v>
      </c>
      <c r="E68" s="16">
        <v>41037</v>
      </c>
      <c r="F68" s="17">
        <f t="shared" ca="1" si="4"/>
        <v>3</v>
      </c>
      <c r="G68" s="18"/>
      <c r="H68" s="19">
        <v>62211</v>
      </c>
      <c r="I68" s="20">
        <v>5</v>
      </c>
      <c r="J68" s="111">
        <f t="shared" si="5"/>
        <v>63972</v>
      </c>
    </row>
    <row r="69" spans="1:12" x14ac:dyDescent="0.25">
      <c r="A69" s="10" t="s">
        <v>952</v>
      </c>
      <c r="B69" s="14" t="str">
        <f t="shared" si="3"/>
        <v>Harding, Erin</v>
      </c>
      <c r="C69" s="15" t="s">
        <v>28</v>
      </c>
      <c r="D69" s="10" t="s">
        <v>787</v>
      </c>
      <c r="E69" s="16">
        <v>37043</v>
      </c>
      <c r="F69" s="36">
        <f t="shared" ca="1" si="4"/>
        <v>14</v>
      </c>
      <c r="G69" s="37" t="s">
        <v>14</v>
      </c>
      <c r="H69" s="19">
        <v>70796</v>
      </c>
      <c r="I69" s="20">
        <v>4</v>
      </c>
      <c r="J69" s="111">
        <f t="shared" si="5"/>
        <v>72800</v>
      </c>
    </row>
    <row r="70" spans="1:12" x14ac:dyDescent="0.25">
      <c r="A70" s="10" t="s">
        <v>953</v>
      </c>
      <c r="B70" s="14" t="str">
        <f t="shared" si="3"/>
        <v>Hood, Renee</v>
      </c>
      <c r="C70" s="15" t="s">
        <v>9</v>
      </c>
      <c r="D70" s="10" t="s">
        <v>787</v>
      </c>
      <c r="E70" s="16">
        <v>38863</v>
      </c>
      <c r="F70" s="17">
        <f t="shared" ca="1" si="4"/>
        <v>9</v>
      </c>
      <c r="G70" s="18" t="s">
        <v>3</v>
      </c>
      <c r="H70" s="19">
        <v>67727</v>
      </c>
      <c r="I70" s="20">
        <v>4</v>
      </c>
      <c r="J70" s="111">
        <f t="shared" si="5"/>
        <v>69644</v>
      </c>
    </row>
    <row r="71" spans="1:12" x14ac:dyDescent="0.25">
      <c r="A71" s="10" t="s">
        <v>954</v>
      </c>
      <c r="B71" s="14" t="str">
        <f t="shared" si="3"/>
        <v>Hickman, John</v>
      </c>
      <c r="C71" s="15" t="s">
        <v>28</v>
      </c>
      <c r="D71" s="10" t="s">
        <v>787</v>
      </c>
      <c r="E71" s="16">
        <v>42169</v>
      </c>
      <c r="F71" s="17">
        <f t="shared" ca="1" si="4"/>
        <v>0</v>
      </c>
      <c r="G71" s="18" t="s">
        <v>22</v>
      </c>
      <c r="H71" s="19">
        <v>109199</v>
      </c>
      <c r="I71" s="20">
        <v>2</v>
      </c>
      <c r="J71" s="111">
        <f t="shared" si="5"/>
        <v>112289</v>
      </c>
    </row>
    <row r="72" spans="1:12" x14ac:dyDescent="0.25">
      <c r="A72" s="10" t="s">
        <v>955</v>
      </c>
      <c r="B72" s="14" t="str">
        <f t="shared" si="3"/>
        <v>Schneider, Gay</v>
      </c>
      <c r="C72" s="15" t="s">
        <v>12</v>
      </c>
      <c r="D72" s="10" t="s">
        <v>787</v>
      </c>
      <c r="E72" s="16">
        <v>40357</v>
      </c>
      <c r="F72" s="17">
        <f t="shared" ca="1" si="4"/>
        <v>5</v>
      </c>
      <c r="G72" s="18" t="s">
        <v>22</v>
      </c>
      <c r="H72" s="19">
        <v>119300</v>
      </c>
      <c r="I72" s="20">
        <v>3</v>
      </c>
      <c r="J72" s="111">
        <f t="shared" si="5"/>
        <v>122676</v>
      </c>
    </row>
    <row r="73" spans="1:12" x14ac:dyDescent="0.25">
      <c r="A73" s="10" t="s">
        <v>956</v>
      </c>
      <c r="B73" s="14" t="str">
        <f t="shared" si="3"/>
        <v>Stone, Brian</v>
      </c>
      <c r="C73" s="15" t="s">
        <v>9</v>
      </c>
      <c r="D73" s="10" t="s">
        <v>787</v>
      </c>
      <c r="E73" s="16">
        <v>41446</v>
      </c>
      <c r="F73" s="17">
        <f t="shared" ca="1" si="4"/>
        <v>2</v>
      </c>
      <c r="G73" s="18"/>
      <c r="H73" s="19">
        <v>124619</v>
      </c>
      <c r="I73" s="20">
        <v>5</v>
      </c>
      <c r="J73" s="111">
        <f t="shared" si="5"/>
        <v>128146</v>
      </c>
    </row>
    <row r="74" spans="1:12" x14ac:dyDescent="0.25">
      <c r="A74" s="10" t="s">
        <v>957</v>
      </c>
      <c r="B74" s="14" t="str">
        <f t="shared" si="3"/>
        <v>Goodman, Kuyler</v>
      </c>
      <c r="C74" s="15" t="s">
        <v>9</v>
      </c>
      <c r="D74" s="10" t="s">
        <v>787</v>
      </c>
      <c r="E74" s="16">
        <v>41855</v>
      </c>
      <c r="F74" s="17">
        <f t="shared" ca="1" si="4"/>
        <v>1</v>
      </c>
      <c r="G74" s="18" t="s">
        <v>24</v>
      </c>
      <c r="H74" s="19">
        <v>62470</v>
      </c>
      <c r="I74" s="20">
        <v>3</v>
      </c>
      <c r="J74" s="111">
        <f t="shared" si="5"/>
        <v>64238</v>
      </c>
    </row>
    <row r="75" spans="1:12" x14ac:dyDescent="0.25">
      <c r="A75" s="10" t="s">
        <v>958</v>
      </c>
      <c r="B75" s="14" t="str">
        <f t="shared" si="3"/>
        <v>Simmons, Robert</v>
      </c>
      <c r="C75" s="15" t="s">
        <v>9</v>
      </c>
      <c r="D75" s="10" t="s">
        <v>787</v>
      </c>
      <c r="E75" s="16">
        <v>40740</v>
      </c>
      <c r="F75" s="17">
        <f t="shared" ca="1" si="4"/>
        <v>4</v>
      </c>
      <c r="G75" s="18" t="s">
        <v>6</v>
      </c>
      <c r="H75" s="19">
        <v>53191</v>
      </c>
      <c r="I75" s="20">
        <v>4</v>
      </c>
      <c r="J75" s="111">
        <f t="shared" si="5"/>
        <v>54696</v>
      </c>
    </row>
    <row r="76" spans="1:12" x14ac:dyDescent="0.25">
      <c r="A76" s="10" t="s">
        <v>959</v>
      </c>
      <c r="B76" s="14" t="str">
        <f t="shared" si="3"/>
        <v>Wolfe, Keith</v>
      </c>
      <c r="C76" s="15" t="s">
        <v>28</v>
      </c>
      <c r="D76" s="10" t="s">
        <v>787</v>
      </c>
      <c r="E76" s="16">
        <v>40032</v>
      </c>
      <c r="F76" s="17">
        <f t="shared" ca="1" si="4"/>
        <v>6</v>
      </c>
      <c r="G76" s="18" t="s">
        <v>22</v>
      </c>
      <c r="H76" s="19">
        <v>45299</v>
      </c>
      <c r="I76" s="20">
        <v>4</v>
      </c>
      <c r="J76" s="111">
        <f t="shared" si="5"/>
        <v>46581</v>
      </c>
    </row>
    <row r="77" spans="1:12" x14ac:dyDescent="0.25">
      <c r="A77" s="10" t="s">
        <v>960</v>
      </c>
      <c r="B77" s="14" t="str">
        <f t="shared" si="3"/>
        <v>Conway, Brett</v>
      </c>
      <c r="C77" s="15" t="s">
        <v>7</v>
      </c>
      <c r="D77" s="10" t="s">
        <v>787</v>
      </c>
      <c r="E77" s="16">
        <v>37116</v>
      </c>
      <c r="F77" s="17">
        <f t="shared" ca="1" si="4"/>
        <v>14</v>
      </c>
      <c r="G77" s="18"/>
      <c r="H77" s="19">
        <v>118113</v>
      </c>
      <c r="I77" s="20">
        <v>3</v>
      </c>
      <c r="J77" s="111">
        <f t="shared" si="5"/>
        <v>121456</v>
      </c>
    </row>
    <row r="78" spans="1:12" x14ac:dyDescent="0.25">
      <c r="A78" s="10" t="s">
        <v>961</v>
      </c>
      <c r="B78" s="14" t="str">
        <f t="shared" si="3"/>
        <v>Mendoza, Bobby</v>
      </c>
      <c r="C78" s="15" t="s">
        <v>28</v>
      </c>
      <c r="D78" s="10" t="s">
        <v>787</v>
      </c>
      <c r="E78" s="16">
        <v>37137</v>
      </c>
      <c r="F78" s="17">
        <f t="shared" ca="1" si="4"/>
        <v>14</v>
      </c>
      <c r="G78" s="18"/>
      <c r="H78" s="19">
        <v>112624</v>
      </c>
      <c r="I78" s="20">
        <v>5</v>
      </c>
      <c r="J78" s="111">
        <f t="shared" si="5"/>
        <v>115811</v>
      </c>
    </row>
    <row r="79" spans="1:12" x14ac:dyDescent="0.25">
      <c r="A79" s="10" t="s">
        <v>962</v>
      </c>
      <c r="B79" s="14" t="str">
        <f t="shared" si="3"/>
        <v>James, Lynn</v>
      </c>
      <c r="C79" s="15" t="s">
        <v>28</v>
      </c>
      <c r="D79" s="10" t="s">
        <v>787</v>
      </c>
      <c r="E79" s="16">
        <v>40048</v>
      </c>
      <c r="F79" s="17">
        <f t="shared" ca="1" si="4"/>
        <v>6</v>
      </c>
      <c r="G79" s="18"/>
      <c r="H79" s="19">
        <v>105125</v>
      </c>
      <c r="I79" s="20">
        <v>3</v>
      </c>
      <c r="J79" s="111">
        <f t="shared" si="5"/>
        <v>108100</v>
      </c>
    </row>
    <row r="80" spans="1:12" x14ac:dyDescent="0.25">
      <c r="A80" s="10" t="s">
        <v>963</v>
      </c>
      <c r="B80" s="14" t="str">
        <f t="shared" si="3"/>
        <v>Porter, Rachel</v>
      </c>
      <c r="C80" s="15" t="s">
        <v>12</v>
      </c>
      <c r="D80" s="10" t="s">
        <v>787</v>
      </c>
      <c r="E80" s="16">
        <v>41163</v>
      </c>
      <c r="F80" s="17">
        <f t="shared" ca="1" si="4"/>
        <v>3</v>
      </c>
      <c r="G80" s="18" t="s">
        <v>22</v>
      </c>
      <c r="H80" s="19">
        <v>51385</v>
      </c>
      <c r="I80" s="20">
        <v>5</v>
      </c>
      <c r="J80" s="111">
        <f t="shared" si="5"/>
        <v>52839</v>
      </c>
    </row>
    <row r="81" spans="1:12" x14ac:dyDescent="0.25">
      <c r="A81" s="10" t="s">
        <v>964</v>
      </c>
      <c r="B81" s="14" t="str">
        <f t="shared" si="3"/>
        <v>Mullins, Angela</v>
      </c>
      <c r="C81" s="15" t="s">
        <v>12</v>
      </c>
      <c r="D81" s="10" t="s">
        <v>787</v>
      </c>
      <c r="E81" s="16">
        <v>41910</v>
      </c>
      <c r="F81" s="17">
        <f t="shared" ca="1" si="4"/>
        <v>1</v>
      </c>
      <c r="G81" s="18" t="s">
        <v>3</v>
      </c>
      <c r="H81" s="19">
        <v>82217</v>
      </c>
      <c r="I81" s="20">
        <v>4</v>
      </c>
      <c r="J81" s="111">
        <f t="shared" si="5"/>
        <v>84544</v>
      </c>
    </row>
    <row r="82" spans="1:12" x14ac:dyDescent="0.25">
      <c r="A82" s="10" t="s">
        <v>965</v>
      </c>
      <c r="B82" s="14" t="str">
        <f t="shared" si="3"/>
        <v>Poole, Tracy</v>
      </c>
      <c r="C82" s="15" t="s">
        <v>9</v>
      </c>
      <c r="D82" s="10" t="s">
        <v>787</v>
      </c>
      <c r="E82" s="16">
        <v>42278</v>
      </c>
      <c r="F82" s="17">
        <f t="shared" ca="1" si="4"/>
        <v>0</v>
      </c>
      <c r="G82" s="18" t="s">
        <v>3</v>
      </c>
      <c r="H82" s="19">
        <v>95620</v>
      </c>
      <c r="I82" s="20">
        <v>4</v>
      </c>
      <c r="J82" s="111">
        <f t="shared" si="5"/>
        <v>98326</v>
      </c>
    </row>
    <row r="83" spans="1:12" x14ac:dyDescent="0.25">
      <c r="A83" s="10" t="s">
        <v>966</v>
      </c>
      <c r="B83" s="14" t="str">
        <f t="shared" si="3"/>
        <v>Farrell, Laura</v>
      </c>
      <c r="C83" s="15" t="s">
        <v>1</v>
      </c>
      <c r="D83" s="10" t="s">
        <v>787</v>
      </c>
      <c r="E83" s="16">
        <v>40457</v>
      </c>
      <c r="F83" s="17">
        <f t="shared" ca="1" si="4"/>
        <v>5</v>
      </c>
      <c r="G83" s="18" t="s">
        <v>22</v>
      </c>
      <c r="H83" s="19">
        <v>47514</v>
      </c>
      <c r="I83" s="20">
        <v>5</v>
      </c>
      <c r="J83" s="111">
        <f t="shared" si="5"/>
        <v>48859</v>
      </c>
    </row>
    <row r="84" spans="1:12" x14ac:dyDescent="0.25">
      <c r="A84" s="10" t="s">
        <v>967</v>
      </c>
      <c r="B84" s="14" t="str">
        <f t="shared" si="3"/>
        <v>Perry, Christopher</v>
      </c>
      <c r="C84" s="15" t="s">
        <v>28</v>
      </c>
      <c r="D84" s="10" t="s">
        <v>787</v>
      </c>
      <c r="E84" s="16">
        <v>37165</v>
      </c>
      <c r="F84" s="17">
        <f t="shared" ca="1" si="4"/>
        <v>14</v>
      </c>
      <c r="G84" s="18"/>
      <c r="H84" s="19">
        <v>105647</v>
      </c>
      <c r="I84" s="20">
        <v>1</v>
      </c>
      <c r="J84" s="111">
        <f t="shared" si="5"/>
        <v>108637</v>
      </c>
    </row>
    <row r="85" spans="1:12" x14ac:dyDescent="0.25">
      <c r="A85" s="10" t="s">
        <v>968</v>
      </c>
      <c r="B85" s="14" t="str">
        <f t="shared" si="3"/>
        <v>Fletcher, Brian</v>
      </c>
      <c r="C85" s="15" t="s">
        <v>12</v>
      </c>
      <c r="D85" s="10" t="s">
        <v>787</v>
      </c>
      <c r="E85" s="16">
        <v>38254</v>
      </c>
      <c r="F85" s="17">
        <f t="shared" ca="1" si="4"/>
        <v>11</v>
      </c>
      <c r="G85" s="18" t="s">
        <v>14</v>
      </c>
      <c r="H85" s="19">
        <v>125512</v>
      </c>
      <c r="I85" s="20">
        <v>2</v>
      </c>
      <c r="J85" s="111">
        <f t="shared" si="5"/>
        <v>129064</v>
      </c>
    </row>
    <row r="86" spans="1:12" x14ac:dyDescent="0.25">
      <c r="A86" s="10" t="s">
        <v>969</v>
      </c>
      <c r="B86" s="14" t="str">
        <f t="shared" si="3"/>
        <v>York, Steven</v>
      </c>
      <c r="C86" s="15" t="s">
        <v>9</v>
      </c>
      <c r="D86" s="10" t="s">
        <v>787</v>
      </c>
      <c r="E86" s="16">
        <v>40843</v>
      </c>
      <c r="F86" s="17">
        <f t="shared" ca="1" si="4"/>
        <v>4</v>
      </c>
      <c r="G86" s="18"/>
      <c r="H86" s="19">
        <v>45315</v>
      </c>
      <c r="I86" s="20">
        <v>3</v>
      </c>
      <c r="J86" s="111">
        <f t="shared" si="5"/>
        <v>46597</v>
      </c>
    </row>
    <row r="87" spans="1:12" x14ac:dyDescent="0.25">
      <c r="A87" s="10" t="s">
        <v>970</v>
      </c>
      <c r="B87" s="14" t="str">
        <f t="shared" si="3"/>
        <v>Hudson, Lorna</v>
      </c>
      <c r="C87" s="15" t="s">
        <v>28</v>
      </c>
      <c r="D87" s="10" t="s">
        <v>787</v>
      </c>
      <c r="E87" s="16">
        <v>37548</v>
      </c>
      <c r="F87" s="17">
        <f t="shared" ca="1" si="4"/>
        <v>13</v>
      </c>
      <c r="G87" s="18"/>
      <c r="H87" s="19">
        <v>52224</v>
      </c>
      <c r="I87" s="20">
        <v>3</v>
      </c>
      <c r="J87" s="111">
        <f t="shared" si="5"/>
        <v>53702</v>
      </c>
    </row>
    <row r="88" spans="1:12" x14ac:dyDescent="0.25">
      <c r="A88" s="10" t="s">
        <v>971</v>
      </c>
      <c r="B88" s="14" t="str">
        <f t="shared" si="3"/>
        <v>May, Steve</v>
      </c>
      <c r="C88" s="15" t="s">
        <v>28</v>
      </c>
      <c r="D88" s="10" t="s">
        <v>787</v>
      </c>
      <c r="E88" s="16">
        <v>37565</v>
      </c>
      <c r="F88" s="17">
        <f t="shared" ca="1" si="4"/>
        <v>13</v>
      </c>
      <c r="G88" s="18"/>
      <c r="H88" s="19">
        <v>110399</v>
      </c>
      <c r="I88" s="20">
        <v>5</v>
      </c>
      <c r="J88" s="111">
        <f t="shared" si="5"/>
        <v>113523</v>
      </c>
    </row>
    <row r="89" spans="1:12" x14ac:dyDescent="0.25">
      <c r="A89" s="10" t="s">
        <v>972</v>
      </c>
      <c r="B89" s="14" t="str">
        <f t="shared" si="3"/>
        <v>Booker, Judith</v>
      </c>
      <c r="C89" s="15" t="s">
        <v>28</v>
      </c>
      <c r="D89" s="10" t="s">
        <v>787</v>
      </c>
      <c r="E89" s="16">
        <v>40118</v>
      </c>
      <c r="F89" s="17">
        <f t="shared" ca="1" si="4"/>
        <v>6</v>
      </c>
      <c r="G89" s="18"/>
      <c r="H89" s="19">
        <v>88499</v>
      </c>
      <c r="I89" s="20">
        <v>4</v>
      </c>
      <c r="J89" s="111">
        <f t="shared" si="5"/>
        <v>91004</v>
      </c>
    </row>
    <row r="90" spans="1:12" x14ac:dyDescent="0.25">
      <c r="A90" s="10" t="s">
        <v>973</v>
      </c>
      <c r="B90" s="14" t="str">
        <f t="shared" si="3"/>
        <v>Dorsey, Matthew</v>
      </c>
      <c r="C90" s="15" t="s">
        <v>12</v>
      </c>
      <c r="D90" s="10" t="s">
        <v>787</v>
      </c>
      <c r="E90" s="16">
        <v>41579</v>
      </c>
      <c r="F90" s="17">
        <f t="shared" ca="1" si="4"/>
        <v>2</v>
      </c>
      <c r="G90" s="18" t="s">
        <v>14</v>
      </c>
      <c r="H90" s="19">
        <v>104499</v>
      </c>
      <c r="I90" s="20">
        <v>3</v>
      </c>
      <c r="J90" s="111">
        <f t="shared" si="5"/>
        <v>107456</v>
      </c>
    </row>
    <row r="91" spans="1:12" x14ac:dyDescent="0.25">
      <c r="A91" s="10" t="s">
        <v>974</v>
      </c>
      <c r="B91" s="14" t="str">
        <f t="shared" si="3"/>
        <v>Gardner, Anthony</v>
      </c>
      <c r="C91" s="15" t="s">
        <v>12</v>
      </c>
      <c r="D91" s="10" t="s">
        <v>787</v>
      </c>
      <c r="E91" s="16">
        <v>40881</v>
      </c>
      <c r="F91" s="17">
        <f t="shared" ca="1" si="4"/>
        <v>4</v>
      </c>
      <c r="G91" s="18"/>
      <c r="H91" s="19">
        <v>108152</v>
      </c>
      <c r="I91" s="20">
        <v>1</v>
      </c>
      <c r="J91" s="111">
        <f t="shared" si="5"/>
        <v>111213</v>
      </c>
    </row>
    <row r="92" spans="1:12" x14ac:dyDescent="0.25">
      <c r="A92" s="10" t="s">
        <v>975</v>
      </c>
      <c r="B92" s="14" t="str">
        <f t="shared" si="3"/>
        <v>Hammond, Robert</v>
      </c>
      <c r="C92" s="15" t="s">
        <v>12</v>
      </c>
      <c r="D92" s="10" t="s">
        <v>787</v>
      </c>
      <c r="E92" s="16">
        <v>41958</v>
      </c>
      <c r="F92" s="17">
        <f t="shared" ca="1" si="4"/>
        <v>1</v>
      </c>
      <c r="G92" s="18" t="s">
        <v>24</v>
      </c>
      <c r="H92" s="19">
        <v>126555</v>
      </c>
      <c r="I92" s="20">
        <v>5</v>
      </c>
      <c r="J92" s="111">
        <f t="shared" si="5"/>
        <v>130137</v>
      </c>
    </row>
    <row r="93" spans="1:12" x14ac:dyDescent="0.25">
      <c r="A93" s="10" t="s">
        <v>976</v>
      </c>
      <c r="B93" s="14" t="str">
        <f t="shared" si="3"/>
        <v>Clayton, Gregory</v>
      </c>
      <c r="C93" s="15" t="s">
        <v>9</v>
      </c>
      <c r="D93" s="10" t="s">
        <v>787</v>
      </c>
      <c r="E93" s="16">
        <v>37584</v>
      </c>
      <c r="F93" s="17">
        <f t="shared" ca="1" si="4"/>
        <v>13</v>
      </c>
      <c r="G93" s="18" t="s">
        <v>3</v>
      </c>
      <c r="H93" s="19">
        <v>57059</v>
      </c>
      <c r="I93" s="20">
        <v>1</v>
      </c>
      <c r="J93" s="111">
        <f t="shared" si="5"/>
        <v>58674</v>
      </c>
      <c r="L93" s="35"/>
    </row>
    <row r="94" spans="1:12" x14ac:dyDescent="0.25">
      <c r="A94" s="10" t="s">
        <v>977</v>
      </c>
      <c r="B94" s="14" t="str">
        <f t="shared" si="3"/>
        <v>Martinez, Kathleen</v>
      </c>
      <c r="C94" s="15" t="s">
        <v>12</v>
      </c>
      <c r="D94" s="10" t="s">
        <v>787</v>
      </c>
      <c r="E94" s="16">
        <v>38319</v>
      </c>
      <c r="F94" s="17">
        <f t="shared" ca="1" si="4"/>
        <v>11</v>
      </c>
      <c r="G94" s="18" t="s">
        <v>22</v>
      </c>
      <c r="H94" s="19">
        <v>123803</v>
      </c>
      <c r="I94" s="20">
        <v>5</v>
      </c>
      <c r="J94" s="111">
        <f t="shared" si="5"/>
        <v>127307</v>
      </c>
    </row>
    <row r="95" spans="1:12" x14ac:dyDescent="0.25">
      <c r="A95" s="10" t="s">
        <v>978</v>
      </c>
      <c r="B95" s="14" t="str">
        <f t="shared" si="3"/>
        <v>Becker, Gretchen</v>
      </c>
      <c r="C95" s="15" t="s">
        <v>28</v>
      </c>
      <c r="D95" s="10" t="s">
        <v>787</v>
      </c>
      <c r="E95" s="16">
        <v>39038</v>
      </c>
      <c r="F95" s="17">
        <f t="shared" ca="1" si="4"/>
        <v>9</v>
      </c>
      <c r="G95" s="18" t="s">
        <v>22</v>
      </c>
      <c r="H95" s="19">
        <v>85917</v>
      </c>
      <c r="I95" s="20">
        <v>5</v>
      </c>
      <c r="J95" s="111">
        <f t="shared" si="5"/>
        <v>88348</v>
      </c>
    </row>
    <row r="96" spans="1:12" x14ac:dyDescent="0.25">
      <c r="A96" s="10" t="s">
        <v>979</v>
      </c>
      <c r="B96" s="14" t="str">
        <f t="shared" si="3"/>
        <v>Thompson, John</v>
      </c>
      <c r="C96" s="15" t="s">
        <v>1</v>
      </c>
      <c r="D96" s="10" t="s">
        <v>787</v>
      </c>
      <c r="E96" s="16">
        <v>40880</v>
      </c>
      <c r="F96" s="17">
        <f t="shared" ca="1" si="4"/>
        <v>4</v>
      </c>
      <c r="G96" s="18" t="s">
        <v>6</v>
      </c>
      <c r="H96" s="19">
        <v>53330</v>
      </c>
      <c r="I96" s="20">
        <v>3</v>
      </c>
      <c r="J96" s="111">
        <f t="shared" si="5"/>
        <v>54839</v>
      </c>
    </row>
    <row r="97" spans="1:12" x14ac:dyDescent="0.25">
      <c r="A97" s="10" t="s">
        <v>980</v>
      </c>
      <c r="B97" s="14" t="str">
        <f t="shared" si="3"/>
        <v>Cortez, Jack</v>
      </c>
      <c r="C97" s="15" t="s">
        <v>12</v>
      </c>
      <c r="D97" s="10" t="s">
        <v>788</v>
      </c>
      <c r="E97" s="16">
        <v>40570</v>
      </c>
      <c r="F97" s="17">
        <f t="shared" ca="1" si="4"/>
        <v>4</v>
      </c>
      <c r="G97" s="18" t="s">
        <v>22</v>
      </c>
      <c r="H97" s="19">
        <v>73102</v>
      </c>
      <c r="I97" s="20">
        <v>4</v>
      </c>
      <c r="J97" s="111">
        <f t="shared" si="5"/>
        <v>75171</v>
      </c>
    </row>
    <row r="98" spans="1:12" x14ac:dyDescent="0.25">
      <c r="A98" s="10" t="s">
        <v>981</v>
      </c>
      <c r="B98" s="14" t="str">
        <f t="shared" si="3"/>
        <v>Hardin, Gregory</v>
      </c>
      <c r="C98" s="15" t="s">
        <v>9</v>
      </c>
      <c r="D98" s="10" t="s">
        <v>788</v>
      </c>
      <c r="E98" s="16">
        <v>39833</v>
      </c>
      <c r="F98" s="17">
        <f t="shared" ca="1" si="4"/>
        <v>6</v>
      </c>
      <c r="G98" s="18"/>
      <c r="H98" s="19">
        <v>112538</v>
      </c>
      <c r="I98" s="20">
        <v>2</v>
      </c>
      <c r="J98" s="111">
        <f t="shared" si="5"/>
        <v>115723</v>
      </c>
    </row>
    <row r="99" spans="1:12" x14ac:dyDescent="0.25">
      <c r="A99" s="10" t="s">
        <v>982</v>
      </c>
      <c r="B99" s="14" t="str">
        <f t="shared" si="3"/>
        <v>Pacheco, Therese</v>
      </c>
      <c r="C99" s="15" t="s">
        <v>12</v>
      </c>
      <c r="D99" s="10" t="s">
        <v>788</v>
      </c>
      <c r="E99" s="16">
        <v>40607</v>
      </c>
      <c r="F99" s="17">
        <f t="shared" ca="1" si="4"/>
        <v>4</v>
      </c>
      <c r="G99" s="18"/>
      <c r="H99" s="19">
        <v>43819</v>
      </c>
      <c r="I99" s="20">
        <v>4</v>
      </c>
      <c r="J99" s="111">
        <f t="shared" si="5"/>
        <v>45059</v>
      </c>
    </row>
    <row r="100" spans="1:12" x14ac:dyDescent="0.25">
      <c r="A100" s="10" t="s">
        <v>983</v>
      </c>
      <c r="B100" s="14" t="str">
        <f t="shared" si="3"/>
        <v>Stokes, Jonathan</v>
      </c>
      <c r="C100" s="15" t="s">
        <v>9</v>
      </c>
      <c r="D100" s="10" t="s">
        <v>788</v>
      </c>
      <c r="E100" s="16">
        <v>41331</v>
      </c>
      <c r="F100" s="17">
        <f t="shared" ca="1" si="4"/>
        <v>2</v>
      </c>
      <c r="G100" s="18"/>
      <c r="H100" s="19">
        <v>85139</v>
      </c>
      <c r="I100" s="20">
        <v>5</v>
      </c>
      <c r="J100" s="111">
        <f t="shared" si="5"/>
        <v>87548</v>
      </c>
    </row>
    <row r="101" spans="1:12" x14ac:dyDescent="0.25">
      <c r="A101" s="10" t="s">
        <v>984</v>
      </c>
      <c r="B101" s="14" t="str">
        <f t="shared" si="3"/>
        <v>Kerr, Mihaela</v>
      </c>
      <c r="C101" s="15" t="s">
        <v>9</v>
      </c>
      <c r="D101" s="10" t="s">
        <v>788</v>
      </c>
      <c r="E101" s="16">
        <v>41001</v>
      </c>
      <c r="F101" s="17">
        <f t="shared" ca="1" si="4"/>
        <v>3</v>
      </c>
      <c r="G101" s="18" t="s">
        <v>22</v>
      </c>
      <c r="H101" s="19">
        <v>82680</v>
      </c>
      <c r="I101" s="20">
        <v>3</v>
      </c>
      <c r="J101" s="111">
        <f t="shared" si="5"/>
        <v>85020</v>
      </c>
    </row>
    <row r="102" spans="1:12" x14ac:dyDescent="0.25">
      <c r="A102" s="10" t="s">
        <v>985</v>
      </c>
      <c r="B102" s="14" t="str">
        <f t="shared" si="3"/>
        <v>Juarez, Neill</v>
      </c>
      <c r="C102" s="15" t="s">
        <v>9</v>
      </c>
      <c r="D102" s="10" t="s">
        <v>788</v>
      </c>
      <c r="E102" s="16">
        <v>38961</v>
      </c>
      <c r="F102" s="17">
        <f t="shared" ca="1" si="4"/>
        <v>9</v>
      </c>
      <c r="G102" s="18" t="s">
        <v>22</v>
      </c>
      <c r="H102" s="19">
        <v>103259</v>
      </c>
      <c r="I102" s="20">
        <v>1</v>
      </c>
      <c r="J102" s="111">
        <f t="shared" si="5"/>
        <v>106181</v>
      </c>
    </row>
    <row r="103" spans="1:12" x14ac:dyDescent="0.25">
      <c r="A103" s="10" t="s">
        <v>986</v>
      </c>
      <c r="B103" s="14" t="str">
        <f t="shared" si="3"/>
        <v>Wade, Kevin</v>
      </c>
      <c r="C103" s="15" t="s">
        <v>7</v>
      </c>
      <c r="D103" s="10" t="s">
        <v>788</v>
      </c>
      <c r="E103" s="16">
        <v>40466</v>
      </c>
      <c r="F103" s="17">
        <f t="shared" ca="1" si="4"/>
        <v>5</v>
      </c>
      <c r="G103" s="18" t="s">
        <v>22</v>
      </c>
      <c r="H103" s="19">
        <v>71073</v>
      </c>
      <c r="I103" s="20">
        <v>4</v>
      </c>
      <c r="J103" s="111">
        <f t="shared" si="5"/>
        <v>73084</v>
      </c>
    </row>
    <row r="104" spans="1:12" x14ac:dyDescent="0.25">
      <c r="A104" s="10" t="s">
        <v>987</v>
      </c>
      <c r="B104" s="14" t="str">
        <f t="shared" si="3"/>
        <v>Cohen, Bruce</v>
      </c>
      <c r="C104" s="15" t="s">
        <v>44</v>
      </c>
      <c r="D104" s="10" t="s">
        <v>788</v>
      </c>
      <c r="E104" s="16">
        <v>41583</v>
      </c>
      <c r="F104" s="17">
        <f t="shared" ca="1" si="4"/>
        <v>2</v>
      </c>
      <c r="G104" s="18" t="s">
        <v>3</v>
      </c>
      <c r="H104" s="19">
        <v>70153</v>
      </c>
      <c r="I104" s="20">
        <v>2</v>
      </c>
      <c r="J104" s="111">
        <f t="shared" si="5"/>
        <v>72138</v>
      </c>
      <c r="L104" s="35"/>
    </row>
    <row r="105" spans="1:12" x14ac:dyDescent="0.25">
      <c r="A105" s="10" t="s">
        <v>988</v>
      </c>
      <c r="B105" s="14" t="str">
        <f t="shared" si="3"/>
        <v>Norton, Bruce</v>
      </c>
      <c r="C105" s="15" t="s">
        <v>12</v>
      </c>
      <c r="D105" s="10" t="s">
        <v>11</v>
      </c>
      <c r="E105" s="16">
        <v>39814</v>
      </c>
      <c r="F105" s="17">
        <f t="shared" ca="1" si="4"/>
        <v>6</v>
      </c>
      <c r="G105" s="18" t="s">
        <v>3</v>
      </c>
      <c r="H105" s="19">
        <v>53099</v>
      </c>
      <c r="I105" s="20">
        <v>3</v>
      </c>
      <c r="J105" s="111">
        <f t="shared" si="5"/>
        <v>54602</v>
      </c>
    </row>
    <row r="106" spans="1:12" x14ac:dyDescent="0.25">
      <c r="A106" s="10" t="s">
        <v>989</v>
      </c>
      <c r="B106" s="14" t="str">
        <f t="shared" si="3"/>
        <v>Gomez, Ed</v>
      </c>
      <c r="C106" s="15" t="s">
        <v>7</v>
      </c>
      <c r="D106" s="10" t="s">
        <v>11</v>
      </c>
      <c r="E106" s="16">
        <v>37260</v>
      </c>
      <c r="F106" s="17">
        <f t="shared" ca="1" si="4"/>
        <v>13</v>
      </c>
      <c r="G106" s="18" t="s">
        <v>3</v>
      </c>
      <c r="H106" s="19">
        <v>52560</v>
      </c>
      <c r="I106" s="20">
        <v>5</v>
      </c>
      <c r="J106" s="111">
        <f t="shared" si="5"/>
        <v>54047</v>
      </c>
    </row>
    <row r="107" spans="1:12" x14ac:dyDescent="0.25">
      <c r="A107" s="10" t="s">
        <v>990</v>
      </c>
      <c r="B107" s="14" t="str">
        <f t="shared" si="3"/>
        <v>Carey, Andrea</v>
      </c>
      <c r="C107" s="15" t="s">
        <v>9</v>
      </c>
      <c r="D107" s="10" t="s">
        <v>11</v>
      </c>
      <c r="E107" s="16">
        <v>41650</v>
      </c>
      <c r="F107" s="17">
        <f t="shared" ca="1" si="4"/>
        <v>1</v>
      </c>
      <c r="G107" s="18" t="s">
        <v>3</v>
      </c>
      <c r="H107" s="19">
        <v>46834</v>
      </c>
      <c r="I107" s="20">
        <v>4</v>
      </c>
      <c r="J107" s="111">
        <f t="shared" si="5"/>
        <v>48159</v>
      </c>
      <c r="L107" s="35"/>
    </row>
    <row r="108" spans="1:12" x14ac:dyDescent="0.25">
      <c r="A108" s="10" t="s">
        <v>991</v>
      </c>
      <c r="B108" s="14" t="str">
        <f t="shared" si="3"/>
        <v>Kim, Deborah</v>
      </c>
      <c r="C108" s="15" t="s">
        <v>1</v>
      </c>
      <c r="D108" s="10" t="s">
        <v>11</v>
      </c>
      <c r="E108" s="16">
        <v>39879</v>
      </c>
      <c r="F108" s="17">
        <f t="shared" ca="1" si="4"/>
        <v>6</v>
      </c>
      <c r="G108" s="18" t="s">
        <v>14</v>
      </c>
      <c r="H108" s="19">
        <v>97652</v>
      </c>
      <c r="I108" s="20">
        <v>1</v>
      </c>
      <c r="J108" s="111">
        <f t="shared" si="5"/>
        <v>100416</v>
      </c>
    </row>
    <row r="109" spans="1:12" x14ac:dyDescent="0.25">
      <c r="A109" s="10" t="s">
        <v>992</v>
      </c>
      <c r="B109" s="14" t="str">
        <f t="shared" si="3"/>
        <v>Foley, Peter</v>
      </c>
      <c r="C109" s="15" t="s">
        <v>12</v>
      </c>
      <c r="D109" s="10" t="s">
        <v>11</v>
      </c>
      <c r="E109" s="16">
        <v>37327</v>
      </c>
      <c r="F109" s="17">
        <f t="shared" ca="1" si="4"/>
        <v>13</v>
      </c>
      <c r="G109" s="18" t="s">
        <v>22</v>
      </c>
      <c r="H109" s="19">
        <v>44377</v>
      </c>
      <c r="I109" s="20">
        <v>2</v>
      </c>
      <c r="J109" s="111">
        <f t="shared" si="5"/>
        <v>45633</v>
      </c>
    </row>
    <row r="110" spans="1:12" x14ac:dyDescent="0.25">
      <c r="A110" s="10" t="s">
        <v>993</v>
      </c>
      <c r="B110" s="14" t="str">
        <f t="shared" si="3"/>
        <v>Landry, Linda</v>
      </c>
      <c r="C110" s="15" t="s">
        <v>9</v>
      </c>
      <c r="D110" s="10" t="s">
        <v>11</v>
      </c>
      <c r="E110" s="16">
        <v>40225</v>
      </c>
      <c r="F110" s="17">
        <f t="shared" ca="1" si="4"/>
        <v>5</v>
      </c>
      <c r="G110" s="18" t="s">
        <v>3</v>
      </c>
      <c r="H110" s="19">
        <v>84107</v>
      </c>
      <c r="I110" s="20">
        <v>5</v>
      </c>
      <c r="J110" s="111">
        <f t="shared" si="5"/>
        <v>86487</v>
      </c>
    </row>
    <row r="111" spans="1:12" x14ac:dyDescent="0.25">
      <c r="A111" s="10" t="s">
        <v>994</v>
      </c>
      <c r="B111" s="14" t="str">
        <f t="shared" si="3"/>
        <v>Hill, Robin</v>
      </c>
      <c r="C111" s="15" t="s">
        <v>12</v>
      </c>
      <c r="D111" s="10" t="s">
        <v>11</v>
      </c>
      <c r="E111" s="16">
        <v>41391</v>
      </c>
      <c r="F111" s="17">
        <f t="shared" ca="1" si="4"/>
        <v>2</v>
      </c>
      <c r="G111" s="18"/>
      <c r="H111" s="19">
        <v>64749</v>
      </c>
      <c r="I111" s="20">
        <v>4</v>
      </c>
      <c r="J111" s="111">
        <f t="shared" si="5"/>
        <v>66581</v>
      </c>
      <c r="L111" s="35"/>
    </row>
    <row r="112" spans="1:12" x14ac:dyDescent="0.25">
      <c r="A112" s="10" t="s">
        <v>995</v>
      </c>
      <c r="B112" s="14" t="str">
        <f t="shared" si="3"/>
        <v>Malone, Daniel</v>
      </c>
      <c r="C112" s="15" t="s">
        <v>9</v>
      </c>
      <c r="D112" s="10" t="s">
        <v>11</v>
      </c>
      <c r="E112" s="16">
        <v>40724</v>
      </c>
      <c r="F112" s="17">
        <f t="shared" ca="1" si="4"/>
        <v>4</v>
      </c>
      <c r="G112" s="18" t="s">
        <v>3</v>
      </c>
      <c r="H112" s="19">
        <v>96101</v>
      </c>
      <c r="I112" s="20">
        <v>1</v>
      </c>
      <c r="J112" s="111">
        <f t="shared" si="5"/>
        <v>98821</v>
      </c>
    </row>
    <row r="113" spans="1:12" x14ac:dyDescent="0.25">
      <c r="A113" s="10" t="s">
        <v>996</v>
      </c>
      <c r="B113" s="14" t="str">
        <f t="shared" si="3"/>
        <v>Hawkins, Douglas</v>
      </c>
      <c r="C113" s="15" t="s">
        <v>12</v>
      </c>
      <c r="D113" s="10" t="s">
        <v>11</v>
      </c>
      <c r="E113" s="16">
        <v>41594</v>
      </c>
      <c r="F113" s="17">
        <f t="shared" ca="1" si="4"/>
        <v>2</v>
      </c>
      <c r="G113" s="18" t="s">
        <v>3</v>
      </c>
      <c r="H113" s="19">
        <v>60275</v>
      </c>
      <c r="I113" s="20">
        <v>1</v>
      </c>
      <c r="J113" s="111">
        <f t="shared" si="5"/>
        <v>61981</v>
      </c>
      <c r="L113" s="35"/>
    </row>
    <row r="114" spans="1:12" x14ac:dyDescent="0.25">
      <c r="A114" s="10" t="s">
        <v>997</v>
      </c>
      <c r="B114" s="14" t="str">
        <f t="shared" si="3"/>
        <v>Baker, Barney</v>
      </c>
      <c r="C114" s="15" t="s">
        <v>44</v>
      </c>
      <c r="D114" s="10" t="s">
        <v>789</v>
      </c>
      <c r="E114" s="16">
        <v>41628</v>
      </c>
      <c r="F114" s="17">
        <f t="shared" ca="1" si="4"/>
        <v>1</v>
      </c>
      <c r="G114" s="18"/>
      <c r="H114" s="19">
        <v>65190</v>
      </c>
      <c r="I114" s="20">
        <v>2</v>
      </c>
      <c r="J114" s="111">
        <f t="shared" si="5"/>
        <v>67035</v>
      </c>
    </row>
    <row r="115" spans="1:12" x14ac:dyDescent="0.25">
      <c r="A115" s="10" t="s">
        <v>998</v>
      </c>
      <c r="B115" s="14" t="str">
        <f t="shared" si="3"/>
        <v>Allison, Timothy</v>
      </c>
      <c r="C115" s="15" t="s">
        <v>12</v>
      </c>
      <c r="D115" s="10" t="s">
        <v>789</v>
      </c>
      <c r="E115" s="16">
        <v>41996</v>
      </c>
      <c r="F115" s="17">
        <f t="shared" ca="1" si="4"/>
        <v>0</v>
      </c>
      <c r="G115" s="18" t="s">
        <v>14</v>
      </c>
      <c r="H115" s="19">
        <v>121677</v>
      </c>
      <c r="I115" s="20">
        <v>5</v>
      </c>
      <c r="J115" s="111">
        <f t="shared" si="5"/>
        <v>125120</v>
      </c>
    </row>
    <row r="116" spans="1:12" x14ac:dyDescent="0.25">
      <c r="A116" s="10" t="s">
        <v>999</v>
      </c>
      <c r="B116" s="14" t="str">
        <f t="shared" si="3"/>
        <v>Mccoy, Preston</v>
      </c>
      <c r="C116" s="15" t="s">
        <v>9</v>
      </c>
      <c r="D116" s="10" t="s">
        <v>789</v>
      </c>
      <c r="E116" s="16">
        <v>40185</v>
      </c>
      <c r="F116" s="17">
        <f t="shared" ca="1" si="4"/>
        <v>5</v>
      </c>
      <c r="G116" s="18" t="s">
        <v>6</v>
      </c>
      <c r="H116" s="19">
        <v>54749</v>
      </c>
      <c r="I116" s="20">
        <v>4</v>
      </c>
      <c r="J116" s="111">
        <f t="shared" si="5"/>
        <v>56298</v>
      </c>
    </row>
    <row r="117" spans="1:12" x14ac:dyDescent="0.25">
      <c r="A117" s="10" t="s">
        <v>1000</v>
      </c>
      <c r="B117" s="14" t="str">
        <f t="shared" si="3"/>
        <v>Maxwell, Jill</v>
      </c>
      <c r="C117" s="15" t="s">
        <v>44</v>
      </c>
      <c r="D117" s="10" t="s">
        <v>789</v>
      </c>
      <c r="E117" s="16">
        <v>37254</v>
      </c>
      <c r="F117" s="17">
        <f t="shared" ca="1" si="4"/>
        <v>13</v>
      </c>
      <c r="G117" s="18"/>
      <c r="H117" s="19">
        <v>74258</v>
      </c>
      <c r="I117" s="20">
        <v>5</v>
      </c>
      <c r="J117" s="111">
        <f t="shared" si="5"/>
        <v>76360</v>
      </c>
    </row>
    <row r="118" spans="1:12" x14ac:dyDescent="0.25">
      <c r="A118" s="10" t="s">
        <v>1001</v>
      </c>
      <c r="B118" s="14" t="str">
        <f t="shared" si="3"/>
        <v>Garner, Terry</v>
      </c>
      <c r="C118" s="15" t="s">
        <v>1</v>
      </c>
      <c r="D118" s="10" t="s">
        <v>789</v>
      </c>
      <c r="E118" s="16">
        <v>39852</v>
      </c>
      <c r="F118" s="17">
        <f t="shared" ca="1" si="4"/>
        <v>6</v>
      </c>
      <c r="G118" s="18" t="s">
        <v>22</v>
      </c>
      <c r="H118" s="19">
        <v>108255</v>
      </c>
      <c r="I118" s="20">
        <v>4</v>
      </c>
      <c r="J118" s="111">
        <f t="shared" si="5"/>
        <v>111319</v>
      </c>
    </row>
    <row r="119" spans="1:12" x14ac:dyDescent="0.25">
      <c r="A119" s="10" t="s">
        <v>1002</v>
      </c>
      <c r="B119" s="14" t="str">
        <f t="shared" si="3"/>
        <v>Durham, Troy</v>
      </c>
      <c r="C119" s="15" t="s">
        <v>7</v>
      </c>
      <c r="D119" s="10" t="s">
        <v>789</v>
      </c>
      <c r="E119" s="16">
        <v>38745</v>
      </c>
      <c r="F119" s="17">
        <f t="shared" ca="1" si="4"/>
        <v>9</v>
      </c>
      <c r="G119" s="18"/>
      <c r="H119" s="19">
        <v>121550</v>
      </c>
      <c r="I119" s="20">
        <v>2</v>
      </c>
      <c r="J119" s="111">
        <f t="shared" si="5"/>
        <v>124990</v>
      </c>
    </row>
    <row r="120" spans="1:12" x14ac:dyDescent="0.25">
      <c r="A120" s="10" t="s">
        <v>1003</v>
      </c>
      <c r="B120" s="14" t="str">
        <f t="shared" si="3"/>
        <v>Ray, Reannon</v>
      </c>
      <c r="C120" s="15" t="s">
        <v>28</v>
      </c>
      <c r="D120" s="10" t="s">
        <v>789</v>
      </c>
      <c r="E120" s="16">
        <v>41341</v>
      </c>
      <c r="F120" s="17">
        <f t="shared" ca="1" si="4"/>
        <v>2</v>
      </c>
      <c r="G120" s="18"/>
      <c r="H120" s="19">
        <v>105911</v>
      </c>
      <c r="I120" s="20">
        <v>2</v>
      </c>
      <c r="J120" s="111">
        <f t="shared" si="5"/>
        <v>108908</v>
      </c>
    </row>
    <row r="121" spans="1:12" x14ac:dyDescent="0.25">
      <c r="A121" s="10" t="s">
        <v>1004</v>
      </c>
      <c r="B121" s="14" t="str">
        <f t="shared" si="3"/>
        <v>Winters, Shaun</v>
      </c>
      <c r="C121" s="15" t="s">
        <v>9</v>
      </c>
      <c r="D121" s="10" t="s">
        <v>789</v>
      </c>
      <c r="E121" s="16">
        <v>37347</v>
      </c>
      <c r="F121" s="17">
        <f t="shared" ca="1" si="4"/>
        <v>13</v>
      </c>
      <c r="G121" s="18" t="s">
        <v>3</v>
      </c>
      <c r="H121" s="19">
        <v>42552</v>
      </c>
      <c r="I121" s="20">
        <v>1</v>
      </c>
      <c r="J121" s="111">
        <f t="shared" si="5"/>
        <v>43756</v>
      </c>
    </row>
    <row r="122" spans="1:12" x14ac:dyDescent="0.25">
      <c r="A122" s="10" t="s">
        <v>1005</v>
      </c>
      <c r="B122" s="14" t="str">
        <f t="shared" si="3"/>
        <v>Roberson, Eileen</v>
      </c>
      <c r="C122" s="15" t="s">
        <v>12</v>
      </c>
      <c r="D122" s="10" t="s">
        <v>789</v>
      </c>
      <c r="E122" s="16">
        <v>37037</v>
      </c>
      <c r="F122" s="17">
        <f t="shared" ca="1" si="4"/>
        <v>14</v>
      </c>
      <c r="G122" s="18"/>
      <c r="H122" s="19">
        <v>103026</v>
      </c>
      <c r="I122" s="20">
        <v>3</v>
      </c>
      <c r="J122" s="111">
        <f t="shared" si="5"/>
        <v>105942</v>
      </c>
    </row>
    <row r="123" spans="1:12" x14ac:dyDescent="0.25">
      <c r="A123" s="10" t="s">
        <v>1006</v>
      </c>
      <c r="B123" s="14" t="str">
        <f t="shared" si="3"/>
        <v>Perkins, Donald</v>
      </c>
      <c r="C123" s="15" t="s">
        <v>28</v>
      </c>
      <c r="D123" s="10" t="s">
        <v>789</v>
      </c>
      <c r="E123" s="16">
        <v>41830</v>
      </c>
      <c r="F123" s="17">
        <f t="shared" ca="1" si="4"/>
        <v>1</v>
      </c>
      <c r="G123" s="18" t="s">
        <v>3</v>
      </c>
      <c r="H123" s="19">
        <v>57534</v>
      </c>
      <c r="I123" s="20">
        <v>5</v>
      </c>
      <c r="J123" s="111">
        <f t="shared" si="5"/>
        <v>59162</v>
      </c>
      <c r="K123" s="22"/>
      <c r="L123" s="35"/>
    </row>
    <row r="124" spans="1:12" x14ac:dyDescent="0.25">
      <c r="A124" s="10" t="s">
        <v>1007</v>
      </c>
      <c r="B124" s="14" t="str">
        <f t="shared" si="3"/>
        <v>Copeland, Roger</v>
      </c>
      <c r="C124" s="15" t="s">
        <v>1</v>
      </c>
      <c r="D124" s="10" t="s">
        <v>789</v>
      </c>
      <c r="E124" s="16">
        <v>37420</v>
      </c>
      <c r="F124" s="17">
        <f t="shared" ca="1" si="4"/>
        <v>13</v>
      </c>
      <c r="G124" s="18"/>
      <c r="H124" s="19">
        <v>72104</v>
      </c>
      <c r="I124" s="20">
        <v>4</v>
      </c>
      <c r="J124" s="111">
        <f t="shared" si="5"/>
        <v>74145</v>
      </c>
    </row>
    <row r="125" spans="1:12" x14ac:dyDescent="0.25">
      <c r="A125" s="10" t="s">
        <v>1008</v>
      </c>
      <c r="B125" s="14" t="str">
        <f t="shared" si="3"/>
        <v>Silva, Stephen</v>
      </c>
      <c r="C125" s="15" t="s">
        <v>12</v>
      </c>
      <c r="D125" s="10" t="s">
        <v>789</v>
      </c>
      <c r="E125" s="16">
        <v>37435</v>
      </c>
      <c r="F125" s="17">
        <f t="shared" ca="1" si="4"/>
        <v>13</v>
      </c>
      <c r="G125" s="18" t="s">
        <v>6</v>
      </c>
      <c r="H125" s="19">
        <v>64206</v>
      </c>
      <c r="I125" s="20">
        <v>1</v>
      </c>
      <c r="J125" s="111">
        <f t="shared" si="5"/>
        <v>66023</v>
      </c>
    </row>
    <row r="126" spans="1:12" x14ac:dyDescent="0.25">
      <c r="A126" s="10" t="s">
        <v>1009</v>
      </c>
      <c r="B126" s="14" t="str">
        <f t="shared" si="3"/>
        <v>Lloyd, John</v>
      </c>
      <c r="C126" s="15" t="s">
        <v>9</v>
      </c>
      <c r="D126" s="10" t="s">
        <v>789</v>
      </c>
      <c r="E126" s="16">
        <v>42206</v>
      </c>
      <c r="F126" s="17">
        <f t="shared" ca="1" si="4"/>
        <v>0</v>
      </c>
      <c r="G126" s="18" t="s">
        <v>3</v>
      </c>
      <c r="H126" s="19">
        <v>73650</v>
      </c>
      <c r="I126" s="20">
        <v>4</v>
      </c>
      <c r="J126" s="111">
        <f t="shared" si="5"/>
        <v>75734</v>
      </c>
    </row>
    <row r="127" spans="1:12" x14ac:dyDescent="0.25">
      <c r="A127" s="10" t="s">
        <v>1010</v>
      </c>
      <c r="B127" s="14" t="str">
        <f t="shared" si="3"/>
        <v>Park, Timothy</v>
      </c>
      <c r="C127" s="15" t="s">
        <v>9</v>
      </c>
      <c r="D127" s="10" t="s">
        <v>789</v>
      </c>
      <c r="E127" s="16">
        <v>40038</v>
      </c>
      <c r="F127" s="17">
        <f t="shared" ca="1" si="4"/>
        <v>6</v>
      </c>
      <c r="G127" s="18"/>
      <c r="H127" s="19">
        <v>67318</v>
      </c>
      <c r="I127" s="20">
        <v>2</v>
      </c>
      <c r="J127" s="111">
        <f t="shared" si="5"/>
        <v>69223</v>
      </c>
    </row>
    <row r="128" spans="1:12" x14ac:dyDescent="0.25">
      <c r="A128" s="10" t="s">
        <v>1011</v>
      </c>
      <c r="B128" s="14" t="str">
        <f t="shared" si="3"/>
        <v>Molina, Michael</v>
      </c>
      <c r="C128" s="15" t="s">
        <v>12</v>
      </c>
      <c r="D128" s="10" t="s">
        <v>789</v>
      </c>
      <c r="E128" s="16">
        <v>38191</v>
      </c>
      <c r="F128" s="17">
        <f t="shared" ca="1" si="4"/>
        <v>11</v>
      </c>
      <c r="G128" s="18" t="s">
        <v>14</v>
      </c>
      <c r="H128" s="19">
        <v>76680</v>
      </c>
      <c r="I128" s="20">
        <v>4</v>
      </c>
      <c r="J128" s="111">
        <f t="shared" si="5"/>
        <v>78850</v>
      </c>
    </row>
    <row r="129" spans="1:11" x14ac:dyDescent="0.25">
      <c r="A129" s="10" t="s">
        <v>1012</v>
      </c>
      <c r="B129" s="14" t="str">
        <f t="shared" si="3"/>
        <v>Mcdowell, Scott</v>
      </c>
      <c r="C129" s="15" t="s">
        <v>12</v>
      </c>
      <c r="D129" s="10" t="s">
        <v>789</v>
      </c>
      <c r="E129" s="16">
        <v>37155</v>
      </c>
      <c r="F129" s="17">
        <f t="shared" ca="1" si="4"/>
        <v>14</v>
      </c>
      <c r="G129" s="18" t="s">
        <v>3</v>
      </c>
      <c r="H129" s="19">
        <v>120696</v>
      </c>
      <c r="I129" s="20">
        <v>1</v>
      </c>
      <c r="J129" s="111">
        <f t="shared" si="5"/>
        <v>124112</v>
      </c>
    </row>
    <row r="130" spans="1:11" x14ac:dyDescent="0.25">
      <c r="A130" s="10" t="s">
        <v>1013</v>
      </c>
      <c r="B130" s="14" t="str">
        <f t="shared" ref="B130:B193" si="6">PROPER(TRIM(A130))</f>
        <v>Nixon, Randy</v>
      </c>
      <c r="C130" s="15" t="s">
        <v>9</v>
      </c>
      <c r="D130" s="10" t="s">
        <v>789</v>
      </c>
      <c r="E130" s="16">
        <v>40836</v>
      </c>
      <c r="F130" s="17">
        <f t="shared" ref="F130:F193" ca="1" si="7">DATEDIF(E130,TODAY(),"Y")</f>
        <v>4</v>
      </c>
      <c r="G130" s="18"/>
      <c r="H130" s="19">
        <v>114645</v>
      </c>
      <c r="I130" s="20">
        <v>5</v>
      </c>
      <c r="J130" s="111">
        <f t="shared" si="5"/>
        <v>117889</v>
      </c>
    </row>
    <row r="131" spans="1:11" x14ac:dyDescent="0.25">
      <c r="A131" s="10" t="s">
        <v>1014</v>
      </c>
      <c r="B131" s="14" t="str">
        <f t="shared" si="6"/>
        <v>Figueroa, Leonard</v>
      </c>
      <c r="C131" s="15" t="s">
        <v>12</v>
      </c>
      <c r="D131" s="10" t="s">
        <v>789</v>
      </c>
      <c r="E131" s="16">
        <v>40102</v>
      </c>
      <c r="F131" s="17">
        <f t="shared" ca="1" si="7"/>
        <v>6</v>
      </c>
      <c r="G131" s="18"/>
      <c r="H131" s="19">
        <v>50730</v>
      </c>
      <c r="I131" s="20">
        <v>1</v>
      </c>
      <c r="J131" s="111">
        <f t="shared" ref="J131:J194" si="8">ROUND(H131*$M$1+H131,0)</f>
        <v>52166</v>
      </c>
    </row>
    <row r="132" spans="1:11" x14ac:dyDescent="0.25">
      <c r="A132" s="10" t="s">
        <v>1015</v>
      </c>
      <c r="B132" s="14" t="str">
        <f t="shared" si="6"/>
        <v>Hutchinson, Robin</v>
      </c>
      <c r="C132" s="15" t="s">
        <v>1</v>
      </c>
      <c r="D132" s="10" t="s">
        <v>789</v>
      </c>
      <c r="E132" s="16">
        <v>38690</v>
      </c>
      <c r="F132" s="17">
        <f t="shared" ca="1" si="7"/>
        <v>10</v>
      </c>
      <c r="G132" s="18" t="s">
        <v>14</v>
      </c>
      <c r="H132" s="19">
        <v>99842</v>
      </c>
      <c r="I132" s="20">
        <v>1</v>
      </c>
      <c r="J132" s="111">
        <f t="shared" si="8"/>
        <v>102668</v>
      </c>
    </row>
    <row r="133" spans="1:11" x14ac:dyDescent="0.25">
      <c r="A133" s="10" t="s">
        <v>1016</v>
      </c>
      <c r="B133" s="14" t="str">
        <f t="shared" si="6"/>
        <v>Nelson, Shira</v>
      </c>
      <c r="C133" s="15" t="s">
        <v>28</v>
      </c>
      <c r="D133" s="10" t="s">
        <v>791</v>
      </c>
      <c r="E133" s="16">
        <v>37647</v>
      </c>
      <c r="F133" s="17">
        <f t="shared" ca="1" si="7"/>
        <v>12</v>
      </c>
      <c r="G133" s="18" t="s">
        <v>3</v>
      </c>
      <c r="H133" s="19">
        <v>51343</v>
      </c>
      <c r="I133" s="20">
        <v>5</v>
      </c>
      <c r="J133" s="111">
        <f t="shared" si="8"/>
        <v>52796</v>
      </c>
    </row>
    <row r="134" spans="1:11" x14ac:dyDescent="0.25">
      <c r="A134" s="10" t="s">
        <v>1017</v>
      </c>
      <c r="B134" s="14" t="str">
        <f t="shared" si="6"/>
        <v>Daniel, Robert</v>
      </c>
      <c r="C134" s="15" t="s">
        <v>9</v>
      </c>
      <c r="D134" s="10" t="s">
        <v>791</v>
      </c>
      <c r="E134" s="16">
        <v>40701</v>
      </c>
      <c r="F134" s="17">
        <f t="shared" ca="1" si="7"/>
        <v>4</v>
      </c>
      <c r="G134" s="18"/>
      <c r="H134" s="19">
        <v>104771</v>
      </c>
      <c r="I134" s="20">
        <v>2</v>
      </c>
      <c r="J134" s="111">
        <f t="shared" si="8"/>
        <v>107736</v>
      </c>
    </row>
    <row r="135" spans="1:11" x14ac:dyDescent="0.25">
      <c r="A135" s="10" t="s">
        <v>1018</v>
      </c>
      <c r="B135" s="14" t="str">
        <f t="shared" si="6"/>
        <v>Barnett, Brenda</v>
      </c>
      <c r="C135" s="15" t="s">
        <v>9</v>
      </c>
      <c r="D135" s="10" t="s">
        <v>791</v>
      </c>
      <c r="E135" s="16">
        <v>40761</v>
      </c>
      <c r="F135" s="17">
        <f t="shared" ca="1" si="7"/>
        <v>4</v>
      </c>
      <c r="G135" s="18" t="s">
        <v>22</v>
      </c>
      <c r="H135" s="19">
        <v>51746</v>
      </c>
      <c r="I135" s="20">
        <v>5</v>
      </c>
      <c r="J135" s="111">
        <f t="shared" si="8"/>
        <v>53210</v>
      </c>
    </row>
    <row r="136" spans="1:11" x14ac:dyDescent="0.25">
      <c r="A136" s="10" t="s">
        <v>1019</v>
      </c>
      <c r="B136" s="14" t="str">
        <f t="shared" si="6"/>
        <v>Gregory, Jon</v>
      </c>
      <c r="C136" s="15" t="s">
        <v>28</v>
      </c>
      <c r="D136" s="10" t="s">
        <v>791</v>
      </c>
      <c r="E136" s="16">
        <v>41478</v>
      </c>
      <c r="F136" s="17">
        <f t="shared" ca="1" si="7"/>
        <v>2</v>
      </c>
      <c r="G136" s="18" t="s">
        <v>3</v>
      </c>
      <c r="H136" s="19">
        <v>46397</v>
      </c>
      <c r="I136" s="20">
        <v>2</v>
      </c>
      <c r="J136" s="111">
        <f t="shared" si="8"/>
        <v>47710</v>
      </c>
    </row>
    <row r="137" spans="1:11" x14ac:dyDescent="0.25">
      <c r="A137" s="10" t="s">
        <v>1020</v>
      </c>
      <c r="B137" s="14" t="str">
        <f t="shared" si="6"/>
        <v>Ramos, Jan</v>
      </c>
      <c r="C137" s="15" t="s">
        <v>12</v>
      </c>
      <c r="D137" s="10" t="s">
        <v>791</v>
      </c>
      <c r="E137" s="16">
        <v>41520</v>
      </c>
      <c r="F137" s="17">
        <f t="shared" ca="1" si="7"/>
        <v>2</v>
      </c>
      <c r="G137" s="18" t="s">
        <v>22</v>
      </c>
      <c r="H137" s="19">
        <v>52674</v>
      </c>
      <c r="I137" s="20">
        <v>2</v>
      </c>
      <c r="J137" s="111">
        <f t="shared" si="8"/>
        <v>54165</v>
      </c>
    </row>
    <row r="138" spans="1:11" x14ac:dyDescent="0.25">
      <c r="A138" s="10" t="s">
        <v>1021</v>
      </c>
      <c r="B138" s="14" t="str">
        <f t="shared" si="6"/>
        <v>Calhoun, Dac Vinh</v>
      </c>
      <c r="C138" s="15" t="s">
        <v>9</v>
      </c>
      <c r="D138" s="10" t="s">
        <v>790</v>
      </c>
      <c r="E138" s="16">
        <v>41262</v>
      </c>
      <c r="F138" s="17">
        <f t="shared" ca="1" si="7"/>
        <v>2</v>
      </c>
      <c r="G138" s="18" t="s">
        <v>6</v>
      </c>
      <c r="H138" s="19">
        <v>117958</v>
      </c>
      <c r="I138" s="20">
        <v>3</v>
      </c>
      <c r="J138" s="111">
        <f t="shared" si="8"/>
        <v>121296</v>
      </c>
    </row>
    <row r="139" spans="1:11" x14ac:dyDescent="0.25">
      <c r="A139" s="10" t="s">
        <v>1022</v>
      </c>
      <c r="B139" s="14" t="str">
        <f t="shared" si="6"/>
        <v>Adams, David</v>
      </c>
      <c r="C139" s="15" t="s">
        <v>12</v>
      </c>
      <c r="D139" s="10" t="s">
        <v>790</v>
      </c>
      <c r="E139" s="16">
        <v>41276</v>
      </c>
      <c r="F139" s="17">
        <f t="shared" ca="1" si="7"/>
        <v>2</v>
      </c>
      <c r="G139" s="18" t="s">
        <v>6</v>
      </c>
      <c r="H139" s="19">
        <v>55593</v>
      </c>
      <c r="I139" s="20">
        <v>3</v>
      </c>
      <c r="J139" s="111">
        <f t="shared" si="8"/>
        <v>57166</v>
      </c>
    </row>
    <row r="140" spans="1:11" x14ac:dyDescent="0.25">
      <c r="A140" s="10" t="s">
        <v>1023</v>
      </c>
      <c r="B140" s="14" t="str">
        <f t="shared" si="6"/>
        <v>Bass, Justin</v>
      </c>
      <c r="C140" s="15" t="s">
        <v>9</v>
      </c>
      <c r="D140" s="10" t="s">
        <v>790</v>
      </c>
      <c r="E140" s="16">
        <v>38719</v>
      </c>
      <c r="F140" s="17">
        <f t="shared" ca="1" si="7"/>
        <v>9</v>
      </c>
      <c r="G140" s="18"/>
      <c r="H140" s="19">
        <v>46993</v>
      </c>
      <c r="I140" s="20">
        <v>5</v>
      </c>
      <c r="J140" s="111">
        <f t="shared" si="8"/>
        <v>48323</v>
      </c>
    </row>
    <row r="141" spans="1:11" x14ac:dyDescent="0.25">
      <c r="A141" s="10" t="s">
        <v>1024</v>
      </c>
      <c r="B141" s="14" t="str">
        <f t="shared" si="6"/>
        <v>Robertson, Nathan</v>
      </c>
      <c r="C141" s="15" t="s">
        <v>9</v>
      </c>
      <c r="D141" s="10" t="s">
        <v>790</v>
      </c>
      <c r="E141" s="16">
        <v>40216</v>
      </c>
      <c r="F141" s="17">
        <f t="shared" ca="1" si="7"/>
        <v>5</v>
      </c>
      <c r="G141" s="18" t="s">
        <v>14</v>
      </c>
      <c r="H141" s="19">
        <v>91950</v>
      </c>
      <c r="I141" s="20">
        <v>4</v>
      </c>
      <c r="J141" s="111">
        <f t="shared" si="8"/>
        <v>94552</v>
      </c>
      <c r="K141" s="22"/>
    </row>
    <row r="142" spans="1:11" x14ac:dyDescent="0.25">
      <c r="A142" s="10" t="s">
        <v>1025</v>
      </c>
      <c r="B142" s="14" t="str">
        <f t="shared" si="6"/>
        <v>Young, Benjamin</v>
      </c>
      <c r="C142" s="15" t="s">
        <v>12</v>
      </c>
      <c r="D142" s="10" t="s">
        <v>790</v>
      </c>
      <c r="E142" s="16">
        <v>38366</v>
      </c>
      <c r="F142" s="17">
        <f t="shared" ca="1" si="7"/>
        <v>10</v>
      </c>
      <c r="G142" s="18" t="s">
        <v>22</v>
      </c>
      <c r="H142" s="19">
        <v>96410</v>
      </c>
      <c r="I142" s="20">
        <v>3</v>
      </c>
      <c r="J142" s="111">
        <f t="shared" si="8"/>
        <v>99138</v>
      </c>
    </row>
    <row r="143" spans="1:11" x14ac:dyDescent="0.25">
      <c r="A143" s="10" t="s">
        <v>1026</v>
      </c>
      <c r="B143" s="14" t="str">
        <f t="shared" si="6"/>
        <v>Nunez, Benning</v>
      </c>
      <c r="C143" s="15" t="s">
        <v>9</v>
      </c>
      <c r="D143" s="10" t="s">
        <v>790</v>
      </c>
      <c r="E143" s="16">
        <v>39831</v>
      </c>
      <c r="F143" s="17">
        <f t="shared" ca="1" si="7"/>
        <v>6</v>
      </c>
      <c r="G143" s="18" t="s">
        <v>22</v>
      </c>
      <c r="H143" s="19">
        <v>103347</v>
      </c>
      <c r="I143" s="20">
        <v>4</v>
      </c>
      <c r="J143" s="111">
        <f t="shared" si="8"/>
        <v>106272</v>
      </c>
    </row>
    <row r="144" spans="1:11" x14ac:dyDescent="0.25">
      <c r="A144" s="10" t="s">
        <v>1027</v>
      </c>
      <c r="B144" s="14" t="str">
        <f t="shared" si="6"/>
        <v>Shields, Robert</v>
      </c>
      <c r="C144" s="15" t="s">
        <v>12</v>
      </c>
      <c r="D144" s="10" t="s">
        <v>790</v>
      </c>
      <c r="E144" s="16">
        <v>41314</v>
      </c>
      <c r="F144" s="17">
        <f t="shared" ca="1" si="7"/>
        <v>2</v>
      </c>
      <c r="G144" s="18"/>
      <c r="H144" s="19">
        <v>118046</v>
      </c>
      <c r="I144" s="20">
        <v>4</v>
      </c>
      <c r="J144" s="111">
        <f t="shared" si="8"/>
        <v>121387</v>
      </c>
    </row>
    <row r="145" spans="1:11" x14ac:dyDescent="0.25">
      <c r="A145" s="10" t="s">
        <v>1028</v>
      </c>
      <c r="B145" s="14" t="str">
        <f t="shared" si="6"/>
        <v>Hardy, Svetlana</v>
      </c>
      <c r="C145" s="15" t="s">
        <v>28</v>
      </c>
      <c r="D145" s="10" t="s">
        <v>790</v>
      </c>
      <c r="E145" s="16">
        <v>40222</v>
      </c>
      <c r="F145" s="17">
        <f t="shared" ca="1" si="7"/>
        <v>5</v>
      </c>
      <c r="G145" s="18"/>
      <c r="H145" s="19">
        <v>50029</v>
      </c>
      <c r="I145" s="20">
        <v>5</v>
      </c>
      <c r="J145" s="111">
        <f t="shared" si="8"/>
        <v>51445</v>
      </c>
    </row>
    <row r="146" spans="1:11" x14ac:dyDescent="0.25">
      <c r="A146" s="10" t="s">
        <v>1029</v>
      </c>
      <c r="B146" s="14" t="str">
        <f t="shared" si="6"/>
        <v>Woodward, Tim</v>
      </c>
      <c r="C146" s="15" t="s">
        <v>12</v>
      </c>
      <c r="D146" s="10" t="s">
        <v>790</v>
      </c>
      <c r="E146" s="16">
        <v>40232</v>
      </c>
      <c r="F146" s="17">
        <f t="shared" ca="1" si="7"/>
        <v>5</v>
      </c>
      <c r="G146" s="18"/>
      <c r="H146" s="19">
        <v>63297</v>
      </c>
      <c r="I146" s="20">
        <v>4</v>
      </c>
      <c r="J146" s="111">
        <f t="shared" si="8"/>
        <v>65088</v>
      </c>
    </row>
    <row r="147" spans="1:11" x14ac:dyDescent="0.25">
      <c r="A147" s="10" t="s">
        <v>1030</v>
      </c>
      <c r="B147" s="14" t="str">
        <f t="shared" si="6"/>
        <v>Shaffer, Nobuko</v>
      </c>
      <c r="C147" s="15" t="s">
        <v>9</v>
      </c>
      <c r="D147" s="10" t="s">
        <v>790</v>
      </c>
      <c r="E147" s="16">
        <v>39866</v>
      </c>
      <c r="F147" s="17">
        <f t="shared" ca="1" si="7"/>
        <v>6</v>
      </c>
      <c r="G147" s="18" t="s">
        <v>3</v>
      </c>
      <c r="H147" s="19">
        <v>93380</v>
      </c>
      <c r="I147" s="20">
        <v>5</v>
      </c>
      <c r="J147" s="111">
        <f t="shared" si="8"/>
        <v>96023</v>
      </c>
    </row>
    <row r="148" spans="1:11" x14ac:dyDescent="0.25">
      <c r="A148" s="10" t="s">
        <v>1031</v>
      </c>
      <c r="B148" s="14" t="str">
        <f t="shared" si="6"/>
        <v>Hale, Deon</v>
      </c>
      <c r="C148" s="15" t="s">
        <v>12</v>
      </c>
      <c r="D148" s="10" t="s">
        <v>790</v>
      </c>
      <c r="E148" s="16">
        <v>40971</v>
      </c>
      <c r="F148" s="17">
        <f t="shared" ca="1" si="7"/>
        <v>3</v>
      </c>
      <c r="G148" s="18"/>
      <c r="H148" s="19">
        <v>100478</v>
      </c>
      <c r="I148" s="20">
        <v>3</v>
      </c>
      <c r="J148" s="111">
        <f t="shared" si="8"/>
        <v>103322</v>
      </c>
    </row>
    <row r="149" spans="1:11" x14ac:dyDescent="0.25">
      <c r="A149" s="10" t="s">
        <v>1032</v>
      </c>
      <c r="B149" s="14" t="str">
        <f t="shared" si="6"/>
        <v>Gates, Anne</v>
      </c>
      <c r="C149" s="15" t="s">
        <v>1</v>
      </c>
      <c r="D149" s="10" t="s">
        <v>790</v>
      </c>
      <c r="E149" s="16">
        <v>41337</v>
      </c>
      <c r="F149" s="17">
        <f t="shared" ca="1" si="7"/>
        <v>2</v>
      </c>
      <c r="G149" s="18"/>
      <c r="H149" s="19">
        <v>96780</v>
      </c>
      <c r="I149" s="20">
        <v>3</v>
      </c>
      <c r="J149" s="111">
        <f t="shared" si="8"/>
        <v>99519</v>
      </c>
    </row>
    <row r="150" spans="1:11" x14ac:dyDescent="0.25">
      <c r="A150" s="10" t="s">
        <v>1033</v>
      </c>
      <c r="B150" s="14" t="str">
        <f t="shared" si="6"/>
        <v>Lara, Mark</v>
      </c>
      <c r="C150" s="15" t="s">
        <v>28</v>
      </c>
      <c r="D150" s="10" t="s">
        <v>790</v>
      </c>
      <c r="E150" s="16">
        <v>42092</v>
      </c>
      <c r="F150" s="17">
        <f t="shared" ca="1" si="7"/>
        <v>0</v>
      </c>
      <c r="G150" s="18" t="s">
        <v>22</v>
      </c>
      <c r="H150" s="19">
        <v>51487</v>
      </c>
      <c r="I150" s="20">
        <v>4</v>
      </c>
      <c r="J150" s="111">
        <f t="shared" si="8"/>
        <v>52944</v>
      </c>
      <c r="K150" s="22"/>
    </row>
    <row r="151" spans="1:11" x14ac:dyDescent="0.25">
      <c r="A151" s="10" t="s">
        <v>1034</v>
      </c>
      <c r="B151" s="14" t="str">
        <f t="shared" si="6"/>
        <v>Vazquez, Kenneth</v>
      </c>
      <c r="C151" s="15" t="s">
        <v>9</v>
      </c>
      <c r="D151" s="10" t="s">
        <v>790</v>
      </c>
      <c r="E151" s="16">
        <v>40277</v>
      </c>
      <c r="F151" s="17">
        <f t="shared" ca="1" si="7"/>
        <v>5</v>
      </c>
      <c r="G151" s="18" t="s">
        <v>22</v>
      </c>
      <c r="H151" s="19">
        <v>44692</v>
      </c>
      <c r="I151" s="20">
        <v>1</v>
      </c>
      <c r="J151" s="111">
        <f t="shared" si="8"/>
        <v>45957</v>
      </c>
    </row>
    <row r="152" spans="1:11" x14ac:dyDescent="0.25">
      <c r="A152" s="10" t="s">
        <v>1035</v>
      </c>
      <c r="B152" s="14" t="str">
        <f t="shared" si="6"/>
        <v>Montgomery, Chris</v>
      </c>
      <c r="C152" s="15" t="s">
        <v>7</v>
      </c>
      <c r="D152" s="10" t="s">
        <v>790</v>
      </c>
      <c r="E152" s="16">
        <v>37341</v>
      </c>
      <c r="F152" s="17">
        <f t="shared" ca="1" si="7"/>
        <v>13</v>
      </c>
      <c r="G152" s="18"/>
      <c r="H152" s="19">
        <v>114029</v>
      </c>
      <c r="I152" s="20">
        <v>4</v>
      </c>
      <c r="J152" s="111">
        <f t="shared" si="8"/>
        <v>117256</v>
      </c>
    </row>
    <row r="153" spans="1:11" x14ac:dyDescent="0.25">
      <c r="A153" s="10" t="s">
        <v>1036</v>
      </c>
      <c r="B153" s="14" t="str">
        <f t="shared" si="6"/>
        <v>Lee, Charles</v>
      </c>
      <c r="C153" s="15" t="s">
        <v>28</v>
      </c>
      <c r="D153" s="10" t="s">
        <v>790</v>
      </c>
      <c r="E153" s="16">
        <v>37721</v>
      </c>
      <c r="F153" s="17">
        <f t="shared" ca="1" si="7"/>
        <v>12</v>
      </c>
      <c r="G153" s="18" t="s">
        <v>3</v>
      </c>
      <c r="H153" s="19">
        <v>101481</v>
      </c>
      <c r="I153" s="20">
        <v>2</v>
      </c>
      <c r="J153" s="111">
        <f t="shared" si="8"/>
        <v>104353</v>
      </c>
    </row>
    <row r="154" spans="1:11" x14ac:dyDescent="0.25">
      <c r="A154" s="10" t="s">
        <v>1037</v>
      </c>
      <c r="B154" s="14" t="str">
        <f t="shared" si="6"/>
        <v>Curtis, Patrick</v>
      </c>
      <c r="C154" s="15" t="s">
        <v>9</v>
      </c>
      <c r="D154" s="10" t="s">
        <v>790</v>
      </c>
      <c r="E154" s="16">
        <v>41377</v>
      </c>
      <c r="F154" s="17">
        <f t="shared" ca="1" si="7"/>
        <v>2</v>
      </c>
      <c r="G154" s="18" t="s">
        <v>6</v>
      </c>
      <c r="H154" s="19">
        <v>113877</v>
      </c>
      <c r="I154" s="20">
        <v>2</v>
      </c>
      <c r="J154" s="111">
        <f t="shared" si="8"/>
        <v>117100</v>
      </c>
    </row>
    <row r="155" spans="1:11" x14ac:dyDescent="0.25">
      <c r="A155" s="10" t="s">
        <v>1038</v>
      </c>
      <c r="B155" s="14" t="str">
        <f t="shared" si="6"/>
        <v>Gallegos, Rick</v>
      </c>
      <c r="C155" s="15" t="s">
        <v>12</v>
      </c>
      <c r="D155" s="10" t="s">
        <v>790</v>
      </c>
      <c r="E155" s="16">
        <v>37017</v>
      </c>
      <c r="F155" s="17">
        <f t="shared" ca="1" si="7"/>
        <v>14</v>
      </c>
      <c r="G155" s="18"/>
      <c r="H155" s="19">
        <v>75226</v>
      </c>
      <c r="I155" s="20">
        <v>5</v>
      </c>
      <c r="J155" s="111">
        <f t="shared" si="8"/>
        <v>77355</v>
      </c>
    </row>
    <row r="156" spans="1:11" x14ac:dyDescent="0.25">
      <c r="A156" s="10" t="s">
        <v>1039</v>
      </c>
      <c r="B156" s="14" t="str">
        <f t="shared" si="6"/>
        <v>Morse, Michael</v>
      </c>
      <c r="C156" s="15" t="s">
        <v>9</v>
      </c>
      <c r="D156" s="10" t="s">
        <v>790</v>
      </c>
      <c r="E156" s="16">
        <v>39213</v>
      </c>
      <c r="F156" s="17">
        <f t="shared" ca="1" si="7"/>
        <v>8</v>
      </c>
      <c r="G156" s="18" t="s">
        <v>14</v>
      </c>
      <c r="H156" s="19">
        <v>62791</v>
      </c>
      <c r="I156" s="20">
        <v>1</v>
      </c>
      <c r="J156" s="111">
        <f t="shared" si="8"/>
        <v>64568</v>
      </c>
    </row>
    <row r="157" spans="1:11" x14ac:dyDescent="0.25">
      <c r="A157" s="10" t="s">
        <v>1040</v>
      </c>
      <c r="B157" s="14" t="str">
        <f t="shared" si="6"/>
        <v>Gross, Davin</v>
      </c>
      <c r="C157" s="15" t="s">
        <v>12</v>
      </c>
      <c r="D157" s="10" t="s">
        <v>790</v>
      </c>
      <c r="E157" s="16">
        <v>41788</v>
      </c>
      <c r="F157" s="17">
        <f t="shared" ca="1" si="7"/>
        <v>1</v>
      </c>
      <c r="G157" s="18" t="s">
        <v>3</v>
      </c>
      <c r="H157" s="19">
        <v>86093</v>
      </c>
      <c r="I157" s="20">
        <v>2</v>
      </c>
      <c r="J157" s="111">
        <f t="shared" si="8"/>
        <v>88529</v>
      </c>
    </row>
    <row r="158" spans="1:11" x14ac:dyDescent="0.25">
      <c r="A158" s="10" t="s">
        <v>1041</v>
      </c>
      <c r="B158" s="14" t="str">
        <f t="shared" si="6"/>
        <v>Newton, Leigh</v>
      </c>
      <c r="C158" s="15" t="s">
        <v>12</v>
      </c>
      <c r="D158" s="10" t="s">
        <v>790</v>
      </c>
      <c r="E158" s="16">
        <v>39970</v>
      </c>
      <c r="F158" s="17">
        <f t="shared" ca="1" si="7"/>
        <v>6</v>
      </c>
      <c r="G158" s="18" t="s">
        <v>3</v>
      </c>
      <c r="H158" s="19">
        <v>49871</v>
      </c>
      <c r="I158" s="20">
        <v>1</v>
      </c>
      <c r="J158" s="111">
        <f t="shared" si="8"/>
        <v>51282</v>
      </c>
    </row>
    <row r="159" spans="1:11" x14ac:dyDescent="0.25">
      <c r="A159" s="10" t="s">
        <v>1042</v>
      </c>
      <c r="B159" s="14" t="str">
        <f t="shared" si="6"/>
        <v>Noble, Michael</v>
      </c>
      <c r="C159" s="15" t="s">
        <v>7</v>
      </c>
      <c r="D159" s="10" t="s">
        <v>790</v>
      </c>
      <c r="E159" s="16">
        <v>40732</v>
      </c>
      <c r="F159" s="17">
        <f t="shared" ca="1" si="7"/>
        <v>4</v>
      </c>
      <c r="G159" s="18" t="s">
        <v>6</v>
      </c>
      <c r="H159" s="19">
        <v>80928</v>
      </c>
      <c r="I159" s="20">
        <v>4</v>
      </c>
      <c r="J159" s="111">
        <f t="shared" si="8"/>
        <v>83218</v>
      </c>
    </row>
    <row r="160" spans="1:11" x14ac:dyDescent="0.25">
      <c r="A160" s="10" t="s">
        <v>1043</v>
      </c>
      <c r="B160" s="14" t="str">
        <f t="shared" si="6"/>
        <v>Jordan, Mark</v>
      </c>
      <c r="C160" s="15" t="s">
        <v>9</v>
      </c>
      <c r="D160" s="10" t="s">
        <v>790</v>
      </c>
      <c r="E160" s="16">
        <v>41807</v>
      </c>
      <c r="F160" s="17">
        <f t="shared" ca="1" si="7"/>
        <v>1</v>
      </c>
      <c r="G160" s="18"/>
      <c r="H160" s="19">
        <v>90371</v>
      </c>
      <c r="I160" s="20">
        <v>2</v>
      </c>
      <c r="J160" s="111">
        <f t="shared" si="8"/>
        <v>92928</v>
      </c>
    </row>
    <row r="161" spans="1:10" x14ac:dyDescent="0.25">
      <c r="A161" s="10" t="s">
        <v>1044</v>
      </c>
      <c r="B161" s="14" t="str">
        <f t="shared" si="6"/>
        <v>Rich, Brent</v>
      </c>
      <c r="C161" s="15" t="s">
        <v>28</v>
      </c>
      <c r="D161" s="10" t="s">
        <v>790</v>
      </c>
      <c r="E161" s="16">
        <v>40352</v>
      </c>
      <c r="F161" s="17">
        <f t="shared" ca="1" si="7"/>
        <v>5</v>
      </c>
      <c r="G161" s="18"/>
      <c r="H161" s="19">
        <v>59013</v>
      </c>
      <c r="I161" s="20">
        <v>2</v>
      </c>
      <c r="J161" s="111">
        <f t="shared" si="8"/>
        <v>60683</v>
      </c>
    </row>
    <row r="162" spans="1:10" x14ac:dyDescent="0.25">
      <c r="A162" s="10" t="s">
        <v>1045</v>
      </c>
      <c r="B162" s="14" t="str">
        <f t="shared" si="6"/>
        <v>Evans, Rolin</v>
      </c>
      <c r="C162" s="15" t="s">
        <v>9</v>
      </c>
      <c r="D162" s="10" t="s">
        <v>790</v>
      </c>
      <c r="E162" s="16">
        <v>41444</v>
      </c>
      <c r="F162" s="17">
        <f t="shared" ca="1" si="7"/>
        <v>2</v>
      </c>
      <c r="G162" s="18" t="s">
        <v>22</v>
      </c>
      <c r="H162" s="19">
        <v>76509</v>
      </c>
      <c r="I162" s="20">
        <v>5</v>
      </c>
      <c r="J162" s="111">
        <f t="shared" si="8"/>
        <v>78674</v>
      </c>
    </row>
    <row r="163" spans="1:10" x14ac:dyDescent="0.25">
      <c r="A163" s="10" t="s">
        <v>1046</v>
      </c>
      <c r="B163" s="14" t="str">
        <f t="shared" si="6"/>
        <v>Santos, Garret</v>
      </c>
      <c r="C163" s="15" t="s">
        <v>44</v>
      </c>
      <c r="D163" s="10" t="s">
        <v>790</v>
      </c>
      <c r="E163" s="16">
        <v>37067</v>
      </c>
      <c r="F163" s="17">
        <f t="shared" ca="1" si="7"/>
        <v>14</v>
      </c>
      <c r="G163" s="18" t="s">
        <v>24</v>
      </c>
      <c r="H163" s="19">
        <v>116386</v>
      </c>
      <c r="I163" s="20">
        <v>5</v>
      </c>
      <c r="J163" s="111">
        <f t="shared" si="8"/>
        <v>119680</v>
      </c>
    </row>
    <row r="164" spans="1:10" x14ac:dyDescent="0.25">
      <c r="A164" s="10" t="s">
        <v>1047</v>
      </c>
      <c r="B164" s="14" t="str">
        <f t="shared" si="6"/>
        <v>Wise, Ted</v>
      </c>
      <c r="C164" s="15" t="s">
        <v>9</v>
      </c>
      <c r="D164" s="10" t="s">
        <v>790</v>
      </c>
      <c r="E164" s="16">
        <v>40373</v>
      </c>
      <c r="F164" s="17">
        <f t="shared" ca="1" si="7"/>
        <v>5</v>
      </c>
      <c r="G164" s="18"/>
      <c r="H164" s="19">
        <v>69384</v>
      </c>
      <c r="I164" s="20">
        <v>5</v>
      </c>
      <c r="J164" s="111">
        <f t="shared" si="8"/>
        <v>71348</v>
      </c>
    </row>
    <row r="165" spans="1:10" x14ac:dyDescent="0.25">
      <c r="A165" s="10" t="s">
        <v>1048</v>
      </c>
      <c r="B165" s="14" t="str">
        <f t="shared" si="6"/>
        <v>Townsend, Jerry</v>
      </c>
      <c r="C165" s="15" t="s">
        <v>44</v>
      </c>
      <c r="D165" s="10" t="s">
        <v>790</v>
      </c>
      <c r="E165" s="16">
        <v>41132</v>
      </c>
      <c r="F165" s="17">
        <f t="shared" ca="1" si="7"/>
        <v>3</v>
      </c>
      <c r="G165" s="18"/>
      <c r="H165" s="19">
        <v>123331</v>
      </c>
      <c r="I165" s="20">
        <v>4</v>
      </c>
      <c r="J165" s="111">
        <f t="shared" si="8"/>
        <v>126821</v>
      </c>
    </row>
    <row r="166" spans="1:10" x14ac:dyDescent="0.25">
      <c r="A166" s="10" t="s">
        <v>1049</v>
      </c>
      <c r="B166" s="14" t="str">
        <f t="shared" si="6"/>
        <v>Estrada, Joan</v>
      </c>
      <c r="C166" s="15" t="s">
        <v>12</v>
      </c>
      <c r="D166" s="10" t="s">
        <v>790</v>
      </c>
      <c r="E166" s="16">
        <v>41477</v>
      </c>
      <c r="F166" s="17">
        <f t="shared" ca="1" si="7"/>
        <v>2</v>
      </c>
      <c r="G166" s="18" t="s">
        <v>14</v>
      </c>
      <c r="H166" s="19">
        <v>55705</v>
      </c>
      <c r="I166" s="20">
        <v>4</v>
      </c>
      <c r="J166" s="111">
        <f t="shared" si="8"/>
        <v>57281</v>
      </c>
    </row>
    <row r="167" spans="1:10" x14ac:dyDescent="0.25">
      <c r="A167" s="10" t="s">
        <v>1050</v>
      </c>
      <c r="B167" s="14" t="str">
        <f t="shared" si="6"/>
        <v>Oliver, Francisco</v>
      </c>
      <c r="C167" s="15" t="s">
        <v>12</v>
      </c>
      <c r="D167" s="10" t="s">
        <v>790</v>
      </c>
      <c r="E167" s="16">
        <v>40770</v>
      </c>
      <c r="F167" s="17">
        <f t="shared" ca="1" si="7"/>
        <v>4</v>
      </c>
      <c r="G167" s="18" t="s">
        <v>14</v>
      </c>
      <c r="H167" s="19">
        <v>72893</v>
      </c>
      <c r="I167" s="20">
        <v>5</v>
      </c>
      <c r="J167" s="111">
        <f t="shared" si="8"/>
        <v>74956</v>
      </c>
    </row>
    <row r="168" spans="1:10" x14ac:dyDescent="0.25">
      <c r="A168" s="10" t="s">
        <v>1051</v>
      </c>
      <c r="B168" s="14" t="str">
        <f t="shared" si="6"/>
        <v>Clarke, Dennis</v>
      </c>
      <c r="C168" s="15" t="s">
        <v>7</v>
      </c>
      <c r="D168" s="10" t="s">
        <v>790</v>
      </c>
      <c r="E168" s="16">
        <v>42255</v>
      </c>
      <c r="F168" s="17">
        <f t="shared" ca="1" si="7"/>
        <v>0</v>
      </c>
      <c r="G168" s="18" t="s">
        <v>22</v>
      </c>
      <c r="H168" s="19">
        <v>63123</v>
      </c>
      <c r="I168" s="20">
        <v>3</v>
      </c>
      <c r="J168" s="111">
        <f t="shared" si="8"/>
        <v>64909</v>
      </c>
    </row>
    <row r="169" spans="1:10" x14ac:dyDescent="0.25">
      <c r="A169" s="10" t="s">
        <v>1052</v>
      </c>
      <c r="B169" s="14" t="str">
        <f t="shared" si="6"/>
        <v>Wagner, Lynne</v>
      </c>
      <c r="C169" s="15" t="s">
        <v>12</v>
      </c>
      <c r="D169" s="10" t="s">
        <v>790</v>
      </c>
      <c r="E169" s="16">
        <v>40404</v>
      </c>
      <c r="F169" s="17">
        <f t="shared" ca="1" si="7"/>
        <v>5</v>
      </c>
      <c r="G169" s="18" t="s">
        <v>22</v>
      </c>
      <c r="H169" s="19">
        <v>64193</v>
      </c>
      <c r="I169" s="20">
        <v>3</v>
      </c>
      <c r="J169" s="111">
        <f t="shared" si="8"/>
        <v>66010</v>
      </c>
    </row>
    <row r="170" spans="1:10" x14ac:dyDescent="0.25">
      <c r="A170" s="10" t="s">
        <v>1053</v>
      </c>
      <c r="B170" s="14" t="str">
        <f t="shared" si="6"/>
        <v>Mathis, Shari</v>
      </c>
      <c r="C170" s="15" t="s">
        <v>7</v>
      </c>
      <c r="D170" s="10" t="s">
        <v>790</v>
      </c>
      <c r="E170" s="16">
        <v>37492</v>
      </c>
      <c r="F170" s="17">
        <f t="shared" ca="1" si="7"/>
        <v>13</v>
      </c>
      <c r="G170" s="18" t="s">
        <v>6</v>
      </c>
      <c r="H170" s="19">
        <v>111238</v>
      </c>
      <c r="I170" s="20">
        <v>5</v>
      </c>
      <c r="J170" s="111">
        <f t="shared" si="8"/>
        <v>114386</v>
      </c>
    </row>
    <row r="171" spans="1:10" x14ac:dyDescent="0.25">
      <c r="A171" s="10" t="s">
        <v>1054</v>
      </c>
      <c r="B171" s="14" t="str">
        <f t="shared" si="6"/>
        <v>Chen, Jaime</v>
      </c>
      <c r="C171" s="15" t="s">
        <v>44</v>
      </c>
      <c r="D171" s="10" t="s">
        <v>790</v>
      </c>
      <c r="E171" s="16">
        <v>37160</v>
      </c>
      <c r="F171" s="17">
        <f t="shared" ca="1" si="7"/>
        <v>14</v>
      </c>
      <c r="G171" s="18" t="s">
        <v>3</v>
      </c>
      <c r="H171" s="19">
        <v>62446</v>
      </c>
      <c r="I171" s="20">
        <v>2</v>
      </c>
      <c r="J171" s="111">
        <f t="shared" si="8"/>
        <v>64213</v>
      </c>
    </row>
    <row r="172" spans="1:10" x14ac:dyDescent="0.25">
      <c r="A172" s="10" t="s">
        <v>1055</v>
      </c>
      <c r="B172" s="14" t="str">
        <f t="shared" si="6"/>
        <v>Reese, Marc</v>
      </c>
      <c r="C172" s="15" t="s">
        <v>9</v>
      </c>
      <c r="D172" s="10" t="s">
        <v>790</v>
      </c>
      <c r="E172" s="16">
        <v>41548</v>
      </c>
      <c r="F172" s="17">
        <f t="shared" ca="1" si="7"/>
        <v>2</v>
      </c>
      <c r="G172" s="18" t="s">
        <v>3</v>
      </c>
      <c r="H172" s="19">
        <v>71086</v>
      </c>
      <c r="I172" s="20">
        <v>3</v>
      </c>
      <c r="J172" s="111">
        <f t="shared" si="8"/>
        <v>73098</v>
      </c>
    </row>
    <row r="173" spans="1:10" x14ac:dyDescent="0.25">
      <c r="A173" s="10" t="s">
        <v>1056</v>
      </c>
      <c r="B173" s="14" t="str">
        <f t="shared" si="6"/>
        <v>Lowe, Michelle</v>
      </c>
      <c r="C173" s="15" t="s">
        <v>44</v>
      </c>
      <c r="D173" s="10" t="s">
        <v>790</v>
      </c>
      <c r="E173" s="16">
        <v>42306</v>
      </c>
      <c r="F173" s="17">
        <f t="shared" ca="1" si="7"/>
        <v>0</v>
      </c>
      <c r="G173" s="18" t="s">
        <v>3</v>
      </c>
      <c r="H173" s="19">
        <v>69039</v>
      </c>
      <c r="I173" s="20">
        <v>5</v>
      </c>
      <c r="J173" s="111">
        <f t="shared" si="8"/>
        <v>70993</v>
      </c>
    </row>
    <row r="174" spans="1:10" x14ac:dyDescent="0.25">
      <c r="A174" s="10" t="s">
        <v>1057</v>
      </c>
      <c r="B174" s="14" t="str">
        <f t="shared" si="6"/>
        <v>Cummings, Jose</v>
      </c>
      <c r="C174" s="15" t="s">
        <v>12</v>
      </c>
      <c r="D174" s="10" t="s">
        <v>790</v>
      </c>
      <c r="E174" s="16">
        <v>40846</v>
      </c>
      <c r="F174" s="17">
        <f t="shared" ca="1" si="7"/>
        <v>4</v>
      </c>
      <c r="G174" s="18" t="s">
        <v>22</v>
      </c>
      <c r="H174" s="19">
        <v>79262</v>
      </c>
      <c r="I174" s="20">
        <v>5</v>
      </c>
      <c r="J174" s="111">
        <f t="shared" si="8"/>
        <v>81505</v>
      </c>
    </row>
    <row r="175" spans="1:10" x14ac:dyDescent="0.25">
      <c r="A175" s="10" t="s">
        <v>1058</v>
      </c>
      <c r="B175" s="14" t="str">
        <f t="shared" si="6"/>
        <v>Padilla, Christopher</v>
      </c>
      <c r="C175" s="15" t="s">
        <v>12</v>
      </c>
      <c r="D175" s="10" t="s">
        <v>790</v>
      </c>
      <c r="E175" s="16">
        <v>42332</v>
      </c>
      <c r="F175" s="17">
        <f t="shared" ca="1" si="7"/>
        <v>0</v>
      </c>
      <c r="G175" s="18"/>
      <c r="H175" s="19">
        <v>55686</v>
      </c>
      <c r="I175" s="20">
        <v>5</v>
      </c>
      <c r="J175" s="111">
        <f t="shared" si="8"/>
        <v>57262</v>
      </c>
    </row>
    <row r="176" spans="1:10" x14ac:dyDescent="0.25">
      <c r="A176" s="10" t="s">
        <v>1059</v>
      </c>
      <c r="B176" s="14" t="str">
        <f t="shared" si="6"/>
        <v>Tran, Chad</v>
      </c>
      <c r="C176" s="15" t="s">
        <v>12</v>
      </c>
      <c r="D176" s="10" t="s">
        <v>38</v>
      </c>
      <c r="E176" s="16">
        <v>40593</v>
      </c>
      <c r="F176" s="17">
        <f t="shared" ca="1" si="7"/>
        <v>4</v>
      </c>
      <c r="G176" s="18" t="s">
        <v>14</v>
      </c>
      <c r="H176" s="19">
        <v>48576</v>
      </c>
      <c r="I176" s="20">
        <v>4</v>
      </c>
      <c r="J176" s="111">
        <f t="shared" si="8"/>
        <v>49951</v>
      </c>
    </row>
    <row r="177" spans="1:10" x14ac:dyDescent="0.25">
      <c r="A177" s="10" t="s">
        <v>1060</v>
      </c>
      <c r="B177" s="14" t="str">
        <f t="shared" si="6"/>
        <v>Boone, Eric</v>
      </c>
      <c r="C177" s="15" t="s">
        <v>44</v>
      </c>
      <c r="D177" s="10" t="s">
        <v>38</v>
      </c>
      <c r="E177" s="16">
        <v>41341</v>
      </c>
      <c r="F177" s="17">
        <f t="shared" ca="1" si="7"/>
        <v>2</v>
      </c>
      <c r="G177" s="18" t="s">
        <v>14</v>
      </c>
      <c r="H177" s="19">
        <v>56792</v>
      </c>
      <c r="I177" s="20">
        <v>4</v>
      </c>
      <c r="J177" s="111">
        <f t="shared" si="8"/>
        <v>58399</v>
      </c>
    </row>
    <row r="178" spans="1:10" x14ac:dyDescent="0.25">
      <c r="A178" s="10" t="s">
        <v>1061</v>
      </c>
      <c r="B178" s="14" t="str">
        <f t="shared" si="6"/>
        <v>Romero, Randy</v>
      </c>
      <c r="C178" s="15" t="s">
        <v>12</v>
      </c>
      <c r="D178" s="10" t="s">
        <v>38</v>
      </c>
      <c r="E178" s="16">
        <v>41768</v>
      </c>
      <c r="F178" s="17">
        <f t="shared" ca="1" si="7"/>
        <v>1</v>
      </c>
      <c r="G178" s="18" t="s">
        <v>22</v>
      </c>
      <c r="H178" s="19">
        <v>103041</v>
      </c>
      <c r="I178" s="20">
        <v>1</v>
      </c>
      <c r="J178" s="111">
        <f t="shared" si="8"/>
        <v>105957</v>
      </c>
    </row>
    <row r="179" spans="1:10" x14ac:dyDescent="0.25">
      <c r="A179" s="10" t="s">
        <v>1062</v>
      </c>
      <c r="B179" s="14" t="str">
        <f t="shared" si="6"/>
        <v>Randolph, Kristin</v>
      </c>
      <c r="C179" s="15" t="s">
        <v>7</v>
      </c>
      <c r="D179" s="10" t="s">
        <v>38</v>
      </c>
      <c r="E179" s="16">
        <v>37751</v>
      </c>
      <c r="F179" s="17">
        <f t="shared" ca="1" si="7"/>
        <v>12</v>
      </c>
      <c r="G179" s="18" t="s">
        <v>3</v>
      </c>
      <c r="H179" s="19">
        <v>114941</v>
      </c>
      <c r="I179" s="20">
        <v>4</v>
      </c>
      <c r="J179" s="111">
        <f t="shared" si="8"/>
        <v>118194</v>
      </c>
    </row>
    <row r="180" spans="1:10" x14ac:dyDescent="0.25">
      <c r="A180" s="10" t="s">
        <v>1063</v>
      </c>
      <c r="B180" s="14" t="str">
        <f t="shared" si="6"/>
        <v>Miranda, Elena</v>
      </c>
      <c r="C180" s="15" t="s">
        <v>7</v>
      </c>
      <c r="D180" s="10" t="s">
        <v>38</v>
      </c>
      <c r="E180" s="16">
        <v>38121</v>
      </c>
      <c r="F180" s="17">
        <f t="shared" ca="1" si="7"/>
        <v>11</v>
      </c>
      <c r="G180" s="18" t="s">
        <v>24</v>
      </c>
      <c r="H180" s="19">
        <v>47250</v>
      </c>
      <c r="I180" s="20">
        <v>1</v>
      </c>
      <c r="J180" s="111">
        <f t="shared" si="8"/>
        <v>48587</v>
      </c>
    </row>
    <row r="181" spans="1:10" x14ac:dyDescent="0.25">
      <c r="A181" s="10" t="s">
        <v>1064</v>
      </c>
      <c r="B181" s="14" t="str">
        <f t="shared" si="6"/>
        <v>Gilmore, Terry</v>
      </c>
      <c r="C181" s="15" t="s">
        <v>9</v>
      </c>
      <c r="D181" s="10" t="s">
        <v>38</v>
      </c>
      <c r="E181" s="16">
        <v>38583</v>
      </c>
      <c r="F181" s="17">
        <f t="shared" ca="1" si="7"/>
        <v>10</v>
      </c>
      <c r="G181" s="18" t="s">
        <v>6</v>
      </c>
      <c r="H181" s="19">
        <v>88967</v>
      </c>
      <c r="I181" s="20">
        <v>1</v>
      </c>
      <c r="J181" s="111">
        <f t="shared" si="8"/>
        <v>91485</v>
      </c>
    </row>
    <row r="182" spans="1:10" x14ac:dyDescent="0.25">
      <c r="A182" s="10" t="s">
        <v>1065</v>
      </c>
      <c r="B182" s="14" t="str">
        <f t="shared" si="6"/>
        <v>Douglas, Kenneth</v>
      </c>
      <c r="C182" s="15" t="s">
        <v>9</v>
      </c>
      <c r="D182" s="10" t="s">
        <v>38</v>
      </c>
      <c r="E182" s="16">
        <v>39024</v>
      </c>
      <c r="F182" s="17">
        <f t="shared" ca="1" si="7"/>
        <v>9</v>
      </c>
      <c r="G182" s="18" t="s">
        <v>22</v>
      </c>
      <c r="H182" s="19">
        <v>56812</v>
      </c>
      <c r="I182" s="20">
        <v>5</v>
      </c>
      <c r="J182" s="111">
        <f t="shared" si="8"/>
        <v>58420</v>
      </c>
    </row>
    <row r="183" spans="1:10" x14ac:dyDescent="0.25">
      <c r="A183" s="10" t="s">
        <v>1066</v>
      </c>
      <c r="B183" s="14" t="str">
        <f t="shared" si="6"/>
        <v>Campos, Richard</v>
      </c>
      <c r="C183" s="15" t="s">
        <v>12</v>
      </c>
      <c r="D183" s="10" t="s">
        <v>38</v>
      </c>
      <c r="E183" s="16">
        <v>37597</v>
      </c>
      <c r="F183" s="17">
        <f t="shared" ca="1" si="7"/>
        <v>13</v>
      </c>
      <c r="G183" s="18" t="s">
        <v>3</v>
      </c>
      <c r="H183" s="19">
        <v>79741</v>
      </c>
      <c r="I183" s="20">
        <v>5</v>
      </c>
      <c r="J183" s="111">
        <f t="shared" si="8"/>
        <v>81998</v>
      </c>
    </row>
    <row r="184" spans="1:10" x14ac:dyDescent="0.25">
      <c r="A184" s="10" t="s">
        <v>1067</v>
      </c>
      <c r="B184" s="14" t="str">
        <f t="shared" si="6"/>
        <v>Rios, Fredrick</v>
      </c>
      <c r="C184" s="15" t="s">
        <v>9</v>
      </c>
      <c r="D184" s="10" t="s">
        <v>15</v>
      </c>
      <c r="E184" s="16">
        <v>41996</v>
      </c>
      <c r="F184" s="17">
        <f t="shared" ca="1" si="7"/>
        <v>0</v>
      </c>
      <c r="G184" s="18" t="s">
        <v>748</v>
      </c>
      <c r="H184" s="19">
        <v>42649</v>
      </c>
      <c r="I184" s="20">
        <v>5</v>
      </c>
      <c r="J184" s="111">
        <f t="shared" si="8"/>
        <v>43856</v>
      </c>
    </row>
    <row r="185" spans="1:10" x14ac:dyDescent="0.25">
      <c r="A185" s="10" t="s">
        <v>1068</v>
      </c>
      <c r="B185" s="14" t="str">
        <f t="shared" si="6"/>
        <v>Castro, Christopher</v>
      </c>
      <c r="C185" s="15" t="s">
        <v>12</v>
      </c>
      <c r="D185" s="10" t="s">
        <v>15</v>
      </c>
      <c r="E185" s="16">
        <v>42014</v>
      </c>
      <c r="F185" s="17">
        <f t="shared" ca="1" si="7"/>
        <v>0</v>
      </c>
      <c r="G185" s="18" t="s">
        <v>22</v>
      </c>
      <c r="H185" s="19">
        <v>96721</v>
      </c>
      <c r="I185" s="20">
        <v>4</v>
      </c>
      <c r="J185" s="111">
        <f t="shared" si="8"/>
        <v>99458</v>
      </c>
    </row>
    <row r="186" spans="1:10" x14ac:dyDescent="0.25">
      <c r="A186" s="10" t="s">
        <v>1069</v>
      </c>
      <c r="B186" s="14" t="str">
        <f t="shared" si="6"/>
        <v>Pierce, Karen</v>
      </c>
      <c r="C186" s="15" t="s">
        <v>12</v>
      </c>
      <c r="D186" s="10" t="s">
        <v>15</v>
      </c>
      <c r="E186" s="16">
        <v>40170</v>
      </c>
      <c r="F186" s="17">
        <f t="shared" ca="1" si="7"/>
        <v>5</v>
      </c>
      <c r="G186" s="18"/>
      <c r="H186" s="19">
        <v>92402</v>
      </c>
      <c r="I186" s="20">
        <v>3</v>
      </c>
      <c r="J186" s="111">
        <f t="shared" si="8"/>
        <v>95017</v>
      </c>
    </row>
    <row r="187" spans="1:10" x14ac:dyDescent="0.25">
      <c r="A187" s="10" t="s">
        <v>1070</v>
      </c>
      <c r="B187" s="14" t="str">
        <f t="shared" si="6"/>
        <v>Small, Athanasios</v>
      </c>
      <c r="C187" s="15" t="s">
        <v>12</v>
      </c>
      <c r="D187" s="10" t="s">
        <v>15</v>
      </c>
      <c r="E187" s="16">
        <v>40184</v>
      </c>
      <c r="F187" s="17">
        <f t="shared" ca="1" si="7"/>
        <v>5</v>
      </c>
      <c r="G187" s="18" t="s">
        <v>3</v>
      </c>
      <c r="H187" s="19">
        <v>110812</v>
      </c>
      <c r="I187" s="20">
        <v>3</v>
      </c>
      <c r="J187" s="111">
        <f t="shared" si="8"/>
        <v>113948</v>
      </c>
    </row>
    <row r="188" spans="1:10" x14ac:dyDescent="0.25">
      <c r="A188" s="10" t="s">
        <v>1071</v>
      </c>
      <c r="B188" s="14" t="str">
        <f t="shared" si="6"/>
        <v>Logan, Karen</v>
      </c>
      <c r="C188" s="15" t="s">
        <v>12</v>
      </c>
      <c r="D188" s="10" t="s">
        <v>15</v>
      </c>
      <c r="E188" s="16">
        <v>39816</v>
      </c>
      <c r="F188" s="17">
        <f t="shared" ca="1" si="7"/>
        <v>6</v>
      </c>
      <c r="G188" s="18"/>
      <c r="H188" s="19">
        <v>89875</v>
      </c>
      <c r="I188" s="20">
        <v>5</v>
      </c>
      <c r="J188" s="111">
        <f t="shared" si="8"/>
        <v>92418</v>
      </c>
    </row>
    <row r="189" spans="1:10" x14ac:dyDescent="0.25">
      <c r="A189" s="10" t="s">
        <v>1072</v>
      </c>
      <c r="B189" s="14" t="str">
        <f t="shared" si="6"/>
        <v>Tate, Zachary</v>
      </c>
      <c r="C189" s="15" t="s">
        <v>44</v>
      </c>
      <c r="D189" s="10" t="s">
        <v>15</v>
      </c>
      <c r="E189" s="16">
        <v>36879</v>
      </c>
      <c r="F189" s="17">
        <f t="shared" ca="1" si="7"/>
        <v>14</v>
      </c>
      <c r="G189" s="18" t="s">
        <v>22</v>
      </c>
      <c r="H189" s="19">
        <v>81584</v>
      </c>
      <c r="I189" s="20">
        <v>1</v>
      </c>
      <c r="J189" s="111">
        <f t="shared" si="8"/>
        <v>83893</v>
      </c>
    </row>
    <row r="190" spans="1:10" x14ac:dyDescent="0.25">
      <c r="A190" s="10" t="s">
        <v>1073</v>
      </c>
      <c r="B190" s="14" t="str">
        <f t="shared" si="6"/>
        <v>Baxter, Teresa</v>
      </c>
      <c r="C190" s="15" t="s">
        <v>44</v>
      </c>
      <c r="D190" s="10" t="s">
        <v>15</v>
      </c>
      <c r="E190" s="16">
        <v>36885</v>
      </c>
      <c r="F190" s="17">
        <f t="shared" ca="1" si="7"/>
        <v>14</v>
      </c>
      <c r="G190" s="18" t="s">
        <v>22</v>
      </c>
      <c r="H190" s="19">
        <v>74768</v>
      </c>
      <c r="I190" s="20">
        <v>5</v>
      </c>
      <c r="J190" s="111">
        <f t="shared" si="8"/>
        <v>76884</v>
      </c>
    </row>
    <row r="191" spans="1:10" x14ac:dyDescent="0.25">
      <c r="A191" s="10" t="s">
        <v>1074</v>
      </c>
      <c r="B191" s="14" t="str">
        <f t="shared" si="6"/>
        <v>Mercado, David</v>
      </c>
      <c r="C191" s="15" t="s">
        <v>12</v>
      </c>
      <c r="D191" s="10" t="s">
        <v>15</v>
      </c>
      <c r="E191" s="16">
        <v>37255</v>
      </c>
      <c r="F191" s="17">
        <f t="shared" ca="1" si="7"/>
        <v>13</v>
      </c>
      <c r="G191" s="18" t="s">
        <v>14</v>
      </c>
      <c r="H191" s="19">
        <v>104733</v>
      </c>
      <c r="I191" s="20">
        <v>2</v>
      </c>
      <c r="J191" s="111">
        <f t="shared" si="8"/>
        <v>107697</v>
      </c>
    </row>
    <row r="192" spans="1:10" x14ac:dyDescent="0.25">
      <c r="A192" s="10" t="s">
        <v>1075</v>
      </c>
      <c r="B192" s="14" t="str">
        <f t="shared" si="6"/>
        <v>Patel, Donald</v>
      </c>
      <c r="C192" s="15" t="s">
        <v>12</v>
      </c>
      <c r="D192" s="10" t="s">
        <v>15</v>
      </c>
      <c r="E192" s="16">
        <v>37613</v>
      </c>
      <c r="F192" s="17">
        <f t="shared" ca="1" si="7"/>
        <v>12</v>
      </c>
      <c r="G192" s="18" t="s">
        <v>22</v>
      </c>
      <c r="H192" s="19">
        <v>80559</v>
      </c>
      <c r="I192" s="20">
        <v>4</v>
      </c>
      <c r="J192" s="111">
        <f t="shared" si="8"/>
        <v>82839</v>
      </c>
    </row>
    <row r="193" spans="1:10" x14ac:dyDescent="0.25">
      <c r="A193" s="10" t="s">
        <v>1076</v>
      </c>
      <c r="B193" s="14" t="str">
        <f t="shared" si="6"/>
        <v>Rodriguez, Scott</v>
      </c>
      <c r="C193" s="15" t="s">
        <v>9</v>
      </c>
      <c r="D193" s="10" t="s">
        <v>15</v>
      </c>
      <c r="E193" s="16">
        <v>38712</v>
      </c>
      <c r="F193" s="17">
        <f t="shared" ca="1" si="7"/>
        <v>9</v>
      </c>
      <c r="G193" s="18"/>
      <c r="H193" s="19">
        <v>69372</v>
      </c>
      <c r="I193" s="20">
        <v>3</v>
      </c>
      <c r="J193" s="111">
        <f t="shared" si="8"/>
        <v>71335</v>
      </c>
    </row>
    <row r="194" spans="1:10" x14ac:dyDescent="0.25">
      <c r="A194" s="10" t="s">
        <v>1077</v>
      </c>
      <c r="B194" s="14" t="str">
        <f t="shared" ref="B194:B257" si="9">PROPER(TRIM(A194))</f>
        <v>Conley, Mark</v>
      </c>
      <c r="C194" s="15" t="s">
        <v>7</v>
      </c>
      <c r="D194" s="10" t="s">
        <v>15</v>
      </c>
      <c r="E194" s="16">
        <v>40550</v>
      </c>
      <c r="F194" s="17">
        <f t="shared" ref="F194:F257" ca="1" si="10">DATEDIF(E194,TODAY(),"Y")</f>
        <v>4</v>
      </c>
      <c r="G194" s="18" t="s">
        <v>22</v>
      </c>
      <c r="H194" s="19">
        <v>84899</v>
      </c>
      <c r="I194" s="20">
        <v>3</v>
      </c>
      <c r="J194" s="111">
        <f t="shared" si="8"/>
        <v>87302</v>
      </c>
    </row>
    <row r="195" spans="1:10" x14ac:dyDescent="0.25">
      <c r="A195" s="10" t="s">
        <v>1078</v>
      </c>
      <c r="B195" s="14" t="str">
        <f t="shared" si="9"/>
        <v>Vincent, Guy</v>
      </c>
      <c r="C195" s="15" t="s">
        <v>9</v>
      </c>
      <c r="D195" s="10" t="s">
        <v>15</v>
      </c>
      <c r="E195" s="16">
        <v>40550</v>
      </c>
      <c r="F195" s="17">
        <f t="shared" ca="1" si="10"/>
        <v>4</v>
      </c>
      <c r="G195" s="18" t="s">
        <v>22</v>
      </c>
      <c r="H195" s="19">
        <v>71445</v>
      </c>
      <c r="I195" s="20">
        <v>1</v>
      </c>
      <c r="J195" s="111">
        <f t="shared" ref="J195:J258" si="11">ROUND(H195*$M$1+H195,0)</f>
        <v>73467</v>
      </c>
    </row>
    <row r="196" spans="1:10" x14ac:dyDescent="0.25">
      <c r="A196" s="10" t="s">
        <v>1079</v>
      </c>
      <c r="B196" s="14" t="str">
        <f t="shared" si="9"/>
        <v>Dixon, Richard</v>
      </c>
      <c r="C196" s="15" t="s">
        <v>28</v>
      </c>
      <c r="D196" s="10" t="s">
        <v>15</v>
      </c>
      <c r="E196" s="16">
        <v>39811</v>
      </c>
      <c r="F196" s="17">
        <f t="shared" ca="1" si="10"/>
        <v>6</v>
      </c>
      <c r="G196" s="18" t="s">
        <v>6</v>
      </c>
      <c r="H196" s="19">
        <v>57624</v>
      </c>
      <c r="I196" s="20">
        <v>4</v>
      </c>
      <c r="J196" s="111">
        <f t="shared" si="11"/>
        <v>59255</v>
      </c>
    </row>
    <row r="197" spans="1:10" x14ac:dyDescent="0.25">
      <c r="A197" s="10" t="s">
        <v>1080</v>
      </c>
      <c r="B197" s="14" t="str">
        <f t="shared" si="9"/>
        <v>Schultz, Norman</v>
      </c>
      <c r="C197" s="15" t="s">
        <v>28</v>
      </c>
      <c r="D197" s="10" t="s">
        <v>15</v>
      </c>
      <c r="E197" s="16">
        <v>40165</v>
      </c>
      <c r="F197" s="17">
        <f t="shared" ca="1" si="10"/>
        <v>5</v>
      </c>
      <c r="G197" s="18"/>
      <c r="H197" s="19">
        <v>118087</v>
      </c>
      <c r="I197" s="20">
        <v>4</v>
      </c>
      <c r="J197" s="111">
        <f t="shared" si="11"/>
        <v>121429</v>
      </c>
    </row>
    <row r="198" spans="1:10" x14ac:dyDescent="0.25">
      <c r="A198" s="10" t="s">
        <v>1081</v>
      </c>
      <c r="B198" s="14" t="str">
        <f t="shared" si="9"/>
        <v>Cox, Stephanie</v>
      </c>
      <c r="C198" s="15" t="s">
        <v>1</v>
      </c>
      <c r="D198" s="10" t="s">
        <v>15</v>
      </c>
      <c r="E198" s="16">
        <v>40533</v>
      </c>
      <c r="F198" s="17">
        <f t="shared" ca="1" si="10"/>
        <v>4</v>
      </c>
      <c r="G198" s="18" t="s">
        <v>3</v>
      </c>
      <c r="H198" s="19">
        <v>46256</v>
      </c>
      <c r="I198" s="20">
        <v>4</v>
      </c>
      <c r="J198" s="111">
        <f t="shared" si="11"/>
        <v>47565</v>
      </c>
    </row>
    <row r="199" spans="1:10" x14ac:dyDescent="0.25">
      <c r="A199" s="10" t="s">
        <v>1082</v>
      </c>
      <c r="B199" s="14" t="str">
        <f t="shared" si="9"/>
        <v>Conner, Mark</v>
      </c>
      <c r="C199" s="15" t="s">
        <v>28</v>
      </c>
      <c r="D199" s="10" t="s">
        <v>15</v>
      </c>
      <c r="E199" s="16">
        <v>40900</v>
      </c>
      <c r="F199" s="17">
        <f t="shared" ca="1" si="10"/>
        <v>3</v>
      </c>
      <c r="G199" s="18"/>
      <c r="H199" s="19">
        <v>43152</v>
      </c>
      <c r="I199" s="20">
        <v>5</v>
      </c>
      <c r="J199" s="111">
        <f t="shared" si="11"/>
        <v>44373</v>
      </c>
    </row>
    <row r="200" spans="1:10" x14ac:dyDescent="0.25">
      <c r="A200" s="10" t="s">
        <v>1083</v>
      </c>
      <c r="B200" s="14" t="str">
        <f t="shared" si="9"/>
        <v>Rojas, Charles</v>
      </c>
      <c r="C200" s="15" t="s">
        <v>28</v>
      </c>
      <c r="D200" s="10" t="s">
        <v>15</v>
      </c>
      <c r="E200" s="16">
        <v>40908</v>
      </c>
      <c r="F200" s="17">
        <f t="shared" ca="1" si="10"/>
        <v>3</v>
      </c>
      <c r="G200" s="18"/>
      <c r="H200" s="19">
        <v>79572</v>
      </c>
      <c r="I200" s="20">
        <v>4</v>
      </c>
      <c r="J200" s="111">
        <f t="shared" si="11"/>
        <v>81824</v>
      </c>
    </row>
    <row r="201" spans="1:10" x14ac:dyDescent="0.25">
      <c r="A201" s="10" t="s">
        <v>1084</v>
      </c>
      <c r="B201" s="14" t="str">
        <f t="shared" si="9"/>
        <v>Mccall, Keith</v>
      </c>
      <c r="C201" s="15" t="s">
        <v>9</v>
      </c>
      <c r="D201" s="10" t="s">
        <v>15</v>
      </c>
      <c r="E201" s="16">
        <v>41281</v>
      </c>
      <c r="F201" s="17">
        <f t="shared" ca="1" si="10"/>
        <v>2</v>
      </c>
      <c r="G201" s="18" t="s">
        <v>22</v>
      </c>
      <c r="H201" s="19">
        <v>119381</v>
      </c>
      <c r="I201" s="20">
        <v>5</v>
      </c>
      <c r="J201" s="111">
        <f t="shared" si="11"/>
        <v>122759</v>
      </c>
    </row>
    <row r="202" spans="1:10" x14ac:dyDescent="0.25">
      <c r="A202" s="10" t="s">
        <v>1085</v>
      </c>
      <c r="B202" s="14" t="str">
        <f t="shared" si="9"/>
        <v>Burns, Fiona</v>
      </c>
      <c r="C202" s="15" t="s">
        <v>12</v>
      </c>
      <c r="D202" s="10" t="s">
        <v>15</v>
      </c>
      <c r="E202" s="16">
        <v>41652</v>
      </c>
      <c r="F202" s="17">
        <f t="shared" ca="1" si="10"/>
        <v>1</v>
      </c>
      <c r="G202" s="18"/>
      <c r="H202" s="19">
        <v>77764</v>
      </c>
      <c r="I202" s="20">
        <v>4</v>
      </c>
      <c r="J202" s="111">
        <f t="shared" si="11"/>
        <v>79965</v>
      </c>
    </row>
    <row r="203" spans="1:10" x14ac:dyDescent="0.25">
      <c r="A203" s="10" t="s">
        <v>1086</v>
      </c>
      <c r="B203" s="14" t="str">
        <f t="shared" si="9"/>
        <v>Herman, Henrietta</v>
      </c>
      <c r="C203" s="15" t="s">
        <v>12</v>
      </c>
      <c r="D203" s="10" t="s">
        <v>15</v>
      </c>
      <c r="E203" s="16">
        <v>42031</v>
      </c>
      <c r="F203" s="17">
        <f t="shared" ca="1" si="10"/>
        <v>0</v>
      </c>
      <c r="G203" s="18" t="s">
        <v>6</v>
      </c>
      <c r="H203" s="19">
        <v>116158</v>
      </c>
      <c r="I203" s="20">
        <v>4</v>
      </c>
      <c r="J203" s="111">
        <f t="shared" si="11"/>
        <v>119445</v>
      </c>
    </row>
    <row r="204" spans="1:10" x14ac:dyDescent="0.25">
      <c r="A204" s="10" t="s">
        <v>1087</v>
      </c>
      <c r="B204" s="14" t="str">
        <f t="shared" si="9"/>
        <v>Meyers, David</v>
      </c>
      <c r="C204" s="15" t="s">
        <v>28</v>
      </c>
      <c r="D204" s="10" t="s">
        <v>15</v>
      </c>
      <c r="E204" s="16">
        <v>36907</v>
      </c>
      <c r="F204" s="17">
        <f t="shared" ca="1" si="10"/>
        <v>14</v>
      </c>
      <c r="G204" s="18"/>
      <c r="H204" s="19">
        <v>85348</v>
      </c>
      <c r="I204" s="20">
        <v>3</v>
      </c>
      <c r="J204" s="111">
        <f t="shared" si="11"/>
        <v>87763</v>
      </c>
    </row>
    <row r="205" spans="1:10" x14ac:dyDescent="0.25">
      <c r="A205" s="10" t="s">
        <v>1088</v>
      </c>
      <c r="B205" s="14" t="str">
        <f t="shared" si="9"/>
        <v>Walker, Mike</v>
      </c>
      <c r="C205" s="15" t="s">
        <v>1</v>
      </c>
      <c r="D205" s="10" t="s">
        <v>15</v>
      </c>
      <c r="E205" s="16">
        <v>36908</v>
      </c>
      <c r="F205" s="17">
        <f t="shared" ca="1" si="10"/>
        <v>14</v>
      </c>
      <c r="G205" s="18" t="s">
        <v>14</v>
      </c>
      <c r="H205" s="19">
        <v>98150</v>
      </c>
      <c r="I205" s="20">
        <v>5</v>
      </c>
      <c r="J205" s="111">
        <f t="shared" si="11"/>
        <v>100928</v>
      </c>
    </row>
    <row r="206" spans="1:10" x14ac:dyDescent="0.25">
      <c r="A206" s="10" t="s">
        <v>1089</v>
      </c>
      <c r="B206" s="14" t="str">
        <f t="shared" si="9"/>
        <v>Butler, Roy</v>
      </c>
      <c r="C206" s="15" t="s">
        <v>44</v>
      </c>
      <c r="D206" s="10" t="s">
        <v>15</v>
      </c>
      <c r="E206" s="16">
        <v>37276</v>
      </c>
      <c r="F206" s="17">
        <f t="shared" ca="1" si="10"/>
        <v>13</v>
      </c>
      <c r="G206" s="18" t="s">
        <v>6</v>
      </c>
      <c r="H206" s="19">
        <v>85604</v>
      </c>
      <c r="I206" s="20">
        <v>2</v>
      </c>
      <c r="J206" s="111">
        <f t="shared" si="11"/>
        <v>88027</v>
      </c>
    </row>
    <row r="207" spans="1:10" x14ac:dyDescent="0.25">
      <c r="A207" s="10" t="s">
        <v>1090</v>
      </c>
      <c r="B207" s="14" t="str">
        <f t="shared" si="9"/>
        <v>Carrillo, Robert</v>
      </c>
      <c r="C207" s="15" t="s">
        <v>9</v>
      </c>
      <c r="D207" s="10" t="s">
        <v>15</v>
      </c>
      <c r="E207" s="16">
        <v>39122</v>
      </c>
      <c r="F207" s="17">
        <f t="shared" ca="1" si="10"/>
        <v>8</v>
      </c>
      <c r="G207" s="18"/>
      <c r="H207" s="19">
        <v>44072</v>
      </c>
      <c r="I207" s="20">
        <v>2</v>
      </c>
      <c r="J207" s="111">
        <f t="shared" si="11"/>
        <v>45319</v>
      </c>
    </row>
    <row r="208" spans="1:10" x14ac:dyDescent="0.25">
      <c r="A208" s="10" t="s">
        <v>1091</v>
      </c>
      <c r="B208" s="14" t="str">
        <f t="shared" si="9"/>
        <v>Bridges, Jeff</v>
      </c>
      <c r="C208" s="15" t="s">
        <v>28</v>
      </c>
      <c r="D208" s="10" t="s">
        <v>15</v>
      </c>
      <c r="E208" s="16">
        <v>41656</v>
      </c>
      <c r="F208" s="17">
        <f t="shared" ca="1" si="10"/>
        <v>1</v>
      </c>
      <c r="G208" s="18" t="s">
        <v>22</v>
      </c>
      <c r="H208" s="19">
        <v>49935</v>
      </c>
      <c r="I208" s="20">
        <v>2</v>
      </c>
      <c r="J208" s="111">
        <f t="shared" si="11"/>
        <v>51348</v>
      </c>
    </row>
    <row r="209" spans="1:10" x14ac:dyDescent="0.25">
      <c r="A209" s="10" t="s">
        <v>1092</v>
      </c>
      <c r="B209" s="14" t="str">
        <f t="shared" si="9"/>
        <v>Berry, Jacklyn</v>
      </c>
      <c r="C209" s="15" t="s">
        <v>44</v>
      </c>
      <c r="D209" s="10" t="s">
        <v>15</v>
      </c>
      <c r="E209" s="16">
        <v>40222</v>
      </c>
      <c r="F209" s="17">
        <f t="shared" ca="1" si="10"/>
        <v>5</v>
      </c>
      <c r="G209" s="18"/>
      <c r="H209" s="19">
        <v>59161</v>
      </c>
      <c r="I209" s="20">
        <v>4</v>
      </c>
      <c r="J209" s="111">
        <f t="shared" si="11"/>
        <v>60835</v>
      </c>
    </row>
    <row r="210" spans="1:10" x14ac:dyDescent="0.25">
      <c r="A210" s="10" t="s">
        <v>1640</v>
      </c>
      <c r="B210" s="14" t="str">
        <f t="shared" si="9"/>
        <v>O'Neal, William</v>
      </c>
      <c r="C210" s="15" t="s">
        <v>28</v>
      </c>
      <c r="D210" s="10" t="s">
        <v>15</v>
      </c>
      <c r="E210" s="16">
        <v>40244</v>
      </c>
      <c r="F210" s="17">
        <f t="shared" ca="1" si="10"/>
        <v>5</v>
      </c>
      <c r="G210" s="18"/>
      <c r="H210" s="19">
        <v>49138</v>
      </c>
      <c r="I210" s="20">
        <v>4</v>
      </c>
      <c r="J210" s="111">
        <f t="shared" si="11"/>
        <v>50529</v>
      </c>
    </row>
    <row r="211" spans="1:10" x14ac:dyDescent="0.25">
      <c r="A211" s="10" t="s">
        <v>1093</v>
      </c>
      <c r="B211" s="14" t="str">
        <f t="shared" si="9"/>
        <v>Frazier, Chris</v>
      </c>
      <c r="C211" s="15" t="s">
        <v>12</v>
      </c>
      <c r="D211" s="10" t="s">
        <v>15</v>
      </c>
      <c r="E211" s="16">
        <v>40596</v>
      </c>
      <c r="F211" s="17">
        <f t="shared" ca="1" si="10"/>
        <v>4</v>
      </c>
      <c r="G211" s="18" t="s">
        <v>3</v>
      </c>
      <c r="H211" s="19">
        <v>110203</v>
      </c>
      <c r="I211" s="20">
        <v>2</v>
      </c>
      <c r="J211" s="111">
        <f t="shared" si="11"/>
        <v>113322</v>
      </c>
    </row>
    <row r="212" spans="1:10" x14ac:dyDescent="0.25">
      <c r="A212" s="10" t="s">
        <v>1094</v>
      </c>
      <c r="B212" s="14" t="str">
        <f t="shared" si="9"/>
        <v>Rice, Diane</v>
      </c>
      <c r="C212" s="15" t="s">
        <v>44</v>
      </c>
      <c r="D212" s="10" t="s">
        <v>15</v>
      </c>
      <c r="E212" s="16">
        <v>40246</v>
      </c>
      <c r="F212" s="17">
        <f t="shared" ca="1" si="10"/>
        <v>5</v>
      </c>
      <c r="G212" s="18" t="s">
        <v>22</v>
      </c>
      <c r="H212" s="19">
        <v>74224</v>
      </c>
      <c r="I212" s="20">
        <v>3</v>
      </c>
      <c r="J212" s="111">
        <f t="shared" si="11"/>
        <v>76325</v>
      </c>
    </row>
    <row r="213" spans="1:10" x14ac:dyDescent="0.25">
      <c r="A213" s="10" t="s">
        <v>1095</v>
      </c>
      <c r="B213" s="14" t="str">
        <f t="shared" si="9"/>
        <v>Sharp, Janine</v>
      </c>
      <c r="C213" s="15" t="s">
        <v>28</v>
      </c>
      <c r="D213" s="10" t="s">
        <v>15</v>
      </c>
      <c r="E213" s="16">
        <v>39855</v>
      </c>
      <c r="F213" s="17">
        <f t="shared" ca="1" si="10"/>
        <v>6</v>
      </c>
      <c r="G213" s="18"/>
      <c r="H213" s="19">
        <v>91698</v>
      </c>
      <c r="I213" s="20">
        <v>1</v>
      </c>
      <c r="J213" s="111">
        <f t="shared" si="11"/>
        <v>94293</v>
      </c>
    </row>
    <row r="214" spans="1:10" x14ac:dyDescent="0.25">
      <c r="A214" s="10" t="s">
        <v>1096</v>
      </c>
      <c r="B214" s="14" t="str">
        <f t="shared" si="9"/>
        <v>Boyer, John</v>
      </c>
      <c r="C214" s="15" t="s">
        <v>28</v>
      </c>
      <c r="D214" s="10" t="s">
        <v>15</v>
      </c>
      <c r="E214" s="16">
        <v>39876</v>
      </c>
      <c r="F214" s="17">
        <f t="shared" ca="1" si="10"/>
        <v>6</v>
      </c>
      <c r="G214" s="18" t="s">
        <v>3</v>
      </c>
      <c r="H214" s="19">
        <v>75799</v>
      </c>
      <c r="I214" s="20">
        <v>5</v>
      </c>
      <c r="J214" s="111">
        <f t="shared" si="11"/>
        <v>77944</v>
      </c>
    </row>
    <row r="215" spans="1:10" x14ac:dyDescent="0.25">
      <c r="A215" s="10" t="s">
        <v>1097</v>
      </c>
      <c r="B215" s="14" t="str">
        <f t="shared" si="9"/>
        <v>Allen, Thomas</v>
      </c>
      <c r="C215" s="15" t="s">
        <v>12</v>
      </c>
      <c r="D215" s="10" t="s">
        <v>15</v>
      </c>
      <c r="E215" s="16">
        <v>39885</v>
      </c>
      <c r="F215" s="17">
        <f t="shared" ca="1" si="10"/>
        <v>6</v>
      </c>
      <c r="G215" s="18" t="s">
        <v>22</v>
      </c>
      <c r="H215" s="19">
        <v>99925</v>
      </c>
      <c r="I215" s="20">
        <v>2</v>
      </c>
      <c r="J215" s="111">
        <f t="shared" si="11"/>
        <v>102753</v>
      </c>
    </row>
    <row r="216" spans="1:10" x14ac:dyDescent="0.25">
      <c r="A216" s="10" t="s">
        <v>1098</v>
      </c>
      <c r="B216" s="14" t="str">
        <f t="shared" si="9"/>
        <v>Cole, Elbert</v>
      </c>
      <c r="C216" s="15" t="s">
        <v>7</v>
      </c>
      <c r="D216" s="10" t="s">
        <v>15</v>
      </c>
      <c r="E216" s="16">
        <v>37678</v>
      </c>
      <c r="F216" s="17">
        <f t="shared" ca="1" si="10"/>
        <v>12</v>
      </c>
      <c r="G216" s="18"/>
      <c r="H216" s="19">
        <v>108582</v>
      </c>
      <c r="I216" s="20">
        <v>2</v>
      </c>
      <c r="J216" s="111">
        <f t="shared" si="11"/>
        <v>111655</v>
      </c>
    </row>
    <row r="217" spans="1:10" x14ac:dyDescent="0.25">
      <c r="A217" s="10" t="s">
        <v>1099</v>
      </c>
      <c r="B217" s="14" t="str">
        <f t="shared" si="9"/>
        <v>Boyd, Debra</v>
      </c>
      <c r="C217" s="15" t="s">
        <v>9</v>
      </c>
      <c r="D217" s="10" t="s">
        <v>15</v>
      </c>
      <c r="E217" s="16">
        <v>37682</v>
      </c>
      <c r="F217" s="17">
        <f t="shared" ca="1" si="10"/>
        <v>12</v>
      </c>
      <c r="G217" s="18" t="s">
        <v>3</v>
      </c>
      <c r="H217" s="19">
        <v>45498</v>
      </c>
      <c r="I217" s="20">
        <v>3</v>
      </c>
      <c r="J217" s="111">
        <f t="shared" si="11"/>
        <v>46786</v>
      </c>
    </row>
    <row r="218" spans="1:10" x14ac:dyDescent="0.25">
      <c r="A218" s="10" t="s">
        <v>1100</v>
      </c>
      <c r="B218" s="14" t="str">
        <f t="shared" si="9"/>
        <v>Larson, David</v>
      </c>
      <c r="C218" s="15" t="s">
        <v>9</v>
      </c>
      <c r="D218" s="10" t="s">
        <v>15</v>
      </c>
      <c r="E218" s="16">
        <v>38055</v>
      </c>
      <c r="F218" s="17">
        <f t="shared" ca="1" si="10"/>
        <v>11</v>
      </c>
      <c r="G218" s="18"/>
      <c r="H218" s="19">
        <v>55683</v>
      </c>
      <c r="I218" s="20">
        <v>5</v>
      </c>
      <c r="J218" s="111">
        <f t="shared" si="11"/>
        <v>57259</v>
      </c>
    </row>
    <row r="219" spans="1:10" x14ac:dyDescent="0.25">
      <c r="A219" s="10" t="s">
        <v>1101</v>
      </c>
      <c r="B219" s="14" t="str">
        <f t="shared" si="9"/>
        <v>Roth, Tony</v>
      </c>
      <c r="C219" s="15" t="s">
        <v>44</v>
      </c>
      <c r="D219" s="10" t="s">
        <v>15</v>
      </c>
      <c r="E219" s="16">
        <v>38404</v>
      </c>
      <c r="F219" s="17">
        <f t="shared" ca="1" si="10"/>
        <v>10</v>
      </c>
      <c r="G219" s="18"/>
      <c r="H219" s="19">
        <v>63745</v>
      </c>
      <c r="I219" s="20">
        <v>2</v>
      </c>
      <c r="J219" s="111">
        <f t="shared" si="11"/>
        <v>65549</v>
      </c>
    </row>
    <row r="220" spans="1:10" x14ac:dyDescent="0.25">
      <c r="A220" s="10" t="s">
        <v>1102</v>
      </c>
      <c r="B220" s="14" t="str">
        <f t="shared" si="9"/>
        <v>Stewart, Elizabeth</v>
      </c>
      <c r="C220" s="15" t="s">
        <v>12</v>
      </c>
      <c r="D220" s="10" t="s">
        <v>15</v>
      </c>
      <c r="E220" s="16">
        <v>38409</v>
      </c>
      <c r="F220" s="17">
        <f t="shared" ca="1" si="10"/>
        <v>10</v>
      </c>
      <c r="G220" s="18" t="s">
        <v>3</v>
      </c>
      <c r="H220" s="19">
        <v>77739</v>
      </c>
      <c r="I220" s="20">
        <v>3</v>
      </c>
      <c r="J220" s="111">
        <f t="shared" si="11"/>
        <v>79939</v>
      </c>
    </row>
    <row r="221" spans="1:10" x14ac:dyDescent="0.25">
      <c r="A221" s="10" t="s">
        <v>1103</v>
      </c>
      <c r="B221" s="14" t="str">
        <f t="shared" si="9"/>
        <v>Robinson, John</v>
      </c>
      <c r="C221" s="15" t="s">
        <v>9</v>
      </c>
      <c r="D221" s="10" t="s">
        <v>15</v>
      </c>
      <c r="E221" s="16">
        <v>39151</v>
      </c>
      <c r="F221" s="17">
        <f t="shared" ca="1" si="10"/>
        <v>8</v>
      </c>
      <c r="G221" s="18"/>
      <c r="H221" s="19">
        <v>55397</v>
      </c>
      <c r="I221" s="20">
        <v>2</v>
      </c>
      <c r="J221" s="111">
        <f t="shared" si="11"/>
        <v>56965</v>
      </c>
    </row>
    <row r="222" spans="1:10" x14ac:dyDescent="0.25">
      <c r="A222" s="10" t="s">
        <v>1104</v>
      </c>
      <c r="B222" s="14" t="str">
        <f t="shared" si="9"/>
        <v>Blackburn, Kathryn</v>
      </c>
      <c r="C222" s="15" t="s">
        <v>28</v>
      </c>
      <c r="D222" s="10" t="s">
        <v>15</v>
      </c>
      <c r="E222" s="16">
        <v>40616</v>
      </c>
      <c r="F222" s="17">
        <f t="shared" ca="1" si="10"/>
        <v>4</v>
      </c>
      <c r="G222" s="18"/>
      <c r="H222" s="19">
        <v>43656</v>
      </c>
      <c r="I222" s="20">
        <v>4</v>
      </c>
      <c r="J222" s="111">
        <f t="shared" si="11"/>
        <v>44891</v>
      </c>
    </row>
    <row r="223" spans="1:10" x14ac:dyDescent="0.25">
      <c r="A223" s="10" t="s">
        <v>1105</v>
      </c>
      <c r="B223" s="14" t="str">
        <f t="shared" si="9"/>
        <v>Gibbs, Debra</v>
      </c>
      <c r="C223" s="15" t="s">
        <v>9</v>
      </c>
      <c r="D223" s="10" t="s">
        <v>15</v>
      </c>
      <c r="E223" s="16">
        <v>41681</v>
      </c>
      <c r="F223" s="17">
        <f t="shared" ca="1" si="10"/>
        <v>1</v>
      </c>
      <c r="G223" s="18" t="s">
        <v>14</v>
      </c>
      <c r="H223" s="19">
        <v>80066</v>
      </c>
      <c r="I223" s="20">
        <v>1</v>
      </c>
      <c r="J223" s="111">
        <f t="shared" si="11"/>
        <v>82332</v>
      </c>
    </row>
    <row r="224" spans="1:10" x14ac:dyDescent="0.25">
      <c r="A224" s="10" t="s">
        <v>1106</v>
      </c>
      <c r="B224" s="14" t="str">
        <f t="shared" si="9"/>
        <v>Greene, Alexander</v>
      </c>
      <c r="C224" s="15" t="s">
        <v>28</v>
      </c>
      <c r="D224" s="10" t="s">
        <v>15</v>
      </c>
      <c r="E224" s="16">
        <v>42103</v>
      </c>
      <c r="F224" s="17">
        <f t="shared" ca="1" si="10"/>
        <v>0</v>
      </c>
      <c r="G224" s="18" t="s">
        <v>3</v>
      </c>
      <c r="H224" s="19">
        <v>54894</v>
      </c>
      <c r="I224" s="20">
        <v>1</v>
      </c>
      <c r="J224" s="111">
        <f t="shared" si="11"/>
        <v>56448</v>
      </c>
    </row>
    <row r="225" spans="1:10" x14ac:dyDescent="0.25">
      <c r="A225" s="10" t="s">
        <v>1107</v>
      </c>
      <c r="B225" s="14" t="str">
        <f t="shared" si="9"/>
        <v>Fuller, Brenda</v>
      </c>
      <c r="C225" s="15" t="s">
        <v>12</v>
      </c>
      <c r="D225" s="10" t="s">
        <v>15</v>
      </c>
      <c r="E225" s="16">
        <v>42104</v>
      </c>
      <c r="F225" s="17">
        <f t="shared" ca="1" si="10"/>
        <v>0</v>
      </c>
      <c r="G225" s="18" t="s">
        <v>3</v>
      </c>
      <c r="H225" s="19">
        <v>80600</v>
      </c>
      <c r="I225" s="20">
        <v>5</v>
      </c>
      <c r="J225" s="111">
        <f t="shared" si="11"/>
        <v>82881</v>
      </c>
    </row>
    <row r="226" spans="1:10" x14ac:dyDescent="0.25">
      <c r="A226" s="10" t="s">
        <v>1108</v>
      </c>
      <c r="B226" s="14" t="str">
        <f t="shared" si="9"/>
        <v>Callahan, Marilyn</v>
      </c>
      <c r="C226" s="15" t="s">
        <v>7</v>
      </c>
      <c r="D226" s="10" t="s">
        <v>15</v>
      </c>
      <c r="E226" s="16">
        <v>40259</v>
      </c>
      <c r="F226" s="17">
        <f t="shared" ca="1" si="10"/>
        <v>5</v>
      </c>
      <c r="G226" s="18" t="s">
        <v>3</v>
      </c>
      <c r="H226" s="19">
        <v>108167</v>
      </c>
      <c r="I226" s="20">
        <v>4</v>
      </c>
      <c r="J226" s="111">
        <f t="shared" si="11"/>
        <v>111228</v>
      </c>
    </row>
    <row r="227" spans="1:10" x14ac:dyDescent="0.25">
      <c r="A227" s="10" t="s">
        <v>1109</v>
      </c>
      <c r="B227" s="14" t="str">
        <f t="shared" si="9"/>
        <v>Mcconnell, Justin</v>
      </c>
      <c r="C227" s="15" t="s">
        <v>12</v>
      </c>
      <c r="D227" s="10" t="s">
        <v>15</v>
      </c>
      <c r="E227" s="16">
        <v>40617</v>
      </c>
      <c r="F227" s="17">
        <f t="shared" ca="1" si="10"/>
        <v>4</v>
      </c>
      <c r="G227" s="18"/>
      <c r="H227" s="19">
        <v>124571</v>
      </c>
      <c r="I227" s="20">
        <v>3</v>
      </c>
      <c r="J227" s="111">
        <f t="shared" si="11"/>
        <v>128096</v>
      </c>
    </row>
    <row r="228" spans="1:10" x14ac:dyDescent="0.25">
      <c r="A228" s="10" t="s">
        <v>1110</v>
      </c>
      <c r="B228" s="14" t="str">
        <f t="shared" si="9"/>
        <v>Smith, Koleen</v>
      </c>
      <c r="C228" s="15" t="s">
        <v>12</v>
      </c>
      <c r="D228" s="10" t="s">
        <v>15</v>
      </c>
      <c r="E228" s="16">
        <v>41347</v>
      </c>
      <c r="F228" s="17">
        <f t="shared" ca="1" si="10"/>
        <v>2</v>
      </c>
      <c r="G228" s="18" t="s">
        <v>3</v>
      </c>
      <c r="H228" s="19">
        <v>60684</v>
      </c>
      <c r="I228" s="20">
        <v>3</v>
      </c>
      <c r="J228" s="111">
        <f t="shared" si="11"/>
        <v>62401</v>
      </c>
    </row>
    <row r="229" spans="1:10" x14ac:dyDescent="0.25">
      <c r="A229" s="10" t="s">
        <v>1111</v>
      </c>
      <c r="B229" s="14" t="str">
        <f t="shared" si="9"/>
        <v>Herring, Joanna</v>
      </c>
      <c r="C229" s="15" t="s">
        <v>9</v>
      </c>
      <c r="D229" s="10" t="s">
        <v>15</v>
      </c>
      <c r="E229" s="16">
        <v>41376</v>
      </c>
      <c r="F229" s="17">
        <f t="shared" ca="1" si="10"/>
        <v>2</v>
      </c>
      <c r="G229" s="18"/>
      <c r="H229" s="19">
        <v>89796</v>
      </c>
      <c r="I229" s="20">
        <v>3</v>
      </c>
      <c r="J229" s="111">
        <f t="shared" si="11"/>
        <v>92337</v>
      </c>
    </row>
    <row r="230" spans="1:10" x14ac:dyDescent="0.25">
      <c r="A230" s="10" t="s">
        <v>1112</v>
      </c>
      <c r="B230" s="14" t="str">
        <f t="shared" si="9"/>
        <v>Fernandez, Marie</v>
      </c>
      <c r="C230" s="15" t="s">
        <v>9</v>
      </c>
      <c r="D230" s="10" t="s">
        <v>15</v>
      </c>
      <c r="E230" s="16">
        <v>39891</v>
      </c>
      <c r="F230" s="17">
        <f t="shared" ca="1" si="10"/>
        <v>6</v>
      </c>
      <c r="G230" s="18" t="s">
        <v>3</v>
      </c>
      <c r="H230" s="19">
        <v>101665</v>
      </c>
      <c r="I230" s="20">
        <v>2</v>
      </c>
      <c r="J230" s="111">
        <f t="shared" si="11"/>
        <v>104542</v>
      </c>
    </row>
    <row r="231" spans="1:10" x14ac:dyDescent="0.25">
      <c r="A231" s="10" t="s">
        <v>1113</v>
      </c>
      <c r="B231" s="14" t="str">
        <f t="shared" si="9"/>
        <v>Houston, Mark</v>
      </c>
      <c r="C231" s="15" t="s">
        <v>7</v>
      </c>
      <c r="D231" s="10" t="s">
        <v>15</v>
      </c>
      <c r="E231" s="16">
        <v>39894</v>
      </c>
      <c r="F231" s="17">
        <f t="shared" ca="1" si="10"/>
        <v>6</v>
      </c>
      <c r="G231" s="18" t="s">
        <v>14</v>
      </c>
      <c r="H231" s="19">
        <v>103608</v>
      </c>
      <c r="I231" s="20">
        <v>1</v>
      </c>
      <c r="J231" s="111">
        <f t="shared" si="11"/>
        <v>106540</v>
      </c>
    </row>
    <row r="232" spans="1:10" x14ac:dyDescent="0.25">
      <c r="A232" s="10" t="s">
        <v>1114</v>
      </c>
      <c r="B232" s="14" t="str">
        <f t="shared" si="9"/>
        <v>Francis, Todd</v>
      </c>
      <c r="C232" s="15" t="s">
        <v>12</v>
      </c>
      <c r="D232" s="10" t="s">
        <v>15</v>
      </c>
      <c r="E232" s="16">
        <v>37347</v>
      </c>
      <c r="F232" s="17">
        <f t="shared" ca="1" si="10"/>
        <v>13</v>
      </c>
      <c r="G232" s="18" t="s">
        <v>3</v>
      </c>
      <c r="H232" s="19">
        <v>95553</v>
      </c>
      <c r="I232" s="20">
        <v>1</v>
      </c>
      <c r="J232" s="111">
        <f t="shared" si="11"/>
        <v>98257</v>
      </c>
    </row>
    <row r="233" spans="1:10" x14ac:dyDescent="0.25">
      <c r="A233" s="10" t="s">
        <v>1115</v>
      </c>
      <c r="B233" s="14" t="str">
        <f t="shared" si="9"/>
        <v>Wright, Brad</v>
      </c>
      <c r="C233" s="15" t="s">
        <v>12</v>
      </c>
      <c r="D233" s="10" t="s">
        <v>15</v>
      </c>
      <c r="E233" s="16">
        <v>37351</v>
      </c>
      <c r="F233" s="17">
        <f t="shared" ca="1" si="10"/>
        <v>13</v>
      </c>
      <c r="G233" s="18" t="s">
        <v>3</v>
      </c>
      <c r="H233" s="19">
        <v>60725</v>
      </c>
      <c r="I233" s="20">
        <v>4</v>
      </c>
      <c r="J233" s="111">
        <f t="shared" si="11"/>
        <v>62444</v>
      </c>
    </row>
    <row r="234" spans="1:10" x14ac:dyDescent="0.25">
      <c r="A234" s="10" t="s">
        <v>1116</v>
      </c>
      <c r="B234" s="14" t="str">
        <f t="shared" si="9"/>
        <v>Sexton, John</v>
      </c>
      <c r="C234" s="15" t="s">
        <v>12</v>
      </c>
      <c r="D234" s="10" t="s">
        <v>15</v>
      </c>
      <c r="E234" s="16">
        <v>37715</v>
      </c>
      <c r="F234" s="17">
        <f t="shared" ca="1" si="10"/>
        <v>12</v>
      </c>
      <c r="G234" s="18"/>
      <c r="H234" s="19">
        <v>95190</v>
      </c>
      <c r="I234" s="20">
        <v>3</v>
      </c>
      <c r="J234" s="111">
        <f t="shared" si="11"/>
        <v>97884</v>
      </c>
    </row>
    <row r="235" spans="1:10" x14ac:dyDescent="0.25">
      <c r="A235" s="10" t="s">
        <v>1117</v>
      </c>
      <c r="B235" s="14" t="str">
        <f t="shared" si="9"/>
        <v>Dickerson, Lincoln</v>
      </c>
      <c r="C235" s="15" t="s">
        <v>9</v>
      </c>
      <c r="D235" s="10" t="s">
        <v>15</v>
      </c>
      <c r="E235" s="16">
        <v>38808</v>
      </c>
      <c r="F235" s="17">
        <f t="shared" ca="1" si="10"/>
        <v>9</v>
      </c>
      <c r="G235" s="18"/>
      <c r="H235" s="19">
        <v>120516</v>
      </c>
      <c r="I235" s="20">
        <v>1</v>
      </c>
      <c r="J235" s="111">
        <f t="shared" si="11"/>
        <v>123927</v>
      </c>
    </row>
    <row r="236" spans="1:10" x14ac:dyDescent="0.25">
      <c r="A236" s="10" t="s">
        <v>1118</v>
      </c>
      <c r="B236" s="14" t="str">
        <f t="shared" si="9"/>
        <v>Harris, Brian</v>
      </c>
      <c r="C236" s="15" t="s">
        <v>28</v>
      </c>
      <c r="D236" s="10" t="s">
        <v>15</v>
      </c>
      <c r="E236" s="16">
        <v>39887</v>
      </c>
      <c r="F236" s="17">
        <f t="shared" ca="1" si="10"/>
        <v>6</v>
      </c>
      <c r="G236" s="18" t="s">
        <v>24</v>
      </c>
      <c r="H236" s="19">
        <v>82468</v>
      </c>
      <c r="I236" s="20">
        <v>1</v>
      </c>
      <c r="J236" s="111">
        <f t="shared" si="11"/>
        <v>84802</v>
      </c>
    </row>
    <row r="237" spans="1:10" x14ac:dyDescent="0.25">
      <c r="A237" s="10" t="s">
        <v>1119</v>
      </c>
      <c r="B237" s="14" t="str">
        <f t="shared" si="9"/>
        <v>Mcgee, Carol</v>
      </c>
      <c r="C237" s="15" t="s">
        <v>9</v>
      </c>
      <c r="D237" s="10" t="s">
        <v>15</v>
      </c>
      <c r="E237" s="16">
        <v>39899</v>
      </c>
      <c r="F237" s="17">
        <f t="shared" ca="1" si="10"/>
        <v>6</v>
      </c>
      <c r="G237" s="18" t="s">
        <v>3</v>
      </c>
      <c r="H237" s="19">
        <v>47066</v>
      </c>
      <c r="I237" s="20">
        <v>1</v>
      </c>
      <c r="J237" s="111">
        <f t="shared" si="11"/>
        <v>48398</v>
      </c>
    </row>
    <row r="238" spans="1:10" x14ac:dyDescent="0.25">
      <c r="A238" s="10" t="s">
        <v>1120</v>
      </c>
      <c r="B238" s="14" t="str">
        <f t="shared" si="9"/>
        <v>Hobbs, Scott</v>
      </c>
      <c r="C238" s="15" t="s">
        <v>9</v>
      </c>
      <c r="D238" s="10" t="s">
        <v>15</v>
      </c>
      <c r="E238" s="16">
        <v>39910</v>
      </c>
      <c r="F238" s="17">
        <f t="shared" ca="1" si="10"/>
        <v>6</v>
      </c>
      <c r="G238" s="18" t="s">
        <v>6</v>
      </c>
      <c r="H238" s="19">
        <v>75425</v>
      </c>
      <c r="I238" s="20">
        <v>5</v>
      </c>
      <c r="J238" s="111">
        <f t="shared" si="11"/>
        <v>77560</v>
      </c>
    </row>
    <row r="239" spans="1:10" x14ac:dyDescent="0.25">
      <c r="A239" s="10" t="s">
        <v>1121</v>
      </c>
      <c r="B239" s="14" t="str">
        <f t="shared" si="9"/>
        <v>Merritt, Kevin</v>
      </c>
      <c r="C239" s="15" t="s">
        <v>9</v>
      </c>
      <c r="D239" s="10" t="s">
        <v>15</v>
      </c>
      <c r="E239" s="16">
        <v>40267</v>
      </c>
      <c r="F239" s="17">
        <f t="shared" ca="1" si="10"/>
        <v>5</v>
      </c>
      <c r="G239" s="18"/>
      <c r="H239" s="19">
        <v>62646</v>
      </c>
      <c r="I239" s="20">
        <v>2</v>
      </c>
      <c r="J239" s="111">
        <f t="shared" si="11"/>
        <v>64419</v>
      </c>
    </row>
    <row r="240" spans="1:10" x14ac:dyDescent="0.25">
      <c r="A240" s="10" t="s">
        <v>1122</v>
      </c>
      <c r="B240" s="14" t="str">
        <f t="shared" si="9"/>
        <v>Perez, Kim</v>
      </c>
      <c r="C240" s="15" t="s">
        <v>12</v>
      </c>
      <c r="D240" s="10" t="s">
        <v>15</v>
      </c>
      <c r="E240" s="16">
        <v>40623</v>
      </c>
      <c r="F240" s="17">
        <f t="shared" ca="1" si="10"/>
        <v>4</v>
      </c>
      <c r="G240" s="18"/>
      <c r="H240" s="19">
        <v>102244</v>
      </c>
      <c r="I240" s="20">
        <v>2</v>
      </c>
      <c r="J240" s="111">
        <f t="shared" si="11"/>
        <v>105138</v>
      </c>
    </row>
    <row r="241" spans="1:10" x14ac:dyDescent="0.25">
      <c r="A241" s="10" t="s">
        <v>1123</v>
      </c>
      <c r="B241" s="14" t="str">
        <f t="shared" si="9"/>
        <v>Eaton, Cris</v>
      </c>
      <c r="C241" s="15" t="s">
        <v>12</v>
      </c>
      <c r="D241" s="10" t="s">
        <v>15</v>
      </c>
      <c r="E241" s="16">
        <v>41348</v>
      </c>
      <c r="F241" s="17">
        <f t="shared" ca="1" si="10"/>
        <v>2</v>
      </c>
      <c r="G241" s="18" t="s">
        <v>3</v>
      </c>
      <c r="H241" s="19">
        <v>124999</v>
      </c>
      <c r="I241" s="20">
        <v>5</v>
      </c>
      <c r="J241" s="111">
        <f t="shared" si="11"/>
        <v>128536</v>
      </c>
    </row>
    <row r="242" spans="1:10" x14ac:dyDescent="0.25">
      <c r="A242" s="10" t="s">
        <v>1124</v>
      </c>
      <c r="B242" s="14" t="str">
        <f t="shared" si="9"/>
        <v>Brady, Traci</v>
      </c>
      <c r="C242" s="15" t="s">
        <v>12</v>
      </c>
      <c r="D242" s="10" t="s">
        <v>15</v>
      </c>
      <c r="E242" s="16">
        <v>41712</v>
      </c>
      <c r="F242" s="17">
        <f t="shared" ca="1" si="10"/>
        <v>1</v>
      </c>
      <c r="G242" s="18" t="s">
        <v>22</v>
      </c>
      <c r="H242" s="19">
        <v>114912</v>
      </c>
      <c r="I242" s="20">
        <v>3</v>
      </c>
      <c r="J242" s="111">
        <f t="shared" si="11"/>
        <v>118164</v>
      </c>
    </row>
    <row r="243" spans="1:10" x14ac:dyDescent="0.25">
      <c r="A243" s="10" t="s">
        <v>1125</v>
      </c>
      <c r="B243" s="14" t="str">
        <f t="shared" si="9"/>
        <v>Joseph, Christopher</v>
      </c>
      <c r="C243" s="15" t="s">
        <v>7</v>
      </c>
      <c r="D243" s="10" t="s">
        <v>15</v>
      </c>
      <c r="E243" s="16">
        <v>42134</v>
      </c>
      <c r="F243" s="17">
        <f t="shared" ca="1" si="10"/>
        <v>0</v>
      </c>
      <c r="G243" s="18"/>
      <c r="H243" s="19">
        <v>51756</v>
      </c>
      <c r="I243" s="20">
        <v>4</v>
      </c>
      <c r="J243" s="111">
        <f t="shared" si="11"/>
        <v>53221</v>
      </c>
    </row>
    <row r="244" spans="1:10" x14ac:dyDescent="0.25">
      <c r="A244" s="10" t="s">
        <v>1126</v>
      </c>
      <c r="B244" s="14" t="str">
        <f t="shared" si="9"/>
        <v>Golden, Christine</v>
      </c>
      <c r="C244" s="15" t="s">
        <v>44</v>
      </c>
      <c r="D244" s="10" t="s">
        <v>15</v>
      </c>
      <c r="E244" s="16">
        <v>40675</v>
      </c>
      <c r="F244" s="17">
        <f t="shared" ca="1" si="10"/>
        <v>4</v>
      </c>
      <c r="G244" s="18" t="s">
        <v>22</v>
      </c>
      <c r="H244" s="19">
        <v>85667</v>
      </c>
      <c r="I244" s="20">
        <v>4</v>
      </c>
      <c r="J244" s="111">
        <f t="shared" si="11"/>
        <v>88091</v>
      </c>
    </row>
    <row r="245" spans="1:10" x14ac:dyDescent="0.25">
      <c r="A245" s="10" t="s">
        <v>1127</v>
      </c>
      <c r="B245" s="14" t="str">
        <f t="shared" si="9"/>
        <v>Shelton, Donna</v>
      </c>
      <c r="C245" s="15" t="s">
        <v>12</v>
      </c>
      <c r="D245" s="10" t="s">
        <v>15</v>
      </c>
      <c r="E245" s="16">
        <v>41379</v>
      </c>
      <c r="F245" s="17">
        <f t="shared" ca="1" si="10"/>
        <v>2</v>
      </c>
      <c r="G245" s="18" t="s">
        <v>3</v>
      </c>
      <c r="H245" s="19">
        <v>76361</v>
      </c>
      <c r="I245" s="20">
        <v>2</v>
      </c>
      <c r="J245" s="111">
        <f t="shared" si="11"/>
        <v>78522</v>
      </c>
    </row>
    <row r="246" spans="1:10" x14ac:dyDescent="0.25">
      <c r="A246" s="10" t="s">
        <v>1128</v>
      </c>
      <c r="B246" s="14" t="str">
        <f t="shared" si="9"/>
        <v>Powell, Juli</v>
      </c>
      <c r="C246" s="15" t="s">
        <v>9</v>
      </c>
      <c r="D246" s="10" t="s">
        <v>15</v>
      </c>
      <c r="E246" s="16">
        <v>41380</v>
      </c>
      <c r="F246" s="17">
        <f t="shared" ca="1" si="10"/>
        <v>2</v>
      </c>
      <c r="G246" s="18" t="s">
        <v>22</v>
      </c>
      <c r="H246" s="19">
        <v>42913</v>
      </c>
      <c r="I246" s="20">
        <v>5</v>
      </c>
      <c r="J246" s="111">
        <f t="shared" si="11"/>
        <v>44127</v>
      </c>
    </row>
    <row r="247" spans="1:10" x14ac:dyDescent="0.25">
      <c r="A247" s="10" t="s">
        <v>1129</v>
      </c>
      <c r="B247" s="14" t="str">
        <f t="shared" si="9"/>
        <v>Mcbride, Grazyna</v>
      </c>
      <c r="C247" s="15" t="s">
        <v>9</v>
      </c>
      <c r="D247" s="10" t="s">
        <v>15</v>
      </c>
      <c r="E247" s="16">
        <v>41390</v>
      </c>
      <c r="F247" s="17">
        <f t="shared" ca="1" si="10"/>
        <v>2</v>
      </c>
      <c r="G247" s="18" t="s">
        <v>22</v>
      </c>
      <c r="H247" s="19">
        <v>99718</v>
      </c>
      <c r="I247" s="20">
        <v>3</v>
      </c>
      <c r="J247" s="111">
        <f t="shared" si="11"/>
        <v>102540</v>
      </c>
    </row>
    <row r="248" spans="1:10" x14ac:dyDescent="0.25">
      <c r="A248" s="10" t="s">
        <v>1130</v>
      </c>
      <c r="B248" s="14" t="str">
        <f t="shared" si="9"/>
        <v>Fields, Cathy</v>
      </c>
      <c r="C248" s="15" t="s">
        <v>44</v>
      </c>
      <c r="D248" s="10" t="s">
        <v>15</v>
      </c>
      <c r="E248" s="16">
        <v>37005</v>
      </c>
      <c r="F248" s="17">
        <f t="shared" ca="1" si="10"/>
        <v>14</v>
      </c>
      <c r="G248" s="18"/>
      <c r="H248" s="19">
        <v>62074</v>
      </c>
      <c r="I248" s="20">
        <v>1</v>
      </c>
      <c r="J248" s="111">
        <f t="shared" si="11"/>
        <v>63831</v>
      </c>
    </row>
    <row r="249" spans="1:10" x14ac:dyDescent="0.25">
      <c r="A249" s="10" t="s">
        <v>1131</v>
      </c>
      <c r="B249" s="14" t="str">
        <f t="shared" si="9"/>
        <v>Burgess, Cherie</v>
      </c>
      <c r="C249" s="15" t="s">
        <v>9</v>
      </c>
      <c r="D249" s="10" t="s">
        <v>15</v>
      </c>
      <c r="E249" s="16">
        <v>37010</v>
      </c>
      <c r="F249" s="17">
        <f t="shared" ca="1" si="10"/>
        <v>14</v>
      </c>
      <c r="G249" s="18" t="s">
        <v>3</v>
      </c>
      <c r="H249" s="19">
        <v>97294</v>
      </c>
      <c r="I249" s="20">
        <v>5</v>
      </c>
      <c r="J249" s="111">
        <f t="shared" si="11"/>
        <v>100047</v>
      </c>
    </row>
    <row r="250" spans="1:10" x14ac:dyDescent="0.25">
      <c r="A250" s="10" t="s">
        <v>1132</v>
      </c>
      <c r="B250" s="14" t="str">
        <f t="shared" si="9"/>
        <v>Melton, Scott</v>
      </c>
      <c r="C250" s="15" t="s">
        <v>28</v>
      </c>
      <c r="D250" s="10" t="s">
        <v>15</v>
      </c>
      <c r="E250" s="16">
        <v>37016</v>
      </c>
      <c r="F250" s="17">
        <f t="shared" ca="1" si="10"/>
        <v>14</v>
      </c>
      <c r="G250" s="18" t="s">
        <v>14</v>
      </c>
      <c r="H250" s="19">
        <v>91384</v>
      </c>
      <c r="I250" s="20">
        <v>5</v>
      </c>
      <c r="J250" s="111">
        <f t="shared" si="11"/>
        <v>93970</v>
      </c>
    </row>
    <row r="251" spans="1:10" x14ac:dyDescent="0.25">
      <c r="A251" s="10" t="s">
        <v>1133</v>
      </c>
      <c r="B251" s="14" t="str">
        <f t="shared" si="9"/>
        <v>Pittman, Bacardi</v>
      </c>
      <c r="C251" s="15" t="s">
        <v>7</v>
      </c>
      <c r="D251" s="10" t="s">
        <v>15</v>
      </c>
      <c r="E251" s="16">
        <v>37361</v>
      </c>
      <c r="F251" s="17">
        <f t="shared" ca="1" si="10"/>
        <v>13</v>
      </c>
      <c r="G251" s="18"/>
      <c r="H251" s="19">
        <v>121377</v>
      </c>
      <c r="I251" s="20">
        <v>5</v>
      </c>
      <c r="J251" s="111">
        <f t="shared" si="11"/>
        <v>124812</v>
      </c>
    </row>
    <row r="252" spans="1:10" x14ac:dyDescent="0.25">
      <c r="A252" s="10" t="s">
        <v>1134</v>
      </c>
      <c r="B252" s="14" t="str">
        <f t="shared" si="9"/>
        <v>Hurst, Thomas</v>
      </c>
      <c r="C252" s="15" t="s">
        <v>12</v>
      </c>
      <c r="D252" s="10" t="s">
        <v>15</v>
      </c>
      <c r="E252" s="16">
        <v>37383</v>
      </c>
      <c r="F252" s="17">
        <f t="shared" ca="1" si="10"/>
        <v>13</v>
      </c>
      <c r="G252" s="18"/>
      <c r="H252" s="19">
        <v>117432</v>
      </c>
      <c r="I252" s="20">
        <v>4</v>
      </c>
      <c r="J252" s="111">
        <f t="shared" si="11"/>
        <v>120755</v>
      </c>
    </row>
    <row r="253" spans="1:10" x14ac:dyDescent="0.25">
      <c r="A253" s="10" t="s">
        <v>1135</v>
      </c>
      <c r="B253" s="14" t="str">
        <f t="shared" si="9"/>
        <v>Colon, Donnie</v>
      </c>
      <c r="C253" s="15" t="s">
        <v>9</v>
      </c>
      <c r="D253" s="10" t="s">
        <v>15</v>
      </c>
      <c r="E253" s="16">
        <v>38472</v>
      </c>
      <c r="F253" s="17">
        <f t="shared" ca="1" si="10"/>
        <v>10</v>
      </c>
      <c r="G253" s="18" t="s">
        <v>22</v>
      </c>
      <c r="H253" s="19">
        <v>104621</v>
      </c>
      <c r="I253" s="20">
        <v>3</v>
      </c>
      <c r="J253" s="111">
        <f t="shared" si="11"/>
        <v>107582</v>
      </c>
    </row>
    <row r="254" spans="1:10" x14ac:dyDescent="0.25">
      <c r="A254" s="10" t="s">
        <v>1136</v>
      </c>
      <c r="B254" s="14" t="str">
        <f t="shared" si="9"/>
        <v>Williamson, Sumed</v>
      </c>
      <c r="C254" s="15" t="s">
        <v>12</v>
      </c>
      <c r="D254" s="10" t="s">
        <v>15</v>
      </c>
      <c r="E254" s="16">
        <v>41758</v>
      </c>
      <c r="F254" s="17">
        <f t="shared" ca="1" si="10"/>
        <v>1</v>
      </c>
      <c r="G254" s="18"/>
      <c r="H254" s="19">
        <v>85202</v>
      </c>
      <c r="I254" s="20">
        <v>3</v>
      </c>
      <c r="J254" s="111">
        <f t="shared" si="11"/>
        <v>87613</v>
      </c>
    </row>
    <row r="255" spans="1:10" x14ac:dyDescent="0.25">
      <c r="A255" s="10" t="s">
        <v>1137</v>
      </c>
      <c r="B255" s="14" t="str">
        <f t="shared" si="9"/>
        <v>English, David</v>
      </c>
      <c r="C255" s="15" t="s">
        <v>9</v>
      </c>
      <c r="D255" s="10" t="s">
        <v>15</v>
      </c>
      <c r="E255" s="16">
        <v>42157</v>
      </c>
      <c r="F255" s="17">
        <f t="shared" ca="1" si="10"/>
        <v>0</v>
      </c>
      <c r="G255" s="18"/>
      <c r="H255" s="19">
        <v>42102</v>
      </c>
      <c r="I255" s="20">
        <v>3</v>
      </c>
      <c r="J255" s="111">
        <f t="shared" si="11"/>
        <v>43293</v>
      </c>
    </row>
    <row r="256" spans="1:10" x14ac:dyDescent="0.25">
      <c r="A256" s="10" t="s">
        <v>1138</v>
      </c>
      <c r="B256" s="14" t="str">
        <f t="shared" si="9"/>
        <v>Combs, Rick</v>
      </c>
      <c r="C256" s="15" t="s">
        <v>12</v>
      </c>
      <c r="D256" s="10" t="s">
        <v>15</v>
      </c>
      <c r="E256" s="16">
        <v>40340</v>
      </c>
      <c r="F256" s="17">
        <f t="shared" ca="1" si="10"/>
        <v>5</v>
      </c>
      <c r="G256" s="18"/>
      <c r="H256" s="19">
        <v>66624</v>
      </c>
      <c r="I256" s="20">
        <v>5</v>
      </c>
      <c r="J256" s="111">
        <f t="shared" si="11"/>
        <v>68509</v>
      </c>
    </row>
    <row r="257" spans="1:10" x14ac:dyDescent="0.25">
      <c r="A257" s="10" t="s">
        <v>1139</v>
      </c>
      <c r="B257" s="14" t="str">
        <f t="shared" si="9"/>
        <v>Osborne, Bill</v>
      </c>
      <c r="C257" s="15" t="s">
        <v>12</v>
      </c>
      <c r="D257" s="10" t="s">
        <v>15</v>
      </c>
      <c r="E257" s="16">
        <v>39954</v>
      </c>
      <c r="F257" s="17">
        <f t="shared" ca="1" si="10"/>
        <v>6</v>
      </c>
      <c r="G257" s="18" t="s">
        <v>22</v>
      </c>
      <c r="H257" s="19">
        <v>64887</v>
      </c>
      <c r="I257" s="20">
        <v>1</v>
      </c>
      <c r="J257" s="111">
        <f t="shared" si="11"/>
        <v>66723</v>
      </c>
    </row>
    <row r="258" spans="1:10" x14ac:dyDescent="0.25">
      <c r="A258" s="10" t="s">
        <v>1140</v>
      </c>
      <c r="B258" s="14" t="str">
        <f t="shared" ref="B258:B321" si="12">PROPER(TRIM(A258))</f>
        <v>Sanders, Troy</v>
      </c>
      <c r="C258" s="15" t="s">
        <v>44</v>
      </c>
      <c r="D258" s="10" t="s">
        <v>15</v>
      </c>
      <c r="E258" s="16">
        <v>39956</v>
      </c>
      <c r="F258" s="17">
        <f t="shared" ref="F258:F321" ca="1" si="13">DATEDIF(E258,TODAY(),"Y")</f>
        <v>6</v>
      </c>
      <c r="G258" s="18" t="s">
        <v>3</v>
      </c>
      <c r="H258" s="19">
        <v>44751</v>
      </c>
      <c r="I258" s="20">
        <v>2</v>
      </c>
      <c r="J258" s="111">
        <f t="shared" si="11"/>
        <v>46017</v>
      </c>
    </row>
    <row r="259" spans="1:10" x14ac:dyDescent="0.25">
      <c r="A259" s="10" t="s">
        <v>1141</v>
      </c>
      <c r="B259" s="14" t="str">
        <f t="shared" si="12"/>
        <v>Bradford, Raymond</v>
      </c>
      <c r="C259" s="15" t="s">
        <v>9</v>
      </c>
      <c r="D259" s="10" t="s">
        <v>15</v>
      </c>
      <c r="E259" s="16">
        <v>37050</v>
      </c>
      <c r="F259" s="17">
        <f t="shared" ca="1" si="13"/>
        <v>14</v>
      </c>
      <c r="G259" s="18"/>
      <c r="H259" s="19">
        <v>42470</v>
      </c>
      <c r="I259" s="20">
        <v>5</v>
      </c>
      <c r="J259" s="111">
        <f t="shared" ref="J259:J322" si="14">ROUND(H259*$M$1+H259,0)</f>
        <v>43672</v>
      </c>
    </row>
    <row r="260" spans="1:10" x14ac:dyDescent="0.25">
      <c r="A260" s="10" t="s">
        <v>1142</v>
      </c>
      <c r="B260" s="14" t="str">
        <f t="shared" si="12"/>
        <v>Sullivan, Robert</v>
      </c>
      <c r="C260" s="15" t="s">
        <v>9</v>
      </c>
      <c r="D260" s="10" t="s">
        <v>15</v>
      </c>
      <c r="E260" s="16">
        <v>37396</v>
      </c>
      <c r="F260" s="17">
        <f t="shared" ca="1" si="13"/>
        <v>13</v>
      </c>
      <c r="G260" s="18" t="s">
        <v>3</v>
      </c>
      <c r="H260" s="19">
        <v>90126</v>
      </c>
      <c r="I260" s="20">
        <v>1</v>
      </c>
      <c r="J260" s="111">
        <f t="shared" si="14"/>
        <v>92677</v>
      </c>
    </row>
    <row r="261" spans="1:10" x14ac:dyDescent="0.25">
      <c r="A261" s="10" t="s">
        <v>1143</v>
      </c>
      <c r="B261" s="14" t="str">
        <f t="shared" si="12"/>
        <v>Barber, Robbie</v>
      </c>
      <c r="C261" s="15" t="s">
        <v>9</v>
      </c>
      <c r="D261" s="10" t="s">
        <v>15</v>
      </c>
      <c r="E261" s="16">
        <v>37410</v>
      </c>
      <c r="F261" s="17">
        <f t="shared" ca="1" si="13"/>
        <v>13</v>
      </c>
      <c r="G261" s="18" t="s">
        <v>14</v>
      </c>
      <c r="H261" s="19">
        <v>47765</v>
      </c>
      <c r="I261" s="20">
        <v>2</v>
      </c>
      <c r="J261" s="111">
        <f t="shared" si="14"/>
        <v>49117</v>
      </c>
    </row>
    <row r="262" spans="1:10" x14ac:dyDescent="0.25">
      <c r="A262" s="10" t="s">
        <v>1144</v>
      </c>
      <c r="B262" s="14" t="str">
        <f t="shared" si="12"/>
        <v>Humphrey, Andrew</v>
      </c>
      <c r="C262" s="15" t="s">
        <v>28</v>
      </c>
      <c r="D262" s="10" t="s">
        <v>15</v>
      </c>
      <c r="E262" s="16">
        <v>37776</v>
      </c>
      <c r="F262" s="17">
        <f t="shared" ca="1" si="13"/>
        <v>12</v>
      </c>
      <c r="G262" s="18" t="s">
        <v>14</v>
      </c>
      <c r="H262" s="19">
        <v>65500</v>
      </c>
      <c r="I262" s="20">
        <v>1</v>
      </c>
      <c r="J262" s="111">
        <f t="shared" si="14"/>
        <v>67354</v>
      </c>
    </row>
    <row r="263" spans="1:10" x14ac:dyDescent="0.25">
      <c r="A263" s="10" t="s">
        <v>1145</v>
      </c>
      <c r="B263" s="14" t="str">
        <f t="shared" si="12"/>
        <v>Browning, Kathleen</v>
      </c>
      <c r="C263" s="15" t="s">
        <v>7</v>
      </c>
      <c r="D263" s="10" t="s">
        <v>15</v>
      </c>
      <c r="E263" s="16">
        <v>37782</v>
      </c>
      <c r="F263" s="17">
        <f t="shared" ca="1" si="13"/>
        <v>12</v>
      </c>
      <c r="G263" s="18"/>
      <c r="H263" s="19">
        <v>42664</v>
      </c>
      <c r="I263" s="20">
        <v>3</v>
      </c>
      <c r="J263" s="111">
        <f t="shared" si="14"/>
        <v>43871</v>
      </c>
    </row>
    <row r="264" spans="1:10" x14ac:dyDescent="0.25">
      <c r="A264" s="10" t="s">
        <v>1146</v>
      </c>
      <c r="B264" s="14" t="str">
        <f t="shared" si="12"/>
        <v>Whitaker, Jessica</v>
      </c>
      <c r="C264" s="15" t="s">
        <v>9</v>
      </c>
      <c r="D264" s="10" t="s">
        <v>15</v>
      </c>
      <c r="E264" s="16">
        <v>37785</v>
      </c>
      <c r="F264" s="17">
        <f t="shared" ca="1" si="13"/>
        <v>12</v>
      </c>
      <c r="G264" s="18" t="s">
        <v>6</v>
      </c>
      <c r="H264" s="19">
        <v>97758</v>
      </c>
      <c r="I264" s="20">
        <v>2</v>
      </c>
      <c r="J264" s="111">
        <f t="shared" si="14"/>
        <v>100525</v>
      </c>
    </row>
    <row r="265" spans="1:10" x14ac:dyDescent="0.25">
      <c r="A265" s="10" t="s">
        <v>1147</v>
      </c>
      <c r="B265" s="14" t="str">
        <f t="shared" si="12"/>
        <v>Bates, Verna</v>
      </c>
      <c r="C265" s="15" t="s">
        <v>9</v>
      </c>
      <c r="D265" s="10" t="s">
        <v>15</v>
      </c>
      <c r="E265" s="16">
        <v>38146</v>
      </c>
      <c r="F265" s="17">
        <f t="shared" ca="1" si="13"/>
        <v>11</v>
      </c>
      <c r="G265" s="18" t="s">
        <v>24</v>
      </c>
      <c r="H265" s="19">
        <v>88858</v>
      </c>
      <c r="I265" s="20">
        <v>5</v>
      </c>
      <c r="J265" s="111">
        <f t="shared" si="14"/>
        <v>91373</v>
      </c>
    </row>
    <row r="266" spans="1:10" x14ac:dyDescent="0.25">
      <c r="A266" s="10" t="s">
        <v>1148</v>
      </c>
      <c r="B266" s="14" t="str">
        <f t="shared" si="12"/>
        <v>Little, Steve</v>
      </c>
      <c r="C266" s="15" t="s">
        <v>12</v>
      </c>
      <c r="D266" s="10" t="s">
        <v>15</v>
      </c>
      <c r="E266" s="16">
        <v>38514</v>
      </c>
      <c r="F266" s="17">
        <f t="shared" ca="1" si="13"/>
        <v>10</v>
      </c>
      <c r="G266" s="18" t="s">
        <v>14</v>
      </c>
      <c r="H266" s="19">
        <v>92324</v>
      </c>
      <c r="I266" s="20">
        <v>1</v>
      </c>
      <c r="J266" s="111">
        <f t="shared" si="14"/>
        <v>94937</v>
      </c>
    </row>
    <row r="267" spans="1:10" x14ac:dyDescent="0.25">
      <c r="A267" s="10" t="s">
        <v>1149</v>
      </c>
      <c r="B267" s="14" t="str">
        <f t="shared" si="12"/>
        <v>Velasquez, Clint</v>
      </c>
      <c r="C267" s="15" t="s">
        <v>28</v>
      </c>
      <c r="D267" s="10" t="s">
        <v>15</v>
      </c>
      <c r="E267" s="16">
        <v>39224</v>
      </c>
      <c r="F267" s="17">
        <f t="shared" ca="1" si="13"/>
        <v>8</v>
      </c>
      <c r="G267" s="18" t="s">
        <v>22</v>
      </c>
      <c r="H267" s="19">
        <v>102792</v>
      </c>
      <c r="I267" s="20">
        <v>2</v>
      </c>
      <c r="J267" s="111">
        <f t="shared" si="14"/>
        <v>105701</v>
      </c>
    </row>
    <row r="268" spans="1:10" x14ac:dyDescent="0.25">
      <c r="A268" s="10" t="s">
        <v>1150</v>
      </c>
      <c r="B268" s="14" t="str">
        <f t="shared" si="12"/>
        <v>Ryan, Ryan</v>
      </c>
      <c r="C268" s="15" t="s">
        <v>9</v>
      </c>
      <c r="D268" s="10" t="s">
        <v>15</v>
      </c>
      <c r="E268" s="16">
        <v>40681</v>
      </c>
      <c r="F268" s="17">
        <f t="shared" ca="1" si="13"/>
        <v>4</v>
      </c>
      <c r="G268" s="18"/>
      <c r="H268" s="19">
        <v>69142</v>
      </c>
      <c r="I268" s="20">
        <v>2</v>
      </c>
      <c r="J268" s="111">
        <f t="shared" si="14"/>
        <v>71099</v>
      </c>
    </row>
    <row r="269" spans="1:10" x14ac:dyDescent="0.25">
      <c r="A269" s="10" t="s">
        <v>1151</v>
      </c>
      <c r="B269" s="14" t="str">
        <f t="shared" si="12"/>
        <v>House, Paul</v>
      </c>
      <c r="C269" s="15" t="s">
        <v>7</v>
      </c>
      <c r="D269" s="10" t="s">
        <v>15</v>
      </c>
      <c r="E269" s="16">
        <v>39952</v>
      </c>
      <c r="F269" s="17">
        <f t="shared" ca="1" si="13"/>
        <v>6</v>
      </c>
      <c r="G269" s="18"/>
      <c r="H269" s="19">
        <v>95292</v>
      </c>
      <c r="I269" s="20">
        <v>4</v>
      </c>
      <c r="J269" s="111">
        <f t="shared" si="14"/>
        <v>97989</v>
      </c>
    </row>
    <row r="270" spans="1:10" x14ac:dyDescent="0.25">
      <c r="A270" s="10" t="s">
        <v>1152</v>
      </c>
      <c r="B270" s="14" t="str">
        <f t="shared" si="12"/>
        <v>Petersen, Timothy</v>
      </c>
      <c r="C270" s="15" t="s">
        <v>7</v>
      </c>
      <c r="D270" s="10" t="s">
        <v>15</v>
      </c>
      <c r="E270" s="16">
        <v>41050</v>
      </c>
      <c r="F270" s="17">
        <f t="shared" ca="1" si="13"/>
        <v>3</v>
      </c>
      <c r="G270" s="18" t="s">
        <v>22</v>
      </c>
      <c r="H270" s="19">
        <v>65688</v>
      </c>
      <c r="I270" s="20">
        <v>5</v>
      </c>
      <c r="J270" s="111">
        <f t="shared" si="14"/>
        <v>67547</v>
      </c>
    </row>
    <row r="271" spans="1:10" x14ac:dyDescent="0.25">
      <c r="A271" s="10" t="s">
        <v>1153</v>
      </c>
      <c r="B271" s="14" t="str">
        <f t="shared" si="12"/>
        <v>Hampton, Catherine</v>
      </c>
      <c r="C271" s="15" t="s">
        <v>12</v>
      </c>
      <c r="D271" s="10" t="s">
        <v>15</v>
      </c>
      <c r="E271" s="16">
        <v>40342</v>
      </c>
      <c r="F271" s="17">
        <f t="shared" ca="1" si="13"/>
        <v>5</v>
      </c>
      <c r="G271" s="18" t="s">
        <v>3</v>
      </c>
      <c r="H271" s="19">
        <v>87125</v>
      </c>
      <c r="I271" s="20">
        <v>2</v>
      </c>
      <c r="J271" s="111">
        <f t="shared" si="14"/>
        <v>89591</v>
      </c>
    </row>
    <row r="272" spans="1:10" x14ac:dyDescent="0.25">
      <c r="A272" s="10" t="s">
        <v>1154</v>
      </c>
      <c r="B272" s="14" t="str">
        <f t="shared" si="12"/>
        <v>Miller, Jessica</v>
      </c>
      <c r="C272" s="15" t="s">
        <v>28</v>
      </c>
      <c r="D272" s="10" t="s">
        <v>15</v>
      </c>
      <c r="E272" s="16">
        <v>40354</v>
      </c>
      <c r="F272" s="17">
        <f t="shared" ca="1" si="13"/>
        <v>5</v>
      </c>
      <c r="G272" s="18" t="s">
        <v>24</v>
      </c>
      <c r="H272" s="19">
        <v>95877</v>
      </c>
      <c r="I272" s="20">
        <v>4</v>
      </c>
      <c r="J272" s="111">
        <f t="shared" si="14"/>
        <v>98590</v>
      </c>
    </row>
    <row r="273" spans="1:11" x14ac:dyDescent="0.25">
      <c r="A273" s="10" t="s">
        <v>1155</v>
      </c>
      <c r="B273" s="14" t="str">
        <f t="shared" si="12"/>
        <v>Mckee, Michelle</v>
      </c>
      <c r="C273" s="15" t="s">
        <v>7</v>
      </c>
      <c r="D273" s="10" t="s">
        <v>15</v>
      </c>
      <c r="E273" s="16">
        <v>40356</v>
      </c>
      <c r="F273" s="17">
        <f t="shared" ca="1" si="13"/>
        <v>5</v>
      </c>
      <c r="G273" s="18"/>
      <c r="H273" s="19">
        <v>104511</v>
      </c>
      <c r="I273" s="20">
        <v>1</v>
      </c>
      <c r="J273" s="111">
        <f t="shared" si="14"/>
        <v>107469</v>
      </c>
    </row>
    <row r="274" spans="1:11" x14ac:dyDescent="0.25">
      <c r="A274" s="10" t="s">
        <v>1156</v>
      </c>
      <c r="B274" s="14" t="str">
        <f t="shared" si="12"/>
        <v>Barron, Michael</v>
      </c>
      <c r="C274" s="15" t="s">
        <v>28</v>
      </c>
      <c r="D274" s="10" t="s">
        <v>15</v>
      </c>
      <c r="E274" s="16">
        <v>40733</v>
      </c>
      <c r="F274" s="17">
        <f t="shared" ca="1" si="13"/>
        <v>4</v>
      </c>
      <c r="G274" s="18" t="s">
        <v>6</v>
      </c>
      <c r="H274" s="19">
        <v>53431</v>
      </c>
      <c r="I274" s="20">
        <v>3</v>
      </c>
      <c r="J274" s="111">
        <f t="shared" si="14"/>
        <v>54943</v>
      </c>
    </row>
    <row r="275" spans="1:11" x14ac:dyDescent="0.25">
      <c r="A275" s="10" t="s">
        <v>1157</v>
      </c>
      <c r="B275" s="14" t="str">
        <f t="shared" si="12"/>
        <v>Summers, Harold</v>
      </c>
      <c r="C275" s="15" t="s">
        <v>9</v>
      </c>
      <c r="D275" s="10" t="s">
        <v>15</v>
      </c>
      <c r="E275" s="16">
        <v>40342</v>
      </c>
      <c r="F275" s="17">
        <f t="shared" ca="1" si="13"/>
        <v>5</v>
      </c>
      <c r="G275" s="18" t="s">
        <v>24</v>
      </c>
      <c r="H275" s="19">
        <v>54633</v>
      </c>
      <c r="I275" s="20">
        <v>1</v>
      </c>
      <c r="J275" s="111">
        <f t="shared" si="14"/>
        <v>56179</v>
      </c>
      <c r="K275" s="22"/>
    </row>
    <row r="276" spans="1:11" x14ac:dyDescent="0.25">
      <c r="A276" s="10" t="s">
        <v>1158</v>
      </c>
      <c r="B276" s="14" t="str">
        <f t="shared" si="12"/>
        <v>Atkins, Kevin</v>
      </c>
      <c r="C276" s="15" t="s">
        <v>9</v>
      </c>
      <c r="D276" s="10" t="s">
        <v>15</v>
      </c>
      <c r="E276" s="16">
        <v>37060</v>
      </c>
      <c r="F276" s="17">
        <f t="shared" ca="1" si="13"/>
        <v>14</v>
      </c>
      <c r="G276" s="18"/>
      <c r="H276" s="19">
        <v>62423</v>
      </c>
      <c r="I276" s="20">
        <v>3</v>
      </c>
      <c r="J276" s="111">
        <f t="shared" si="14"/>
        <v>64190</v>
      </c>
    </row>
    <row r="277" spans="1:11" x14ac:dyDescent="0.25">
      <c r="A277" s="10" t="s">
        <v>1159</v>
      </c>
      <c r="B277" s="14" t="str">
        <f t="shared" si="12"/>
        <v>Chambers, Richard</v>
      </c>
      <c r="C277" s="15" t="s">
        <v>12</v>
      </c>
      <c r="D277" s="10" t="s">
        <v>15</v>
      </c>
      <c r="E277" s="16">
        <v>37070</v>
      </c>
      <c r="F277" s="17">
        <f t="shared" ca="1" si="13"/>
        <v>14</v>
      </c>
      <c r="G277" s="18"/>
      <c r="H277" s="19">
        <v>107924</v>
      </c>
      <c r="I277" s="20">
        <v>5</v>
      </c>
      <c r="J277" s="111">
        <f t="shared" si="14"/>
        <v>110978</v>
      </c>
    </row>
    <row r="278" spans="1:11" x14ac:dyDescent="0.25">
      <c r="A278" s="10" t="s">
        <v>1160</v>
      </c>
      <c r="B278" s="14" t="str">
        <f t="shared" si="12"/>
        <v>Jacobs, Florianne</v>
      </c>
      <c r="C278" s="15" t="s">
        <v>12</v>
      </c>
      <c r="D278" s="10" t="s">
        <v>15</v>
      </c>
      <c r="E278" s="16">
        <v>37074</v>
      </c>
      <c r="F278" s="17">
        <f t="shared" ca="1" si="13"/>
        <v>14</v>
      </c>
      <c r="G278" s="18" t="s">
        <v>22</v>
      </c>
      <c r="H278" s="19">
        <v>50610</v>
      </c>
      <c r="I278" s="20">
        <v>2</v>
      </c>
      <c r="J278" s="111">
        <f t="shared" si="14"/>
        <v>52042</v>
      </c>
    </row>
    <row r="279" spans="1:11" x14ac:dyDescent="0.25">
      <c r="A279" s="10" t="s">
        <v>1161</v>
      </c>
      <c r="B279" s="14" t="str">
        <f t="shared" si="12"/>
        <v>Wilkinson, Gregory</v>
      </c>
      <c r="C279" s="15" t="s">
        <v>9</v>
      </c>
      <c r="D279" s="10" t="s">
        <v>15</v>
      </c>
      <c r="E279" s="16">
        <v>37075</v>
      </c>
      <c r="F279" s="17">
        <f t="shared" ca="1" si="13"/>
        <v>14</v>
      </c>
      <c r="G279" s="18"/>
      <c r="H279" s="19">
        <v>85065</v>
      </c>
      <c r="I279" s="20">
        <v>3</v>
      </c>
      <c r="J279" s="111">
        <f t="shared" si="14"/>
        <v>87472</v>
      </c>
    </row>
    <row r="280" spans="1:11" x14ac:dyDescent="0.25">
      <c r="A280" s="10" t="s">
        <v>1162</v>
      </c>
      <c r="B280" s="14" t="str">
        <f t="shared" si="12"/>
        <v>Pearson, Cassy</v>
      </c>
      <c r="C280" s="15" t="s">
        <v>1</v>
      </c>
      <c r="D280" s="10" t="s">
        <v>15</v>
      </c>
      <c r="E280" s="16">
        <v>37428</v>
      </c>
      <c r="F280" s="17">
        <f t="shared" ca="1" si="13"/>
        <v>13</v>
      </c>
      <c r="G280" s="18"/>
      <c r="H280" s="19">
        <v>58262</v>
      </c>
      <c r="I280" s="20">
        <v>3</v>
      </c>
      <c r="J280" s="111">
        <f t="shared" si="14"/>
        <v>59911</v>
      </c>
    </row>
    <row r="281" spans="1:11" x14ac:dyDescent="0.25">
      <c r="A281" s="10" t="s">
        <v>1163</v>
      </c>
      <c r="B281" s="14" t="str">
        <f t="shared" si="12"/>
        <v>Moran, Carol</v>
      </c>
      <c r="C281" s="15" t="s">
        <v>9</v>
      </c>
      <c r="D281" s="10" t="s">
        <v>15</v>
      </c>
      <c r="E281" s="16">
        <v>37438</v>
      </c>
      <c r="F281" s="17">
        <f t="shared" ca="1" si="13"/>
        <v>13</v>
      </c>
      <c r="G281" s="18" t="s">
        <v>3</v>
      </c>
      <c r="H281" s="19">
        <v>100359</v>
      </c>
      <c r="I281" s="20">
        <v>1</v>
      </c>
      <c r="J281" s="111">
        <f t="shared" si="14"/>
        <v>103199</v>
      </c>
    </row>
    <row r="282" spans="1:11" x14ac:dyDescent="0.25">
      <c r="A282" s="10" t="s">
        <v>1164</v>
      </c>
      <c r="B282" s="14" t="str">
        <f t="shared" si="12"/>
        <v>Huffman, Ignacio</v>
      </c>
      <c r="C282" s="15" t="s">
        <v>9</v>
      </c>
      <c r="D282" s="10" t="s">
        <v>15</v>
      </c>
      <c r="E282" s="16">
        <v>37796</v>
      </c>
      <c r="F282" s="17">
        <f t="shared" ca="1" si="13"/>
        <v>12</v>
      </c>
      <c r="G282" s="18"/>
      <c r="H282" s="19">
        <v>108890</v>
      </c>
      <c r="I282" s="20">
        <v>5</v>
      </c>
      <c r="J282" s="111">
        <f t="shared" si="14"/>
        <v>111972</v>
      </c>
    </row>
    <row r="283" spans="1:11" x14ac:dyDescent="0.25">
      <c r="A283" s="10" t="s">
        <v>1165</v>
      </c>
      <c r="B283" s="14" t="str">
        <f t="shared" si="12"/>
        <v>Marshall, Anita</v>
      </c>
      <c r="C283" s="15" t="s">
        <v>9</v>
      </c>
      <c r="D283" s="10" t="s">
        <v>15</v>
      </c>
      <c r="E283" s="16">
        <v>37807</v>
      </c>
      <c r="F283" s="17">
        <f t="shared" ca="1" si="13"/>
        <v>12</v>
      </c>
      <c r="G283" s="18"/>
      <c r="H283" s="19">
        <v>51441</v>
      </c>
      <c r="I283" s="20">
        <v>1</v>
      </c>
      <c r="J283" s="111">
        <f t="shared" si="14"/>
        <v>52897</v>
      </c>
    </row>
    <row r="284" spans="1:11" x14ac:dyDescent="0.25">
      <c r="A284" s="10" t="s">
        <v>1166</v>
      </c>
      <c r="B284" s="14" t="str">
        <f t="shared" si="12"/>
        <v>Clay, William</v>
      </c>
      <c r="C284" s="15" t="s">
        <v>1</v>
      </c>
      <c r="D284" s="10" t="s">
        <v>15</v>
      </c>
      <c r="E284" s="16">
        <v>38898</v>
      </c>
      <c r="F284" s="17">
        <f t="shared" ca="1" si="13"/>
        <v>9</v>
      </c>
      <c r="G284" s="18"/>
      <c r="H284" s="19">
        <v>43570</v>
      </c>
      <c r="I284" s="20">
        <v>1</v>
      </c>
      <c r="J284" s="111">
        <f t="shared" si="14"/>
        <v>44803</v>
      </c>
    </row>
    <row r="285" spans="1:11" x14ac:dyDescent="0.25">
      <c r="A285" s="10" t="s">
        <v>1167</v>
      </c>
      <c r="B285" s="14" t="str">
        <f t="shared" si="12"/>
        <v>Collins, Michael</v>
      </c>
      <c r="C285" s="15" t="s">
        <v>28</v>
      </c>
      <c r="D285" s="10" t="s">
        <v>15</v>
      </c>
      <c r="E285" s="16">
        <v>40711</v>
      </c>
      <c r="F285" s="17">
        <f t="shared" ca="1" si="13"/>
        <v>4</v>
      </c>
      <c r="G285" s="18"/>
      <c r="H285" s="19">
        <v>121090</v>
      </c>
      <c r="I285" s="20">
        <v>1</v>
      </c>
      <c r="J285" s="111">
        <f t="shared" si="14"/>
        <v>124517</v>
      </c>
    </row>
    <row r="286" spans="1:11" x14ac:dyDescent="0.25">
      <c r="A286" s="10" t="s">
        <v>1168</v>
      </c>
      <c r="B286" s="14" t="str">
        <f t="shared" si="12"/>
        <v>Elliott, Anthony</v>
      </c>
      <c r="C286" s="15" t="s">
        <v>44</v>
      </c>
      <c r="D286" s="10" t="s">
        <v>15</v>
      </c>
      <c r="E286" s="16">
        <v>39990</v>
      </c>
      <c r="F286" s="17">
        <f t="shared" ca="1" si="13"/>
        <v>6</v>
      </c>
      <c r="G286" s="18"/>
      <c r="H286" s="19">
        <v>54395</v>
      </c>
      <c r="I286" s="20">
        <v>4</v>
      </c>
      <c r="J286" s="111">
        <f t="shared" si="14"/>
        <v>55934</v>
      </c>
    </row>
    <row r="287" spans="1:11" x14ac:dyDescent="0.25">
      <c r="A287" s="10" t="s">
        <v>1169</v>
      </c>
      <c r="B287" s="14" t="str">
        <f t="shared" si="12"/>
        <v>Mitchell, Shannon</v>
      </c>
      <c r="C287" s="15" t="s">
        <v>12</v>
      </c>
      <c r="D287" s="10" t="s">
        <v>15</v>
      </c>
      <c r="E287" s="16">
        <v>42202</v>
      </c>
      <c r="F287" s="17">
        <f t="shared" ca="1" si="13"/>
        <v>0</v>
      </c>
      <c r="G287" s="18"/>
      <c r="H287" s="19">
        <v>102154</v>
      </c>
      <c r="I287" s="20">
        <v>2</v>
      </c>
      <c r="J287" s="111">
        <f t="shared" si="14"/>
        <v>105045</v>
      </c>
    </row>
    <row r="288" spans="1:11" x14ac:dyDescent="0.25">
      <c r="A288" s="10" t="s">
        <v>1170</v>
      </c>
      <c r="B288" s="14" t="str">
        <f t="shared" si="12"/>
        <v>Stafford, Rhonda</v>
      </c>
      <c r="C288" s="15" t="s">
        <v>12</v>
      </c>
      <c r="D288" s="10" t="s">
        <v>15</v>
      </c>
      <c r="E288" s="16">
        <v>37087</v>
      </c>
      <c r="F288" s="17">
        <f t="shared" ca="1" si="13"/>
        <v>14</v>
      </c>
      <c r="G288" s="18" t="s">
        <v>22</v>
      </c>
      <c r="H288" s="19">
        <v>61049</v>
      </c>
      <c r="I288" s="20">
        <v>5</v>
      </c>
      <c r="J288" s="111">
        <f t="shared" si="14"/>
        <v>62777</v>
      </c>
    </row>
    <row r="289" spans="1:10" x14ac:dyDescent="0.25">
      <c r="A289" s="10" t="s">
        <v>1171</v>
      </c>
      <c r="B289" s="14" t="str">
        <f t="shared" si="12"/>
        <v>Parker, Carl</v>
      </c>
      <c r="C289" s="15" t="s">
        <v>7</v>
      </c>
      <c r="D289" s="10" t="s">
        <v>15</v>
      </c>
      <c r="E289" s="16">
        <v>37089</v>
      </c>
      <c r="F289" s="17">
        <f t="shared" ca="1" si="13"/>
        <v>14</v>
      </c>
      <c r="G289" s="18"/>
      <c r="H289" s="19">
        <v>72877</v>
      </c>
      <c r="I289" s="20">
        <v>1</v>
      </c>
      <c r="J289" s="111">
        <f t="shared" si="14"/>
        <v>74939</v>
      </c>
    </row>
    <row r="290" spans="1:10" x14ac:dyDescent="0.25">
      <c r="A290" s="10" t="s">
        <v>1172</v>
      </c>
      <c r="B290" s="14" t="str">
        <f t="shared" si="12"/>
        <v>Kemp, Holly</v>
      </c>
      <c r="C290" s="15" t="s">
        <v>1</v>
      </c>
      <c r="D290" s="10" t="s">
        <v>15</v>
      </c>
      <c r="E290" s="16">
        <v>40390</v>
      </c>
      <c r="F290" s="17">
        <f t="shared" ca="1" si="13"/>
        <v>5</v>
      </c>
      <c r="G290" s="18" t="s">
        <v>24</v>
      </c>
      <c r="H290" s="19">
        <v>86051</v>
      </c>
      <c r="I290" s="20">
        <v>3</v>
      </c>
      <c r="J290" s="111">
        <f t="shared" si="14"/>
        <v>88486</v>
      </c>
    </row>
    <row r="291" spans="1:10" x14ac:dyDescent="0.25">
      <c r="A291" s="10" t="s">
        <v>1173</v>
      </c>
      <c r="B291" s="14" t="str">
        <f t="shared" si="12"/>
        <v>Richards, Richard</v>
      </c>
      <c r="C291" s="15" t="s">
        <v>44</v>
      </c>
      <c r="D291" s="10" t="s">
        <v>15</v>
      </c>
      <c r="E291" s="16">
        <v>40775</v>
      </c>
      <c r="F291" s="17">
        <f t="shared" ca="1" si="13"/>
        <v>4</v>
      </c>
      <c r="G291" s="18" t="s">
        <v>24</v>
      </c>
      <c r="H291" s="19">
        <v>113335</v>
      </c>
      <c r="I291" s="20">
        <v>2</v>
      </c>
      <c r="J291" s="111">
        <f t="shared" si="14"/>
        <v>116542</v>
      </c>
    </row>
    <row r="292" spans="1:10" x14ac:dyDescent="0.25">
      <c r="A292" s="10" t="s">
        <v>1174</v>
      </c>
      <c r="B292" s="14" t="str">
        <f t="shared" si="12"/>
        <v>Mendez, Max</v>
      </c>
      <c r="C292" s="15" t="s">
        <v>9</v>
      </c>
      <c r="D292" s="10" t="s">
        <v>15</v>
      </c>
      <c r="E292" s="16">
        <v>40432</v>
      </c>
      <c r="F292" s="17">
        <f t="shared" ca="1" si="13"/>
        <v>5</v>
      </c>
      <c r="G292" s="18" t="s">
        <v>3</v>
      </c>
      <c r="H292" s="19">
        <v>55767</v>
      </c>
      <c r="I292" s="20">
        <v>4</v>
      </c>
      <c r="J292" s="111">
        <f t="shared" si="14"/>
        <v>57345</v>
      </c>
    </row>
    <row r="293" spans="1:10" x14ac:dyDescent="0.25">
      <c r="A293" s="10" t="s">
        <v>1175</v>
      </c>
      <c r="B293" s="14" t="str">
        <f t="shared" si="12"/>
        <v>Brock, Ensley</v>
      </c>
      <c r="C293" s="15" t="s">
        <v>44</v>
      </c>
      <c r="D293" s="10" t="s">
        <v>15</v>
      </c>
      <c r="E293" s="16">
        <v>41502</v>
      </c>
      <c r="F293" s="17">
        <f t="shared" ca="1" si="13"/>
        <v>2</v>
      </c>
      <c r="G293" s="18" t="s">
        <v>14</v>
      </c>
      <c r="H293" s="19">
        <v>56149</v>
      </c>
      <c r="I293" s="20">
        <v>5</v>
      </c>
      <c r="J293" s="111">
        <f t="shared" si="14"/>
        <v>57738</v>
      </c>
    </row>
    <row r="294" spans="1:10" x14ac:dyDescent="0.25">
      <c r="A294" s="10" t="s">
        <v>1176</v>
      </c>
      <c r="B294" s="14" t="str">
        <f t="shared" si="12"/>
        <v>Sloan, Cindy</v>
      </c>
      <c r="C294" s="15" t="s">
        <v>12</v>
      </c>
      <c r="D294" s="10" t="s">
        <v>15</v>
      </c>
      <c r="E294" s="16">
        <v>40060</v>
      </c>
      <c r="F294" s="17">
        <f t="shared" ca="1" si="13"/>
        <v>6</v>
      </c>
      <c r="G294" s="18" t="s">
        <v>22</v>
      </c>
      <c r="H294" s="19">
        <v>54973</v>
      </c>
      <c r="I294" s="20">
        <v>1</v>
      </c>
      <c r="J294" s="111">
        <f t="shared" si="14"/>
        <v>56529</v>
      </c>
    </row>
    <row r="295" spans="1:10" x14ac:dyDescent="0.25">
      <c r="A295" s="10" t="s">
        <v>1177</v>
      </c>
      <c r="B295" s="14" t="str">
        <f t="shared" si="12"/>
        <v>Washington, Phillip</v>
      </c>
      <c r="C295" s="15" t="s">
        <v>9</v>
      </c>
      <c r="D295" s="10" t="s">
        <v>15</v>
      </c>
      <c r="E295" s="16">
        <v>40068</v>
      </c>
      <c r="F295" s="17">
        <f t="shared" ca="1" si="13"/>
        <v>6</v>
      </c>
      <c r="G295" s="18" t="s">
        <v>24</v>
      </c>
      <c r="H295" s="19">
        <v>119949</v>
      </c>
      <c r="I295" s="20">
        <v>2</v>
      </c>
      <c r="J295" s="111">
        <f t="shared" si="14"/>
        <v>123344</v>
      </c>
    </row>
    <row r="296" spans="1:10" x14ac:dyDescent="0.25">
      <c r="A296" s="10" t="s">
        <v>1178</v>
      </c>
      <c r="B296" s="14" t="str">
        <f t="shared" si="12"/>
        <v>Pena, Erik</v>
      </c>
      <c r="C296" s="15" t="s">
        <v>7</v>
      </c>
      <c r="D296" s="10" t="s">
        <v>15</v>
      </c>
      <c r="E296" s="16">
        <v>37145</v>
      </c>
      <c r="F296" s="17">
        <f t="shared" ca="1" si="13"/>
        <v>14</v>
      </c>
      <c r="G296" s="18"/>
      <c r="H296" s="19">
        <v>49488</v>
      </c>
      <c r="I296" s="20">
        <v>4</v>
      </c>
      <c r="J296" s="111">
        <f t="shared" si="14"/>
        <v>50889</v>
      </c>
    </row>
    <row r="297" spans="1:10" x14ac:dyDescent="0.25">
      <c r="A297" s="10" t="s">
        <v>1179</v>
      </c>
      <c r="B297" s="14" t="str">
        <f t="shared" si="12"/>
        <v>Finley, James</v>
      </c>
      <c r="C297" s="15" t="s">
        <v>7</v>
      </c>
      <c r="D297" s="10" t="s">
        <v>15</v>
      </c>
      <c r="E297" s="16">
        <v>37491</v>
      </c>
      <c r="F297" s="17">
        <f t="shared" ca="1" si="13"/>
        <v>13</v>
      </c>
      <c r="G297" s="18" t="s">
        <v>22</v>
      </c>
      <c r="H297" s="19">
        <v>43343</v>
      </c>
      <c r="I297" s="20">
        <v>3</v>
      </c>
      <c r="J297" s="111">
        <f t="shared" si="14"/>
        <v>44570</v>
      </c>
    </row>
    <row r="298" spans="1:10" x14ac:dyDescent="0.25">
      <c r="A298" s="10" t="s">
        <v>1180</v>
      </c>
      <c r="B298" s="14" t="str">
        <f t="shared" si="12"/>
        <v>Payne, Vicky</v>
      </c>
      <c r="C298" s="15" t="s">
        <v>9</v>
      </c>
      <c r="D298" s="10" t="s">
        <v>15</v>
      </c>
      <c r="E298" s="16">
        <v>37500</v>
      </c>
      <c r="F298" s="17">
        <f t="shared" ca="1" si="13"/>
        <v>13</v>
      </c>
      <c r="G298" s="18" t="s">
        <v>3</v>
      </c>
      <c r="H298" s="19">
        <v>58134</v>
      </c>
      <c r="I298" s="20">
        <v>5</v>
      </c>
      <c r="J298" s="111">
        <f t="shared" si="14"/>
        <v>59779</v>
      </c>
    </row>
    <row r="299" spans="1:10" x14ac:dyDescent="0.25">
      <c r="A299" s="10" t="s">
        <v>1181</v>
      </c>
      <c r="B299" s="14" t="str">
        <f t="shared" si="12"/>
        <v>Mckinney, Chris</v>
      </c>
      <c r="C299" s="15" t="s">
        <v>9</v>
      </c>
      <c r="D299" s="10" t="s">
        <v>15</v>
      </c>
      <c r="E299" s="16">
        <v>37509</v>
      </c>
      <c r="F299" s="17">
        <f t="shared" ca="1" si="13"/>
        <v>13</v>
      </c>
      <c r="G299" s="18" t="s">
        <v>22</v>
      </c>
      <c r="H299" s="19">
        <v>55295</v>
      </c>
      <c r="I299" s="20">
        <v>2</v>
      </c>
      <c r="J299" s="111">
        <f t="shared" si="14"/>
        <v>56860</v>
      </c>
    </row>
    <row r="300" spans="1:10" x14ac:dyDescent="0.25">
      <c r="A300" s="10" t="s">
        <v>1182</v>
      </c>
      <c r="B300" s="14" t="str">
        <f t="shared" si="12"/>
        <v>Snow, Desiree</v>
      </c>
      <c r="C300" s="15" t="s">
        <v>12</v>
      </c>
      <c r="D300" s="10" t="s">
        <v>15</v>
      </c>
      <c r="E300" s="16">
        <v>38587</v>
      </c>
      <c r="F300" s="17">
        <f t="shared" ca="1" si="13"/>
        <v>10</v>
      </c>
      <c r="G300" s="18" t="s">
        <v>3</v>
      </c>
      <c r="H300" s="19">
        <v>104197</v>
      </c>
      <c r="I300" s="20">
        <v>3</v>
      </c>
      <c r="J300" s="111">
        <f t="shared" si="14"/>
        <v>107146</v>
      </c>
    </row>
    <row r="301" spans="1:10" x14ac:dyDescent="0.25">
      <c r="A301" s="10" t="s">
        <v>1183</v>
      </c>
      <c r="B301" s="14" t="str">
        <f t="shared" si="12"/>
        <v>Weaver, Eric</v>
      </c>
      <c r="C301" s="15" t="s">
        <v>9</v>
      </c>
      <c r="D301" s="10" t="s">
        <v>15</v>
      </c>
      <c r="E301" s="16">
        <v>38944</v>
      </c>
      <c r="F301" s="17">
        <f t="shared" ca="1" si="13"/>
        <v>9</v>
      </c>
      <c r="G301" s="18" t="s">
        <v>24</v>
      </c>
      <c r="H301" s="19">
        <v>46006</v>
      </c>
      <c r="I301" s="20">
        <v>5</v>
      </c>
      <c r="J301" s="111">
        <f t="shared" si="14"/>
        <v>47308</v>
      </c>
    </row>
    <row r="302" spans="1:10" x14ac:dyDescent="0.25">
      <c r="A302" s="10" t="s">
        <v>1184</v>
      </c>
      <c r="B302" s="14" t="str">
        <f t="shared" si="12"/>
        <v>Drake, Kyle</v>
      </c>
      <c r="C302" s="15" t="s">
        <v>7</v>
      </c>
      <c r="D302" s="10" t="s">
        <v>15</v>
      </c>
      <c r="E302" s="16">
        <v>40426</v>
      </c>
      <c r="F302" s="17">
        <f t="shared" ca="1" si="13"/>
        <v>5</v>
      </c>
      <c r="G302" s="18" t="s">
        <v>22</v>
      </c>
      <c r="H302" s="19">
        <v>105667</v>
      </c>
      <c r="I302" s="20">
        <v>2</v>
      </c>
      <c r="J302" s="111">
        <f t="shared" si="14"/>
        <v>108657</v>
      </c>
    </row>
    <row r="303" spans="1:10" x14ac:dyDescent="0.25">
      <c r="A303" s="10" t="s">
        <v>1185</v>
      </c>
      <c r="B303" s="14" t="str">
        <f t="shared" si="12"/>
        <v>Bradley, David</v>
      </c>
      <c r="C303" s="15" t="s">
        <v>12</v>
      </c>
      <c r="D303" s="10" t="s">
        <v>15</v>
      </c>
      <c r="E303" s="16">
        <v>40774</v>
      </c>
      <c r="F303" s="17">
        <f t="shared" ca="1" si="13"/>
        <v>4</v>
      </c>
      <c r="G303" s="18" t="s">
        <v>22</v>
      </c>
      <c r="H303" s="19">
        <v>50007</v>
      </c>
      <c r="I303" s="20">
        <v>3</v>
      </c>
      <c r="J303" s="111">
        <f t="shared" si="14"/>
        <v>51422</v>
      </c>
    </row>
    <row r="304" spans="1:10" x14ac:dyDescent="0.25">
      <c r="A304" s="10" t="s">
        <v>1186</v>
      </c>
      <c r="B304" s="14" t="str">
        <f t="shared" si="12"/>
        <v>Trujillo, Shawn</v>
      </c>
      <c r="C304" s="15" t="s">
        <v>9</v>
      </c>
      <c r="D304" s="10" t="s">
        <v>15</v>
      </c>
      <c r="E304" s="16">
        <v>41527</v>
      </c>
      <c r="F304" s="17">
        <f t="shared" ca="1" si="13"/>
        <v>2</v>
      </c>
      <c r="G304" s="18"/>
      <c r="H304" s="19">
        <v>77016</v>
      </c>
      <c r="I304" s="20">
        <v>5</v>
      </c>
      <c r="J304" s="111">
        <f t="shared" si="14"/>
        <v>79196</v>
      </c>
    </row>
    <row r="305" spans="1:10" x14ac:dyDescent="0.25">
      <c r="A305" s="10" t="s">
        <v>1187</v>
      </c>
      <c r="B305" s="14" t="str">
        <f t="shared" si="12"/>
        <v>Bell, David</v>
      </c>
      <c r="C305" s="15" t="s">
        <v>7</v>
      </c>
      <c r="D305" s="10" t="s">
        <v>15</v>
      </c>
      <c r="E305" s="16">
        <v>40456</v>
      </c>
      <c r="F305" s="17">
        <f t="shared" ca="1" si="13"/>
        <v>5</v>
      </c>
      <c r="G305" s="18"/>
      <c r="H305" s="19">
        <v>125134</v>
      </c>
      <c r="I305" s="20">
        <v>3</v>
      </c>
      <c r="J305" s="111">
        <f t="shared" si="14"/>
        <v>128675</v>
      </c>
    </row>
    <row r="306" spans="1:10" x14ac:dyDescent="0.25">
      <c r="A306" s="10" t="s">
        <v>1188</v>
      </c>
      <c r="B306" s="14" t="str">
        <f t="shared" si="12"/>
        <v>Lyons, Brian</v>
      </c>
      <c r="C306" s="15" t="s">
        <v>44</v>
      </c>
      <c r="D306" s="10" t="s">
        <v>15</v>
      </c>
      <c r="E306" s="16">
        <v>41534</v>
      </c>
      <c r="F306" s="17">
        <f t="shared" ca="1" si="13"/>
        <v>2</v>
      </c>
      <c r="G306" s="18" t="s">
        <v>22</v>
      </c>
      <c r="H306" s="19">
        <v>65953</v>
      </c>
      <c r="I306" s="20">
        <v>5</v>
      </c>
      <c r="J306" s="111">
        <f t="shared" si="14"/>
        <v>67819</v>
      </c>
    </row>
    <row r="307" spans="1:10" x14ac:dyDescent="0.25">
      <c r="A307" s="10" t="s">
        <v>1189</v>
      </c>
      <c r="B307" s="14" t="str">
        <f t="shared" si="12"/>
        <v>Ayers, Douglas</v>
      </c>
      <c r="C307" s="15" t="s">
        <v>12</v>
      </c>
      <c r="D307" s="10" t="s">
        <v>15</v>
      </c>
      <c r="E307" s="16">
        <v>41540</v>
      </c>
      <c r="F307" s="17">
        <f t="shared" ca="1" si="13"/>
        <v>2</v>
      </c>
      <c r="G307" s="18"/>
      <c r="H307" s="19">
        <v>84936</v>
      </c>
      <c r="I307" s="20">
        <v>4</v>
      </c>
      <c r="J307" s="111">
        <f t="shared" si="14"/>
        <v>87340</v>
      </c>
    </row>
    <row r="308" spans="1:10" x14ac:dyDescent="0.25">
      <c r="A308" s="10" t="s">
        <v>1190</v>
      </c>
      <c r="B308" s="14" t="str">
        <f t="shared" si="12"/>
        <v>Peters, Robert</v>
      </c>
      <c r="C308" s="15" t="s">
        <v>12</v>
      </c>
      <c r="D308" s="10" t="s">
        <v>15</v>
      </c>
      <c r="E308" s="16">
        <v>41547</v>
      </c>
      <c r="F308" s="17">
        <f t="shared" ca="1" si="13"/>
        <v>2</v>
      </c>
      <c r="G308" s="18" t="s">
        <v>24</v>
      </c>
      <c r="H308" s="19">
        <v>42514</v>
      </c>
      <c r="I308" s="20">
        <v>4</v>
      </c>
      <c r="J308" s="111">
        <f t="shared" si="14"/>
        <v>43717</v>
      </c>
    </row>
    <row r="309" spans="1:10" x14ac:dyDescent="0.25">
      <c r="A309" s="10" t="s">
        <v>1191</v>
      </c>
      <c r="B309" s="14" t="str">
        <f t="shared" si="12"/>
        <v>Benson, Troy</v>
      </c>
      <c r="C309" s="15" t="s">
        <v>1</v>
      </c>
      <c r="D309" s="10" t="s">
        <v>15</v>
      </c>
      <c r="E309" s="16">
        <v>41551</v>
      </c>
      <c r="F309" s="17">
        <f t="shared" ca="1" si="13"/>
        <v>2</v>
      </c>
      <c r="G309" s="18"/>
      <c r="H309" s="19">
        <v>68976</v>
      </c>
      <c r="I309" s="20">
        <v>5</v>
      </c>
      <c r="J309" s="111">
        <f t="shared" si="14"/>
        <v>70928</v>
      </c>
    </row>
    <row r="310" spans="1:10" x14ac:dyDescent="0.25">
      <c r="A310" s="10" t="s">
        <v>1192</v>
      </c>
      <c r="B310" s="14" t="str">
        <f t="shared" si="12"/>
        <v>Mcguire, Rebecca</v>
      </c>
      <c r="C310" s="15" t="s">
        <v>1</v>
      </c>
      <c r="D310" s="10" t="s">
        <v>15</v>
      </c>
      <c r="E310" s="16">
        <v>41552</v>
      </c>
      <c r="F310" s="17">
        <f t="shared" ca="1" si="13"/>
        <v>2</v>
      </c>
      <c r="G310" s="18" t="s">
        <v>22</v>
      </c>
      <c r="H310" s="19">
        <v>100625</v>
      </c>
      <c r="I310" s="20">
        <v>4</v>
      </c>
      <c r="J310" s="111">
        <f t="shared" si="14"/>
        <v>103473</v>
      </c>
    </row>
    <row r="311" spans="1:10" x14ac:dyDescent="0.25">
      <c r="A311" s="10" t="s">
        <v>1193</v>
      </c>
      <c r="B311" s="14" t="str">
        <f t="shared" si="12"/>
        <v>Price, Diana</v>
      </c>
      <c r="C311" s="15" t="s">
        <v>28</v>
      </c>
      <c r="D311" s="10" t="s">
        <v>15</v>
      </c>
      <c r="E311" s="16">
        <v>40079</v>
      </c>
      <c r="F311" s="17">
        <f t="shared" ca="1" si="13"/>
        <v>6</v>
      </c>
      <c r="G311" s="18" t="s">
        <v>24</v>
      </c>
      <c r="H311" s="19">
        <v>71207</v>
      </c>
      <c r="I311" s="20">
        <v>3</v>
      </c>
      <c r="J311" s="111">
        <f t="shared" si="14"/>
        <v>73222</v>
      </c>
    </row>
    <row r="312" spans="1:10" x14ac:dyDescent="0.25">
      <c r="A312" s="10" t="s">
        <v>1194</v>
      </c>
      <c r="B312" s="14" t="str">
        <f t="shared" si="12"/>
        <v>Decker, Amy</v>
      </c>
      <c r="C312" s="15" t="s">
        <v>7</v>
      </c>
      <c r="D312" s="10" t="s">
        <v>15</v>
      </c>
      <c r="E312" s="16">
        <v>37162</v>
      </c>
      <c r="F312" s="17">
        <f t="shared" ca="1" si="13"/>
        <v>14</v>
      </c>
      <c r="G312" s="18" t="s">
        <v>22</v>
      </c>
      <c r="H312" s="19">
        <v>74177</v>
      </c>
      <c r="I312" s="20">
        <v>4</v>
      </c>
      <c r="J312" s="111">
        <f t="shared" si="14"/>
        <v>76276</v>
      </c>
    </row>
    <row r="313" spans="1:10" x14ac:dyDescent="0.25">
      <c r="A313" s="10" t="s">
        <v>1195</v>
      </c>
      <c r="B313" s="14" t="str">
        <f t="shared" si="12"/>
        <v>Mclaughlin, Edward</v>
      </c>
      <c r="C313" s="15" t="s">
        <v>28</v>
      </c>
      <c r="D313" s="10" t="s">
        <v>15</v>
      </c>
      <c r="E313" s="16">
        <v>37522</v>
      </c>
      <c r="F313" s="17">
        <f t="shared" ca="1" si="13"/>
        <v>13</v>
      </c>
      <c r="G313" s="18" t="s">
        <v>22</v>
      </c>
      <c r="H313" s="19">
        <v>110056</v>
      </c>
      <c r="I313" s="20">
        <v>3</v>
      </c>
      <c r="J313" s="111">
        <f t="shared" si="14"/>
        <v>113171</v>
      </c>
    </row>
    <row r="314" spans="1:10" x14ac:dyDescent="0.25">
      <c r="A314" s="10" t="s">
        <v>1196</v>
      </c>
      <c r="B314" s="14" t="str">
        <f t="shared" si="12"/>
        <v>Diaz, David</v>
      </c>
      <c r="C314" s="15" t="s">
        <v>12</v>
      </c>
      <c r="D314" s="10" t="s">
        <v>15</v>
      </c>
      <c r="E314" s="16">
        <v>37533</v>
      </c>
      <c r="F314" s="17">
        <f t="shared" ca="1" si="13"/>
        <v>13</v>
      </c>
      <c r="G314" s="18"/>
      <c r="H314" s="19">
        <v>123134</v>
      </c>
      <c r="I314" s="20">
        <v>4</v>
      </c>
      <c r="J314" s="111">
        <f t="shared" si="14"/>
        <v>126619</v>
      </c>
    </row>
    <row r="315" spans="1:10" x14ac:dyDescent="0.25">
      <c r="A315" s="10" t="s">
        <v>1197</v>
      </c>
      <c r="B315" s="14" t="str">
        <f t="shared" si="12"/>
        <v>Davidson, Jaime</v>
      </c>
      <c r="C315" s="15" t="s">
        <v>1</v>
      </c>
      <c r="D315" s="10" t="s">
        <v>15</v>
      </c>
      <c r="E315" s="16">
        <v>38977</v>
      </c>
      <c r="F315" s="17">
        <f t="shared" ca="1" si="13"/>
        <v>9</v>
      </c>
      <c r="G315" s="18"/>
      <c r="H315" s="19">
        <v>57193</v>
      </c>
      <c r="I315" s="20">
        <v>5</v>
      </c>
      <c r="J315" s="111">
        <f t="shared" si="14"/>
        <v>58812</v>
      </c>
    </row>
    <row r="316" spans="1:10" x14ac:dyDescent="0.25">
      <c r="A316" s="10" t="s">
        <v>1198</v>
      </c>
      <c r="B316" s="14" t="str">
        <f t="shared" si="12"/>
        <v>Manning, John</v>
      </c>
      <c r="C316" s="15" t="s">
        <v>28</v>
      </c>
      <c r="D316" s="10" t="s">
        <v>15</v>
      </c>
      <c r="E316" s="16">
        <v>39367</v>
      </c>
      <c r="F316" s="17">
        <f t="shared" ca="1" si="13"/>
        <v>8</v>
      </c>
      <c r="G316" s="18"/>
      <c r="H316" s="19">
        <v>48168</v>
      </c>
      <c r="I316" s="20">
        <v>3</v>
      </c>
      <c r="J316" s="111">
        <f t="shared" si="14"/>
        <v>49531</v>
      </c>
    </row>
    <row r="317" spans="1:10" x14ac:dyDescent="0.25">
      <c r="A317" s="10" t="s">
        <v>1199</v>
      </c>
      <c r="B317" s="14" t="str">
        <f t="shared" si="12"/>
        <v>Harrison, Jonathan</v>
      </c>
      <c r="C317" s="15" t="s">
        <v>1</v>
      </c>
      <c r="D317" s="10" t="s">
        <v>15</v>
      </c>
      <c r="E317" s="16">
        <v>40825</v>
      </c>
      <c r="F317" s="17">
        <f t="shared" ca="1" si="13"/>
        <v>4</v>
      </c>
      <c r="G317" s="18"/>
      <c r="H317" s="19">
        <v>118550</v>
      </c>
      <c r="I317" s="20">
        <v>4</v>
      </c>
      <c r="J317" s="111">
        <f t="shared" si="14"/>
        <v>121905</v>
      </c>
    </row>
    <row r="318" spans="1:10" x14ac:dyDescent="0.25">
      <c r="A318" s="10" t="s">
        <v>1200</v>
      </c>
      <c r="B318" s="14" t="str">
        <f t="shared" si="12"/>
        <v>Moss, Chan</v>
      </c>
      <c r="C318" s="15" t="s">
        <v>12</v>
      </c>
      <c r="D318" s="10" t="s">
        <v>15</v>
      </c>
      <c r="E318" s="16">
        <v>41548</v>
      </c>
      <c r="F318" s="17">
        <f t="shared" ca="1" si="13"/>
        <v>2</v>
      </c>
      <c r="G318" s="18"/>
      <c r="H318" s="19">
        <v>56533</v>
      </c>
      <c r="I318" s="20">
        <v>1</v>
      </c>
      <c r="J318" s="111">
        <f t="shared" si="14"/>
        <v>58133</v>
      </c>
    </row>
    <row r="319" spans="1:10" x14ac:dyDescent="0.25">
      <c r="A319" s="10" t="s">
        <v>1201</v>
      </c>
      <c r="B319" s="14" t="str">
        <f t="shared" si="12"/>
        <v>Watson, Christian</v>
      </c>
      <c r="C319" s="15" t="s">
        <v>28</v>
      </c>
      <c r="D319" s="10" t="s">
        <v>15</v>
      </c>
      <c r="E319" s="16">
        <v>40481</v>
      </c>
      <c r="F319" s="17">
        <f t="shared" ca="1" si="13"/>
        <v>5</v>
      </c>
      <c r="G319" s="18" t="s">
        <v>24</v>
      </c>
      <c r="H319" s="19">
        <v>113370</v>
      </c>
      <c r="I319" s="20">
        <v>2</v>
      </c>
      <c r="J319" s="111">
        <f t="shared" si="14"/>
        <v>116578</v>
      </c>
    </row>
    <row r="320" spans="1:10" x14ac:dyDescent="0.25">
      <c r="A320" s="10" t="s">
        <v>1202</v>
      </c>
      <c r="B320" s="14" t="str">
        <f t="shared" si="12"/>
        <v>Coleman, Roque</v>
      </c>
      <c r="C320" s="15" t="s">
        <v>9</v>
      </c>
      <c r="D320" s="10" t="s">
        <v>15</v>
      </c>
      <c r="E320" s="16">
        <v>40485</v>
      </c>
      <c r="F320" s="17">
        <f t="shared" ca="1" si="13"/>
        <v>5</v>
      </c>
      <c r="G320" s="18" t="s">
        <v>3</v>
      </c>
      <c r="H320" s="19">
        <v>42407</v>
      </c>
      <c r="I320" s="20">
        <v>5</v>
      </c>
      <c r="J320" s="111">
        <f t="shared" si="14"/>
        <v>43607</v>
      </c>
    </row>
    <row r="321" spans="1:10" x14ac:dyDescent="0.25">
      <c r="A321" s="10" t="s">
        <v>1203</v>
      </c>
      <c r="B321" s="14" t="str">
        <f t="shared" si="12"/>
        <v>Patrick, Wendy</v>
      </c>
      <c r="C321" s="15" t="s">
        <v>12</v>
      </c>
      <c r="D321" s="10" t="s">
        <v>15</v>
      </c>
      <c r="E321" s="16">
        <v>41570</v>
      </c>
      <c r="F321" s="17">
        <f t="shared" ca="1" si="13"/>
        <v>2</v>
      </c>
      <c r="G321" s="18"/>
      <c r="H321" s="19">
        <v>47350</v>
      </c>
      <c r="I321" s="20">
        <v>2</v>
      </c>
      <c r="J321" s="111">
        <f t="shared" si="14"/>
        <v>48690</v>
      </c>
    </row>
    <row r="322" spans="1:10" x14ac:dyDescent="0.25">
      <c r="A322" s="10" t="s">
        <v>1204</v>
      </c>
      <c r="B322" s="14" t="str">
        <f t="shared" ref="B322:B385" si="15">PROPER(TRIM(A322))</f>
        <v>Parrish, Debra</v>
      </c>
      <c r="C322" s="15" t="s">
        <v>12</v>
      </c>
      <c r="D322" s="10" t="s">
        <v>15</v>
      </c>
      <c r="E322" s="16">
        <v>37179</v>
      </c>
      <c r="F322" s="17">
        <f t="shared" ref="F322:F385" ca="1" si="16">DATEDIF(E322,TODAY(),"Y")</f>
        <v>14</v>
      </c>
      <c r="G322" s="18" t="s">
        <v>22</v>
      </c>
      <c r="H322" s="19">
        <v>43983</v>
      </c>
      <c r="I322" s="20">
        <v>5</v>
      </c>
      <c r="J322" s="111">
        <f t="shared" si="14"/>
        <v>45228</v>
      </c>
    </row>
    <row r="323" spans="1:10" x14ac:dyDescent="0.25">
      <c r="A323" s="10" t="s">
        <v>1205</v>
      </c>
      <c r="B323" s="14" t="str">
        <f t="shared" si="15"/>
        <v>Carson, Anthony</v>
      </c>
      <c r="C323" s="15" t="s">
        <v>28</v>
      </c>
      <c r="D323" s="10" t="s">
        <v>15</v>
      </c>
      <c r="E323" s="16">
        <v>37200</v>
      </c>
      <c r="F323" s="17">
        <f t="shared" ca="1" si="16"/>
        <v>14</v>
      </c>
      <c r="G323" s="18" t="s">
        <v>24</v>
      </c>
      <c r="H323" s="19">
        <v>123099</v>
      </c>
      <c r="I323" s="20">
        <v>2</v>
      </c>
      <c r="J323" s="111">
        <f t="shared" ref="J323:J386" si="17">ROUND(H323*$M$1+H323,0)</f>
        <v>126583</v>
      </c>
    </row>
    <row r="324" spans="1:10" x14ac:dyDescent="0.25">
      <c r="A324" s="10" t="s">
        <v>1206</v>
      </c>
      <c r="B324" s="14" t="str">
        <f t="shared" si="15"/>
        <v>Heath, Deborah</v>
      </c>
      <c r="C324" s="15" t="s">
        <v>1</v>
      </c>
      <c r="D324" s="10" t="s">
        <v>15</v>
      </c>
      <c r="E324" s="16">
        <v>39014</v>
      </c>
      <c r="F324" s="17">
        <f t="shared" ca="1" si="16"/>
        <v>9</v>
      </c>
      <c r="G324" s="18" t="s">
        <v>3</v>
      </c>
      <c r="H324" s="19">
        <v>95555</v>
      </c>
      <c r="I324" s="20">
        <v>5</v>
      </c>
      <c r="J324" s="111">
        <f t="shared" si="17"/>
        <v>98259</v>
      </c>
    </row>
    <row r="325" spans="1:10" x14ac:dyDescent="0.25">
      <c r="A325" s="10" t="s">
        <v>1207</v>
      </c>
      <c r="B325" s="14" t="str">
        <f t="shared" si="15"/>
        <v>Day, David</v>
      </c>
      <c r="C325" s="15" t="s">
        <v>12</v>
      </c>
      <c r="D325" s="10" t="s">
        <v>15</v>
      </c>
      <c r="E325" s="16">
        <v>39021</v>
      </c>
      <c r="F325" s="17">
        <f t="shared" ca="1" si="16"/>
        <v>9</v>
      </c>
      <c r="G325" s="18" t="s">
        <v>22</v>
      </c>
      <c r="H325" s="19">
        <v>69335</v>
      </c>
      <c r="I325" s="20">
        <v>3</v>
      </c>
      <c r="J325" s="111">
        <f t="shared" si="17"/>
        <v>71297</v>
      </c>
    </row>
    <row r="326" spans="1:10" x14ac:dyDescent="0.25">
      <c r="A326" s="10" t="s">
        <v>1208</v>
      </c>
      <c r="B326" s="14" t="str">
        <f t="shared" si="15"/>
        <v>Dominguez, Duane</v>
      </c>
      <c r="C326" s="15" t="s">
        <v>9</v>
      </c>
      <c r="D326" s="10" t="s">
        <v>15</v>
      </c>
      <c r="E326" s="16">
        <v>39399</v>
      </c>
      <c r="F326" s="17">
        <f t="shared" ca="1" si="16"/>
        <v>8</v>
      </c>
      <c r="G326" s="18"/>
      <c r="H326" s="19">
        <v>45405</v>
      </c>
      <c r="I326" s="20">
        <v>4</v>
      </c>
      <c r="J326" s="111">
        <f t="shared" si="17"/>
        <v>46690</v>
      </c>
    </row>
    <row r="327" spans="1:10" x14ac:dyDescent="0.25">
      <c r="A327" s="10" t="s">
        <v>1209</v>
      </c>
      <c r="B327" s="14" t="str">
        <f t="shared" si="15"/>
        <v>Flores, Angela</v>
      </c>
      <c r="C327" s="15" t="s">
        <v>1</v>
      </c>
      <c r="D327" s="10" t="s">
        <v>15</v>
      </c>
      <c r="E327" s="16">
        <v>39399</v>
      </c>
      <c r="F327" s="17">
        <f t="shared" ca="1" si="16"/>
        <v>8</v>
      </c>
      <c r="G327" s="18" t="s">
        <v>24</v>
      </c>
      <c r="H327" s="19">
        <v>45873</v>
      </c>
      <c r="I327" s="20">
        <v>1</v>
      </c>
      <c r="J327" s="111">
        <f t="shared" si="17"/>
        <v>47171</v>
      </c>
    </row>
    <row r="328" spans="1:10" x14ac:dyDescent="0.25">
      <c r="A328" s="10" t="s">
        <v>1210</v>
      </c>
      <c r="B328" s="14" t="str">
        <f t="shared" si="15"/>
        <v>Richard, Karen</v>
      </c>
      <c r="C328" s="15" t="s">
        <v>9</v>
      </c>
      <c r="D328" s="10" t="s">
        <v>15</v>
      </c>
      <c r="E328" s="16">
        <v>40838</v>
      </c>
      <c r="F328" s="17">
        <f t="shared" ca="1" si="16"/>
        <v>4</v>
      </c>
      <c r="G328" s="18" t="s">
        <v>22</v>
      </c>
      <c r="H328" s="19">
        <v>117677</v>
      </c>
      <c r="I328" s="20">
        <v>5</v>
      </c>
      <c r="J328" s="111">
        <f t="shared" si="17"/>
        <v>121007</v>
      </c>
    </row>
    <row r="329" spans="1:10" x14ac:dyDescent="0.25">
      <c r="A329" s="10" t="s">
        <v>1211</v>
      </c>
      <c r="B329" s="14" t="str">
        <f t="shared" si="15"/>
        <v>Nash, Mark</v>
      </c>
      <c r="C329" s="15" t="s">
        <v>12</v>
      </c>
      <c r="D329" s="10" t="s">
        <v>15</v>
      </c>
      <c r="E329" s="16">
        <v>40468</v>
      </c>
      <c r="F329" s="17">
        <f t="shared" ca="1" si="16"/>
        <v>5</v>
      </c>
      <c r="G329" s="18" t="s">
        <v>14</v>
      </c>
      <c r="H329" s="19">
        <v>49740</v>
      </c>
      <c r="I329" s="20">
        <v>5</v>
      </c>
      <c r="J329" s="111">
        <f t="shared" si="17"/>
        <v>51148</v>
      </c>
    </row>
    <row r="330" spans="1:10" x14ac:dyDescent="0.25">
      <c r="A330" s="10" t="s">
        <v>1212</v>
      </c>
      <c r="B330" s="14" t="str">
        <f t="shared" si="15"/>
        <v>Camacho, Stephanie</v>
      </c>
      <c r="C330" s="15" t="s">
        <v>1</v>
      </c>
      <c r="D330" s="10" t="s">
        <v>15</v>
      </c>
      <c r="E330" s="16">
        <v>40863</v>
      </c>
      <c r="F330" s="17">
        <f t="shared" ca="1" si="16"/>
        <v>4</v>
      </c>
      <c r="G330" s="18"/>
      <c r="H330" s="19">
        <v>83005</v>
      </c>
      <c r="I330" s="20">
        <v>3</v>
      </c>
      <c r="J330" s="111">
        <f t="shared" si="17"/>
        <v>85354</v>
      </c>
    </row>
    <row r="331" spans="1:10" x14ac:dyDescent="0.25">
      <c r="A331" s="10" t="s">
        <v>1213</v>
      </c>
      <c r="B331" s="14" t="str">
        <f t="shared" si="15"/>
        <v>Glover, Eugene</v>
      </c>
      <c r="C331" s="15" t="s">
        <v>12</v>
      </c>
      <c r="D331" s="10" t="s">
        <v>15</v>
      </c>
      <c r="E331" s="16">
        <v>37581</v>
      </c>
      <c r="F331" s="17">
        <f t="shared" ca="1" si="16"/>
        <v>13</v>
      </c>
      <c r="G331" s="18" t="s">
        <v>14</v>
      </c>
      <c r="H331" s="19">
        <v>59808</v>
      </c>
      <c r="I331" s="20">
        <v>1</v>
      </c>
      <c r="J331" s="111">
        <f t="shared" si="17"/>
        <v>61501</v>
      </c>
    </row>
    <row r="332" spans="1:10" x14ac:dyDescent="0.25">
      <c r="A332" s="10" t="s">
        <v>1214</v>
      </c>
      <c r="B332" s="14" t="str">
        <f t="shared" si="15"/>
        <v>Meyer, Charles</v>
      </c>
      <c r="C332" s="15" t="s">
        <v>7</v>
      </c>
      <c r="D332" s="10" t="s">
        <v>15</v>
      </c>
      <c r="E332" s="16">
        <v>38307</v>
      </c>
      <c r="F332" s="17">
        <f t="shared" ca="1" si="16"/>
        <v>11</v>
      </c>
      <c r="G332" s="18" t="s">
        <v>3</v>
      </c>
      <c r="H332" s="19">
        <v>74514</v>
      </c>
      <c r="I332" s="20">
        <v>4</v>
      </c>
      <c r="J332" s="111">
        <f t="shared" si="17"/>
        <v>76623</v>
      </c>
    </row>
    <row r="333" spans="1:10" x14ac:dyDescent="0.25">
      <c r="A333" s="10" t="s">
        <v>1215</v>
      </c>
      <c r="B333" s="14" t="str">
        <f t="shared" si="15"/>
        <v>Haynes, Ernest</v>
      </c>
      <c r="C333" s="15" t="s">
        <v>28</v>
      </c>
      <c r="D333" s="10" t="s">
        <v>15</v>
      </c>
      <c r="E333" s="16">
        <v>38698</v>
      </c>
      <c r="F333" s="17">
        <f t="shared" ca="1" si="16"/>
        <v>9</v>
      </c>
      <c r="G333" s="18" t="s">
        <v>22</v>
      </c>
      <c r="H333" s="19">
        <v>103603</v>
      </c>
      <c r="I333" s="20">
        <v>1</v>
      </c>
      <c r="J333" s="111">
        <f t="shared" si="17"/>
        <v>106535</v>
      </c>
    </row>
    <row r="334" spans="1:10" x14ac:dyDescent="0.25">
      <c r="A334" s="10" t="s">
        <v>1216</v>
      </c>
      <c r="B334" s="14" t="str">
        <f t="shared" si="15"/>
        <v>Rhodes, Brenda</v>
      </c>
      <c r="C334" s="15" t="s">
        <v>1</v>
      </c>
      <c r="D334" s="10" t="s">
        <v>15</v>
      </c>
      <c r="E334" s="16">
        <v>41253</v>
      </c>
      <c r="F334" s="17">
        <f t="shared" ca="1" si="16"/>
        <v>3</v>
      </c>
      <c r="G334" s="18" t="s">
        <v>14</v>
      </c>
      <c r="H334" s="19">
        <v>126627</v>
      </c>
      <c r="I334" s="20">
        <v>2</v>
      </c>
      <c r="J334" s="111">
        <f t="shared" si="17"/>
        <v>130211</v>
      </c>
    </row>
    <row r="335" spans="1:10" x14ac:dyDescent="0.25">
      <c r="A335" s="10" t="s">
        <v>1217</v>
      </c>
      <c r="B335" s="14" t="str">
        <f t="shared" si="15"/>
        <v>Hanson, Dennis</v>
      </c>
      <c r="C335" s="15" t="s">
        <v>1</v>
      </c>
      <c r="D335" s="10" t="s">
        <v>80</v>
      </c>
      <c r="E335" s="16">
        <v>41370</v>
      </c>
      <c r="F335" s="17">
        <f t="shared" ca="1" si="16"/>
        <v>2</v>
      </c>
      <c r="G335" s="18"/>
      <c r="H335" s="19">
        <v>110756</v>
      </c>
      <c r="I335" s="20">
        <v>2</v>
      </c>
      <c r="J335" s="111">
        <f t="shared" si="17"/>
        <v>113890</v>
      </c>
    </row>
    <row r="336" spans="1:10" x14ac:dyDescent="0.25">
      <c r="A336" s="10" t="s">
        <v>1218</v>
      </c>
      <c r="B336" s="14" t="str">
        <f t="shared" si="15"/>
        <v>Wood, Larry</v>
      </c>
      <c r="C336" s="15" t="s">
        <v>44</v>
      </c>
      <c r="D336" s="10" t="s">
        <v>80</v>
      </c>
      <c r="E336" s="16">
        <v>38485</v>
      </c>
      <c r="F336" s="17">
        <f t="shared" ca="1" si="16"/>
        <v>10</v>
      </c>
      <c r="G336" s="18" t="s">
        <v>22</v>
      </c>
      <c r="H336" s="19">
        <v>103260</v>
      </c>
      <c r="I336" s="20">
        <v>5</v>
      </c>
      <c r="J336" s="111">
        <f t="shared" si="17"/>
        <v>106182</v>
      </c>
    </row>
    <row r="337" spans="1:10" x14ac:dyDescent="0.25">
      <c r="A337" s="10" t="s">
        <v>1219</v>
      </c>
      <c r="B337" s="14" t="str">
        <f t="shared" si="15"/>
        <v>Savage, John</v>
      </c>
      <c r="C337" s="15" t="s">
        <v>1</v>
      </c>
      <c r="D337" s="10" t="s">
        <v>80</v>
      </c>
      <c r="E337" s="16">
        <v>41391</v>
      </c>
      <c r="F337" s="17">
        <f t="shared" ca="1" si="16"/>
        <v>2</v>
      </c>
      <c r="G337" s="18" t="s">
        <v>3</v>
      </c>
      <c r="H337" s="19">
        <v>61640</v>
      </c>
      <c r="I337" s="20">
        <v>5</v>
      </c>
      <c r="J337" s="111">
        <f t="shared" si="17"/>
        <v>63384</v>
      </c>
    </row>
    <row r="338" spans="1:10" x14ac:dyDescent="0.25">
      <c r="A338" s="10" t="s">
        <v>1220</v>
      </c>
      <c r="B338" s="14" t="str">
        <f t="shared" si="15"/>
        <v>Carr, Susan</v>
      </c>
      <c r="C338" s="15" t="s">
        <v>7</v>
      </c>
      <c r="D338" s="10" t="s">
        <v>80</v>
      </c>
      <c r="E338" s="16">
        <v>42215</v>
      </c>
      <c r="F338" s="17">
        <f t="shared" ca="1" si="16"/>
        <v>0</v>
      </c>
      <c r="G338" s="18" t="s">
        <v>22</v>
      </c>
      <c r="H338" s="19">
        <v>111408</v>
      </c>
      <c r="I338" s="20">
        <v>3</v>
      </c>
      <c r="J338" s="111">
        <f t="shared" si="17"/>
        <v>114561</v>
      </c>
    </row>
    <row r="339" spans="1:10" x14ac:dyDescent="0.25">
      <c r="A339" s="10" t="s">
        <v>1221</v>
      </c>
      <c r="B339" s="14" t="str">
        <f t="shared" si="15"/>
        <v>Alexander, Charles</v>
      </c>
      <c r="C339" s="15" t="s">
        <v>28</v>
      </c>
      <c r="D339" s="10" t="s">
        <v>80</v>
      </c>
      <c r="E339" s="16">
        <v>37843</v>
      </c>
      <c r="F339" s="17">
        <f t="shared" ca="1" si="16"/>
        <v>12</v>
      </c>
      <c r="G339" s="18"/>
      <c r="H339" s="19">
        <v>44469</v>
      </c>
      <c r="I339" s="20">
        <v>4</v>
      </c>
      <c r="J339" s="111">
        <f t="shared" si="17"/>
        <v>45727</v>
      </c>
    </row>
    <row r="340" spans="1:10" x14ac:dyDescent="0.25">
      <c r="A340" s="10" t="s">
        <v>1222</v>
      </c>
      <c r="B340" s="14" t="str">
        <f t="shared" si="15"/>
        <v>Hernandez, Glenn</v>
      </c>
      <c r="C340" s="15" t="s">
        <v>9</v>
      </c>
      <c r="D340" s="10" t="s">
        <v>80</v>
      </c>
      <c r="E340" s="16">
        <v>39014</v>
      </c>
      <c r="F340" s="17">
        <f t="shared" ca="1" si="16"/>
        <v>9</v>
      </c>
      <c r="G340" s="18" t="s">
        <v>3</v>
      </c>
      <c r="H340" s="19">
        <v>115240</v>
      </c>
      <c r="I340" s="20">
        <v>2</v>
      </c>
      <c r="J340" s="111">
        <f t="shared" si="17"/>
        <v>118501</v>
      </c>
    </row>
    <row r="341" spans="1:10" x14ac:dyDescent="0.25">
      <c r="A341" s="10" t="s">
        <v>1223</v>
      </c>
      <c r="B341" s="14" t="str">
        <f t="shared" si="15"/>
        <v>Roberts, Jackie</v>
      </c>
      <c r="C341" s="15" t="s">
        <v>28</v>
      </c>
      <c r="D341" s="10" t="s">
        <v>80</v>
      </c>
      <c r="E341" s="16">
        <v>40116</v>
      </c>
      <c r="F341" s="17">
        <f t="shared" ca="1" si="16"/>
        <v>6</v>
      </c>
      <c r="G341" s="18" t="s">
        <v>6</v>
      </c>
      <c r="H341" s="19">
        <v>93239</v>
      </c>
      <c r="I341" s="20">
        <v>4</v>
      </c>
      <c r="J341" s="111">
        <f t="shared" si="17"/>
        <v>95878</v>
      </c>
    </row>
    <row r="342" spans="1:10" x14ac:dyDescent="0.25">
      <c r="A342" s="10" t="s">
        <v>1224</v>
      </c>
      <c r="B342" s="14" t="str">
        <f t="shared" si="15"/>
        <v>Trevino, Gary</v>
      </c>
      <c r="C342" s="15" t="s">
        <v>7</v>
      </c>
      <c r="D342" s="10" t="s">
        <v>792</v>
      </c>
      <c r="E342" s="16">
        <v>41630</v>
      </c>
      <c r="F342" s="17">
        <f t="shared" ca="1" si="16"/>
        <v>1</v>
      </c>
      <c r="G342" s="18" t="s">
        <v>22</v>
      </c>
      <c r="H342" s="19">
        <v>123209</v>
      </c>
      <c r="I342" s="20">
        <v>4</v>
      </c>
      <c r="J342" s="111">
        <f t="shared" si="17"/>
        <v>126696</v>
      </c>
    </row>
    <row r="343" spans="1:10" x14ac:dyDescent="0.25">
      <c r="A343" s="10" t="s">
        <v>1225</v>
      </c>
      <c r="B343" s="14" t="str">
        <f t="shared" si="15"/>
        <v>Knox, Lori</v>
      </c>
      <c r="C343" s="15" t="s">
        <v>9</v>
      </c>
      <c r="D343" s="10" t="s">
        <v>792</v>
      </c>
      <c r="E343" s="16">
        <v>41989</v>
      </c>
      <c r="F343" s="17">
        <f t="shared" ca="1" si="16"/>
        <v>0</v>
      </c>
      <c r="G343" s="18" t="s">
        <v>24</v>
      </c>
      <c r="H343" s="19">
        <v>105769</v>
      </c>
      <c r="I343" s="20">
        <v>3</v>
      </c>
      <c r="J343" s="111">
        <f t="shared" si="17"/>
        <v>108762</v>
      </c>
    </row>
    <row r="344" spans="1:10" x14ac:dyDescent="0.25">
      <c r="A344" s="10" t="s">
        <v>1226</v>
      </c>
      <c r="B344" s="14" t="str">
        <f t="shared" si="15"/>
        <v>Bishop, Juan</v>
      </c>
      <c r="C344" s="15" t="s">
        <v>9</v>
      </c>
      <c r="D344" s="10" t="s">
        <v>792</v>
      </c>
      <c r="E344" s="16">
        <v>40535</v>
      </c>
      <c r="F344" s="17">
        <f t="shared" ca="1" si="16"/>
        <v>4</v>
      </c>
      <c r="G344" s="18" t="s">
        <v>22</v>
      </c>
      <c r="H344" s="19">
        <v>86681</v>
      </c>
      <c r="I344" s="20">
        <v>5</v>
      </c>
      <c r="J344" s="111">
        <f t="shared" si="17"/>
        <v>89134</v>
      </c>
    </row>
    <row r="345" spans="1:10" x14ac:dyDescent="0.25">
      <c r="A345" s="10" t="s">
        <v>1227</v>
      </c>
      <c r="B345" s="14" t="str">
        <f t="shared" si="15"/>
        <v>Brooks, Richard</v>
      </c>
      <c r="C345" s="15" t="s">
        <v>28</v>
      </c>
      <c r="D345" s="10" t="s">
        <v>792</v>
      </c>
      <c r="E345" s="16">
        <v>40176</v>
      </c>
      <c r="F345" s="17">
        <f t="shared" ca="1" si="16"/>
        <v>5</v>
      </c>
      <c r="G345" s="18" t="s">
        <v>3</v>
      </c>
      <c r="H345" s="19">
        <v>81413</v>
      </c>
      <c r="I345" s="20">
        <v>5</v>
      </c>
      <c r="J345" s="111">
        <f t="shared" si="17"/>
        <v>83717</v>
      </c>
    </row>
    <row r="346" spans="1:10" x14ac:dyDescent="0.25">
      <c r="A346" s="10" t="s">
        <v>1228</v>
      </c>
      <c r="B346" s="14" t="str">
        <f t="shared" si="15"/>
        <v>Howard, Lisa</v>
      </c>
      <c r="C346" s="15" t="s">
        <v>12</v>
      </c>
      <c r="D346" s="10" t="s">
        <v>792</v>
      </c>
      <c r="E346" s="16">
        <v>41287</v>
      </c>
      <c r="F346" s="17">
        <f t="shared" ca="1" si="16"/>
        <v>2</v>
      </c>
      <c r="G346" s="18" t="s">
        <v>3</v>
      </c>
      <c r="H346" s="19">
        <v>78610</v>
      </c>
      <c r="I346" s="20">
        <v>4</v>
      </c>
      <c r="J346" s="111">
        <f t="shared" si="17"/>
        <v>80835</v>
      </c>
    </row>
    <row r="347" spans="1:10" x14ac:dyDescent="0.25">
      <c r="A347" s="10" t="s">
        <v>1229</v>
      </c>
      <c r="B347" s="14" t="str">
        <f t="shared" si="15"/>
        <v>Marquez, Thomas</v>
      </c>
      <c r="C347" s="15" t="s">
        <v>28</v>
      </c>
      <c r="D347" s="10" t="s">
        <v>792</v>
      </c>
      <c r="E347" s="16">
        <v>37270</v>
      </c>
      <c r="F347" s="17">
        <f t="shared" ca="1" si="16"/>
        <v>13</v>
      </c>
      <c r="G347" s="18"/>
      <c r="H347" s="19">
        <v>116319</v>
      </c>
      <c r="I347" s="20">
        <v>5</v>
      </c>
      <c r="J347" s="111">
        <f t="shared" si="17"/>
        <v>119611</v>
      </c>
    </row>
    <row r="348" spans="1:10" x14ac:dyDescent="0.25">
      <c r="A348" s="10" t="s">
        <v>1230</v>
      </c>
      <c r="B348" s="14" t="str">
        <f t="shared" si="15"/>
        <v>Reyes, Mary</v>
      </c>
      <c r="C348" s="15" t="s">
        <v>44</v>
      </c>
      <c r="D348" s="10" t="s">
        <v>792</v>
      </c>
      <c r="E348" s="16">
        <v>37277</v>
      </c>
      <c r="F348" s="17">
        <f t="shared" ca="1" si="16"/>
        <v>13</v>
      </c>
      <c r="G348" s="18"/>
      <c r="H348" s="19">
        <v>65423</v>
      </c>
      <c r="I348" s="20">
        <v>5</v>
      </c>
      <c r="J348" s="111">
        <f t="shared" si="17"/>
        <v>67274</v>
      </c>
    </row>
    <row r="349" spans="1:10" x14ac:dyDescent="0.25">
      <c r="A349" s="10" t="s">
        <v>1231</v>
      </c>
      <c r="B349" s="14" t="str">
        <f t="shared" si="15"/>
        <v>Reynolds, Barbara</v>
      </c>
      <c r="C349" s="15" t="s">
        <v>28</v>
      </c>
      <c r="D349" s="10" t="s">
        <v>792</v>
      </c>
      <c r="E349" s="16">
        <v>38018</v>
      </c>
      <c r="F349" s="17">
        <f t="shared" ca="1" si="16"/>
        <v>11</v>
      </c>
      <c r="G349" s="18" t="s">
        <v>22</v>
      </c>
      <c r="H349" s="19">
        <v>54011</v>
      </c>
      <c r="I349" s="20">
        <v>5</v>
      </c>
      <c r="J349" s="111">
        <f t="shared" si="17"/>
        <v>55540</v>
      </c>
    </row>
    <row r="350" spans="1:10" x14ac:dyDescent="0.25">
      <c r="A350" s="10" t="s">
        <v>1232</v>
      </c>
      <c r="B350" s="14" t="str">
        <f t="shared" si="15"/>
        <v>Lambert, Jody</v>
      </c>
      <c r="C350" s="15" t="s">
        <v>28</v>
      </c>
      <c r="D350" s="10" t="s">
        <v>792</v>
      </c>
      <c r="E350" s="16">
        <v>40949</v>
      </c>
      <c r="F350" s="17">
        <f t="shared" ca="1" si="16"/>
        <v>3</v>
      </c>
      <c r="G350" s="18" t="s">
        <v>14</v>
      </c>
      <c r="H350" s="19">
        <v>56645</v>
      </c>
      <c r="I350" s="20">
        <v>2</v>
      </c>
      <c r="J350" s="111">
        <f t="shared" si="17"/>
        <v>58248</v>
      </c>
    </row>
    <row r="351" spans="1:10" x14ac:dyDescent="0.25">
      <c r="A351" s="10" t="s">
        <v>1233</v>
      </c>
      <c r="B351" s="14" t="str">
        <f t="shared" si="15"/>
        <v>Leach, Jingwen</v>
      </c>
      <c r="C351" s="15" t="s">
        <v>9</v>
      </c>
      <c r="D351" s="10" t="s">
        <v>792</v>
      </c>
      <c r="E351" s="16">
        <v>41688</v>
      </c>
      <c r="F351" s="17">
        <f t="shared" ca="1" si="16"/>
        <v>1</v>
      </c>
      <c r="G351" s="18"/>
      <c r="H351" s="19">
        <v>112790</v>
      </c>
      <c r="I351" s="20">
        <v>4</v>
      </c>
      <c r="J351" s="111">
        <f t="shared" si="17"/>
        <v>115982</v>
      </c>
    </row>
    <row r="352" spans="1:10" x14ac:dyDescent="0.25">
      <c r="A352" s="10" t="s">
        <v>1234</v>
      </c>
      <c r="B352" s="14" t="str">
        <f t="shared" si="15"/>
        <v>Holmes, Tito</v>
      </c>
      <c r="C352" s="15" t="s">
        <v>12</v>
      </c>
      <c r="D352" s="10" t="s">
        <v>792</v>
      </c>
      <c r="E352" s="16">
        <v>41702</v>
      </c>
      <c r="F352" s="17">
        <f t="shared" ca="1" si="16"/>
        <v>1</v>
      </c>
      <c r="G352" s="18" t="s">
        <v>14</v>
      </c>
      <c r="H352" s="19">
        <v>125069</v>
      </c>
      <c r="I352" s="20">
        <v>4</v>
      </c>
      <c r="J352" s="111">
        <f t="shared" si="17"/>
        <v>128608</v>
      </c>
    </row>
    <row r="353" spans="1:10" x14ac:dyDescent="0.25">
      <c r="A353" s="10" t="s">
        <v>1235</v>
      </c>
      <c r="B353" s="14" t="str">
        <f t="shared" si="15"/>
        <v>Gill, Douglas</v>
      </c>
      <c r="C353" s="15" t="s">
        <v>9</v>
      </c>
      <c r="D353" s="10" t="s">
        <v>792</v>
      </c>
      <c r="E353" s="16">
        <v>40225</v>
      </c>
      <c r="F353" s="17">
        <f t="shared" ca="1" si="16"/>
        <v>5</v>
      </c>
      <c r="G353" s="18" t="s">
        <v>14</v>
      </c>
      <c r="H353" s="19">
        <v>75401</v>
      </c>
      <c r="I353" s="20">
        <v>5</v>
      </c>
      <c r="J353" s="111">
        <f t="shared" si="17"/>
        <v>77535</v>
      </c>
    </row>
    <row r="354" spans="1:10" x14ac:dyDescent="0.25">
      <c r="A354" s="10" t="s">
        <v>1236</v>
      </c>
      <c r="B354" s="14" t="str">
        <f t="shared" si="15"/>
        <v>Koch, Danielle</v>
      </c>
      <c r="C354" s="15" t="s">
        <v>1</v>
      </c>
      <c r="D354" s="10" t="s">
        <v>792</v>
      </c>
      <c r="E354" s="16">
        <v>40245</v>
      </c>
      <c r="F354" s="17">
        <f t="shared" ca="1" si="16"/>
        <v>5</v>
      </c>
      <c r="G354" s="18"/>
      <c r="H354" s="19">
        <v>95570</v>
      </c>
      <c r="I354" s="20">
        <v>5</v>
      </c>
      <c r="J354" s="111">
        <f t="shared" si="17"/>
        <v>98275</v>
      </c>
    </row>
    <row r="355" spans="1:10" x14ac:dyDescent="0.25">
      <c r="A355" s="10" t="s">
        <v>1237</v>
      </c>
      <c r="B355" s="14" t="str">
        <f t="shared" si="15"/>
        <v>Stephens, Bonnie</v>
      </c>
      <c r="C355" s="15" t="s">
        <v>1</v>
      </c>
      <c r="D355" s="10" t="s">
        <v>792</v>
      </c>
      <c r="E355" s="16">
        <v>39883</v>
      </c>
      <c r="F355" s="17">
        <f t="shared" ca="1" si="16"/>
        <v>6</v>
      </c>
      <c r="G355" s="18"/>
      <c r="H355" s="19">
        <v>83404</v>
      </c>
      <c r="I355" s="20">
        <v>2</v>
      </c>
      <c r="J355" s="111">
        <f t="shared" si="17"/>
        <v>85764</v>
      </c>
    </row>
    <row r="356" spans="1:10" x14ac:dyDescent="0.25">
      <c r="A356" s="10" t="s">
        <v>1238</v>
      </c>
      <c r="B356" s="14" t="str">
        <f t="shared" si="15"/>
        <v>Patton, Corey</v>
      </c>
      <c r="C356" s="15" t="s">
        <v>28</v>
      </c>
      <c r="D356" s="10" t="s">
        <v>792</v>
      </c>
      <c r="E356" s="16">
        <v>36934</v>
      </c>
      <c r="F356" s="17">
        <f t="shared" ca="1" si="16"/>
        <v>14</v>
      </c>
      <c r="G356" s="18" t="s">
        <v>6</v>
      </c>
      <c r="H356" s="19">
        <v>69800</v>
      </c>
      <c r="I356" s="20">
        <v>3</v>
      </c>
      <c r="J356" s="111">
        <f t="shared" si="17"/>
        <v>71775</v>
      </c>
    </row>
    <row r="357" spans="1:10" x14ac:dyDescent="0.25">
      <c r="A357" s="10" t="s">
        <v>1239</v>
      </c>
      <c r="B357" s="14" t="str">
        <f t="shared" si="15"/>
        <v>Chavez, Thomas</v>
      </c>
      <c r="C357" s="15" t="s">
        <v>12</v>
      </c>
      <c r="D357" s="10" t="s">
        <v>792</v>
      </c>
      <c r="E357" s="16">
        <v>36935</v>
      </c>
      <c r="F357" s="17">
        <f t="shared" ca="1" si="16"/>
        <v>14</v>
      </c>
      <c r="G357" s="18" t="s">
        <v>3</v>
      </c>
      <c r="H357" s="19">
        <v>84002</v>
      </c>
      <c r="I357" s="20">
        <v>3</v>
      </c>
      <c r="J357" s="111">
        <f t="shared" si="17"/>
        <v>86379</v>
      </c>
    </row>
    <row r="358" spans="1:10" x14ac:dyDescent="0.25">
      <c r="A358" s="10" t="s">
        <v>1240</v>
      </c>
      <c r="B358" s="14" t="str">
        <f t="shared" si="15"/>
        <v>Hull, Jeanne</v>
      </c>
      <c r="C358" s="15" t="s">
        <v>28</v>
      </c>
      <c r="D358" s="10" t="s">
        <v>792</v>
      </c>
      <c r="E358" s="16">
        <v>40235</v>
      </c>
      <c r="F358" s="17">
        <f t="shared" ca="1" si="16"/>
        <v>5</v>
      </c>
      <c r="G358" s="18" t="s">
        <v>3</v>
      </c>
      <c r="H358" s="19">
        <v>123051</v>
      </c>
      <c r="I358" s="20">
        <v>4</v>
      </c>
      <c r="J358" s="111">
        <f t="shared" si="17"/>
        <v>126533</v>
      </c>
    </row>
    <row r="359" spans="1:10" x14ac:dyDescent="0.25">
      <c r="A359" s="10" t="s">
        <v>1241</v>
      </c>
      <c r="B359" s="14" t="str">
        <f t="shared" si="15"/>
        <v>Hogan, Daniel</v>
      </c>
      <c r="C359" s="15" t="s">
        <v>9</v>
      </c>
      <c r="D359" s="10" t="s">
        <v>792</v>
      </c>
      <c r="E359" s="16">
        <v>42078</v>
      </c>
      <c r="F359" s="17">
        <f t="shared" ca="1" si="16"/>
        <v>0</v>
      </c>
      <c r="G359" s="18" t="s">
        <v>24</v>
      </c>
      <c r="H359" s="19">
        <v>123234</v>
      </c>
      <c r="I359" s="20">
        <v>4</v>
      </c>
      <c r="J359" s="111">
        <f t="shared" si="17"/>
        <v>126722</v>
      </c>
    </row>
    <row r="360" spans="1:10" x14ac:dyDescent="0.25">
      <c r="A360" s="10" t="s">
        <v>1242</v>
      </c>
      <c r="B360" s="14" t="str">
        <f t="shared" si="15"/>
        <v>Prince, Robert</v>
      </c>
      <c r="C360" s="15" t="s">
        <v>28</v>
      </c>
      <c r="D360" s="10" t="s">
        <v>792</v>
      </c>
      <c r="E360" s="16">
        <v>42085</v>
      </c>
      <c r="F360" s="17">
        <f t="shared" ca="1" si="16"/>
        <v>0</v>
      </c>
      <c r="G360" s="18" t="s">
        <v>22</v>
      </c>
      <c r="H360" s="19">
        <v>61223</v>
      </c>
      <c r="I360" s="20">
        <v>2</v>
      </c>
      <c r="J360" s="111">
        <f t="shared" si="17"/>
        <v>62956</v>
      </c>
    </row>
    <row r="361" spans="1:10" x14ac:dyDescent="0.25">
      <c r="A361" s="10" t="s">
        <v>1243</v>
      </c>
      <c r="B361" s="14" t="str">
        <f t="shared" si="15"/>
        <v>Randall, Yvonne</v>
      </c>
      <c r="C361" s="15" t="s">
        <v>9</v>
      </c>
      <c r="D361" s="10" t="s">
        <v>792</v>
      </c>
      <c r="E361" s="16">
        <v>40258</v>
      </c>
      <c r="F361" s="17">
        <f t="shared" ca="1" si="16"/>
        <v>5</v>
      </c>
      <c r="G361" s="18" t="s">
        <v>14</v>
      </c>
      <c r="H361" s="19">
        <v>119751</v>
      </c>
      <c r="I361" s="20">
        <v>4</v>
      </c>
      <c r="J361" s="111">
        <f t="shared" si="17"/>
        <v>123140</v>
      </c>
    </row>
    <row r="362" spans="1:10" x14ac:dyDescent="0.25">
      <c r="A362" s="10" t="s">
        <v>1244</v>
      </c>
      <c r="B362" s="14" t="str">
        <f t="shared" si="15"/>
        <v>Reed, Larry</v>
      </c>
      <c r="C362" s="15" t="s">
        <v>9</v>
      </c>
      <c r="D362" s="10" t="s">
        <v>792</v>
      </c>
      <c r="E362" s="16">
        <v>39912</v>
      </c>
      <c r="F362" s="17">
        <f t="shared" ca="1" si="16"/>
        <v>6</v>
      </c>
      <c r="G362" s="18" t="s">
        <v>22</v>
      </c>
      <c r="H362" s="19">
        <v>80640</v>
      </c>
      <c r="I362" s="20">
        <v>4</v>
      </c>
      <c r="J362" s="111">
        <f t="shared" si="17"/>
        <v>82922</v>
      </c>
    </row>
    <row r="363" spans="1:10" x14ac:dyDescent="0.25">
      <c r="A363" s="10" t="s">
        <v>1245</v>
      </c>
      <c r="B363" s="14" t="str">
        <f t="shared" si="15"/>
        <v>Love, Danny</v>
      </c>
      <c r="C363" s="15" t="s">
        <v>1</v>
      </c>
      <c r="D363" s="10" t="s">
        <v>792</v>
      </c>
      <c r="E363" s="16">
        <v>37375</v>
      </c>
      <c r="F363" s="17">
        <f t="shared" ca="1" si="16"/>
        <v>13</v>
      </c>
      <c r="G363" s="18" t="s">
        <v>22</v>
      </c>
      <c r="H363" s="19">
        <v>71455</v>
      </c>
      <c r="I363" s="20">
        <v>2</v>
      </c>
      <c r="J363" s="111">
        <f t="shared" si="17"/>
        <v>73477</v>
      </c>
    </row>
    <row r="364" spans="1:10" x14ac:dyDescent="0.25">
      <c r="A364" s="10" t="s">
        <v>1246</v>
      </c>
      <c r="B364" s="14" t="str">
        <f t="shared" si="15"/>
        <v>Campbell, Michael</v>
      </c>
      <c r="C364" s="15" t="s">
        <v>28</v>
      </c>
      <c r="D364" s="10" t="s">
        <v>792</v>
      </c>
      <c r="E364" s="16">
        <v>37740</v>
      </c>
      <c r="F364" s="17">
        <f t="shared" ca="1" si="16"/>
        <v>12</v>
      </c>
      <c r="G364" s="18" t="s">
        <v>3</v>
      </c>
      <c r="H364" s="19">
        <v>74304</v>
      </c>
      <c r="I364" s="20">
        <v>4</v>
      </c>
      <c r="J364" s="111">
        <f t="shared" si="17"/>
        <v>76407</v>
      </c>
    </row>
    <row r="365" spans="1:10" x14ac:dyDescent="0.25">
      <c r="A365" s="10" t="s">
        <v>1247</v>
      </c>
      <c r="B365" s="14" t="str">
        <f t="shared" si="15"/>
        <v>Valdez, Ann</v>
      </c>
      <c r="C365" s="15" t="s">
        <v>44</v>
      </c>
      <c r="D365" s="10" t="s">
        <v>792</v>
      </c>
      <c r="E365" s="16">
        <v>40670</v>
      </c>
      <c r="F365" s="17">
        <f t="shared" ca="1" si="16"/>
        <v>4</v>
      </c>
      <c r="G365" s="18"/>
      <c r="H365" s="19">
        <v>86111</v>
      </c>
      <c r="I365" s="20">
        <v>3</v>
      </c>
      <c r="J365" s="111">
        <f t="shared" si="17"/>
        <v>88548</v>
      </c>
    </row>
    <row r="366" spans="1:10" x14ac:dyDescent="0.25">
      <c r="A366" s="10" t="s">
        <v>1248</v>
      </c>
      <c r="B366" s="14" t="str">
        <f t="shared" si="15"/>
        <v>Hamilton, Theo</v>
      </c>
      <c r="C366" s="15" t="s">
        <v>44</v>
      </c>
      <c r="D366" s="10" t="s">
        <v>792</v>
      </c>
      <c r="E366" s="16">
        <v>41790</v>
      </c>
      <c r="F366" s="17">
        <f t="shared" ca="1" si="16"/>
        <v>1</v>
      </c>
      <c r="G366" s="18" t="s">
        <v>22</v>
      </c>
      <c r="H366" s="19">
        <v>122165</v>
      </c>
      <c r="I366" s="20">
        <v>1</v>
      </c>
      <c r="J366" s="111">
        <f t="shared" si="17"/>
        <v>125622</v>
      </c>
    </row>
    <row r="367" spans="1:10" x14ac:dyDescent="0.25">
      <c r="A367" s="10" t="s">
        <v>1249</v>
      </c>
      <c r="B367" s="14" t="str">
        <f t="shared" si="15"/>
        <v>Buckel, Patricia</v>
      </c>
      <c r="C367" s="15" t="s">
        <v>44</v>
      </c>
      <c r="D367" s="10" t="s">
        <v>792</v>
      </c>
      <c r="E367" s="16">
        <v>42148</v>
      </c>
      <c r="F367" s="17">
        <f t="shared" ca="1" si="16"/>
        <v>0</v>
      </c>
      <c r="G367" s="18" t="s">
        <v>24</v>
      </c>
      <c r="H367" s="19">
        <v>104783</v>
      </c>
      <c r="I367" s="20">
        <v>1</v>
      </c>
      <c r="J367" s="111">
        <f t="shared" si="17"/>
        <v>107748</v>
      </c>
    </row>
    <row r="368" spans="1:10" x14ac:dyDescent="0.25">
      <c r="A368" s="10" t="s">
        <v>1250</v>
      </c>
      <c r="B368" s="14" t="str">
        <f t="shared" si="15"/>
        <v>Fischer, David</v>
      </c>
      <c r="C368" s="15" t="s">
        <v>9</v>
      </c>
      <c r="D368" s="10" t="s">
        <v>792</v>
      </c>
      <c r="E368" s="16">
        <v>40336</v>
      </c>
      <c r="F368" s="17">
        <f t="shared" ca="1" si="16"/>
        <v>5</v>
      </c>
      <c r="G368" s="18" t="s">
        <v>6</v>
      </c>
      <c r="H368" s="19">
        <v>57724</v>
      </c>
      <c r="I368" s="20">
        <v>2</v>
      </c>
      <c r="J368" s="111">
        <f t="shared" si="17"/>
        <v>59358</v>
      </c>
    </row>
    <row r="369" spans="1:10" x14ac:dyDescent="0.25">
      <c r="A369" s="10" t="s">
        <v>1251</v>
      </c>
      <c r="B369" s="14" t="str">
        <f t="shared" si="15"/>
        <v>Spears, Melanie</v>
      </c>
      <c r="C369" s="15" t="s">
        <v>28</v>
      </c>
      <c r="D369" s="10" t="s">
        <v>792</v>
      </c>
      <c r="E369" s="16">
        <v>41411</v>
      </c>
      <c r="F369" s="17">
        <f t="shared" ca="1" si="16"/>
        <v>2</v>
      </c>
      <c r="G369" s="18" t="s">
        <v>14</v>
      </c>
      <c r="H369" s="19">
        <v>66016</v>
      </c>
      <c r="I369" s="20">
        <v>4</v>
      </c>
      <c r="J369" s="111">
        <f t="shared" si="17"/>
        <v>67884</v>
      </c>
    </row>
    <row r="370" spans="1:10" x14ac:dyDescent="0.25">
      <c r="A370" s="10" t="s">
        <v>1252</v>
      </c>
      <c r="B370" s="14" t="str">
        <f t="shared" si="15"/>
        <v>Mclean, Richard</v>
      </c>
      <c r="C370" s="15" t="s">
        <v>9</v>
      </c>
      <c r="D370" s="10" t="s">
        <v>792</v>
      </c>
      <c r="E370" s="16">
        <v>37781</v>
      </c>
      <c r="F370" s="17">
        <f t="shared" ca="1" si="16"/>
        <v>12</v>
      </c>
      <c r="G370" s="18"/>
      <c r="H370" s="19">
        <v>88259</v>
      </c>
      <c r="I370" s="20">
        <v>4</v>
      </c>
      <c r="J370" s="111">
        <f t="shared" si="17"/>
        <v>90757</v>
      </c>
    </row>
    <row r="371" spans="1:10" x14ac:dyDescent="0.25">
      <c r="A371" s="10" t="s">
        <v>1253</v>
      </c>
      <c r="B371" s="14" t="str">
        <f t="shared" si="15"/>
        <v>Everett, Dan</v>
      </c>
      <c r="C371" s="15" t="s">
        <v>12</v>
      </c>
      <c r="D371" s="10" t="s">
        <v>792</v>
      </c>
      <c r="E371" s="16">
        <v>41429</v>
      </c>
      <c r="F371" s="17">
        <f t="shared" ca="1" si="16"/>
        <v>2</v>
      </c>
      <c r="G371" s="18" t="s">
        <v>3</v>
      </c>
      <c r="H371" s="19">
        <v>96619</v>
      </c>
      <c r="I371" s="20">
        <v>3</v>
      </c>
      <c r="J371" s="111">
        <f t="shared" si="17"/>
        <v>99353</v>
      </c>
    </row>
    <row r="372" spans="1:10" x14ac:dyDescent="0.25">
      <c r="A372" s="10" t="s">
        <v>1254</v>
      </c>
      <c r="B372" s="14" t="str">
        <f t="shared" si="15"/>
        <v>Robles, Charles</v>
      </c>
      <c r="C372" s="15" t="s">
        <v>9</v>
      </c>
      <c r="D372" s="10" t="s">
        <v>792</v>
      </c>
      <c r="E372" s="16">
        <v>40368</v>
      </c>
      <c r="F372" s="17">
        <f t="shared" ca="1" si="16"/>
        <v>5</v>
      </c>
      <c r="G372" s="18" t="s">
        <v>3</v>
      </c>
      <c r="H372" s="19">
        <v>47851</v>
      </c>
      <c r="I372" s="20">
        <v>2</v>
      </c>
      <c r="J372" s="111">
        <f t="shared" si="17"/>
        <v>49205</v>
      </c>
    </row>
    <row r="373" spans="1:10" x14ac:dyDescent="0.25">
      <c r="A373" s="10" t="s">
        <v>1255</v>
      </c>
      <c r="B373" s="14" t="str">
        <f t="shared" si="15"/>
        <v>Ingram, Matt</v>
      </c>
      <c r="C373" s="15" t="s">
        <v>28</v>
      </c>
      <c r="D373" s="10" t="s">
        <v>792</v>
      </c>
      <c r="E373" s="16">
        <v>41445</v>
      </c>
      <c r="F373" s="17">
        <f t="shared" ca="1" si="16"/>
        <v>2</v>
      </c>
      <c r="G373" s="18" t="s">
        <v>22</v>
      </c>
      <c r="H373" s="19">
        <v>55409</v>
      </c>
      <c r="I373" s="20">
        <v>4</v>
      </c>
      <c r="J373" s="111">
        <f t="shared" si="17"/>
        <v>56977</v>
      </c>
    </row>
    <row r="374" spans="1:10" x14ac:dyDescent="0.25">
      <c r="A374" s="10" t="s">
        <v>1256</v>
      </c>
      <c r="B374" s="14" t="str">
        <f t="shared" si="15"/>
        <v>Ross, Janice</v>
      </c>
      <c r="C374" s="15" t="s">
        <v>7</v>
      </c>
      <c r="D374" s="10" t="s">
        <v>792</v>
      </c>
      <c r="E374" s="16">
        <v>37449</v>
      </c>
      <c r="F374" s="17">
        <f t="shared" ca="1" si="16"/>
        <v>13</v>
      </c>
      <c r="G374" s="18" t="s">
        <v>3</v>
      </c>
      <c r="H374" s="19">
        <v>116169</v>
      </c>
      <c r="I374" s="20">
        <v>2</v>
      </c>
      <c r="J374" s="111">
        <f t="shared" si="17"/>
        <v>119457</v>
      </c>
    </row>
    <row r="375" spans="1:10" x14ac:dyDescent="0.25">
      <c r="A375" s="10" t="s">
        <v>1257</v>
      </c>
      <c r="B375" s="14" t="str">
        <f t="shared" si="15"/>
        <v>Lowery, Charles</v>
      </c>
      <c r="C375" s="15" t="s">
        <v>12</v>
      </c>
      <c r="D375" s="10" t="s">
        <v>792</v>
      </c>
      <c r="E375" s="16">
        <v>40361</v>
      </c>
      <c r="F375" s="17">
        <f t="shared" ca="1" si="16"/>
        <v>5</v>
      </c>
      <c r="G375" s="18"/>
      <c r="H375" s="19">
        <v>94826</v>
      </c>
      <c r="I375" s="20">
        <v>3</v>
      </c>
      <c r="J375" s="111">
        <f t="shared" si="17"/>
        <v>97510</v>
      </c>
    </row>
    <row r="376" spans="1:10" x14ac:dyDescent="0.25">
      <c r="A376" s="10" t="s">
        <v>1258</v>
      </c>
      <c r="B376" s="14" t="str">
        <f t="shared" si="15"/>
        <v>Gonzales, David</v>
      </c>
      <c r="C376" s="15" t="s">
        <v>12</v>
      </c>
      <c r="D376" s="10" t="s">
        <v>792</v>
      </c>
      <c r="E376" s="16">
        <v>41439</v>
      </c>
      <c r="F376" s="17">
        <f t="shared" ca="1" si="16"/>
        <v>2</v>
      </c>
      <c r="G376" s="18" t="s">
        <v>14</v>
      </c>
      <c r="H376" s="19">
        <v>96418</v>
      </c>
      <c r="I376" s="20">
        <v>2</v>
      </c>
      <c r="J376" s="111">
        <f t="shared" si="17"/>
        <v>99147</v>
      </c>
    </row>
    <row r="377" spans="1:10" x14ac:dyDescent="0.25">
      <c r="A377" s="10" t="s">
        <v>1259</v>
      </c>
      <c r="B377" s="14" t="str">
        <f t="shared" si="15"/>
        <v>Blevins, Carey</v>
      </c>
      <c r="C377" s="15" t="s">
        <v>44</v>
      </c>
      <c r="D377" s="10" t="s">
        <v>792</v>
      </c>
      <c r="E377" s="16">
        <v>41473</v>
      </c>
      <c r="F377" s="17">
        <f t="shared" ca="1" si="16"/>
        <v>2</v>
      </c>
      <c r="G377" s="18" t="s">
        <v>22</v>
      </c>
      <c r="H377" s="19">
        <v>42446</v>
      </c>
      <c r="I377" s="20">
        <v>4</v>
      </c>
      <c r="J377" s="111">
        <f t="shared" si="17"/>
        <v>43647</v>
      </c>
    </row>
    <row r="378" spans="1:10" x14ac:dyDescent="0.25">
      <c r="A378" s="10" t="s">
        <v>1260</v>
      </c>
      <c r="B378" s="14" t="str">
        <f t="shared" si="15"/>
        <v>Jones, John</v>
      </c>
      <c r="C378" s="15" t="s">
        <v>44</v>
      </c>
      <c r="D378" s="10" t="s">
        <v>792</v>
      </c>
      <c r="E378" s="16">
        <v>37470</v>
      </c>
      <c r="F378" s="17">
        <f t="shared" ca="1" si="16"/>
        <v>13</v>
      </c>
      <c r="G378" s="18" t="s">
        <v>3</v>
      </c>
      <c r="H378" s="19">
        <v>90681</v>
      </c>
      <c r="I378" s="20">
        <v>4</v>
      </c>
      <c r="J378" s="111">
        <f t="shared" si="17"/>
        <v>93247</v>
      </c>
    </row>
    <row r="379" spans="1:10" x14ac:dyDescent="0.25">
      <c r="A379" s="10" t="s">
        <v>1261</v>
      </c>
      <c r="B379" s="14" t="str">
        <f t="shared" si="15"/>
        <v>Bush, Rena</v>
      </c>
      <c r="C379" s="15" t="s">
        <v>7</v>
      </c>
      <c r="D379" s="10" t="s">
        <v>792</v>
      </c>
      <c r="E379" s="16">
        <v>40408</v>
      </c>
      <c r="F379" s="17">
        <f t="shared" ca="1" si="16"/>
        <v>5</v>
      </c>
      <c r="G379" s="18"/>
      <c r="H379" s="19">
        <v>58792</v>
      </c>
      <c r="I379" s="20">
        <v>5</v>
      </c>
      <c r="J379" s="111">
        <f t="shared" si="17"/>
        <v>60456</v>
      </c>
    </row>
    <row r="380" spans="1:10" x14ac:dyDescent="0.25">
      <c r="A380" s="10" t="s">
        <v>1262</v>
      </c>
      <c r="B380" s="14" t="str">
        <f t="shared" si="15"/>
        <v>Simon, Sheila</v>
      </c>
      <c r="C380" s="15" t="s">
        <v>9</v>
      </c>
      <c r="D380" s="10" t="s">
        <v>792</v>
      </c>
      <c r="E380" s="16">
        <v>40047</v>
      </c>
      <c r="F380" s="17">
        <f t="shared" ca="1" si="16"/>
        <v>6</v>
      </c>
      <c r="G380" s="18"/>
      <c r="H380" s="19">
        <v>88669</v>
      </c>
      <c r="I380" s="20">
        <v>2</v>
      </c>
      <c r="J380" s="111">
        <f t="shared" si="17"/>
        <v>91178</v>
      </c>
    </row>
    <row r="381" spans="1:10" x14ac:dyDescent="0.25">
      <c r="A381" s="10" t="s">
        <v>1263</v>
      </c>
      <c r="B381" s="14" t="str">
        <f t="shared" si="15"/>
        <v>Johnston, Daniel</v>
      </c>
      <c r="C381" s="15" t="s">
        <v>28</v>
      </c>
      <c r="D381" s="10" t="s">
        <v>792</v>
      </c>
      <c r="E381" s="16">
        <v>38216</v>
      </c>
      <c r="F381" s="17">
        <f t="shared" ca="1" si="16"/>
        <v>11</v>
      </c>
      <c r="G381" s="18" t="s">
        <v>24</v>
      </c>
      <c r="H381" s="19">
        <v>95336</v>
      </c>
      <c r="I381" s="20">
        <v>1</v>
      </c>
      <c r="J381" s="111">
        <f t="shared" si="17"/>
        <v>98034</v>
      </c>
    </row>
    <row r="382" spans="1:10" x14ac:dyDescent="0.25">
      <c r="A382" s="10" t="s">
        <v>1264</v>
      </c>
      <c r="B382" s="14" t="str">
        <f t="shared" si="15"/>
        <v>Tucker, James</v>
      </c>
      <c r="C382" s="15" t="s">
        <v>7</v>
      </c>
      <c r="D382" s="10" t="s">
        <v>792</v>
      </c>
      <c r="E382" s="16">
        <v>38219</v>
      </c>
      <c r="F382" s="17">
        <f t="shared" ca="1" si="16"/>
        <v>11</v>
      </c>
      <c r="G382" s="18" t="s">
        <v>6</v>
      </c>
      <c r="H382" s="19">
        <v>57718</v>
      </c>
      <c r="I382" s="20">
        <v>3</v>
      </c>
      <c r="J382" s="111">
        <f t="shared" si="17"/>
        <v>59351</v>
      </c>
    </row>
    <row r="383" spans="1:10" x14ac:dyDescent="0.25">
      <c r="A383" s="10" t="s">
        <v>1265</v>
      </c>
      <c r="B383" s="14" t="str">
        <f t="shared" si="15"/>
        <v>Johns, Chad</v>
      </c>
      <c r="C383" s="15" t="s">
        <v>1</v>
      </c>
      <c r="D383" s="10" t="s">
        <v>792</v>
      </c>
      <c r="E383" s="16">
        <v>41161</v>
      </c>
      <c r="F383" s="17">
        <f t="shared" ca="1" si="16"/>
        <v>3</v>
      </c>
      <c r="G383" s="18" t="s">
        <v>3</v>
      </c>
      <c r="H383" s="19">
        <v>103657</v>
      </c>
      <c r="I383" s="20">
        <v>4</v>
      </c>
      <c r="J383" s="111">
        <f t="shared" si="17"/>
        <v>106590</v>
      </c>
    </row>
    <row r="384" spans="1:10" x14ac:dyDescent="0.25">
      <c r="A384" s="10" t="s">
        <v>1266</v>
      </c>
      <c r="B384" s="14" t="str">
        <f t="shared" si="15"/>
        <v>Griffin, Debbi</v>
      </c>
      <c r="C384" s="15" t="s">
        <v>12</v>
      </c>
      <c r="D384" s="10" t="s">
        <v>792</v>
      </c>
      <c r="E384" s="16">
        <v>41525</v>
      </c>
      <c r="F384" s="17">
        <f t="shared" ca="1" si="16"/>
        <v>2</v>
      </c>
      <c r="G384" s="18" t="s">
        <v>22</v>
      </c>
      <c r="H384" s="19">
        <v>80141</v>
      </c>
      <c r="I384" s="20">
        <v>4</v>
      </c>
      <c r="J384" s="111">
        <f t="shared" si="17"/>
        <v>82409</v>
      </c>
    </row>
    <row r="385" spans="1:14" x14ac:dyDescent="0.25">
      <c r="A385" s="10" t="s">
        <v>1267</v>
      </c>
      <c r="B385" s="14" t="str">
        <f t="shared" si="15"/>
        <v>Waters, Alfred</v>
      </c>
      <c r="C385" s="15" t="s">
        <v>9</v>
      </c>
      <c r="D385" s="10" t="s">
        <v>792</v>
      </c>
      <c r="E385" s="16">
        <v>37172</v>
      </c>
      <c r="F385" s="17">
        <f t="shared" ca="1" si="16"/>
        <v>14</v>
      </c>
      <c r="G385" s="18" t="s">
        <v>22</v>
      </c>
      <c r="H385" s="19">
        <v>48546</v>
      </c>
      <c r="I385" s="20">
        <v>1</v>
      </c>
      <c r="J385" s="111">
        <f t="shared" si="17"/>
        <v>49920</v>
      </c>
    </row>
    <row r="386" spans="1:14" x14ac:dyDescent="0.25">
      <c r="A386" s="10" t="s">
        <v>1268</v>
      </c>
      <c r="B386" s="14" t="str">
        <f t="shared" ref="B386:B449" si="18">PROPER(TRIM(A386))</f>
        <v>Caldwell, Pete</v>
      </c>
      <c r="C386" s="15" t="s">
        <v>12</v>
      </c>
      <c r="D386" s="10" t="s">
        <v>792</v>
      </c>
      <c r="E386" s="16">
        <v>37534</v>
      </c>
      <c r="F386" s="17">
        <f t="shared" ref="F386:F449" ca="1" si="19">DATEDIF(E386,TODAY(),"Y")</f>
        <v>13</v>
      </c>
      <c r="G386" s="18" t="s">
        <v>3</v>
      </c>
      <c r="H386" s="19">
        <v>60489</v>
      </c>
      <c r="I386" s="20">
        <v>5</v>
      </c>
      <c r="J386" s="111">
        <f t="shared" si="17"/>
        <v>62201</v>
      </c>
    </row>
    <row r="387" spans="1:14" x14ac:dyDescent="0.25">
      <c r="A387" s="10" t="s">
        <v>1269</v>
      </c>
      <c r="B387" s="14" t="str">
        <f t="shared" si="18"/>
        <v>Bryant, Douglas</v>
      </c>
      <c r="C387" s="15" t="s">
        <v>9</v>
      </c>
      <c r="D387" s="10" t="s">
        <v>792</v>
      </c>
      <c r="E387" s="16">
        <v>37541</v>
      </c>
      <c r="F387" s="17">
        <f t="shared" ca="1" si="19"/>
        <v>13</v>
      </c>
      <c r="G387" s="18" t="s">
        <v>22</v>
      </c>
      <c r="H387" s="19">
        <v>77192</v>
      </c>
      <c r="I387" s="20">
        <v>3</v>
      </c>
      <c r="J387" s="111">
        <f t="shared" ref="J387:J450" si="20">ROUND(H387*$M$1+H387,0)</f>
        <v>79377</v>
      </c>
    </row>
    <row r="388" spans="1:14" x14ac:dyDescent="0.25">
      <c r="A388" s="10" t="s">
        <v>1270</v>
      </c>
      <c r="B388" s="14" t="str">
        <f t="shared" si="18"/>
        <v>Weeks, Troy</v>
      </c>
      <c r="C388" s="15" t="s">
        <v>12</v>
      </c>
      <c r="D388" s="10" t="s">
        <v>792</v>
      </c>
      <c r="E388" s="16">
        <v>38244</v>
      </c>
      <c r="F388" s="17">
        <f t="shared" ca="1" si="19"/>
        <v>11</v>
      </c>
      <c r="G388" s="18" t="s">
        <v>24</v>
      </c>
      <c r="H388" s="19">
        <v>69414</v>
      </c>
      <c r="I388" s="20">
        <v>4</v>
      </c>
      <c r="J388" s="111">
        <f t="shared" si="20"/>
        <v>71378</v>
      </c>
    </row>
    <row r="389" spans="1:14" x14ac:dyDescent="0.25">
      <c r="A389" s="10" t="s">
        <v>1271</v>
      </c>
      <c r="B389" s="14" t="str">
        <f t="shared" si="18"/>
        <v>Barr, Jennifer</v>
      </c>
      <c r="C389" s="15" t="s">
        <v>9</v>
      </c>
      <c r="D389" s="10" t="s">
        <v>792</v>
      </c>
      <c r="E389" s="16">
        <v>37194</v>
      </c>
      <c r="F389" s="17">
        <f t="shared" ca="1" si="19"/>
        <v>14</v>
      </c>
      <c r="G389" s="18" t="s">
        <v>6</v>
      </c>
      <c r="H389" s="19">
        <v>122418</v>
      </c>
      <c r="I389" s="20">
        <v>1</v>
      </c>
      <c r="J389" s="111">
        <f t="shared" si="20"/>
        <v>125882</v>
      </c>
    </row>
    <row r="390" spans="1:14" x14ac:dyDescent="0.25">
      <c r="A390" s="10" t="s">
        <v>1272</v>
      </c>
      <c r="B390" s="14" t="str">
        <f t="shared" si="18"/>
        <v>Jensen, Kristina</v>
      </c>
      <c r="C390" s="15" t="s">
        <v>28</v>
      </c>
      <c r="D390" s="10" t="s">
        <v>792</v>
      </c>
      <c r="E390" s="16">
        <v>37199</v>
      </c>
      <c r="F390" s="17">
        <f t="shared" ca="1" si="19"/>
        <v>14</v>
      </c>
      <c r="G390" s="18" t="s">
        <v>3</v>
      </c>
      <c r="H390" s="19">
        <v>110342</v>
      </c>
      <c r="I390" s="20">
        <v>3</v>
      </c>
      <c r="J390" s="111">
        <f t="shared" si="20"/>
        <v>113465</v>
      </c>
    </row>
    <row r="391" spans="1:14" x14ac:dyDescent="0.25">
      <c r="A391" s="10" t="s">
        <v>1273</v>
      </c>
      <c r="B391" s="14" t="str">
        <f t="shared" si="18"/>
        <v>Moore, Robert</v>
      </c>
      <c r="C391" s="15" t="s">
        <v>28</v>
      </c>
      <c r="D391" s="10" t="s">
        <v>792</v>
      </c>
      <c r="E391" s="16">
        <v>37223</v>
      </c>
      <c r="F391" s="17">
        <f t="shared" ca="1" si="19"/>
        <v>14</v>
      </c>
      <c r="G391" s="18" t="s">
        <v>24</v>
      </c>
      <c r="H391" s="19">
        <v>74920</v>
      </c>
      <c r="I391" s="20">
        <v>5</v>
      </c>
      <c r="J391" s="111">
        <f t="shared" si="20"/>
        <v>77040</v>
      </c>
    </row>
    <row r="392" spans="1:14" x14ac:dyDescent="0.25">
      <c r="A392" s="10" t="s">
        <v>1274</v>
      </c>
      <c r="B392" s="14" t="str">
        <f t="shared" si="18"/>
        <v>Sellers, William</v>
      </c>
      <c r="C392" s="15" t="s">
        <v>12</v>
      </c>
      <c r="D392" s="10" t="s">
        <v>792</v>
      </c>
      <c r="E392" s="16">
        <v>40141</v>
      </c>
      <c r="F392" s="17">
        <f t="shared" ca="1" si="19"/>
        <v>6</v>
      </c>
      <c r="G392" s="18"/>
      <c r="H392" s="19">
        <v>52239</v>
      </c>
      <c r="I392" s="20">
        <v>5</v>
      </c>
      <c r="J392" s="111">
        <f t="shared" si="20"/>
        <v>53717</v>
      </c>
    </row>
    <row r="393" spans="1:14" x14ac:dyDescent="0.25">
      <c r="A393" s="10" t="s">
        <v>1275</v>
      </c>
      <c r="B393" s="14" t="str">
        <f t="shared" si="18"/>
        <v>Maynard, Susan</v>
      </c>
      <c r="C393" s="15" t="s">
        <v>7</v>
      </c>
      <c r="D393" s="10" t="s">
        <v>793</v>
      </c>
      <c r="E393" s="16">
        <v>42000</v>
      </c>
      <c r="F393" s="17">
        <f t="shared" ca="1" si="19"/>
        <v>0</v>
      </c>
      <c r="G393" s="18" t="s">
        <v>22</v>
      </c>
      <c r="H393" s="19">
        <v>87790</v>
      </c>
      <c r="I393" s="20">
        <v>5</v>
      </c>
      <c r="J393" s="111">
        <f t="shared" si="20"/>
        <v>90274</v>
      </c>
      <c r="M393" s="35"/>
      <c r="N393" s="35"/>
    </row>
    <row r="394" spans="1:14" x14ac:dyDescent="0.25">
      <c r="A394" s="10" t="s">
        <v>1276</v>
      </c>
      <c r="B394" s="14" t="str">
        <f t="shared" si="18"/>
        <v>Norman, Rita</v>
      </c>
      <c r="C394" s="15" t="s">
        <v>9</v>
      </c>
      <c r="D394" s="10" t="s">
        <v>793</v>
      </c>
      <c r="E394" s="16">
        <v>39812</v>
      </c>
      <c r="F394" s="17">
        <f t="shared" ca="1" si="19"/>
        <v>6</v>
      </c>
      <c r="G394" s="18"/>
      <c r="H394" s="19">
        <v>85333</v>
      </c>
      <c r="I394" s="20">
        <v>4</v>
      </c>
      <c r="J394" s="111">
        <f t="shared" si="20"/>
        <v>87748</v>
      </c>
    </row>
    <row r="395" spans="1:14" x14ac:dyDescent="0.25">
      <c r="A395" s="10" t="s">
        <v>1277</v>
      </c>
      <c r="B395" s="14" t="str">
        <f t="shared" si="18"/>
        <v>Leon, Emily</v>
      </c>
      <c r="C395" s="15" t="s">
        <v>12</v>
      </c>
      <c r="D395" s="10" t="s">
        <v>793</v>
      </c>
      <c r="E395" s="16">
        <v>37253</v>
      </c>
      <c r="F395" s="17">
        <f t="shared" ca="1" si="19"/>
        <v>13</v>
      </c>
      <c r="G395" s="18" t="s">
        <v>3</v>
      </c>
      <c r="H395" s="19">
        <v>122546</v>
      </c>
      <c r="I395" s="20">
        <v>2</v>
      </c>
      <c r="J395" s="111">
        <f t="shared" si="20"/>
        <v>126014</v>
      </c>
    </row>
    <row r="396" spans="1:14" x14ac:dyDescent="0.25">
      <c r="A396" s="10" t="s">
        <v>1278</v>
      </c>
      <c r="B396" s="14" t="str">
        <f t="shared" si="18"/>
        <v>Vaughn, Harlon</v>
      </c>
      <c r="C396" s="15" t="s">
        <v>12</v>
      </c>
      <c r="D396" s="10" t="s">
        <v>793</v>
      </c>
      <c r="E396" s="16">
        <v>37976</v>
      </c>
      <c r="F396" s="17">
        <f t="shared" ca="1" si="19"/>
        <v>11</v>
      </c>
      <c r="G396" s="18" t="s">
        <v>22</v>
      </c>
      <c r="H396" s="19">
        <v>66852</v>
      </c>
      <c r="I396" s="20">
        <v>2</v>
      </c>
      <c r="J396" s="111">
        <f t="shared" si="20"/>
        <v>68744</v>
      </c>
    </row>
    <row r="397" spans="1:14" x14ac:dyDescent="0.25">
      <c r="A397" s="10" t="s">
        <v>1279</v>
      </c>
      <c r="B397" s="14" t="str">
        <f t="shared" si="18"/>
        <v>Arnold, Cole</v>
      </c>
      <c r="C397" s="15" t="s">
        <v>9</v>
      </c>
      <c r="D397" s="10" t="s">
        <v>793</v>
      </c>
      <c r="E397" s="16">
        <v>41313</v>
      </c>
      <c r="F397" s="17">
        <f t="shared" ca="1" si="19"/>
        <v>2</v>
      </c>
      <c r="G397" s="18" t="s">
        <v>3</v>
      </c>
      <c r="H397" s="19">
        <v>73768</v>
      </c>
      <c r="I397" s="20">
        <v>5</v>
      </c>
      <c r="J397" s="111">
        <f t="shared" si="20"/>
        <v>75856</v>
      </c>
    </row>
    <row r="398" spans="1:14" x14ac:dyDescent="0.25">
      <c r="A398" s="10" t="s">
        <v>1280</v>
      </c>
      <c r="B398" s="14" t="str">
        <f t="shared" si="18"/>
        <v>Kelly, Icelita</v>
      </c>
      <c r="C398" s="15" t="s">
        <v>7</v>
      </c>
      <c r="D398" s="10" t="s">
        <v>793</v>
      </c>
      <c r="E398" s="16">
        <v>37645</v>
      </c>
      <c r="F398" s="17">
        <f t="shared" ca="1" si="19"/>
        <v>12</v>
      </c>
      <c r="G398" s="18" t="s">
        <v>6</v>
      </c>
      <c r="H398" s="19">
        <v>121665</v>
      </c>
      <c r="I398" s="20">
        <v>5</v>
      </c>
      <c r="J398" s="111">
        <f t="shared" si="20"/>
        <v>125108</v>
      </c>
    </row>
    <row r="399" spans="1:14" x14ac:dyDescent="0.25">
      <c r="A399" s="10" t="s">
        <v>1281</v>
      </c>
      <c r="B399" s="14" t="str">
        <f t="shared" si="18"/>
        <v>Bowers, Tammy</v>
      </c>
      <c r="C399" s="15" t="s">
        <v>7</v>
      </c>
      <c r="D399" s="10" t="s">
        <v>793</v>
      </c>
      <c r="E399" s="16">
        <v>41341</v>
      </c>
      <c r="F399" s="17">
        <f t="shared" ca="1" si="19"/>
        <v>2</v>
      </c>
      <c r="G399" s="18" t="s">
        <v>22</v>
      </c>
      <c r="H399" s="19">
        <v>54271</v>
      </c>
      <c r="I399" s="20">
        <v>4</v>
      </c>
      <c r="J399" s="111">
        <f t="shared" si="20"/>
        <v>55807</v>
      </c>
      <c r="M399" s="35"/>
      <c r="N399" s="35"/>
    </row>
    <row r="400" spans="1:14" x14ac:dyDescent="0.25">
      <c r="A400" s="10" t="s">
        <v>1282</v>
      </c>
      <c r="B400" s="14" t="str">
        <f t="shared" si="18"/>
        <v>Mccullough, Scott</v>
      </c>
      <c r="C400" s="15" t="s">
        <v>9</v>
      </c>
      <c r="D400" s="10" t="s">
        <v>793</v>
      </c>
      <c r="E400" s="16">
        <v>42124</v>
      </c>
      <c r="F400" s="17">
        <f t="shared" ca="1" si="19"/>
        <v>0</v>
      </c>
      <c r="G400" s="18" t="s">
        <v>22</v>
      </c>
      <c r="H400" s="19">
        <v>112476</v>
      </c>
      <c r="I400" s="20">
        <v>5</v>
      </c>
      <c r="J400" s="111">
        <f t="shared" si="20"/>
        <v>115659</v>
      </c>
    </row>
    <row r="401" spans="1:10" x14ac:dyDescent="0.25">
      <c r="A401" s="10" t="s">
        <v>1283</v>
      </c>
      <c r="B401" s="14" t="str">
        <f t="shared" si="18"/>
        <v>Owen, Robert</v>
      </c>
      <c r="C401" s="15" t="s">
        <v>12</v>
      </c>
      <c r="D401" s="10" t="s">
        <v>793</v>
      </c>
      <c r="E401" s="16">
        <v>37039</v>
      </c>
      <c r="F401" s="17">
        <f t="shared" ca="1" si="19"/>
        <v>14</v>
      </c>
      <c r="G401" s="18" t="s">
        <v>22</v>
      </c>
      <c r="H401" s="19">
        <v>110665</v>
      </c>
      <c r="I401" s="20">
        <v>3</v>
      </c>
      <c r="J401" s="111">
        <f t="shared" si="20"/>
        <v>113797</v>
      </c>
    </row>
    <row r="402" spans="1:10" x14ac:dyDescent="0.25">
      <c r="A402" s="10" t="s">
        <v>1284</v>
      </c>
      <c r="B402" s="14" t="str">
        <f t="shared" si="18"/>
        <v>Livingston, Lynette</v>
      </c>
      <c r="C402" s="15" t="s">
        <v>44</v>
      </c>
      <c r="D402" s="10" t="s">
        <v>793</v>
      </c>
      <c r="E402" s="16">
        <v>41411</v>
      </c>
      <c r="F402" s="17">
        <f t="shared" ca="1" si="19"/>
        <v>2</v>
      </c>
      <c r="G402" s="18"/>
      <c r="H402" s="19">
        <v>87268</v>
      </c>
      <c r="I402" s="20">
        <v>2</v>
      </c>
      <c r="J402" s="111">
        <f t="shared" si="20"/>
        <v>89738</v>
      </c>
    </row>
    <row r="403" spans="1:10" x14ac:dyDescent="0.25">
      <c r="A403" s="10" t="s">
        <v>1285</v>
      </c>
      <c r="B403" s="14" t="str">
        <f t="shared" si="18"/>
        <v>Lucas, John</v>
      </c>
      <c r="C403" s="15" t="s">
        <v>9</v>
      </c>
      <c r="D403" s="10" t="s">
        <v>793</v>
      </c>
      <c r="E403" s="16">
        <v>38881</v>
      </c>
      <c r="F403" s="17">
        <f t="shared" ca="1" si="19"/>
        <v>9</v>
      </c>
      <c r="G403" s="18"/>
      <c r="H403" s="19">
        <v>96303</v>
      </c>
      <c r="I403" s="20">
        <v>3</v>
      </c>
      <c r="J403" s="111">
        <f t="shared" si="20"/>
        <v>99028</v>
      </c>
    </row>
    <row r="404" spans="1:10" x14ac:dyDescent="0.25">
      <c r="A404" s="10" t="s">
        <v>1286</v>
      </c>
      <c r="B404" s="14" t="str">
        <f t="shared" si="18"/>
        <v>Byrd, Asa</v>
      </c>
      <c r="C404" s="15" t="s">
        <v>1</v>
      </c>
      <c r="D404" s="10" t="s">
        <v>793</v>
      </c>
      <c r="E404" s="16">
        <v>38905</v>
      </c>
      <c r="F404" s="17">
        <f t="shared" ca="1" si="19"/>
        <v>9</v>
      </c>
      <c r="G404" s="18"/>
      <c r="H404" s="19">
        <v>75506</v>
      </c>
      <c r="I404" s="20">
        <v>2</v>
      </c>
      <c r="J404" s="111">
        <f t="shared" si="20"/>
        <v>77643</v>
      </c>
    </row>
    <row r="405" spans="1:10" x14ac:dyDescent="0.25">
      <c r="A405" s="10" t="s">
        <v>1287</v>
      </c>
      <c r="B405" s="14" t="str">
        <f t="shared" si="18"/>
        <v>Short, Timothy</v>
      </c>
      <c r="C405" s="15" t="s">
        <v>12</v>
      </c>
      <c r="D405" s="10" t="s">
        <v>793</v>
      </c>
      <c r="E405" s="16">
        <v>41450</v>
      </c>
      <c r="F405" s="17">
        <f t="shared" ca="1" si="19"/>
        <v>2</v>
      </c>
      <c r="G405" s="18"/>
      <c r="H405" s="19">
        <v>74973</v>
      </c>
      <c r="I405" s="20">
        <v>4</v>
      </c>
      <c r="J405" s="111">
        <f t="shared" si="20"/>
        <v>77095</v>
      </c>
    </row>
    <row r="406" spans="1:10" x14ac:dyDescent="0.25">
      <c r="A406" s="10" t="s">
        <v>1288</v>
      </c>
      <c r="B406" s="14" t="str">
        <f t="shared" si="18"/>
        <v>Mccarthy, Ryan</v>
      </c>
      <c r="C406" s="15" t="s">
        <v>28</v>
      </c>
      <c r="D406" s="10" t="s">
        <v>793</v>
      </c>
      <c r="E406" s="16">
        <v>37125</v>
      </c>
      <c r="F406" s="17">
        <f t="shared" ca="1" si="19"/>
        <v>14</v>
      </c>
      <c r="G406" s="18"/>
      <c r="H406" s="19">
        <v>76226</v>
      </c>
      <c r="I406" s="20">
        <v>2</v>
      </c>
      <c r="J406" s="111">
        <f t="shared" si="20"/>
        <v>78383</v>
      </c>
    </row>
    <row r="407" spans="1:10" x14ac:dyDescent="0.25">
      <c r="A407" s="10" t="s">
        <v>1289</v>
      </c>
      <c r="B407" s="14" t="str">
        <f t="shared" si="18"/>
        <v>Ball, Kirk</v>
      </c>
      <c r="C407" s="15" t="s">
        <v>9</v>
      </c>
      <c r="D407" s="10" t="s">
        <v>793</v>
      </c>
      <c r="E407" s="16">
        <v>42287</v>
      </c>
      <c r="F407" s="17">
        <f t="shared" ca="1" si="19"/>
        <v>0</v>
      </c>
      <c r="G407" s="18" t="s">
        <v>24</v>
      </c>
      <c r="H407" s="19">
        <v>82363</v>
      </c>
      <c r="I407" s="20">
        <v>1</v>
      </c>
      <c r="J407" s="111">
        <f t="shared" si="20"/>
        <v>84694</v>
      </c>
    </row>
    <row r="408" spans="1:10" x14ac:dyDescent="0.25">
      <c r="A408" s="10" t="s">
        <v>1290</v>
      </c>
      <c r="B408" s="14" t="str">
        <f t="shared" si="18"/>
        <v>Burke, Michael</v>
      </c>
      <c r="C408" s="15" t="s">
        <v>44</v>
      </c>
      <c r="D408" s="10" t="s">
        <v>793</v>
      </c>
      <c r="E408" s="16">
        <v>40089</v>
      </c>
      <c r="F408" s="17">
        <f t="shared" ca="1" si="19"/>
        <v>6</v>
      </c>
      <c r="G408" s="18"/>
      <c r="H408" s="19">
        <v>72407</v>
      </c>
      <c r="I408" s="20">
        <v>4</v>
      </c>
      <c r="J408" s="111">
        <f t="shared" si="20"/>
        <v>74456</v>
      </c>
    </row>
    <row r="409" spans="1:10" x14ac:dyDescent="0.25">
      <c r="A409" s="10" t="s">
        <v>1291</v>
      </c>
      <c r="B409" s="14" t="str">
        <f t="shared" si="18"/>
        <v>Pope, Duane</v>
      </c>
      <c r="C409" s="15" t="s">
        <v>12</v>
      </c>
      <c r="D409" s="10" t="s">
        <v>793</v>
      </c>
      <c r="E409" s="16">
        <v>37162</v>
      </c>
      <c r="F409" s="17">
        <f t="shared" ca="1" si="19"/>
        <v>14</v>
      </c>
      <c r="G409" s="18"/>
      <c r="H409" s="19">
        <v>99465</v>
      </c>
      <c r="I409" s="20">
        <v>4</v>
      </c>
      <c r="J409" s="111">
        <f t="shared" si="20"/>
        <v>102280</v>
      </c>
    </row>
    <row r="410" spans="1:10" x14ac:dyDescent="0.25">
      <c r="A410" s="10" t="s">
        <v>1292</v>
      </c>
      <c r="B410" s="14" t="str">
        <f t="shared" si="18"/>
        <v>Christensen, Jill</v>
      </c>
      <c r="C410" s="15" t="s">
        <v>12</v>
      </c>
      <c r="D410" s="10" t="s">
        <v>793</v>
      </c>
      <c r="E410" s="16">
        <v>41572</v>
      </c>
      <c r="F410" s="17">
        <f t="shared" ca="1" si="19"/>
        <v>2</v>
      </c>
      <c r="G410" s="18"/>
      <c r="H410" s="19">
        <v>114721</v>
      </c>
      <c r="I410" s="20">
        <v>3</v>
      </c>
      <c r="J410" s="111">
        <f t="shared" si="20"/>
        <v>117968</v>
      </c>
    </row>
    <row r="411" spans="1:10" x14ac:dyDescent="0.25">
      <c r="A411" s="10" t="s">
        <v>1293</v>
      </c>
      <c r="B411" s="14" t="str">
        <f t="shared" si="18"/>
        <v>Franklin, Alicia</v>
      </c>
      <c r="C411" s="15" t="s">
        <v>1</v>
      </c>
      <c r="D411" s="10" t="s">
        <v>793</v>
      </c>
      <c r="E411" s="16">
        <v>37544</v>
      </c>
      <c r="F411" s="17">
        <f t="shared" ca="1" si="19"/>
        <v>13</v>
      </c>
      <c r="G411" s="18" t="s">
        <v>3</v>
      </c>
      <c r="H411" s="19">
        <v>88353</v>
      </c>
      <c r="I411" s="20">
        <v>5</v>
      </c>
      <c r="J411" s="111">
        <f t="shared" si="20"/>
        <v>90853</v>
      </c>
    </row>
    <row r="412" spans="1:10" x14ac:dyDescent="0.25">
      <c r="A412" s="10" t="s">
        <v>1294</v>
      </c>
      <c r="B412" s="14" t="str">
        <f t="shared" si="18"/>
        <v>Moody, Matthew</v>
      </c>
      <c r="C412" s="15" t="s">
        <v>28</v>
      </c>
      <c r="D412" s="10" t="s">
        <v>793</v>
      </c>
      <c r="E412" s="16">
        <v>38314</v>
      </c>
      <c r="F412" s="17">
        <f t="shared" ca="1" si="19"/>
        <v>11</v>
      </c>
      <c r="G412" s="18"/>
      <c r="H412" s="19">
        <v>86059</v>
      </c>
      <c r="I412" s="20">
        <v>3</v>
      </c>
      <c r="J412" s="111">
        <f t="shared" si="20"/>
        <v>88494</v>
      </c>
    </row>
    <row r="413" spans="1:10" x14ac:dyDescent="0.25">
      <c r="A413" s="10" t="s">
        <v>1295</v>
      </c>
      <c r="B413" s="14" t="str">
        <f t="shared" si="18"/>
        <v>Bryan, Thomas</v>
      </c>
      <c r="C413" s="15" t="s">
        <v>7</v>
      </c>
      <c r="D413" s="10" t="s">
        <v>793</v>
      </c>
      <c r="E413" s="16">
        <v>41611</v>
      </c>
      <c r="F413" s="17">
        <f t="shared" ca="1" si="19"/>
        <v>2</v>
      </c>
      <c r="G413" s="18" t="s">
        <v>6</v>
      </c>
      <c r="H413" s="19">
        <v>64793</v>
      </c>
      <c r="I413" s="20">
        <v>2</v>
      </c>
      <c r="J413" s="111">
        <f t="shared" si="20"/>
        <v>66627</v>
      </c>
    </row>
    <row r="414" spans="1:10" x14ac:dyDescent="0.25">
      <c r="A414" s="10" t="s">
        <v>1296</v>
      </c>
      <c r="B414" s="14" t="str">
        <f t="shared" si="18"/>
        <v>Knight, Denise</v>
      </c>
      <c r="C414" s="15" t="s">
        <v>28</v>
      </c>
      <c r="D414" s="10" t="s">
        <v>791</v>
      </c>
      <c r="E414" s="16">
        <v>39816</v>
      </c>
      <c r="F414" s="17">
        <f t="shared" ca="1" si="19"/>
        <v>6</v>
      </c>
      <c r="G414" s="18"/>
      <c r="H414" s="19">
        <v>42001</v>
      </c>
      <c r="I414" s="20">
        <v>2</v>
      </c>
      <c r="J414" s="111">
        <f t="shared" si="20"/>
        <v>43190</v>
      </c>
    </row>
    <row r="415" spans="1:10" x14ac:dyDescent="0.25">
      <c r="A415" s="10" t="s">
        <v>1297</v>
      </c>
      <c r="B415" s="14" t="str">
        <f t="shared" si="18"/>
        <v>Stephenson, Matt</v>
      </c>
      <c r="C415" s="15" t="s">
        <v>28</v>
      </c>
      <c r="D415" s="10" t="s">
        <v>791</v>
      </c>
      <c r="E415" s="16">
        <v>40600</v>
      </c>
      <c r="F415" s="17">
        <f t="shared" ca="1" si="19"/>
        <v>4</v>
      </c>
      <c r="G415" s="18"/>
      <c r="H415" s="19">
        <v>43487</v>
      </c>
      <c r="I415" s="20">
        <v>2</v>
      </c>
      <c r="J415" s="111">
        <f t="shared" si="20"/>
        <v>44718</v>
      </c>
    </row>
    <row r="416" spans="1:10" x14ac:dyDescent="0.25">
      <c r="A416" s="10" t="s">
        <v>1298</v>
      </c>
      <c r="B416" s="14" t="str">
        <f t="shared" si="18"/>
        <v>Medina, Warren</v>
      </c>
      <c r="C416" s="15" t="s">
        <v>9</v>
      </c>
      <c r="D416" s="10" t="s">
        <v>791</v>
      </c>
      <c r="E416" s="16">
        <v>40275</v>
      </c>
      <c r="F416" s="17">
        <f t="shared" ca="1" si="19"/>
        <v>5</v>
      </c>
      <c r="G416" s="18" t="s">
        <v>22</v>
      </c>
      <c r="H416" s="19">
        <v>102929</v>
      </c>
      <c r="I416" s="20">
        <v>1</v>
      </c>
      <c r="J416" s="111">
        <f t="shared" si="20"/>
        <v>105842</v>
      </c>
    </row>
    <row r="417" spans="1:10" x14ac:dyDescent="0.25">
      <c r="A417" s="10" t="s">
        <v>1299</v>
      </c>
      <c r="B417" s="14" t="str">
        <f t="shared" si="18"/>
        <v>Wall, John</v>
      </c>
      <c r="C417" s="15" t="s">
        <v>12</v>
      </c>
      <c r="D417" s="10" t="s">
        <v>791</v>
      </c>
      <c r="E417" s="16">
        <v>39932</v>
      </c>
      <c r="F417" s="17">
        <f t="shared" ca="1" si="19"/>
        <v>6</v>
      </c>
      <c r="G417" s="18"/>
      <c r="H417" s="19">
        <v>98838</v>
      </c>
      <c r="I417" s="20">
        <v>4</v>
      </c>
      <c r="J417" s="111">
        <f t="shared" si="20"/>
        <v>101635</v>
      </c>
    </row>
    <row r="418" spans="1:10" x14ac:dyDescent="0.25">
      <c r="A418" s="10" t="s">
        <v>1300</v>
      </c>
      <c r="B418" s="14" t="str">
        <f t="shared" si="18"/>
        <v>Ellis, Brenda</v>
      </c>
      <c r="C418" s="15" t="s">
        <v>28</v>
      </c>
      <c r="D418" s="10" t="s">
        <v>794</v>
      </c>
      <c r="E418" s="16">
        <v>42003</v>
      </c>
      <c r="F418" s="17">
        <f t="shared" ca="1" si="19"/>
        <v>0</v>
      </c>
      <c r="G418" s="18" t="s">
        <v>3</v>
      </c>
      <c r="H418" s="19">
        <v>83272</v>
      </c>
      <c r="I418" s="20">
        <v>2</v>
      </c>
      <c r="J418" s="111">
        <f t="shared" si="20"/>
        <v>85629</v>
      </c>
    </row>
    <row r="419" spans="1:10" x14ac:dyDescent="0.25">
      <c r="A419" s="10" t="s">
        <v>1301</v>
      </c>
      <c r="B419" s="14" t="str">
        <f t="shared" si="18"/>
        <v>Ballard, Martin</v>
      </c>
      <c r="C419" s="15" t="s">
        <v>7</v>
      </c>
      <c r="D419" s="10" t="s">
        <v>794</v>
      </c>
      <c r="E419" s="16">
        <v>40163</v>
      </c>
      <c r="F419" s="17">
        <f t="shared" ca="1" si="19"/>
        <v>5</v>
      </c>
      <c r="G419" s="18" t="s">
        <v>22</v>
      </c>
      <c r="H419" s="19">
        <v>62768</v>
      </c>
      <c r="I419" s="20">
        <v>3</v>
      </c>
      <c r="J419" s="111">
        <f t="shared" si="20"/>
        <v>64544</v>
      </c>
    </row>
    <row r="420" spans="1:10" x14ac:dyDescent="0.25">
      <c r="A420" s="10" t="s">
        <v>1302</v>
      </c>
      <c r="B420" s="14" t="str">
        <f t="shared" si="18"/>
        <v>Reeves, Greg</v>
      </c>
      <c r="C420" s="15" t="s">
        <v>28</v>
      </c>
      <c r="D420" s="10" t="s">
        <v>794</v>
      </c>
      <c r="E420" s="16">
        <v>42019</v>
      </c>
      <c r="F420" s="17">
        <f t="shared" ca="1" si="19"/>
        <v>0</v>
      </c>
      <c r="G420" s="18" t="s">
        <v>22</v>
      </c>
      <c r="H420" s="19">
        <v>52114</v>
      </c>
      <c r="I420" s="20">
        <v>1</v>
      </c>
      <c r="J420" s="111">
        <f t="shared" si="20"/>
        <v>53589</v>
      </c>
    </row>
    <row r="421" spans="1:10" x14ac:dyDescent="0.25">
      <c r="A421" s="10" t="s">
        <v>1303</v>
      </c>
      <c r="B421" s="14" t="str">
        <f t="shared" si="18"/>
        <v>Sutton, Matthew</v>
      </c>
      <c r="C421" s="15" t="s">
        <v>9</v>
      </c>
      <c r="D421" s="10" t="s">
        <v>794</v>
      </c>
      <c r="E421" s="16">
        <v>42025</v>
      </c>
      <c r="F421" s="17">
        <f t="shared" ca="1" si="19"/>
        <v>0</v>
      </c>
      <c r="G421" s="18" t="s">
        <v>22</v>
      </c>
      <c r="H421" s="19">
        <v>111847</v>
      </c>
      <c r="I421" s="20">
        <v>4</v>
      </c>
      <c r="J421" s="111">
        <f t="shared" si="20"/>
        <v>115012</v>
      </c>
    </row>
    <row r="422" spans="1:10" x14ac:dyDescent="0.25">
      <c r="A422" s="10" t="s">
        <v>1304</v>
      </c>
      <c r="B422" s="14" t="str">
        <f t="shared" si="18"/>
        <v>Hancock, Allen</v>
      </c>
      <c r="C422" s="15" t="s">
        <v>9</v>
      </c>
      <c r="D422" s="10" t="s">
        <v>794</v>
      </c>
      <c r="E422" s="16">
        <v>40198</v>
      </c>
      <c r="F422" s="17">
        <f t="shared" ca="1" si="19"/>
        <v>5</v>
      </c>
      <c r="G422" s="18" t="s">
        <v>22</v>
      </c>
      <c r="H422" s="19">
        <v>115916</v>
      </c>
      <c r="I422" s="20">
        <v>3</v>
      </c>
      <c r="J422" s="111">
        <f t="shared" si="20"/>
        <v>119196</v>
      </c>
    </row>
    <row r="423" spans="1:10" x14ac:dyDescent="0.25">
      <c r="A423" s="10" t="s">
        <v>1305</v>
      </c>
      <c r="B423" s="14" t="str">
        <f t="shared" si="18"/>
        <v>Mathews, Marcia</v>
      </c>
      <c r="C423" s="15" t="s">
        <v>1</v>
      </c>
      <c r="D423" s="10" t="s">
        <v>794</v>
      </c>
      <c r="E423" s="16">
        <v>40201</v>
      </c>
      <c r="F423" s="17">
        <f t="shared" ca="1" si="19"/>
        <v>5</v>
      </c>
      <c r="G423" s="18" t="s">
        <v>14</v>
      </c>
      <c r="H423" s="19">
        <v>96237</v>
      </c>
      <c r="I423" s="20">
        <v>2</v>
      </c>
      <c r="J423" s="111">
        <f t="shared" si="20"/>
        <v>98961</v>
      </c>
    </row>
    <row r="424" spans="1:10" x14ac:dyDescent="0.25">
      <c r="A424" s="10" t="s">
        <v>1306</v>
      </c>
      <c r="B424" s="14" t="str">
        <f t="shared" si="18"/>
        <v>Saunders, Corey</v>
      </c>
      <c r="C424" s="15" t="s">
        <v>7</v>
      </c>
      <c r="D424" s="10" t="s">
        <v>794</v>
      </c>
      <c r="E424" s="16">
        <v>41324</v>
      </c>
      <c r="F424" s="17">
        <f t="shared" ca="1" si="19"/>
        <v>2</v>
      </c>
      <c r="G424" s="18" t="s">
        <v>3</v>
      </c>
      <c r="H424" s="19">
        <v>71913</v>
      </c>
      <c r="I424" s="20">
        <v>5</v>
      </c>
      <c r="J424" s="111">
        <f t="shared" si="20"/>
        <v>73948</v>
      </c>
    </row>
    <row r="425" spans="1:10" x14ac:dyDescent="0.25">
      <c r="A425" s="10" t="s">
        <v>1307</v>
      </c>
      <c r="B425" s="14" t="str">
        <f t="shared" si="18"/>
        <v>Banks, Ryan</v>
      </c>
      <c r="C425" s="15" t="s">
        <v>12</v>
      </c>
      <c r="D425" s="10" t="s">
        <v>794</v>
      </c>
      <c r="E425" s="16">
        <v>38789</v>
      </c>
      <c r="F425" s="17">
        <f t="shared" ca="1" si="19"/>
        <v>9</v>
      </c>
      <c r="G425" s="18"/>
      <c r="H425" s="19">
        <v>70301</v>
      </c>
      <c r="I425" s="20">
        <v>2</v>
      </c>
      <c r="J425" s="111">
        <f t="shared" si="20"/>
        <v>72291</v>
      </c>
    </row>
    <row r="426" spans="1:10" x14ac:dyDescent="0.25">
      <c r="A426" s="10" t="s">
        <v>1308</v>
      </c>
      <c r="B426" s="14" t="str">
        <f t="shared" si="18"/>
        <v>Fowler, John</v>
      </c>
      <c r="C426" s="15" t="s">
        <v>9</v>
      </c>
      <c r="D426" s="10" t="s">
        <v>794</v>
      </c>
      <c r="E426" s="16">
        <v>39885</v>
      </c>
      <c r="F426" s="17">
        <f t="shared" ca="1" si="19"/>
        <v>6</v>
      </c>
      <c r="G426" s="18" t="s">
        <v>22</v>
      </c>
      <c r="H426" s="19">
        <v>74004</v>
      </c>
      <c r="I426" s="20">
        <v>4</v>
      </c>
      <c r="J426" s="111">
        <f t="shared" si="20"/>
        <v>76098</v>
      </c>
    </row>
    <row r="427" spans="1:10" x14ac:dyDescent="0.25">
      <c r="A427" s="10" t="s">
        <v>1309</v>
      </c>
      <c r="B427" s="14" t="str">
        <f t="shared" si="18"/>
        <v>Greer, Brian</v>
      </c>
      <c r="C427" s="15" t="s">
        <v>44</v>
      </c>
      <c r="D427" s="10" t="s">
        <v>794</v>
      </c>
      <c r="E427" s="16">
        <v>41698</v>
      </c>
      <c r="F427" s="17">
        <f t="shared" ca="1" si="19"/>
        <v>1</v>
      </c>
      <c r="G427" s="18"/>
      <c r="H427" s="19">
        <v>115347</v>
      </c>
      <c r="I427" s="20">
        <v>1</v>
      </c>
      <c r="J427" s="111">
        <f t="shared" si="20"/>
        <v>118611</v>
      </c>
    </row>
    <row r="428" spans="1:10" x14ac:dyDescent="0.25">
      <c r="A428" s="10" t="s">
        <v>1310</v>
      </c>
      <c r="B428" s="14" t="str">
        <f t="shared" si="18"/>
        <v>Garrison, Chris</v>
      </c>
      <c r="C428" s="15" t="s">
        <v>9</v>
      </c>
      <c r="D428" s="10" t="s">
        <v>794</v>
      </c>
      <c r="E428" s="16">
        <v>36981</v>
      </c>
      <c r="F428" s="17">
        <f t="shared" ca="1" si="19"/>
        <v>14</v>
      </c>
      <c r="G428" s="18" t="s">
        <v>22</v>
      </c>
      <c r="H428" s="19">
        <v>51697</v>
      </c>
      <c r="I428" s="20">
        <v>5</v>
      </c>
      <c r="J428" s="111">
        <f t="shared" si="20"/>
        <v>53160</v>
      </c>
    </row>
    <row r="429" spans="1:10" x14ac:dyDescent="0.25">
      <c r="A429" s="10" t="s">
        <v>1311</v>
      </c>
      <c r="B429" s="14" t="str">
        <f t="shared" si="18"/>
        <v>Pace, Joseph</v>
      </c>
      <c r="C429" s="15" t="s">
        <v>12</v>
      </c>
      <c r="D429" s="10" t="s">
        <v>794</v>
      </c>
      <c r="E429" s="16">
        <v>37701</v>
      </c>
      <c r="F429" s="17">
        <f t="shared" ca="1" si="19"/>
        <v>12</v>
      </c>
      <c r="G429" s="18"/>
      <c r="H429" s="19">
        <v>55969</v>
      </c>
      <c r="I429" s="20">
        <v>1</v>
      </c>
      <c r="J429" s="111">
        <f t="shared" si="20"/>
        <v>57553</v>
      </c>
    </row>
    <row r="430" spans="1:10" x14ac:dyDescent="0.25">
      <c r="A430" s="10" t="s">
        <v>1312</v>
      </c>
      <c r="B430" s="14" t="str">
        <f t="shared" si="18"/>
        <v>Skinner, Jason</v>
      </c>
      <c r="C430" s="15" t="s">
        <v>12</v>
      </c>
      <c r="D430" s="10" t="s">
        <v>794</v>
      </c>
      <c r="E430" s="16">
        <v>40302</v>
      </c>
      <c r="F430" s="17">
        <f t="shared" ca="1" si="19"/>
        <v>5</v>
      </c>
      <c r="G430" s="18" t="s">
        <v>3</v>
      </c>
      <c r="H430" s="19">
        <v>66292</v>
      </c>
      <c r="I430" s="20">
        <v>5</v>
      </c>
      <c r="J430" s="111">
        <f t="shared" si="20"/>
        <v>68168</v>
      </c>
    </row>
    <row r="431" spans="1:10" x14ac:dyDescent="0.25">
      <c r="A431" s="10" t="s">
        <v>1313</v>
      </c>
      <c r="B431" s="14" t="str">
        <f t="shared" si="18"/>
        <v>Dudley, James</v>
      </c>
      <c r="C431" s="15" t="s">
        <v>7</v>
      </c>
      <c r="D431" s="10" t="s">
        <v>794</v>
      </c>
      <c r="E431" s="16">
        <v>36999</v>
      </c>
      <c r="F431" s="17">
        <f t="shared" ca="1" si="19"/>
        <v>14</v>
      </c>
      <c r="G431" s="18"/>
      <c r="H431" s="19">
        <v>102285</v>
      </c>
      <c r="I431" s="20">
        <v>4</v>
      </c>
      <c r="J431" s="111">
        <f t="shared" si="20"/>
        <v>105180</v>
      </c>
    </row>
    <row r="432" spans="1:10" x14ac:dyDescent="0.25">
      <c r="A432" s="10" t="s">
        <v>1314</v>
      </c>
      <c r="B432" s="14" t="str">
        <f t="shared" si="18"/>
        <v>Floyd, Eric</v>
      </c>
      <c r="C432" s="15" t="s">
        <v>44</v>
      </c>
      <c r="D432" s="10" t="s">
        <v>794</v>
      </c>
      <c r="E432" s="16">
        <v>40694</v>
      </c>
      <c r="F432" s="17">
        <f t="shared" ca="1" si="19"/>
        <v>4</v>
      </c>
      <c r="G432" s="18"/>
      <c r="H432" s="19">
        <v>48437</v>
      </c>
      <c r="I432" s="20">
        <v>2</v>
      </c>
      <c r="J432" s="111">
        <f t="shared" si="20"/>
        <v>49808</v>
      </c>
    </row>
    <row r="433" spans="1:10" x14ac:dyDescent="0.25">
      <c r="A433" s="10" t="s">
        <v>1315</v>
      </c>
      <c r="B433" s="14" t="str">
        <f t="shared" si="18"/>
        <v>Russell, Mark</v>
      </c>
      <c r="C433" s="15" t="s">
        <v>12</v>
      </c>
      <c r="D433" s="10" t="s">
        <v>794</v>
      </c>
      <c r="E433" s="16">
        <v>37047</v>
      </c>
      <c r="F433" s="17">
        <f t="shared" ca="1" si="19"/>
        <v>14</v>
      </c>
      <c r="G433" s="18" t="s">
        <v>22</v>
      </c>
      <c r="H433" s="19">
        <v>114318</v>
      </c>
      <c r="I433" s="20">
        <v>5</v>
      </c>
      <c r="J433" s="111">
        <f t="shared" si="20"/>
        <v>117553</v>
      </c>
    </row>
    <row r="434" spans="1:10" x14ac:dyDescent="0.25">
      <c r="A434" s="10" t="s">
        <v>1316</v>
      </c>
      <c r="B434" s="14" t="str">
        <f t="shared" si="18"/>
        <v>Chandler, Diane</v>
      </c>
      <c r="C434" s="15" t="s">
        <v>12</v>
      </c>
      <c r="D434" s="10" t="s">
        <v>794</v>
      </c>
      <c r="E434" s="16">
        <v>37407</v>
      </c>
      <c r="F434" s="17">
        <f t="shared" ca="1" si="19"/>
        <v>13</v>
      </c>
      <c r="G434" s="18"/>
      <c r="H434" s="19">
        <v>100125</v>
      </c>
      <c r="I434" s="20">
        <v>1</v>
      </c>
      <c r="J434" s="111">
        <f t="shared" si="20"/>
        <v>102959</v>
      </c>
    </row>
    <row r="435" spans="1:10" x14ac:dyDescent="0.25">
      <c r="A435" s="10" t="s">
        <v>1317</v>
      </c>
      <c r="B435" s="14" t="str">
        <f t="shared" si="18"/>
        <v>Mosley, Michael</v>
      </c>
      <c r="C435" s="15" t="s">
        <v>9</v>
      </c>
      <c r="D435" s="10" t="s">
        <v>794</v>
      </c>
      <c r="E435" s="16">
        <v>37773</v>
      </c>
      <c r="F435" s="17">
        <f t="shared" ca="1" si="19"/>
        <v>12</v>
      </c>
      <c r="G435" s="18" t="s">
        <v>3</v>
      </c>
      <c r="H435" s="19">
        <v>52926</v>
      </c>
      <c r="I435" s="20">
        <v>1</v>
      </c>
      <c r="J435" s="111">
        <f t="shared" si="20"/>
        <v>54424</v>
      </c>
    </row>
    <row r="436" spans="1:10" x14ac:dyDescent="0.25">
      <c r="A436" s="10" t="s">
        <v>1318</v>
      </c>
      <c r="B436" s="14" t="str">
        <f t="shared" si="18"/>
        <v>Robbins, Suzanne</v>
      </c>
      <c r="C436" s="15" t="s">
        <v>9</v>
      </c>
      <c r="D436" s="10" t="s">
        <v>794</v>
      </c>
      <c r="E436" s="16">
        <v>39222</v>
      </c>
      <c r="F436" s="17">
        <f t="shared" ca="1" si="19"/>
        <v>8</v>
      </c>
      <c r="G436" s="18"/>
      <c r="H436" s="19">
        <v>90081</v>
      </c>
      <c r="I436" s="20">
        <v>4</v>
      </c>
      <c r="J436" s="111">
        <f t="shared" si="20"/>
        <v>92630</v>
      </c>
    </row>
    <row r="437" spans="1:10" x14ac:dyDescent="0.25">
      <c r="A437" s="10" t="s">
        <v>1319</v>
      </c>
      <c r="B437" s="14" t="str">
        <f t="shared" si="18"/>
        <v>Walsh, Matthew</v>
      </c>
      <c r="C437" s="15" t="s">
        <v>9</v>
      </c>
      <c r="D437" s="10" t="s">
        <v>794</v>
      </c>
      <c r="E437" s="16">
        <v>42194</v>
      </c>
      <c r="F437" s="17">
        <f t="shared" ca="1" si="19"/>
        <v>0</v>
      </c>
      <c r="G437" s="18"/>
      <c r="H437" s="19">
        <v>61736</v>
      </c>
      <c r="I437" s="20">
        <v>1</v>
      </c>
      <c r="J437" s="111">
        <f t="shared" si="20"/>
        <v>63483</v>
      </c>
    </row>
    <row r="438" spans="1:10" x14ac:dyDescent="0.25">
      <c r="A438" s="10" t="s">
        <v>1320</v>
      </c>
      <c r="B438" s="14" t="str">
        <f t="shared" si="18"/>
        <v>Morris, Richelle</v>
      </c>
      <c r="C438" s="15" t="s">
        <v>12</v>
      </c>
      <c r="D438" s="10" t="s">
        <v>794</v>
      </c>
      <c r="E438" s="16">
        <v>40362</v>
      </c>
      <c r="F438" s="17">
        <f t="shared" ca="1" si="19"/>
        <v>5</v>
      </c>
      <c r="G438" s="18" t="s">
        <v>22</v>
      </c>
      <c r="H438" s="19">
        <v>72484</v>
      </c>
      <c r="I438" s="20">
        <v>5</v>
      </c>
      <c r="J438" s="111">
        <f t="shared" si="20"/>
        <v>74535</v>
      </c>
    </row>
    <row r="439" spans="1:10" x14ac:dyDescent="0.25">
      <c r="A439" s="10" t="s">
        <v>1321</v>
      </c>
      <c r="B439" s="14" t="str">
        <f t="shared" si="18"/>
        <v>Hess, Brian</v>
      </c>
      <c r="C439" s="15" t="s">
        <v>9</v>
      </c>
      <c r="D439" s="10" t="s">
        <v>794</v>
      </c>
      <c r="E439" s="16">
        <v>39994</v>
      </c>
      <c r="F439" s="17">
        <f t="shared" ca="1" si="19"/>
        <v>6</v>
      </c>
      <c r="G439" s="18" t="s">
        <v>24</v>
      </c>
      <c r="H439" s="19">
        <v>54040</v>
      </c>
      <c r="I439" s="20">
        <v>2</v>
      </c>
      <c r="J439" s="111">
        <f t="shared" si="20"/>
        <v>55569</v>
      </c>
    </row>
    <row r="440" spans="1:10" x14ac:dyDescent="0.25">
      <c r="A440" s="10" t="s">
        <v>1322</v>
      </c>
      <c r="B440" s="14" t="str">
        <f t="shared" si="18"/>
        <v>Mcclain, Steven</v>
      </c>
      <c r="C440" s="15" t="s">
        <v>28</v>
      </c>
      <c r="D440" s="10" t="s">
        <v>794</v>
      </c>
      <c r="E440" s="16">
        <v>40735</v>
      </c>
      <c r="F440" s="17">
        <f t="shared" ca="1" si="19"/>
        <v>4</v>
      </c>
      <c r="G440" s="18" t="s">
        <v>6</v>
      </c>
      <c r="H440" s="19">
        <v>119430</v>
      </c>
      <c r="I440" s="20">
        <v>1</v>
      </c>
      <c r="J440" s="111">
        <f t="shared" si="20"/>
        <v>122810</v>
      </c>
    </row>
    <row r="441" spans="1:10" x14ac:dyDescent="0.25">
      <c r="A441" s="10" t="s">
        <v>1323</v>
      </c>
      <c r="B441" s="14" t="str">
        <f t="shared" si="18"/>
        <v>Bennett, Chris</v>
      </c>
      <c r="C441" s="15" t="s">
        <v>44</v>
      </c>
      <c r="D441" s="10" t="s">
        <v>794</v>
      </c>
      <c r="E441" s="16">
        <v>41448</v>
      </c>
      <c r="F441" s="17">
        <f t="shared" ca="1" si="19"/>
        <v>2</v>
      </c>
      <c r="G441" s="18" t="s">
        <v>22</v>
      </c>
      <c r="H441" s="19">
        <v>81269</v>
      </c>
      <c r="I441" s="20">
        <v>4</v>
      </c>
      <c r="J441" s="111">
        <f t="shared" si="20"/>
        <v>83569</v>
      </c>
    </row>
    <row r="442" spans="1:10" x14ac:dyDescent="0.25">
      <c r="A442" s="10" t="s">
        <v>1324</v>
      </c>
      <c r="B442" s="14" t="str">
        <f t="shared" si="18"/>
        <v>Hodges, Lisa</v>
      </c>
      <c r="C442" s="15" t="s">
        <v>9</v>
      </c>
      <c r="D442" s="10" t="s">
        <v>794</v>
      </c>
      <c r="E442" s="16">
        <v>41840</v>
      </c>
      <c r="F442" s="17">
        <f t="shared" ca="1" si="19"/>
        <v>1</v>
      </c>
      <c r="G442" s="18" t="s">
        <v>14</v>
      </c>
      <c r="H442" s="19">
        <v>88867</v>
      </c>
      <c r="I442" s="20">
        <v>5</v>
      </c>
      <c r="J442" s="111">
        <f t="shared" si="20"/>
        <v>91382</v>
      </c>
    </row>
    <row r="443" spans="1:10" x14ac:dyDescent="0.25">
      <c r="A443" s="10" t="s">
        <v>1325</v>
      </c>
      <c r="B443" s="14" t="str">
        <f t="shared" si="18"/>
        <v>Bauer, Chris</v>
      </c>
      <c r="C443" s="15" t="s">
        <v>28</v>
      </c>
      <c r="D443" s="10" t="s">
        <v>794</v>
      </c>
      <c r="E443" s="16">
        <v>38548</v>
      </c>
      <c r="F443" s="17">
        <f t="shared" ca="1" si="19"/>
        <v>10</v>
      </c>
      <c r="G443" s="18" t="s">
        <v>22</v>
      </c>
      <c r="H443" s="19">
        <v>122122</v>
      </c>
      <c r="I443" s="20">
        <v>5</v>
      </c>
      <c r="J443" s="111">
        <f t="shared" si="20"/>
        <v>125578</v>
      </c>
    </row>
    <row r="444" spans="1:10" x14ac:dyDescent="0.25">
      <c r="A444" s="10" t="s">
        <v>1326</v>
      </c>
      <c r="B444" s="14" t="str">
        <f t="shared" si="18"/>
        <v>Best, Lara</v>
      </c>
      <c r="C444" s="15" t="s">
        <v>12</v>
      </c>
      <c r="D444" s="10" t="s">
        <v>794</v>
      </c>
      <c r="E444" s="16">
        <v>39305</v>
      </c>
      <c r="F444" s="17">
        <f t="shared" ca="1" si="19"/>
        <v>8</v>
      </c>
      <c r="G444" s="18" t="s">
        <v>3</v>
      </c>
      <c r="H444" s="19">
        <v>121549</v>
      </c>
      <c r="I444" s="20">
        <v>3</v>
      </c>
      <c r="J444" s="111">
        <f t="shared" si="20"/>
        <v>124989</v>
      </c>
    </row>
    <row r="445" spans="1:10" x14ac:dyDescent="0.25">
      <c r="A445" s="10" t="s">
        <v>1327</v>
      </c>
      <c r="B445" s="14" t="str">
        <f t="shared" si="18"/>
        <v>Guerrero, Laura</v>
      </c>
      <c r="C445" s="15" t="s">
        <v>44</v>
      </c>
      <c r="D445" s="10" t="s">
        <v>794</v>
      </c>
      <c r="E445" s="16">
        <v>40377</v>
      </c>
      <c r="F445" s="17">
        <f t="shared" ca="1" si="19"/>
        <v>5</v>
      </c>
      <c r="G445" s="18" t="s">
        <v>6</v>
      </c>
      <c r="H445" s="19">
        <v>119928</v>
      </c>
      <c r="I445" s="20">
        <v>3</v>
      </c>
      <c r="J445" s="111">
        <f t="shared" si="20"/>
        <v>123322</v>
      </c>
    </row>
    <row r="446" spans="1:10" x14ac:dyDescent="0.25">
      <c r="A446" s="10" t="s">
        <v>1328</v>
      </c>
      <c r="B446" s="14" t="str">
        <f t="shared" si="18"/>
        <v>Murray, Rebecca</v>
      </c>
      <c r="C446" s="15" t="s">
        <v>1</v>
      </c>
      <c r="D446" s="10" t="s">
        <v>794</v>
      </c>
      <c r="E446" s="16">
        <v>40756</v>
      </c>
      <c r="F446" s="17">
        <f t="shared" ca="1" si="19"/>
        <v>4</v>
      </c>
      <c r="G446" s="18" t="s">
        <v>3</v>
      </c>
      <c r="H446" s="19">
        <v>79427</v>
      </c>
      <c r="I446" s="20">
        <v>2</v>
      </c>
      <c r="J446" s="111">
        <f t="shared" si="20"/>
        <v>81675</v>
      </c>
    </row>
    <row r="447" spans="1:10" x14ac:dyDescent="0.25">
      <c r="A447" s="10" t="s">
        <v>1329</v>
      </c>
      <c r="B447" s="14" t="str">
        <f t="shared" si="18"/>
        <v>Anthony, Robert</v>
      </c>
      <c r="C447" s="15" t="s">
        <v>1</v>
      </c>
      <c r="D447" s="10" t="s">
        <v>794</v>
      </c>
      <c r="E447" s="16">
        <v>41471</v>
      </c>
      <c r="F447" s="17">
        <f t="shared" ca="1" si="19"/>
        <v>2</v>
      </c>
      <c r="G447" s="18" t="s">
        <v>22</v>
      </c>
      <c r="H447" s="19">
        <v>117406</v>
      </c>
      <c r="I447" s="20">
        <v>1</v>
      </c>
      <c r="J447" s="111">
        <f t="shared" si="20"/>
        <v>120729</v>
      </c>
    </row>
    <row r="448" spans="1:10" x14ac:dyDescent="0.25">
      <c r="A448" s="10" t="s">
        <v>1330</v>
      </c>
      <c r="B448" s="14" t="str">
        <f t="shared" si="18"/>
        <v>Sawyer, Catherine</v>
      </c>
      <c r="C448" s="15" t="s">
        <v>28</v>
      </c>
      <c r="D448" s="10" t="s">
        <v>794</v>
      </c>
      <c r="E448" s="16">
        <v>41481</v>
      </c>
      <c r="F448" s="17">
        <f t="shared" ca="1" si="19"/>
        <v>2</v>
      </c>
      <c r="G448" s="18"/>
      <c r="H448" s="19">
        <v>72549</v>
      </c>
      <c r="I448" s="20">
        <v>5</v>
      </c>
      <c r="J448" s="111">
        <f t="shared" si="20"/>
        <v>74602</v>
      </c>
    </row>
    <row r="449" spans="1:10" x14ac:dyDescent="0.25">
      <c r="A449" s="10" t="s">
        <v>1331</v>
      </c>
      <c r="B449" s="14" t="str">
        <f t="shared" si="18"/>
        <v>Alvarado, Sonia</v>
      </c>
      <c r="C449" s="15" t="s">
        <v>12</v>
      </c>
      <c r="D449" s="10" t="s">
        <v>794</v>
      </c>
      <c r="E449" s="16">
        <v>41885</v>
      </c>
      <c r="F449" s="17">
        <f t="shared" ca="1" si="19"/>
        <v>1</v>
      </c>
      <c r="G449" s="18" t="s">
        <v>24</v>
      </c>
      <c r="H449" s="19">
        <v>86617</v>
      </c>
      <c r="I449" s="20">
        <v>4</v>
      </c>
      <c r="J449" s="111">
        <f t="shared" si="20"/>
        <v>89068</v>
      </c>
    </row>
    <row r="450" spans="1:10" x14ac:dyDescent="0.25">
      <c r="A450" s="10" t="s">
        <v>1332</v>
      </c>
      <c r="B450" s="14" t="str">
        <f t="shared" ref="B450:B513" si="21">PROPER(TRIM(A450))</f>
        <v>Olson, Melanie</v>
      </c>
      <c r="C450" s="15" t="s">
        <v>9</v>
      </c>
      <c r="D450" s="10" t="s">
        <v>794</v>
      </c>
      <c r="E450" s="16">
        <v>42261</v>
      </c>
      <c r="F450" s="17">
        <f t="shared" ref="F450:F513" ca="1" si="22">DATEDIF(E450,TODAY(),"Y")</f>
        <v>0</v>
      </c>
      <c r="G450" s="18" t="s">
        <v>6</v>
      </c>
      <c r="H450" s="19">
        <v>69672</v>
      </c>
      <c r="I450" s="20">
        <v>2</v>
      </c>
      <c r="J450" s="111">
        <f t="shared" si="20"/>
        <v>71644</v>
      </c>
    </row>
    <row r="451" spans="1:10" x14ac:dyDescent="0.25">
      <c r="A451" s="10" t="s">
        <v>1333</v>
      </c>
      <c r="B451" s="14" t="str">
        <f t="shared" si="21"/>
        <v>Peterson, Shaun</v>
      </c>
      <c r="C451" s="15" t="s">
        <v>12</v>
      </c>
      <c r="D451" s="10" t="s">
        <v>794</v>
      </c>
      <c r="E451" s="16">
        <v>42264</v>
      </c>
      <c r="F451" s="17">
        <f t="shared" ca="1" si="22"/>
        <v>0</v>
      </c>
      <c r="G451" s="18" t="s">
        <v>6</v>
      </c>
      <c r="H451" s="19">
        <v>56971</v>
      </c>
      <c r="I451" s="20">
        <v>3</v>
      </c>
      <c r="J451" s="111">
        <f t="shared" ref="J451:J514" si="23">ROUND(H451*$M$1+H451,0)</f>
        <v>58583</v>
      </c>
    </row>
    <row r="452" spans="1:10" x14ac:dyDescent="0.25">
      <c r="A452" s="10" t="s">
        <v>1334</v>
      </c>
      <c r="B452" s="14" t="str">
        <f t="shared" si="21"/>
        <v>Orr, Jennifer</v>
      </c>
      <c r="C452" s="15" t="s">
        <v>44</v>
      </c>
      <c r="D452" s="10" t="s">
        <v>794</v>
      </c>
      <c r="E452" s="16">
        <v>40809</v>
      </c>
      <c r="F452" s="17">
        <f t="shared" ca="1" si="22"/>
        <v>4</v>
      </c>
      <c r="G452" s="18" t="s">
        <v>22</v>
      </c>
      <c r="H452" s="19">
        <v>122589</v>
      </c>
      <c r="I452" s="20">
        <v>1</v>
      </c>
      <c r="J452" s="111">
        <f t="shared" si="23"/>
        <v>126058</v>
      </c>
    </row>
    <row r="453" spans="1:10" x14ac:dyDescent="0.25">
      <c r="A453" s="10" t="s">
        <v>1335</v>
      </c>
      <c r="B453" s="14" t="str">
        <f t="shared" si="21"/>
        <v>Cline, Rebecca</v>
      </c>
      <c r="C453" s="15" t="s">
        <v>28</v>
      </c>
      <c r="D453" s="10" t="s">
        <v>794</v>
      </c>
      <c r="E453" s="16">
        <v>41530</v>
      </c>
      <c r="F453" s="17">
        <f t="shared" ca="1" si="22"/>
        <v>2</v>
      </c>
      <c r="G453" s="18" t="s">
        <v>3</v>
      </c>
      <c r="H453" s="19">
        <v>81656</v>
      </c>
      <c r="I453" s="20">
        <v>1</v>
      </c>
      <c r="J453" s="111">
        <f t="shared" si="23"/>
        <v>83967</v>
      </c>
    </row>
    <row r="454" spans="1:10" x14ac:dyDescent="0.25">
      <c r="A454" s="10" t="s">
        <v>1336</v>
      </c>
      <c r="B454" s="14" t="str">
        <f t="shared" si="21"/>
        <v>Hines, Herb</v>
      </c>
      <c r="C454" s="15" t="s">
        <v>12</v>
      </c>
      <c r="D454" s="10" t="s">
        <v>794</v>
      </c>
      <c r="E454" s="16">
        <v>41530</v>
      </c>
      <c r="F454" s="17">
        <f t="shared" ca="1" si="22"/>
        <v>2</v>
      </c>
      <c r="G454" s="18"/>
      <c r="H454" s="19">
        <v>93784</v>
      </c>
      <c r="I454" s="20">
        <v>3</v>
      </c>
      <c r="J454" s="111">
        <f t="shared" si="23"/>
        <v>96438</v>
      </c>
    </row>
    <row r="455" spans="1:10" x14ac:dyDescent="0.25">
      <c r="A455" s="10" t="s">
        <v>1337</v>
      </c>
      <c r="B455" s="14" t="str">
        <f t="shared" si="21"/>
        <v>Underwood, Todd</v>
      </c>
      <c r="C455" s="15" t="s">
        <v>44</v>
      </c>
      <c r="D455" s="10" t="s">
        <v>794</v>
      </c>
      <c r="E455" s="16">
        <v>41546</v>
      </c>
      <c r="F455" s="17">
        <f t="shared" ca="1" si="22"/>
        <v>2</v>
      </c>
      <c r="G455" s="18"/>
      <c r="H455" s="19">
        <v>57743</v>
      </c>
      <c r="I455" s="20">
        <v>4</v>
      </c>
      <c r="J455" s="111">
        <f t="shared" si="23"/>
        <v>59377</v>
      </c>
    </row>
    <row r="456" spans="1:10" x14ac:dyDescent="0.25">
      <c r="A456" s="10" t="s">
        <v>1338</v>
      </c>
      <c r="B456" s="14" t="str">
        <f t="shared" si="21"/>
        <v>Terry, Karin</v>
      </c>
      <c r="C456" s="15" t="s">
        <v>9</v>
      </c>
      <c r="D456" s="10" t="s">
        <v>794</v>
      </c>
      <c r="E456" s="16">
        <v>42311</v>
      </c>
      <c r="F456" s="17">
        <f t="shared" ca="1" si="22"/>
        <v>0</v>
      </c>
      <c r="G456" s="18" t="s">
        <v>24</v>
      </c>
      <c r="H456" s="19">
        <v>119082</v>
      </c>
      <c r="I456" s="20">
        <v>1</v>
      </c>
      <c r="J456" s="111">
        <f t="shared" si="23"/>
        <v>122452</v>
      </c>
    </row>
    <row r="457" spans="1:10" x14ac:dyDescent="0.25">
      <c r="A457" s="10" t="s">
        <v>1339</v>
      </c>
      <c r="B457" s="14" t="str">
        <f t="shared" si="21"/>
        <v>Yates, Doug</v>
      </c>
      <c r="C457" s="15" t="s">
        <v>9</v>
      </c>
      <c r="D457" s="10" t="s">
        <v>794</v>
      </c>
      <c r="E457" s="16">
        <v>41570</v>
      </c>
      <c r="F457" s="17">
        <f t="shared" ca="1" si="22"/>
        <v>2</v>
      </c>
      <c r="G457" s="18" t="s">
        <v>6</v>
      </c>
      <c r="H457" s="19">
        <v>74560</v>
      </c>
      <c r="I457" s="20">
        <v>4</v>
      </c>
      <c r="J457" s="111">
        <f t="shared" si="23"/>
        <v>76670</v>
      </c>
    </row>
    <row r="458" spans="1:10" x14ac:dyDescent="0.25">
      <c r="A458" s="10" t="s">
        <v>1340</v>
      </c>
      <c r="B458" s="14" t="str">
        <f t="shared" si="21"/>
        <v>Luna, Rodney</v>
      </c>
      <c r="C458" s="15" t="s">
        <v>9</v>
      </c>
      <c r="D458" s="10" t="s">
        <v>794</v>
      </c>
      <c r="E458" s="16">
        <v>40482</v>
      </c>
      <c r="F458" s="17">
        <f t="shared" ca="1" si="22"/>
        <v>5</v>
      </c>
      <c r="G458" s="18" t="s">
        <v>14</v>
      </c>
      <c r="H458" s="19">
        <v>112299</v>
      </c>
      <c r="I458" s="20">
        <v>4</v>
      </c>
      <c r="J458" s="111">
        <f t="shared" si="23"/>
        <v>115477</v>
      </c>
    </row>
    <row r="459" spans="1:10" x14ac:dyDescent="0.25">
      <c r="A459" s="10" t="s">
        <v>1341</v>
      </c>
      <c r="B459" s="14" t="str">
        <f t="shared" si="21"/>
        <v>Wong, Dennis</v>
      </c>
      <c r="C459" s="15" t="s">
        <v>12</v>
      </c>
      <c r="D459" s="10" t="s">
        <v>794</v>
      </c>
      <c r="E459" s="16">
        <v>41961</v>
      </c>
      <c r="F459" s="17">
        <f t="shared" ca="1" si="22"/>
        <v>1</v>
      </c>
      <c r="G459" s="18" t="s">
        <v>22</v>
      </c>
      <c r="H459" s="19">
        <v>125668</v>
      </c>
      <c r="I459" s="20">
        <v>5</v>
      </c>
      <c r="J459" s="111">
        <f t="shared" si="23"/>
        <v>129224</v>
      </c>
    </row>
    <row r="460" spans="1:10" x14ac:dyDescent="0.25">
      <c r="A460" s="10" t="s">
        <v>1342</v>
      </c>
      <c r="B460" s="14" t="str">
        <f t="shared" si="21"/>
        <v>Mack, Barry</v>
      </c>
      <c r="C460" s="15" t="s">
        <v>12</v>
      </c>
      <c r="D460" s="10" t="s">
        <v>794</v>
      </c>
      <c r="E460" s="16">
        <v>41603</v>
      </c>
      <c r="F460" s="17">
        <f t="shared" ca="1" si="22"/>
        <v>2</v>
      </c>
      <c r="G460" s="18" t="s">
        <v>24</v>
      </c>
      <c r="H460" s="19">
        <v>118895</v>
      </c>
      <c r="I460" s="20">
        <v>4</v>
      </c>
      <c r="J460" s="111">
        <f t="shared" si="23"/>
        <v>122260</v>
      </c>
    </row>
    <row r="461" spans="1:10" x14ac:dyDescent="0.25">
      <c r="A461" s="10" t="s">
        <v>1343</v>
      </c>
      <c r="B461" s="14" t="str">
        <f t="shared" si="21"/>
        <v>Guerra, Karen</v>
      </c>
      <c r="C461" s="15" t="s">
        <v>7</v>
      </c>
      <c r="D461" s="10" t="s">
        <v>794</v>
      </c>
      <c r="E461" s="16">
        <v>40861</v>
      </c>
      <c r="F461" s="17">
        <f t="shared" ca="1" si="22"/>
        <v>4</v>
      </c>
      <c r="G461" s="18"/>
      <c r="H461" s="19">
        <v>51784</v>
      </c>
      <c r="I461" s="20">
        <v>3</v>
      </c>
      <c r="J461" s="111">
        <f t="shared" si="23"/>
        <v>53249</v>
      </c>
    </row>
    <row r="462" spans="1:10" x14ac:dyDescent="0.25">
      <c r="A462" s="10" t="s">
        <v>1344</v>
      </c>
      <c r="B462" s="14" t="str">
        <f t="shared" si="21"/>
        <v>Barton, Barry</v>
      </c>
      <c r="C462" s="15" t="s">
        <v>9</v>
      </c>
      <c r="D462" s="10" t="s">
        <v>60</v>
      </c>
      <c r="E462" s="16">
        <v>41629</v>
      </c>
      <c r="F462" s="17">
        <f t="shared" ca="1" si="22"/>
        <v>1</v>
      </c>
      <c r="G462" s="18" t="s">
        <v>22</v>
      </c>
      <c r="H462" s="19">
        <v>88343</v>
      </c>
      <c r="I462" s="20">
        <v>1</v>
      </c>
      <c r="J462" s="111">
        <f t="shared" si="23"/>
        <v>90843</v>
      </c>
    </row>
    <row r="463" spans="1:10" x14ac:dyDescent="0.25">
      <c r="A463" s="10" t="s">
        <v>1345</v>
      </c>
      <c r="B463" s="14" t="str">
        <f t="shared" si="21"/>
        <v>Gentry, John</v>
      </c>
      <c r="C463" s="15" t="s">
        <v>9</v>
      </c>
      <c r="D463" s="10" t="s">
        <v>60</v>
      </c>
      <c r="E463" s="16">
        <v>41663</v>
      </c>
      <c r="F463" s="17">
        <f t="shared" ca="1" si="22"/>
        <v>1</v>
      </c>
      <c r="G463" s="18" t="s">
        <v>22</v>
      </c>
      <c r="H463" s="19">
        <v>124288</v>
      </c>
      <c r="I463" s="20">
        <v>4</v>
      </c>
      <c r="J463" s="111">
        <f t="shared" si="23"/>
        <v>127805</v>
      </c>
    </row>
    <row r="464" spans="1:10" x14ac:dyDescent="0.25">
      <c r="A464" s="10" t="s">
        <v>1346</v>
      </c>
      <c r="B464" s="14" t="str">
        <f t="shared" si="21"/>
        <v>Williams, Scott</v>
      </c>
      <c r="C464" s="15" t="s">
        <v>44</v>
      </c>
      <c r="D464" s="10" t="s">
        <v>60</v>
      </c>
      <c r="E464" s="16">
        <v>41669</v>
      </c>
      <c r="F464" s="17">
        <f t="shared" ca="1" si="22"/>
        <v>1</v>
      </c>
      <c r="G464" s="18"/>
      <c r="H464" s="19">
        <v>126925</v>
      </c>
      <c r="I464" s="20">
        <v>3</v>
      </c>
      <c r="J464" s="111">
        <f t="shared" si="23"/>
        <v>130517</v>
      </c>
    </row>
    <row r="465" spans="1:10" x14ac:dyDescent="0.25">
      <c r="A465" s="10" t="s">
        <v>1347</v>
      </c>
      <c r="B465" s="14" t="str">
        <f t="shared" si="21"/>
        <v>Lamb, John</v>
      </c>
      <c r="C465" s="15" t="s">
        <v>12</v>
      </c>
      <c r="D465" s="10" t="s">
        <v>60</v>
      </c>
      <c r="E465" s="16">
        <v>41703</v>
      </c>
      <c r="F465" s="17">
        <f t="shared" ca="1" si="22"/>
        <v>1</v>
      </c>
      <c r="G465" s="18" t="s">
        <v>6</v>
      </c>
      <c r="H465" s="19">
        <v>82275</v>
      </c>
      <c r="I465" s="20">
        <v>3</v>
      </c>
      <c r="J465" s="111">
        <f t="shared" si="23"/>
        <v>84603</v>
      </c>
    </row>
    <row r="466" spans="1:10" x14ac:dyDescent="0.25">
      <c r="A466" s="10" t="s">
        <v>1348</v>
      </c>
      <c r="B466" s="14" t="str">
        <f t="shared" si="21"/>
        <v>Parsons, Phillip</v>
      </c>
      <c r="C466" s="15" t="s">
        <v>9</v>
      </c>
      <c r="D466" s="10" t="s">
        <v>60</v>
      </c>
      <c r="E466" s="16">
        <v>41732</v>
      </c>
      <c r="F466" s="17">
        <f t="shared" ca="1" si="22"/>
        <v>1</v>
      </c>
      <c r="G466" s="18" t="s">
        <v>6</v>
      </c>
      <c r="H466" s="19">
        <v>52543</v>
      </c>
      <c r="I466" s="20">
        <v>3</v>
      </c>
      <c r="J466" s="111">
        <f t="shared" si="23"/>
        <v>54030</v>
      </c>
    </row>
    <row r="467" spans="1:10" x14ac:dyDescent="0.25">
      <c r="A467" s="10" t="s">
        <v>1349</v>
      </c>
      <c r="B467" s="14" t="str">
        <f t="shared" si="21"/>
        <v>Contreras, Dean</v>
      </c>
      <c r="C467" s="15" t="s">
        <v>12</v>
      </c>
      <c r="D467" s="10" t="s">
        <v>60</v>
      </c>
      <c r="E467" s="16">
        <v>41823</v>
      </c>
      <c r="F467" s="17">
        <f t="shared" ca="1" si="22"/>
        <v>1</v>
      </c>
      <c r="G467" s="18" t="s">
        <v>22</v>
      </c>
      <c r="H467" s="19">
        <v>117715</v>
      </c>
      <c r="I467" s="20">
        <v>5</v>
      </c>
      <c r="J467" s="111">
        <f t="shared" si="23"/>
        <v>121046</v>
      </c>
    </row>
    <row r="468" spans="1:10" x14ac:dyDescent="0.25">
      <c r="A468" s="10" t="s">
        <v>1350</v>
      </c>
      <c r="B468" s="14" t="str">
        <f t="shared" si="21"/>
        <v>Dodson, David</v>
      </c>
      <c r="C468" s="15" t="s">
        <v>9</v>
      </c>
      <c r="D468" s="10" t="s">
        <v>60</v>
      </c>
      <c r="E468" s="16">
        <v>40765</v>
      </c>
      <c r="F468" s="17">
        <f t="shared" ca="1" si="22"/>
        <v>4</v>
      </c>
      <c r="G468" s="18" t="s">
        <v>14</v>
      </c>
      <c r="H468" s="19">
        <v>74910</v>
      </c>
      <c r="I468" s="20">
        <v>1</v>
      </c>
      <c r="J468" s="111">
        <f t="shared" si="23"/>
        <v>77030</v>
      </c>
    </row>
    <row r="469" spans="1:10" x14ac:dyDescent="0.25">
      <c r="A469" s="10" t="s">
        <v>1351</v>
      </c>
      <c r="B469" s="14" t="str">
        <f t="shared" si="21"/>
        <v>Rodriquez, Denise</v>
      </c>
      <c r="C469" s="15" t="s">
        <v>12</v>
      </c>
      <c r="D469" s="10" t="s">
        <v>60</v>
      </c>
      <c r="E469" s="16">
        <v>40766</v>
      </c>
      <c r="F469" s="17">
        <f t="shared" ca="1" si="22"/>
        <v>4</v>
      </c>
      <c r="G469" s="18" t="s">
        <v>22</v>
      </c>
      <c r="H469" s="19">
        <v>57703</v>
      </c>
      <c r="I469" s="20">
        <v>5</v>
      </c>
      <c r="J469" s="111">
        <f t="shared" si="23"/>
        <v>59336</v>
      </c>
    </row>
    <row r="470" spans="1:10" x14ac:dyDescent="0.25">
      <c r="A470" s="10" t="s">
        <v>1352</v>
      </c>
      <c r="B470" s="14" t="str">
        <f t="shared" si="21"/>
        <v>Webb, Jim</v>
      </c>
      <c r="C470" s="15" t="s">
        <v>12</v>
      </c>
      <c r="D470" s="10" t="s">
        <v>60</v>
      </c>
      <c r="E470" s="16">
        <v>41843</v>
      </c>
      <c r="F470" s="17">
        <f t="shared" ca="1" si="22"/>
        <v>1</v>
      </c>
      <c r="G470" s="18" t="s">
        <v>3</v>
      </c>
      <c r="H470" s="19">
        <v>83926</v>
      </c>
      <c r="I470" s="20">
        <v>3</v>
      </c>
      <c r="J470" s="111">
        <f t="shared" si="23"/>
        <v>86301</v>
      </c>
    </row>
    <row r="471" spans="1:10" x14ac:dyDescent="0.25">
      <c r="A471" s="10" t="s">
        <v>1353</v>
      </c>
      <c r="B471" s="14" t="str">
        <f t="shared" si="21"/>
        <v>Cross, Marc</v>
      </c>
      <c r="C471" s="15" t="s">
        <v>9</v>
      </c>
      <c r="D471" s="10" t="s">
        <v>60</v>
      </c>
      <c r="E471" s="16">
        <v>40811</v>
      </c>
      <c r="F471" s="17">
        <f t="shared" ca="1" si="22"/>
        <v>4</v>
      </c>
      <c r="G471" s="18"/>
      <c r="H471" s="19">
        <v>76064</v>
      </c>
      <c r="I471" s="20">
        <v>4</v>
      </c>
      <c r="J471" s="111">
        <f t="shared" si="23"/>
        <v>78217</v>
      </c>
    </row>
    <row r="472" spans="1:10" x14ac:dyDescent="0.25">
      <c r="A472" s="10" t="s">
        <v>1354</v>
      </c>
      <c r="B472" s="14" t="str">
        <f t="shared" si="21"/>
        <v>Watts, Curtis</v>
      </c>
      <c r="C472" s="15" t="s">
        <v>28</v>
      </c>
      <c r="D472" s="10" t="s">
        <v>60</v>
      </c>
      <c r="E472" s="16">
        <v>40813</v>
      </c>
      <c r="F472" s="17">
        <f t="shared" ca="1" si="22"/>
        <v>4</v>
      </c>
      <c r="G472" s="18" t="s">
        <v>24</v>
      </c>
      <c r="H472" s="19">
        <v>73842</v>
      </c>
      <c r="I472" s="20">
        <v>5</v>
      </c>
      <c r="J472" s="111">
        <f t="shared" si="23"/>
        <v>75932</v>
      </c>
    </row>
    <row r="473" spans="1:10" x14ac:dyDescent="0.25">
      <c r="A473" s="10" t="s">
        <v>1355</v>
      </c>
      <c r="B473" s="14" t="str">
        <f t="shared" si="21"/>
        <v>Bartlett, Julia</v>
      </c>
      <c r="C473" s="15" t="s">
        <v>1</v>
      </c>
      <c r="D473" s="10" t="s">
        <v>60</v>
      </c>
      <c r="E473" s="16">
        <v>41896</v>
      </c>
      <c r="F473" s="17">
        <f t="shared" ca="1" si="22"/>
        <v>1</v>
      </c>
      <c r="G473" s="18" t="s">
        <v>14</v>
      </c>
      <c r="H473" s="19">
        <v>78867</v>
      </c>
      <c r="I473" s="20">
        <v>2</v>
      </c>
      <c r="J473" s="111">
        <f t="shared" si="23"/>
        <v>81099</v>
      </c>
    </row>
    <row r="474" spans="1:10" x14ac:dyDescent="0.25">
      <c r="A474" s="10" t="s">
        <v>1356</v>
      </c>
      <c r="B474" s="14" t="str">
        <f t="shared" si="21"/>
        <v>Garza, Anthony</v>
      </c>
      <c r="C474" s="15" t="s">
        <v>12</v>
      </c>
      <c r="D474" s="10" t="s">
        <v>60</v>
      </c>
      <c r="E474" s="16">
        <v>41919</v>
      </c>
      <c r="F474" s="17">
        <f t="shared" ca="1" si="22"/>
        <v>1</v>
      </c>
      <c r="G474" s="18" t="s">
        <v>22</v>
      </c>
      <c r="H474" s="19">
        <v>91587</v>
      </c>
      <c r="I474" s="20">
        <v>5</v>
      </c>
      <c r="J474" s="111">
        <f t="shared" si="23"/>
        <v>94179</v>
      </c>
    </row>
    <row r="475" spans="1:10" x14ac:dyDescent="0.25">
      <c r="A475" s="10" t="s">
        <v>1357</v>
      </c>
      <c r="B475" s="14" t="str">
        <f t="shared" si="21"/>
        <v>Maldonado, Robert</v>
      </c>
      <c r="C475" s="15" t="s">
        <v>1</v>
      </c>
      <c r="D475" s="10" t="s">
        <v>60</v>
      </c>
      <c r="E475" s="16">
        <v>40832</v>
      </c>
      <c r="F475" s="17">
        <f t="shared" ca="1" si="22"/>
        <v>4</v>
      </c>
      <c r="G475" s="18" t="s">
        <v>3</v>
      </c>
      <c r="H475" s="19">
        <v>124722</v>
      </c>
      <c r="I475" s="20">
        <v>2</v>
      </c>
      <c r="J475" s="111">
        <f t="shared" si="23"/>
        <v>128252</v>
      </c>
    </row>
    <row r="476" spans="1:10" x14ac:dyDescent="0.25">
      <c r="A476" s="10" t="s">
        <v>1358</v>
      </c>
      <c r="B476" s="14" t="str">
        <f t="shared" si="21"/>
        <v>Estes, Mary</v>
      </c>
      <c r="C476" s="15" t="s">
        <v>9</v>
      </c>
      <c r="D476" s="10" t="s">
        <v>60</v>
      </c>
      <c r="E476" s="16">
        <v>40839</v>
      </c>
      <c r="F476" s="17">
        <f t="shared" ca="1" si="22"/>
        <v>4</v>
      </c>
      <c r="G476" s="18" t="s">
        <v>22</v>
      </c>
      <c r="H476" s="19">
        <v>78409</v>
      </c>
      <c r="I476" s="20">
        <v>3</v>
      </c>
      <c r="J476" s="111">
        <f t="shared" si="23"/>
        <v>80628</v>
      </c>
    </row>
    <row r="477" spans="1:10" x14ac:dyDescent="0.25">
      <c r="A477" s="10" t="s">
        <v>1359</v>
      </c>
      <c r="B477" s="14" t="str">
        <f t="shared" si="21"/>
        <v>Hartman, Michael</v>
      </c>
      <c r="C477" s="15" t="s">
        <v>28</v>
      </c>
      <c r="D477" s="10" t="s">
        <v>60</v>
      </c>
      <c r="E477" s="16">
        <v>41971</v>
      </c>
      <c r="F477" s="17">
        <f t="shared" ca="1" si="22"/>
        <v>1</v>
      </c>
      <c r="G477" s="18" t="s">
        <v>3</v>
      </c>
      <c r="H477" s="19">
        <v>61718</v>
      </c>
      <c r="I477" s="20">
        <v>5</v>
      </c>
      <c r="J477" s="111">
        <f t="shared" si="23"/>
        <v>63465</v>
      </c>
    </row>
    <row r="478" spans="1:10" x14ac:dyDescent="0.25">
      <c r="A478" s="10" t="s">
        <v>1360</v>
      </c>
      <c r="B478" s="14" t="str">
        <f t="shared" si="21"/>
        <v>Gutierrez, Regina</v>
      </c>
      <c r="C478" s="15" t="s">
        <v>12</v>
      </c>
      <c r="D478" s="10" t="s">
        <v>795</v>
      </c>
      <c r="E478" s="16">
        <v>40187</v>
      </c>
      <c r="F478" s="17">
        <f t="shared" ca="1" si="22"/>
        <v>5</v>
      </c>
      <c r="G478" s="18"/>
      <c r="H478" s="19">
        <v>123468</v>
      </c>
      <c r="I478" s="20">
        <v>2</v>
      </c>
      <c r="J478" s="111">
        <f t="shared" si="23"/>
        <v>126962</v>
      </c>
    </row>
    <row r="479" spans="1:10" x14ac:dyDescent="0.25">
      <c r="A479" s="10" t="s">
        <v>1361</v>
      </c>
      <c r="B479" s="14" t="str">
        <f t="shared" si="21"/>
        <v>West, Jeffrey</v>
      </c>
      <c r="C479" s="15" t="s">
        <v>28</v>
      </c>
      <c r="D479" s="10" t="s">
        <v>795</v>
      </c>
      <c r="E479" s="16">
        <v>41286</v>
      </c>
      <c r="F479" s="17">
        <f t="shared" ca="1" si="22"/>
        <v>2</v>
      </c>
      <c r="G479" s="18" t="s">
        <v>24</v>
      </c>
      <c r="H479" s="19">
        <v>46368</v>
      </c>
      <c r="I479" s="20">
        <v>2</v>
      </c>
      <c r="J479" s="111">
        <f t="shared" si="23"/>
        <v>47680</v>
      </c>
    </row>
    <row r="480" spans="1:10" x14ac:dyDescent="0.25">
      <c r="A480" s="10" t="s">
        <v>1362</v>
      </c>
      <c r="B480" s="14" t="str">
        <f t="shared" si="21"/>
        <v>Farmer, Suzanne</v>
      </c>
      <c r="C480" s="15" t="s">
        <v>28</v>
      </c>
      <c r="D480" s="10" t="s">
        <v>795</v>
      </c>
      <c r="E480" s="16">
        <v>36899</v>
      </c>
      <c r="F480" s="17">
        <f t="shared" ca="1" si="22"/>
        <v>14</v>
      </c>
      <c r="G480" s="18" t="s">
        <v>14</v>
      </c>
      <c r="H480" s="19">
        <v>59814</v>
      </c>
      <c r="I480" s="20">
        <v>3</v>
      </c>
      <c r="J480" s="111">
        <f t="shared" si="23"/>
        <v>61507</v>
      </c>
    </row>
    <row r="481" spans="1:14" x14ac:dyDescent="0.25">
      <c r="A481" s="10" t="s">
        <v>1363</v>
      </c>
      <c r="B481" s="14" t="str">
        <f t="shared" si="21"/>
        <v>Grant, Leonard</v>
      </c>
      <c r="C481" s="15" t="s">
        <v>7</v>
      </c>
      <c r="D481" s="10" t="s">
        <v>795</v>
      </c>
      <c r="E481" s="16">
        <v>36904</v>
      </c>
      <c r="F481" s="17">
        <f t="shared" ca="1" si="22"/>
        <v>14</v>
      </c>
      <c r="G481" s="18" t="s">
        <v>22</v>
      </c>
      <c r="H481" s="19">
        <v>80732</v>
      </c>
      <c r="I481" s="20">
        <v>2</v>
      </c>
      <c r="J481" s="111">
        <f t="shared" si="23"/>
        <v>83017</v>
      </c>
    </row>
    <row r="482" spans="1:14" x14ac:dyDescent="0.25">
      <c r="A482" s="10" t="s">
        <v>1364</v>
      </c>
      <c r="B482" s="14" t="str">
        <f t="shared" si="21"/>
        <v>Hayes, Edward</v>
      </c>
      <c r="C482" s="15" t="s">
        <v>12</v>
      </c>
      <c r="D482" s="10" t="s">
        <v>795</v>
      </c>
      <c r="E482" s="16">
        <v>37614</v>
      </c>
      <c r="F482" s="17">
        <f t="shared" ca="1" si="22"/>
        <v>12</v>
      </c>
      <c r="G482" s="18" t="s">
        <v>22</v>
      </c>
      <c r="H482" s="19">
        <v>60408</v>
      </c>
      <c r="I482" s="20">
        <v>4</v>
      </c>
      <c r="J482" s="111">
        <f t="shared" si="23"/>
        <v>62118</v>
      </c>
    </row>
    <row r="483" spans="1:14" x14ac:dyDescent="0.25">
      <c r="A483" s="10" t="s">
        <v>1365</v>
      </c>
      <c r="B483" s="14" t="str">
        <f t="shared" si="21"/>
        <v>Horn, George</v>
      </c>
      <c r="C483" s="15" t="s">
        <v>1</v>
      </c>
      <c r="D483" s="10" t="s">
        <v>795</v>
      </c>
      <c r="E483" s="16">
        <v>39801</v>
      </c>
      <c r="F483" s="17">
        <f t="shared" ca="1" si="22"/>
        <v>6</v>
      </c>
      <c r="G483" s="18" t="s">
        <v>3</v>
      </c>
      <c r="H483" s="19">
        <v>120404</v>
      </c>
      <c r="I483" s="20">
        <v>3</v>
      </c>
      <c r="J483" s="111">
        <f t="shared" si="23"/>
        <v>123811</v>
      </c>
    </row>
    <row r="484" spans="1:14" x14ac:dyDescent="0.25">
      <c r="A484" s="10" t="s">
        <v>1366</v>
      </c>
      <c r="B484" s="14" t="str">
        <f t="shared" si="21"/>
        <v>Frost, Adam</v>
      </c>
      <c r="C484" s="15" t="s">
        <v>28</v>
      </c>
      <c r="D484" s="10" t="s">
        <v>795</v>
      </c>
      <c r="E484" s="16">
        <v>42021</v>
      </c>
      <c r="F484" s="17">
        <f t="shared" ca="1" si="22"/>
        <v>0</v>
      </c>
      <c r="G484" s="18"/>
      <c r="H484" s="19">
        <v>104897</v>
      </c>
      <c r="I484" s="20">
        <v>3</v>
      </c>
      <c r="J484" s="111">
        <f t="shared" si="23"/>
        <v>107866</v>
      </c>
    </row>
    <row r="485" spans="1:14" x14ac:dyDescent="0.25">
      <c r="A485" s="10" t="s">
        <v>1367</v>
      </c>
      <c r="B485" s="14" t="str">
        <f t="shared" si="21"/>
        <v>Fitzgerald, George</v>
      </c>
      <c r="C485" s="15" t="s">
        <v>28</v>
      </c>
      <c r="D485" s="10" t="s">
        <v>795</v>
      </c>
      <c r="E485" s="16">
        <v>42041</v>
      </c>
      <c r="F485" s="17">
        <f t="shared" ca="1" si="22"/>
        <v>0</v>
      </c>
      <c r="G485" s="18"/>
      <c r="H485" s="19">
        <v>45464</v>
      </c>
      <c r="I485" s="20">
        <v>2</v>
      </c>
      <c r="J485" s="111">
        <f t="shared" si="23"/>
        <v>46751</v>
      </c>
    </row>
    <row r="486" spans="1:14" x14ac:dyDescent="0.25">
      <c r="A486" s="10" t="s">
        <v>1368</v>
      </c>
      <c r="B486" s="14" t="str">
        <f t="shared" si="21"/>
        <v>Carter, Allan</v>
      </c>
      <c r="C486" s="15" t="s">
        <v>12</v>
      </c>
      <c r="D486" s="10" t="s">
        <v>795</v>
      </c>
      <c r="E486" s="16">
        <v>37273</v>
      </c>
      <c r="F486" s="17">
        <f t="shared" ca="1" si="22"/>
        <v>13</v>
      </c>
      <c r="G486" s="18" t="s">
        <v>14</v>
      </c>
      <c r="H486" s="19">
        <v>93778</v>
      </c>
      <c r="I486" s="20">
        <v>5</v>
      </c>
      <c r="J486" s="111">
        <f t="shared" si="23"/>
        <v>96432</v>
      </c>
    </row>
    <row r="487" spans="1:14" x14ac:dyDescent="0.25">
      <c r="A487" s="10" t="s">
        <v>1369</v>
      </c>
      <c r="B487" s="14" t="str">
        <f t="shared" si="21"/>
        <v>Kirby, Michael</v>
      </c>
      <c r="C487" s="15" t="s">
        <v>7</v>
      </c>
      <c r="D487" s="10" t="s">
        <v>795</v>
      </c>
      <c r="E487" s="16">
        <v>37295</v>
      </c>
      <c r="F487" s="17">
        <f t="shared" ca="1" si="22"/>
        <v>13</v>
      </c>
      <c r="G487" s="18" t="s">
        <v>3</v>
      </c>
      <c r="H487" s="19">
        <v>54091</v>
      </c>
      <c r="I487" s="20">
        <v>4</v>
      </c>
      <c r="J487" s="111">
        <f t="shared" si="23"/>
        <v>55622</v>
      </c>
    </row>
    <row r="488" spans="1:14" x14ac:dyDescent="0.25">
      <c r="A488" s="10" t="s">
        <v>1370</v>
      </c>
      <c r="B488" s="14" t="str">
        <f t="shared" si="21"/>
        <v>Henson, Debra</v>
      </c>
      <c r="C488" s="15" t="s">
        <v>9</v>
      </c>
      <c r="D488" s="10" t="s">
        <v>795</v>
      </c>
      <c r="E488" s="16">
        <v>40942</v>
      </c>
      <c r="F488" s="17">
        <f t="shared" ca="1" si="22"/>
        <v>3</v>
      </c>
      <c r="G488" s="18" t="s">
        <v>22</v>
      </c>
      <c r="H488" s="19">
        <v>72894</v>
      </c>
      <c r="I488" s="20">
        <v>5</v>
      </c>
      <c r="J488" s="111">
        <f t="shared" si="23"/>
        <v>74957</v>
      </c>
    </row>
    <row r="489" spans="1:14" x14ac:dyDescent="0.25">
      <c r="A489" s="10" t="s">
        <v>1371</v>
      </c>
      <c r="B489" s="14" t="str">
        <f t="shared" si="21"/>
        <v>Higgins, Angela</v>
      </c>
      <c r="C489" s="15" t="s">
        <v>28</v>
      </c>
      <c r="D489" s="10" t="s">
        <v>795</v>
      </c>
      <c r="E489" s="16">
        <v>42054</v>
      </c>
      <c r="F489" s="17">
        <f t="shared" ca="1" si="22"/>
        <v>0</v>
      </c>
      <c r="G489" s="18" t="s">
        <v>22</v>
      </c>
      <c r="H489" s="19">
        <v>104893</v>
      </c>
      <c r="I489" s="20">
        <v>3</v>
      </c>
      <c r="J489" s="111">
        <f t="shared" si="23"/>
        <v>107861</v>
      </c>
      <c r="M489" s="35"/>
      <c r="N489" s="35"/>
    </row>
    <row r="490" spans="1:14" x14ac:dyDescent="0.25">
      <c r="A490" s="10" t="s">
        <v>1372</v>
      </c>
      <c r="B490" s="14" t="str">
        <f t="shared" si="21"/>
        <v>Cobb, Nicole</v>
      </c>
      <c r="C490" s="15" t="s">
        <v>9</v>
      </c>
      <c r="D490" s="10" t="s">
        <v>795</v>
      </c>
      <c r="E490" s="16">
        <v>41337</v>
      </c>
      <c r="F490" s="17">
        <f t="shared" ca="1" si="22"/>
        <v>2</v>
      </c>
      <c r="G490" s="18"/>
      <c r="H490" s="19">
        <v>79289</v>
      </c>
      <c r="I490" s="20">
        <v>1</v>
      </c>
      <c r="J490" s="111">
        <f t="shared" si="23"/>
        <v>81533</v>
      </c>
    </row>
    <row r="491" spans="1:14" x14ac:dyDescent="0.25">
      <c r="A491" s="10" t="s">
        <v>1373</v>
      </c>
      <c r="B491" s="14" t="str">
        <f t="shared" si="21"/>
        <v>Barker, Heidi</v>
      </c>
      <c r="C491" s="15" t="s">
        <v>28</v>
      </c>
      <c r="D491" s="10" t="s">
        <v>795</v>
      </c>
      <c r="E491" s="16">
        <v>41342</v>
      </c>
      <c r="F491" s="17">
        <f t="shared" ca="1" si="22"/>
        <v>2</v>
      </c>
      <c r="G491" s="18" t="s">
        <v>6</v>
      </c>
      <c r="H491" s="19">
        <v>81594</v>
      </c>
      <c r="I491" s="20">
        <v>2</v>
      </c>
      <c r="J491" s="111">
        <f t="shared" si="23"/>
        <v>83903</v>
      </c>
    </row>
    <row r="492" spans="1:14" x14ac:dyDescent="0.25">
      <c r="A492" s="10" t="s">
        <v>1374</v>
      </c>
      <c r="B492" s="14" t="str">
        <f t="shared" si="21"/>
        <v>Atkinson, Danielle</v>
      </c>
      <c r="C492" s="15" t="s">
        <v>9</v>
      </c>
      <c r="D492" s="10" t="s">
        <v>795</v>
      </c>
      <c r="E492" s="16">
        <v>38779</v>
      </c>
      <c r="F492" s="17">
        <f t="shared" ca="1" si="22"/>
        <v>9</v>
      </c>
      <c r="G492" s="18" t="s">
        <v>24</v>
      </c>
      <c r="H492" s="19">
        <v>46876</v>
      </c>
      <c r="I492" s="20">
        <v>3</v>
      </c>
      <c r="J492" s="111">
        <f t="shared" si="23"/>
        <v>48203</v>
      </c>
    </row>
    <row r="493" spans="1:14" x14ac:dyDescent="0.25">
      <c r="A493" s="10" t="s">
        <v>1375</v>
      </c>
      <c r="B493" s="14" t="str">
        <f t="shared" si="21"/>
        <v>Watkins, Gary</v>
      </c>
      <c r="C493" s="15" t="s">
        <v>1</v>
      </c>
      <c r="D493" s="10" t="s">
        <v>795</v>
      </c>
      <c r="E493" s="16">
        <v>40597</v>
      </c>
      <c r="F493" s="17">
        <f t="shared" ca="1" si="22"/>
        <v>4</v>
      </c>
      <c r="G493" s="18" t="s">
        <v>6</v>
      </c>
      <c r="H493" s="19">
        <v>89002</v>
      </c>
      <c r="I493" s="20">
        <v>2</v>
      </c>
      <c r="J493" s="111">
        <f t="shared" si="23"/>
        <v>91521</v>
      </c>
    </row>
    <row r="494" spans="1:14" x14ac:dyDescent="0.25">
      <c r="A494" s="10" t="s">
        <v>1376</v>
      </c>
      <c r="B494" s="14" t="str">
        <f t="shared" si="21"/>
        <v>Gilbert, Shannon</v>
      </c>
      <c r="C494" s="15" t="s">
        <v>1</v>
      </c>
      <c r="D494" s="10" t="s">
        <v>795</v>
      </c>
      <c r="E494" s="16">
        <v>39868</v>
      </c>
      <c r="F494" s="17">
        <f t="shared" ca="1" si="22"/>
        <v>6</v>
      </c>
      <c r="G494" s="18" t="s">
        <v>24</v>
      </c>
      <c r="H494" s="19">
        <v>60097</v>
      </c>
      <c r="I494" s="20">
        <v>3</v>
      </c>
      <c r="J494" s="111">
        <f t="shared" si="23"/>
        <v>61798</v>
      </c>
    </row>
    <row r="495" spans="1:14" x14ac:dyDescent="0.25">
      <c r="A495" s="10" t="s">
        <v>1377</v>
      </c>
      <c r="B495" s="14" t="str">
        <f t="shared" si="21"/>
        <v>Christian, Melissa</v>
      </c>
      <c r="C495" s="15" t="s">
        <v>28</v>
      </c>
      <c r="D495" s="10" t="s">
        <v>795</v>
      </c>
      <c r="E495" s="16">
        <v>40977</v>
      </c>
      <c r="F495" s="17">
        <f t="shared" ca="1" si="22"/>
        <v>3</v>
      </c>
      <c r="G495" s="18" t="s">
        <v>22</v>
      </c>
      <c r="H495" s="19">
        <v>101346</v>
      </c>
      <c r="I495" s="20">
        <v>3</v>
      </c>
      <c r="J495" s="111">
        <f t="shared" si="23"/>
        <v>104214</v>
      </c>
    </row>
    <row r="496" spans="1:14" x14ac:dyDescent="0.25">
      <c r="A496" s="10" t="s">
        <v>1378</v>
      </c>
      <c r="B496" s="14" t="str">
        <f t="shared" si="21"/>
        <v>Scott, Todd</v>
      </c>
      <c r="C496" s="15" t="s">
        <v>44</v>
      </c>
      <c r="D496" s="10" t="s">
        <v>795</v>
      </c>
      <c r="E496" s="16">
        <v>41332</v>
      </c>
      <c r="F496" s="17">
        <f t="shared" ca="1" si="22"/>
        <v>2</v>
      </c>
      <c r="G496" s="18" t="s">
        <v>3</v>
      </c>
      <c r="H496" s="19">
        <v>110700</v>
      </c>
      <c r="I496" s="20">
        <v>3</v>
      </c>
      <c r="J496" s="111">
        <f t="shared" si="23"/>
        <v>113833</v>
      </c>
    </row>
    <row r="497" spans="1:14" x14ac:dyDescent="0.25">
      <c r="A497" s="10" t="s">
        <v>1379</v>
      </c>
      <c r="B497" s="14" t="str">
        <f t="shared" si="21"/>
        <v>Burnett, Kevin</v>
      </c>
      <c r="C497" s="15" t="s">
        <v>12</v>
      </c>
      <c r="D497" s="10" t="s">
        <v>795</v>
      </c>
      <c r="E497" s="16">
        <v>41702</v>
      </c>
      <c r="F497" s="17">
        <f t="shared" ca="1" si="22"/>
        <v>1</v>
      </c>
      <c r="G497" s="18" t="s">
        <v>6</v>
      </c>
      <c r="H497" s="19">
        <v>118902</v>
      </c>
      <c r="I497" s="20">
        <v>1</v>
      </c>
      <c r="J497" s="111">
        <f t="shared" si="23"/>
        <v>122267</v>
      </c>
    </row>
    <row r="498" spans="1:14" x14ac:dyDescent="0.25">
      <c r="A498" s="10" t="s">
        <v>1380</v>
      </c>
      <c r="B498" s="14" t="str">
        <f t="shared" si="21"/>
        <v>Ayala, Polly</v>
      </c>
      <c r="C498" s="15" t="s">
        <v>12</v>
      </c>
      <c r="D498" s="10" t="s">
        <v>795</v>
      </c>
      <c r="E498" s="16">
        <v>40252</v>
      </c>
      <c r="F498" s="17">
        <f t="shared" ca="1" si="22"/>
        <v>5</v>
      </c>
      <c r="G498" s="18" t="s">
        <v>22</v>
      </c>
      <c r="H498" s="19">
        <v>75430</v>
      </c>
      <c r="I498" s="20">
        <v>4</v>
      </c>
      <c r="J498" s="111">
        <f t="shared" si="23"/>
        <v>77565</v>
      </c>
      <c r="M498" s="35"/>
      <c r="N498" s="35"/>
    </row>
    <row r="499" spans="1:14" x14ac:dyDescent="0.25">
      <c r="A499" s="10" t="s">
        <v>1381</v>
      </c>
      <c r="B499" s="14" t="str">
        <f t="shared" si="21"/>
        <v>Rivers, Douglas</v>
      </c>
      <c r="C499" s="15" t="s">
        <v>28</v>
      </c>
      <c r="D499" s="10" t="s">
        <v>795</v>
      </c>
      <c r="E499" s="16">
        <v>40254</v>
      </c>
      <c r="F499" s="17">
        <f t="shared" ca="1" si="22"/>
        <v>5</v>
      </c>
      <c r="G499" s="18" t="s">
        <v>3</v>
      </c>
      <c r="H499" s="19">
        <v>103697</v>
      </c>
      <c r="I499" s="20">
        <v>4</v>
      </c>
      <c r="J499" s="111">
        <f t="shared" si="23"/>
        <v>106632</v>
      </c>
    </row>
    <row r="500" spans="1:14" x14ac:dyDescent="0.25">
      <c r="A500" s="10" t="s">
        <v>1382</v>
      </c>
      <c r="B500" s="14" t="str">
        <f t="shared" si="21"/>
        <v>Neal, Sally</v>
      </c>
      <c r="C500" s="15" t="s">
        <v>9</v>
      </c>
      <c r="D500" s="10" t="s">
        <v>795</v>
      </c>
      <c r="E500" s="16">
        <v>41360</v>
      </c>
      <c r="F500" s="17">
        <f t="shared" ca="1" si="22"/>
        <v>2</v>
      </c>
      <c r="G500" s="18" t="s">
        <v>6</v>
      </c>
      <c r="H500" s="19">
        <v>66777</v>
      </c>
      <c r="I500" s="20">
        <v>3</v>
      </c>
      <c r="J500" s="111">
        <f t="shared" si="23"/>
        <v>68667</v>
      </c>
    </row>
    <row r="501" spans="1:14" x14ac:dyDescent="0.25">
      <c r="A501" s="10" t="s">
        <v>1383</v>
      </c>
      <c r="B501" s="14" t="str">
        <f t="shared" si="21"/>
        <v>Freeman, Dennis</v>
      </c>
      <c r="C501" s="15" t="s">
        <v>9</v>
      </c>
      <c r="D501" s="10" t="s">
        <v>795</v>
      </c>
      <c r="E501" s="16">
        <v>39893</v>
      </c>
      <c r="F501" s="17">
        <f t="shared" ca="1" si="22"/>
        <v>6</v>
      </c>
      <c r="G501" s="18" t="s">
        <v>22</v>
      </c>
      <c r="H501" s="19">
        <v>72944</v>
      </c>
      <c r="I501" s="20">
        <v>1</v>
      </c>
      <c r="J501" s="111">
        <f t="shared" si="23"/>
        <v>75008</v>
      </c>
    </row>
    <row r="502" spans="1:14" x14ac:dyDescent="0.25">
      <c r="A502" s="10" t="s">
        <v>1384</v>
      </c>
      <c r="B502" s="14" t="str">
        <f t="shared" si="21"/>
        <v>French, Robert</v>
      </c>
      <c r="C502" s="15" t="s">
        <v>28</v>
      </c>
      <c r="D502" s="10" t="s">
        <v>795</v>
      </c>
      <c r="E502" s="16">
        <v>39906</v>
      </c>
      <c r="F502" s="17">
        <f t="shared" ca="1" si="22"/>
        <v>6</v>
      </c>
      <c r="G502" s="18"/>
      <c r="H502" s="19">
        <v>48460</v>
      </c>
      <c r="I502" s="20">
        <v>4</v>
      </c>
      <c r="J502" s="111">
        <f t="shared" si="23"/>
        <v>49831</v>
      </c>
    </row>
    <row r="503" spans="1:14" x14ac:dyDescent="0.25">
      <c r="A503" s="10" t="s">
        <v>1385</v>
      </c>
      <c r="B503" s="14" t="str">
        <f t="shared" si="21"/>
        <v>Edwards, Phillip</v>
      </c>
      <c r="C503" s="15" t="s">
        <v>1</v>
      </c>
      <c r="D503" s="10" t="s">
        <v>795</v>
      </c>
      <c r="E503" s="16">
        <v>41371</v>
      </c>
      <c r="F503" s="17">
        <f t="shared" ca="1" si="22"/>
        <v>2</v>
      </c>
      <c r="G503" s="18" t="s">
        <v>22</v>
      </c>
      <c r="H503" s="19">
        <v>72942</v>
      </c>
      <c r="I503" s="20">
        <v>1</v>
      </c>
      <c r="J503" s="111">
        <f t="shared" si="23"/>
        <v>75006</v>
      </c>
    </row>
    <row r="504" spans="1:14" x14ac:dyDescent="0.25">
      <c r="A504" s="10" t="s">
        <v>1386</v>
      </c>
      <c r="B504" s="14" t="str">
        <f t="shared" si="21"/>
        <v>Lynch, Scott</v>
      </c>
      <c r="C504" s="15" t="s">
        <v>12</v>
      </c>
      <c r="D504" s="10" t="s">
        <v>795</v>
      </c>
      <c r="E504" s="16">
        <v>41744</v>
      </c>
      <c r="F504" s="17">
        <f t="shared" ca="1" si="22"/>
        <v>1</v>
      </c>
      <c r="G504" s="18" t="s">
        <v>22</v>
      </c>
      <c r="H504" s="19">
        <v>83936</v>
      </c>
      <c r="I504" s="20">
        <v>4</v>
      </c>
      <c r="J504" s="111">
        <f t="shared" si="23"/>
        <v>86311</v>
      </c>
    </row>
    <row r="505" spans="1:14" x14ac:dyDescent="0.25">
      <c r="A505" s="10" t="s">
        <v>1387</v>
      </c>
      <c r="B505" s="14" t="str">
        <f t="shared" si="21"/>
        <v>Shaw, Pat</v>
      </c>
      <c r="C505" s="15" t="s">
        <v>12</v>
      </c>
      <c r="D505" s="10" t="s">
        <v>795</v>
      </c>
      <c r="E505" s="16">
        <v>40670</v>
      </c>
      <c r="F505" s="17">
        <f t="shared" ca="1" si="22"/>
        <v>4</v>
      </c>
      <c r="G505" s="18"/>
      <c r="H505" s="19">
        <v>74513</v>
      </c>
      <c r="I505" s="20">
        <v>1</v>
      </c>
      <c r="J505" s="111">
        <f t="shared" si="23"/>
        <v>76622</v>
      </c>
    </row>
    <row r="506" spans="1:14" x14ac:dyDescent="0.25">
      <c r="A506" s="10" t="s">
        <v>1388</v>
      </c>
      <c r="B506" s="14" t="str">
        <f t="shared" si="21"/>
        <v>Jefferson, Elaine</v>
      </c>
      <c r="C506" s="15" t="s">
        <v>44</v>
      </c>
      <c r="D506" s="10" t="s">
        <v>795</v>
      </c>
      <c r="E506" s="16">
        <v>36996</v>
      </c>
      <c r="F506" s="17">
        <f t="shared" ca="1" si="22"/>
        <v>14</v>
      </c>
      <c r="G506" s="18" t="s">
        <v>24</v>
      </c>
      <c r="H506" s="19">
        <v>52562</v>
      </c>
      <c r="I506" s="20">
        <v>4</v>
      </c>
      <c r="J506" s="111">
        <f t="shared" si="23"/>
        <v>54050</v>
      </c>
    </row>
    <row r="507" spans="1:14" x14ac:dyDescent="0.25">
      <c r="A507" s="10" t="s">
        <v>1389</v>
      </c>
      <c r="B507" s="14" t="str">
        <f t="shared" si="21"/>
        <v>Booth, Raquel</v>
      </c>
      <c r="C507" s="15" t="s">
        <v>28</v>
      </c>
      <c r="D507" s="10" t="s">
        <v>795</v>
      </c>
      <c r="E507" s="16">
        <v>37024</v>
      </c>
      <c r="F507" s="17">
        <f t="shared" ca="1" si="22"/>
        <v>14</v>
      </c>
      <c r="G507" s="18"/>
      <c r="H507" s="19">
        <v>77681</v>
      </c>
      <c r="I507" s="20">
        <v>5</v>
      </c>
      <c r="J507" s="111">
        <f t="shared" si="23"/>
        <v>79879</v>
      </c>
    </row>
    <row r="508" spans="1:14" x14ac:dyDescent="0.25">
      <c r="A508" s="10" t="s">
        <v>1390</v>
      </c>
      <c r="B508" s="14" t="str">
        <f t="shared" si="21"/>
        <v>Soto, Christopher</v>
      </c>
      <c r="C508" s="15" t="s">
        <v>12</v>
      </c>
      <c r="D508" s="10" t="s">
        <v>795</v>
      </c>
      <c r="E508" s="16">
        <v>37375</v>
      </c>
      <c r="F508" s="17">
        <f t="shared" ca="1" si="22"/>
        <v>13</v>
      </c>
      <c r="G508" s="18"/>
      <c r="H508" s="19">
        <v>87321</v>
      </c>
      <c r="I508" s="20">
        <v>5</v>
      </c>
      <c r="J508" s="111">
        <f t="shared" si="23"/>
        <v>89792</v>
      </c>
    </row>
    <row r="509" spans="1:14" x14ac:dyDescent="0.25">
      <c r="A509" s="10" t="s">
        <v>1391</v>
      </c>
      <c r="B509" s="14" t="str">
        <f t="shared" si="21"/>
        <v>Serrano, Al</v>
      </c>
      <c r="C509" s="15" t="s">
        <v>12</v>
      </c>
      <c r="D509" s="10" t="s">
        <v>795</v>
      </c>
      <c r="E509" s="16">
        <v>37751</v>
      </c>
      <c r="F509" s="17">
        <f t="shared" ca="1" si="22"/>
        <v>12</v>
      </c>
      <c r="G509" s="18" t="s">
        <v>6</v>
      </c>
      <c r="H509" s="19">
        <v>89725</v>
      </c>
      <c r="I509" s="20">
        <v>1</v>
      </c>
      <c r="J509" s="111">
        <f t="shared" si="23"/>
        <v>92264</v>
      </c>
    </row>
    <row r="510" spans="1:14" x14ac:dyDescent="0.25">
      <c r="A510" s="10" t="s">
        <v>1392</v>
      </c>
      <c r="B510" s="14" t="str">
        <f t="shared" si="21"/>
        <v>Vasquez, Michael</v>
      </c>
      <c r="C510" s="15" t="s">
        <v>12</v>
      </c>
      <c r="D510" s="10" t="s">
        <v>795</v>
      </c>
      <c r="E510" s="16">
        <v>38482</v>
      </c>
      <c r="F510" s="17">
        <f t="shared" ca="1" si="22"/>
        <v>10</v>
      </c>
      <c r="G510" s="18"/>
      <c r="H510" s="19">
        <v>66140</v>
      </c>
      <c r="I510" s="20">
        <v>3</v>
      </c>
      <c r="J510" s="111">
        <f t="shared" si="23"/>
        <v>68012</v>
      </c>
    </row>
    <row r="511" spans="1:14" x14ac:dyDescent="0.25">
      <c r="A511" s="10" t="s">
        <v>1393</v>
      </c>
      <c r="B511" s="14" t="str">
        <f t="shared" si="21"/>
        <v>Shepherd, Annie</v>
      </c>
      <c r="C511" s="15" t="s">
        <v>1</v>
      </c>
      <c r="D511" s="10" t="s">
        <v>795</v>
      </c>
      <c r="E511" s="16">
        <v>40295</v>
      </c>
      <c r="F511" s="17">
        <f t="shared" ca="1" si="22"/>
        <v>5</v>
      </c>
      <c r="G511" s="18" t="s">
        <v>22</v>
      </c>
      <c r="H511" s="19">
        <v>66579</v>
      </c>
      <c r="I511" s="20">
        <v>2</v>
      </c>
      <c r="J511" s="111">
        <f t="shared" si="23"/>
        <v>68463</v>
      </c>
    </row>
    <row r="512" spans="1:14" x14ac:dyDescent="0.25">
      <c r="A512" s="10" t="s">
        <v>1394</v>
      </c>
      <c r="B512" s="14" t="str">
        <f t="shared" si="21"/>
        <v>Roman, Teri</v>
      </c>
      <c r="C512" s="15" t="s">
        <v>12</v>
      </c>
      <c r="D512" s="10" t="s">
        <v>795</v>
      </c>
      <c r="E512" s="16">
        <v>41785</v>
      </c>
      <c r="F512" s="17">
        <f t="shared" ca="1" si="22"/>
        <v>1</v>
      </c>
      <c r="G512" s="18"/>
      <c r="H512" s="19">
        <v>79152</v>
      </c>
      <c r="I512" s="20">
        <v>1</v>
      </c>
      <c r="J512" s="111">
        <f t="shared" si="23"/>
        <v>81392</v>
      </c>
    </row>
    <row r="513" spans="1:10" x14ac:dyDescent="0.25">
      <c r="A513" s="10" t="s">
        <v>1395</v>
      </c>
      <c r="B513" s="14" t="str">
        <f t="shared" si="21"/>
        <v>Cain, Lon</v>
      </c>
      <c r="C513" s="15" t="s">
        <v>9</v>
      </c>
      <c r="D513" s="10" t="s">
        <v>795</v>
      </c>
      <c r="E513" s="16">
        <v>40340</v>
      </c>
      <c r="F513" s="17">
        <f t="shared" ca="1" si="22"/>
        <v>5</v>
      </c>
      <c r="G513" s="18" t="s">
        <v>6</v>
      </c>
      <c r="H513" s="19">
        <v>50979</v>
      </c>
      <c r="I513" s="20">
        <v>3</v>
      </c>
      <c r="J513" s="111">
        <f t="shared" si="23"/>
        <v>52422</v>
      </c>
    </row>
    <row r="514" spans="1:10" x14ac:dyDescent="0.25">
      <c r="A514" s="10" t="s">
        <v>1396</v>
      </c>
      <c r="B514" s="14" t="str">
        <f t="shared" ref="B514:B577" si="24">PROPER(TRIM(A514))</f>
        <v>Bean, Deborah</v>
      </c>
      <c r="C514" s="15" t="s">
        <v>12</v>
      </c>
      <c r="D514" s="10" t="s">
        <v>795</v>
      </c>
      <c r="E514" s="16">
        <v>41410</v>
      </c>
      <c r="F514" s="17">
        <f t="shared" ref="F514:F577" ca="1" si="25">DATEDIF(E514,TODAY(),"Y")</f>
        <v>2</v>
      </c>
      <c r="G514" s="18" t="s">
        <v>22</v>
      </c>
      <c r="H514" s="19">
        <v>101055</v>
      </c>
      <c r="I514" s="20">
        <v>2</v>
      </c>
      <c r="J514" s="111">
        <f t="shared" si="23"/>
        <v>103915</v>
      </c>
    </row>
    <row r="515" spans="1:10" x14ac:dyDescent="0.25">
      <c r="A515" s="10" t="s">
        <v>1397</v>
      </c>
      <c r="B515" s="14" t="str">
        <f t="shared" si="24"/>
        <v>Jackson, Eric</v>
      </c>
      <c r="C515" s="15" t="s">
        <v>9</v>
      </c>
      <c r="D515" s="10" t="s">
        <v>795</v>
      </c>
      <c r="E515" s="16">
        <v>37036</v>
      </c>
      <c r="F515" s="17">
        <f t="shared" ca="1" si="25"/>
        <v>14</v>
      </c>
      <c r="G515" s="18" t="s">
        <v>3</v>
      </c>
      <c r="H515" s="19">
        <v>68213</v>
      </c>
      <c r="I515" s="20">
        <v>4</v>
      </c>
      <c r="J515" s="111">
        <f t="shared" ref="J515:J578" si="26">ROUND(H515*$M$1+H515,0)</f>
        <v>70143</v>
      </c>
    </row>
    <row r="516" spans="1:10" x14ac:dyDescent="0.25">
      <c r="A516" s="10" t="s">
        <v>1398</v>
      </c>
      <c r="B516" s="14" t="str">
        <f t="shared" si="24"/>
        <v>Lindsey, Deborah</v>
      </c>
      <c r="C516" s="15" t="s">
        <v>9</v>
      </c>
      <c r="D516" s="10" t="s">
        <v>795</v>
      </c>
      <c r="E516" s="16">
        <v>37418</v>
      </c>
      <c r="F516" s="17">
        <f t="shared" ca="1" si="25"/>
        <v>13</v>
      </c>
      <c r="G516" s="18"/>
      <c r="H516" s="19">
        <v>99512</v>
      </c>
      <c r="I516" s="20">
        <v>4</v>
      </c>
      <c r="J516" s="111">
        <f t="shared" si="26"/>
        <v>102328</v>
      </c>
    </row>
    <row r="517" spans="1:10" x14ac:dyDescent="0.25">
      <c r="A517" s="10" t="s">
        <v>1399</v>
      </c>
      <c r="B517" s="14" t="str">
        <f t="shared" si="24"/>
        <v>Lawson, Erin</v>
      </c>
      <c r="C517" s="15" t="s">
        <v>12</v>
      </c>
      <c r="D517" s="10" t="s">
        <v>795</v>
      </c>
      <c r="E517" s="16">
        <v>40360</v>
      </c>
      <c r="F517" s="17">
        <f t="shared" ca="1" si="25"/>
        <v>5</v>
      </c>
      <c r="G517" s="18" t="s">
        <v>14</v>
      </c>
      <c r="H517" s="19">
        <v>108185</v>
      </c>
      <c r="I517" s="20">
        <v>2</v>
      </c>
      <c r="J517" s="111">
        <f t="shared" si="26"/>
        <v>111247</v>
      </c>
    </row>
    <row r="518" spans="1:10" x14ac:dyDescent="0.25">
      <c r="A518" s="10" t="s">
        <v>1400</v>
      </c>
      <c r="B518" s="14" t="str">
        <f t="shared" si="24"/>
        <v>Harper, Cynthia</v>
      </c>
      <c r="C518" s="15" t="s">
        <v>9</v>
      </c>
      <c r="D518" s="10" t="s">
        <v>795</v>
      </c>
      <c r="E518" s="16">
        <v>39981</v>
      </c>
      <c r="F518" s="17">
        <f t="shared" ca="1" si="25"/>
        <v>6</v>
      </c>
      <c r="G518" s="18" t="s">
        <v>3</v>
      </c>
      <c r="H518" s="19">
        <v>124966</v>
      </c>
      <c r="I518" s="20">
        <v>2</v>
      </c>
      <c r="J518" s="111">
        <f t="shared" si="26"/>
        <v>128503</v>
      </c>
    </row>
    <row r="519" spans="1:10" x14ac:dyDescent="0.25">
      <c r="A519" s="10" t="s">
        <v>1401</v>
      </c>
      <c r="B519" s="14" t="str">
        <f t="shared" si="24"/>
        <v>Preston, Chris</v>
      </c>
      <c r="C519" s="15" t="s">
        <v>12</v>
      </c>
      <c r="D519" s="10" t="s">
        <v>795</v>
      </c>
      <c r="E519" s="16">
        <v>37068</v>
      </c>
      <c r="F519" s="17">
        <f t="shared" ca="1" si="25"/>
        <v>14</v>
      </c>
      <c r="G519" s="18" t="s">
        <v>6</v>
      </c>
      <c r="H519" s="19">
        <v>108629</v>
      </c>
      <c r="I519" s="20">
        <v>1</v>
      </c>
      <c r="J519" s="111">
        <f t="shared" si="26"/>
        <v>111703</v>
      </c>
    </row>
    <row r="520" spans="1:10" x14ac:dyDescent="0.25">
      <c r="A520" s="10" t="s">
        <v>1402</v>
      </c>
      <c r="B520" s="14" t="str">
        <f t="shared" si="24"/>
        <v>Schmidt, Michael</v>
      </c>
      <c r="C520" s="15" t="s">
        <v>9</v>
      </c>
      <c r="D520" s="10" t="s">
        <v>795</v>
      </c>
      <c r="E520" s="16">
        <v>39251</v>
      </c>
      <c r="F520" s="17">
        <f t="shared" ca="1" si="25"/>
        <v>8</v>
      </c>
      <c r="G520" s="18" t="s">
        <v>3</v>
      </c>
      <c r="H520" s="19">
        <v>48249</v>
      </c>
      <c r="I520" s="20">
        <v>2</v>
      </c>
      <c r="J520" s="111">
        <f t="shared" si="26"/>
        <v>49614</v>
      </c>
    </row>
    <row r="521" spans="1:10" x14ac:dyDescent="0.25">
      <c r="A521" s="10" t="s">
        <v>1403</v>
      </c>
      <c r="B521" s="14" t="str">
        <f t="shared" si="24"/>
        <v>Ward, Williams</v>
      </c>
      <c r="C521" s="15" t="s">
        <v>12</v>
      </c>
      <c r="D521" s="10" t="s">
        <v>795</v>
      </c>
      <c r="E521" s="16">
        <v>40751</v>
      </c>
      <c r="F521" s="17">
        <f t="shared" ca="1" si="25"/>
        <v>4</v>
      </c>
      <c r="G521" s="18" t="s">
        <v>22</v>
      </c>
      <c r="H521" s="19">
        <v>46370</v>
      </c>
      <c r="I521" s="20">
        <v>2</v>
      </c>
      <c r="J521" s="111">
        <f t="shared" si="26"/>
        <v>47682</v>
      </c>
    </row>
    <row r="522" spans="1:10" x14ac:dyDescent="0.25">
      <c r="A522" s="10" t="s">
        <v>1404</v>
      </c>
      <c r="B522" s="14" t="str">
        <f t="shared" si="24"/>
        <v>William, William</v>
      </c>
      <c r="C522" s="15" t="s">
        <v>12</v>
      </c>
      <c r="D522" s="10" t="s">
        <v>795</v>
      </c>
      <c r="E522" s="16">
        <v>41843</v>
      </c>
      <c r="F522" s="17">
        <f t="shared" ca="1" si="25"/>
        <v>1</v>
      </c>
      <c r="G522" s="18" t="s">
        <v>14</v>
      </c>
      <c r="H522" s="19">
        <v>117457</v>
      </c>
      <c r="I522" s="20">
        <v>1</v>
      </c>
      <c r="J522" s="111">
        <f t="shared" si="26"/>
        <v>120781</v>
      </c>
    </row>
    <row r="523" spans="1:10" x14ac:dyDescent="0.25">
      <c r="A523" s="10" t="s">
        <v>1405</v>
      </c>
      <c r="B523" s="14" t="str">
        <f t="shared" si="24"/>
        <v>Gordon, Diane</v>
      </c>
      <c r="C523" s="15" t="s">
        <v>7</v>
      </c>
      <c r="D523" s="10" t="s">
        <v>795</v>
      </c>
      <c r="E523" s="16">
        <v>40376</v>
      </c>
      <c r="F523" s="17">
        <f t="shared" ca="1" si="25"/>
        <v>5</v>
      </c>
      <c r="G523" s="18"/>
      <c r="H523" s="19">
        <v>117663</v>
      </c>
      <c r="I523" s="20">
        <v>5</v>
      </c>
      <c r="J523" s="111">
        <f t="shared" si="26"/>
        <v>120993</v>
      </c>
    </row>
    <row r="524" spans="1:10" x14ac:dyDescent="0.25">
      <c r="A524" s="10" t="s">
        <v>1406</v>
      </c>
      <c r="B524" s="14" t="str">
        <f t="shared" si="24"/>
        <v>Ramsey, Nathaniel</v>
      </c>
      <c r="C524" s="15" t="s">
        <v>28</v>
      </c>
      <c r="D524" s="10" t="s">
        <v>795</v>
      </c>
      <c r="E524" s="16">
        <v>41477</v>
      </c>
      <c r="F524" s="17">
        <f t="shared" ca="1" si="25"/>
        <v>2</v>
      </c>
      <c r="G524" s="18" t="s">
        <v>24</v>
      </c>
      <c r="H524" s="19">
        <v>92231</v>
      </c>
      <c r="I524" s="20">
        <v>5</v>
      </c>
      <c r="J524" s="111">
        <f t="shared" si="26"/>
        <v>94841</v>
      </c>
    </row>
    <row r="525" spans="1:10" x14ac:dyDescent="0.25">
      <c r="A525" s="10" t="s">
        <v>1407</v>
      </c>
      <c r="B525" s="14" t="str">
        <f t="shared" si="24"/>
        <v>Morrow, Richard</v>
      </c>
      <c r="C525" s="15" t="s">
        <v>9</v>
      </c>
      <c r="D525" s="10" t="s">
        <v>795</v>
      </c>
      <c r="E525" s="16">
        <v>41492</v>
      </c>
      <c r="F525" s="17">
        <f t="shared" ca="1" si="25"/>
        <v>2</v>
      </c>
      <c r="G525" s="18"/>
      <c r="H525" s="19">
        <v>68715</v>
      </c>
      <c r="I525" s="20">
        <v>2</v>
      </c>
      <c r="J525" s="111">
        <f t="shared" si="26"/>
        <v>70660</v>
      </c>
    </row>
    <row r="526" spans="1:10" x14ac:dyDescent="0.25">
      <c r="A526" s="10" t="s">
        <v>1408</v>
      </c>
      <c r="B526" s="14" t="str">
        <f t="shared" si="24"/>
        <v>Andrews, Diane</v>
      </c>
      <c r="C526" s="15" t="s">
        <v>9</v>
      </c>
      <c r="D526" s="10" t="s">
        <v>795</v>
      </c>
      <c r="E526" s="16">
        <v>37106</v>
      </c>
      <c r="F526" s="17">
        <f t="shared" ca="1" si="25"/>
        <v>14</v>
      </c>
      <c r="G526" s="18"/>
      <c r="H526" s="19">
        <v>101020</v>
      </c>
      <c r="I526" s="20">
        <v>3</v>
      </c>
      <c r="J526" s="111">
        <f t="shared" si="26"/>
        <v>103879</v>
      </c>
    </row>
    <row r="527" spans="1:10" x14ac:dyDescent="0.25">
      <c r="A527" s="10" t="s">
        <v>1409</v>
      </c>
      <c r="B527" s="14" t="str">
        <f t="shared" si="24"/>
        <v>Anderson, Teason</v>
      </c>
      <c r="C527" s="15" t="s">
        <v>1</v>
      </c>
      <c r="D527" s="10" t="s">
        <v>795</v>
      </c>
      <c r="E527" s="16">
        <v>37453</v>
      </c>
      <c r="F527" s="17">
        <f t="shared" ca="1" si="25"/>
        <v>13</v>
      </c>
      <c r="G527" s="18"/>
      <c r="H527" s="19">
        <v>71460</v>
      </c>
      <c r="I527" s="20">
        <v>5</v>
      </c>
      <c r="J527" s="111">
        <f t="shared" si="26"/>
        <v>73482</v>
      </c>
    </row>
    <row r="528" spans="1:10" x14ac:dyDescent="0.25">
      <c r="A528" s="10" t="s">
        <v>1410</v>
      </c>
      <c r="B528" s="14" t="str">
        <f t="shared" si="24"/>
        <v>Howell, Douglas</v>
      </c>
      <c r="C528" s="15" t="s">
        <v>12</v>
      </c>
      <c r="D528" s="10" t="s">
        <v>795</v>
      </c>
      <c r="E528" s="16">
        <v>37458</v>
      </c>
      <c r="F528" s="17">
        <f t="shared" ca="1" si="25"/>
        <v>13</v>
      </c>
      <c r="G528" s="18"/>
      <c r="H528" s="19">
        <v>81833</v>
      </c>
      <c r="I528" s="20">
        <v>5</v>
      </c>
      <c r="J528" s="111">
        <f t="shared" si="26"/>
        <v>84149</v>
      </c>
    </row>
    <row r="529" spans="1:10" x14ac:dyDescent="0.25">
      <c r="A529" s="10" t="s">
        <v>1411</v>
      </c>
      <c r="B529" s="14" t="str">
        <f t="shared" si="24"/>
        <v>Vargas, Bryant</v>
      </c>
      <c r="C529" s="15" t="s">
        <v>12</v>
      </c>
      <c r="D529" s="10" t="s">
        <v>795</v>
      </c>
      <c r="E529" s="16">
        <v>37471</v>
      </c>
      <c r="F529" s="17">
        <f t="shared" ca="1" si="25"/>
        <v>13</v>
      </c>
      <c r="G529" s="18" t="s">
        <v>3</v>
      </c>
      <c r="H529" s="19">
        <v>95313</v>
      </c>
      <c r="I529" s="20">
        <v>5</v>
      </c>
      <c r="J529" s="111">
        <f t="shared" si="26"/>
        <v>98010</v>
      </c>
    </row>
    <row r="530" spans="1:10" x14ac:dyDescent="0.25">
      <c r="A530" s="10" t="s">
        <v>1412</v>
      </c>
      <c r="B530" s="14" t="str">
        <f t="shared" si="24"/>
        <v>Long, Gary</v>
      </c>
      <c r="C530" s="15" t="s">
        <v>7</v>
      </c>
      <c r="D530" s="10" t="s">
        <v>795</v>
      </c>
      <c r="E530" s="16">
        <v>38926</v>
      </c>
      <c r="F530" s="17">
        <f t="shared" ca="1" si="25"/>
        <v>9</v>
      </c>
      <c r="G530" s="18" t="s">
        <v>24</v>
      </c>
      <c r="H530" s="19">
        <v>100295</v>
      </c>
      <c r="I530" s="20">
        <v>2</v>
      </c>
      <c r="J530" s="111">
        <f t="shared" si="26"/>
        <v>103133</v>
      </c>
    </row>
    <row r="531" spans="1:10" x14ac:dyDescent="0.25">
      <c r="A531" s="10" t="s">
        <v>1413</v>
      </c>
      <c r="B531" s="14" t="str">
        <f t="shared" si="24"/>
        <v>Wiley, Gustavo</v>
      </c>
      <c r="C531" s="15" t="s">
        <v>12</v>
      </c>
      <c r="D531" s="10" t="s">
        <v>795</v>
      </c>
      <c r="E531" s="16">
        <v>41482</v>
      </c>
      <c r="F531" s="17">
        <f t="shared" ca="1" si="25"/>
        <v>2</v>
      </c>
      <c r="G531" s="18"/>
      <c r="H531" s="19">
        <v>108616</v>
      </c>
      <c r="I531" s="20">
        <v>5</v>
      </c>
      <c r="J531" s="111">
        <f t="shared" si="26"/>
        <v>111690</v>
      </c>
    </row>
    <row r="532" spans="1:10" x14ac:dyDescent="0.25">
      <c r="A532" s="10" t="s">
        <v>1414</v>
      </c>
      <c r="B532" s="14" t="str">
        <f t="shared" si="24"/>
        <v>Cannon, Jenny</v>
      </c>
      <c r="C532" s="15" t="s">
        <v>28</v>
      </c>
      <c r="D532" s="10" t="s">
        <v>795</v>
      </c>
      <c r="E532" s="16">
        <v>41488</v>
      </c>
      <c r="F532" s="17">
        <f t="shared" ca="1" si="25"/>
        <v>2</v>
      </c>
      <c r="G532" s="18"/>
      <c r="H532" s="19">
        <v>83517</v>
      </c>
      <c r="I532" s="20">
        <v>4</v>
      </c>
      <c r="J532" s="111">
        <f t="shared" si="26"/>
        <v>85881</v>
      </c>
    </row>
    <row r="533" spans="1:10" x14ac:dyDescent="0.25">
      <c r="A533" s="10" t="s">
        <v>1415</v>
      </c>
      <c r="B533" s="14" t="str">
        <f t="shared" si="24"/>
        <v>Walters, Ann</v>
      </c>
      <c r="C533" s="15" t="s">
        <v>28</v>
      </c>
      <c r="D533" s="10" t="s">
        <v>795</v>
      </c>
      <c r="E533" s="16">
        <v>41499</v>
      </c>
      <c r="F533" s="17">
        <f t="shared" ca="1" si="25"/>
        <v>2</v>
      </c>
      <c r="G533" s="18" t="s">
        <v>24</v>
      </c>
      <c r="H533" s="19">
        <v>52388</v>
      </c>
      <c r="I533" s="20">
        <v>5</v>
      </c>
      <c r="J533" s="111">
        <f t="shared" si="26"/>
        <v>53871</v>
      </c>
    </row>
    <row r="534" spans="1:10" x14ac:dyDescent="0.25">
      <c r="A534" s="10" t="s">
        <v>1416</v>
      </c>
      <c r="B534" s="14" t="str">
        <f t="shared" si="24"/>
        <v>Espinoza, Derrell</v>
      </c>
      <c r="C534" s="15" t="s">
        <v>9</v>
      </c>
      <c r="D534" s="10" t="s">
        <v>795</v>
      </c>
      <c r="E534" s="16">
        <v>40781</v>
      </c>
      <c r="F534" s="17">
        <f t="shared" ca="1" si="25"/>
        <v>4</v>
      </c>
      <c r="G534" s="18" t="s">
        <v>14</v>
      </c>
      <c r="H534" s="19">
        <v>119001</v>
      </c>
      <c r="I534" s="20">
        <v>4</v>
      </c>
      <c r="J534" s="111">
        <f t="shared" si="26"/>
        <v>122369</v>
      </c>
    </row>
    <row r="535" spans="1:10" x14ac:dyDescent="0.25">
      <c r="A535" s="10" t="s">
        <v>1417</v>
      </c>
      <c r="B535" s="14" t="str">
        <f t="shared" si="24"/>
        <v>Frank, William</v>
      </c>
      <c r="C535" s="15" t="s">
        <v>12</v>
      </c>
      <c r="D535" s="10" t="s">
        <v>795</v>
      </c>
      <c r="E535" s="16">
        <v>41893</v>
      </c>
      <c r="F535" s="17">
        <f t="shared" ca="1" si="25"/>
        <v>1</v>
      </c>
      <c r="G535" s="18" t="s">
        <v>24</v>
      </c>
      <c r="H535" s="19">
        <v>124817</v>
      </c>
      <c r="I535" s="20">
        <v>5</v>
      </c>
      <c r="J535" s="111">
        <f t="shared" si="26"/>
        <v>128349</v>
      </c>
    </row>
    <row r="536" spans="1:10" x14ac:dyDescent="0.25">
      <c r="A536" s="10" t="s">
        <v>1418</v>
      </c>
      <c r="B536" s="14" t="str">
        <f t="shared" si="24"/>
        <v>Austin, William</v>
      </c>
      <c r="C536" s="15" t="s">
        <v>12</v>
      </c>
      <c r="D536" s="10" t="s">
        <v>795</v>
      </c>
      <c r="E536" s="16">
        <v>40413</v>
      </c>
      <c r="F536" s="17">
        <f t="shared" ca="1" si="25"/>
        <v>5</v>
      </c>
      <c r="G536" s="18" t="s">
        <v>22</v>
      </c>
      <c r="H536" s="19">
        <v>60907</v>
      </c>
      <c r="I536" s="20">
        <v>2</v>
      </c>
      <c r="J536" s="111">
        <f t="shared" si="26"/>
        <v>62631</v>
      </c>
    </row>
    <row r="537" spans="1:10" x14ac:dyDescent="0.25">
      <c r="A537" s="10" t="s">
        <v>1419</v>
      </c>
      <c r="B537" s="14" t="str">
        <f t="shared" si="24"/>
        <v>Fox, Ellen</v>
      </c>
      <c r="C537" s="15" t="s">
        <v>9</v>
      </c>
      <c r="D537" s="10" t="s">
        <v>795</v>
      </c>
      <c r="E537" s="16">
        <v>40058</v>
      </c>
      <c r="F537" s="17">
        <f t="shared" ca="1" si="25"/>
        <v>6</v>
      </c>
      <c r="G537" s="18" t="s">
        <v>24</v>
      </c>
      <c r="H537" s="19">
        <v>50760</v>
      </c>
      <c r="I537" s="20">
        <v>4</v>
      </c>
      <c r="J537" s="111">
        <f t="shared" si="26"/>
        <v>52197</v>
      </c>
    </row>
    <row r="538" spans="1:10" x14ac:dyDescent="0.25">
      <c r="A538" s="10" t="s">
        <v>1420</v>
      </c>
      <c r="B538" s="14" t="str">
        <f t="shared" si="24"/>
        <v>Castillo, Sheri</v>
      </c>
      <c r="C538" s="15" t="s">
        <v>44</v>
      </c>
      <c r="D538" s="10" t="s">
        <v>795</v>
      </c>
      <c r="E538" s="16">
        <v>40064</v>
      </c>
      <c r="F538" s="17">
        <f t="shared" ca="1" si="25"/>
        <v>6</v>
      </c>
      <c r="G538" s="18"/>
      <c r="H538" s="19">
        <v>84598</v>
      </c>
      <c r="I538" s="20">
        <v>2</v>
      </c>
      <c r="J538" s="111">
        <f t="shared" si="26"/>
        <v>86992</v>
      </c>
    </row>
    <row r="539" spans="1:10" x14ac:dyDescent="0.25">
      <c r="A539" s="10" t="s">
        <v>1421</v>
      </c>
      <c r="B539" s="14" t="str">
        <f t="shared" si="24"/>
        <v>Cameron, John</v>
      </c>
      <c r="C539" s="15" t="s">
        <v>9</v>
      </c>
      <c r="D539" s="10" t="s">
        <v>795</v>
      </c>
      <c r="E539" s="16">
        <v>37865</v>
      </c>
      <c r="F539" s="17">
        <f t="shared" ca="1" si="25"/>
        <v>12</v>
      </c>
      <c r="G539" s="18"/>
      <c r="H539" s="19">
        <v>42273</v>
      </c>
      <c r="I539" s="20">
        <v>4</v>
      </c>
      <c r="J539" s="111">
        <f t="shared" si="26"/>
        <v>43469</v>
      </c>
    </row>
    <row r="540" spans="1:10" x14ac:dyDescent="0.25">
      <c r="A540" s="10" t="s">
        <v>1422</v>
      </c>
      <c r="B540" s="14" t="str">
        <f t="shared" si="24"/>
        <v>Wilson, Jessica</v>
      </c>
      <c r="C540" s="15" t="s">
        <v>12</v>
      </c>
      <c r="D540" s="10" t="s">
        <v>795</v>
      </c>
      <c r="E540" s="16">
        <v>38216</v>
      </c>
      <c r="F540" s="17">
        <f t="shared" ca="1" si="25"/>
        <v>11</v>
      </c>
      <c r="G540" s="18" t="s">
        <v>22</v>
      </c>
      <c r="H540" s="19">
        <v>44273</v>
      </c>
      <c r="I540" s="20">
        <v>1</v>
      </c>
      <c r="J540" s="111">
        <f t="shared" si="26"/>
        <v>45526</v>
      </c>
    </row>
    <row r="541" spans="1:10" x14ac:dyDescent="0.25">
      <c r="A541" s="10" t="s">
        <v>1423</v>
      </c>
      <c r="B541" s="14" t="str">
        <f t="shared" si="24"/>
        <v>Morton, Brian</v>
      </c>
      <c r="C541" s="15" t="s">
        <v>9</v>
      </c>
      <c r="D541" s="10" t="s">
        <v>795</v>
      </c>
      <c r="E541" s="16">
        <v>38604</v>
      </c>
      <c r="F541" s="17">
        <f t="shared" ca="1" si="25"/>
        <v>10</v>
      </c>
      <c r="G541" s="18"/>
      <c r="H541" s="19">
        <v>97694</v>
      </c>
      <c r="I541" s="20">
        <v>3</v>
      </c>
      <c r="J541" s="111">
        <f t="shared" si="26"/>
        <v>100459</v>
      </c>
    </row>
    <row r="542" spans="1:10" x14ac:dyDescent="0.25">
      <c r="A542" s="10" t="s">
        <v>1424</v>
      </c>
      <c r="B542" s="14" t="str">
        <f t="shared" si="24"/>
        <v>Delgado, Dale</v>
      </c>
      <c r="C542" s="15" t="s">
        <v>9</v>
      </c>
      <c r="D542" s="10" t="s">
        <v>795</v>
      </c>
      <c r="E542" s="16">
        <v>41516</v>
      </c>
      <c r="F542" s="17">
        <f t="shared" ca="1" si="25"/>
        <v>2</v>
      </c>
      <c r="G542" s="18" t="s">
        <v>14</v>
      </c>
      <c r="H542" s="19">
        <v>79158</v>
      </c>
      <c r="I542" s="20">
        <v>4</v>
      </c>
      <c r="J542" s="111">
        <f t="shared" si="26"/>
        <v>81398</v>
      </c>
    </row>
    <row r="543" spans="1:10" x14ac:dyDescent="0.25">
      <c r="A543" s="10" t="s">
        <v>1425</v>
      </c>
      <c r="B543" s="14" t="str">
        <f t="shared" si="24"/>
        <v>Walls, Brian</v>
      </c>
      <c r="C543" s="15" t="s">
        <v>28</v>
      </c>
      <c r="D543" s="10" t="s">
        <v>795</v>
      </c>
      <c r="E543" s="16">
        <v>40820</v>
      </c>
      <c r="F543" s="17">
        <f t="shared" ca="1" si="25"/>
        <v>4</v>
      </c>
      <c r="G543" s="18"/>
      <c r="H543" s="19">
        <v>111638</v>
      </c>
      <c r="I543" s="20">
        <v>4</v>
      </c>
      <c r="J543" s="111">
        <f t="shared" si="26"/>
        <v>114797</v>
      </c>
    </row>
    <row r="544" spans="1:10" x14ac:dyDescent="0.25">
      <c r="A544" s="10" t="s">
        <v>1426</v>
      </c>
      <c r="B544" s="14" t="str">
        <f t="shared" si="24"/>
        <v>Mann, Lowell</v>
      </c>
      <c r="C544" s="15" t="s">
        <v>12</v>
      </c>
      <c r="D544" s="10" t="s">
        <v>795</v>
      </c>
      <c r="E544" s="16">
        <v>41898</v>
      </c>
      <c r="F544" s="17">
        <f t="shared" ca="1" si="25"/>
        <v>1</v>
      </c>
      <c r="G544" s="18"/>
      <c r="H544" s="19">
        <v>57070</v>
      </c>
      <c r="I544" s="20">
        <v>1</v>
      </c>
      <c r="J544" s="111">
        <f t="shared" si="26"/>
        <v>58685</v>
      </c>
    </row>
    <row r="545" spans="1:14" x14ac:dyDescent="0.25">
      <c r="A545" s="10" t="s">
        <v>1427</v>
      </c>
      <c r="B545" s="14" t="str">
        <f t="shared" si="24"/>
        <v>Herrera, Shawn</v>
      </c>
      <c r="C545" s="15" t="s">
        <v>12</v>
      </c>
      <c r="D545" s="10" t="s">
        <v>795</v>
      </c>
      <c r="E545" s="16">
        <v>41909</v>
      </c>
      <c r="F545" s="17">
        <f t="shared" ca="1" si="25"/>
        <v>1</v>
      </c>
      <c r="G545" s="18" t="s">
        <v>14</v>
      </c>
      <c r="H545" s="19">
        <v>111762</v>
      </c>
      <c r="I545" s="20">
        <v>4</v>
      </c>
      <c r="J545" s="111">
        <f t="shared" si="26"/>
        <v>114925</v>
      </c>
    </row>
    <row r="546" spans="1:14" x14ac:dyDescent="0.25">
      <c r="A546" s="10" t="s">
        <v>1428</v>
      </c>
      <c r="B546" s="14" t="str">
        <f t="shared" si="24"/>
        <v>Hunter, Lisa</v>
      </c>
      <c r="C546" s="15" t="s">
        <v>28</v>
      </c>
      <c r="D546" s="10" t="s">
        <v>795</v>
      </c>
      <c r="E546" s="16">
        <v>40450</v>
      </c>
      <c r="F546" s="17">
        <f t="shared" ca="1" si="25"/>
        <v>5</v>
      </c>
      <c r="G546" s="18" t="s">
        <v>22</v>
      </c>
      <c r="H546" s="19">
        <v>74933</v>
      </c>
      <c r="I546" s="20">
        <v>4</v>
      </c>
      <c r="J546" s="111">
        <f t="shared" si="26"/>
        <v>77054</v>
      </c>
    </row>
    <row r="547" spans="1:14" x14ac:dyDescent="0.25">
      <c r="A547" s="10" t="s">
        <v>1429</v>
      </c>
      <c r="B547" s="14" t="str">
        <f t="shared" si="24"/>
        <v>Chapman, Jessica</v>
      </c>
      <c r="C547" s="15" t="s">
        <v>9</v>
      </c>
      <c r="D547" s="10" t="s">
        <v>795</v>
      </c>
      <c r="E547" s="16">
        <v>37162</v>
      </c>
      <c r="F547" s="17">
        <f t="shared" ca="1" si="25"/>
        <v>14</v>
      </c>
      <c r="G547" s="18" t="s">
        <v>24</v>
      </c>
      <c r="H547" s="19">
        <v>80700</v>
      </c>
      <c r="I547" s="20">
        <v>5</v>
      </c>
      <c r="J547" s="111">
        <f t="shared" si="26"/>
        <v>82984</v>
      </c>
    </row>
    <row r="548" spans="1:14" x14ac:dyDescent="0.25">
      <c r="A548" s="10" t="s">
        <v>1430</v>
      </c>
      <c r="B548" s="14" t="str">
        <f t="shared" si="24"/>
        <v>Bowman, Michael</v>
      </c>
      <c r="C548" s="15" t="s">
        <v>28</v>
      </c>
      <c r="D548" s="10" t="s">
        <v>795</v>
      </c>
      <c r="E548" s="16">
        <v>37164</v>
      </c>
      <c r="F548" s="17">
        <f t="shared" ca="1" si="25"/>
        <v>14</v>
      </c>
      <c r="G548" s="18"/>
      <c r="H548" s="19">
        <v>46130</v>
      </c>
      <c r="I548" s="20">
        <v>1</v>
      </c>
      <c r="J548" s="111">
        <f t="shared" si="26"/>
        <v>47435</v>
      </c>
    </row>
    <row r="549" spans="1:14" x14ac:dyDescent="0.25">
      <c r="A549" s="10" t="s">
        <v>1431</v>
      </c>
      <c r="B549" s="14" t="str">
        <f t="shared" si="24"/>
        <v>Moses, Mark</v>
      </c>
      <c r="C549" s="15" t="s">
        <v>12</v>
      </c>
      <c r="D549" s="10" t="s">
        <v>795</v>
      </c>
      <c r="E549" s="16">
        <v>37166</v>
      </c>
      <c r="F549" s="17">
        <f t="shared" ca="1" si="25"/>
        <v>14</v>
      </c>
      <c r="G549" s="18" t="s">
        <v>14</v>
      </c>
      <c r="H549" s="19">
        <v>43474</v>
      </c>
      <c r="I549" s="20">
        <v>4</v>
      </c>
      <c r="J549" s="111">
        <f t="shared" si="26"/>
        <v>44704</v>
      </c>
    </row>
    <row r="550" spans="1:14" x14ac:dyDescent="0.25">
      <c r="A550" s="10" t="s">
        <v>1432</v>
      </c>
      <c r="B550" s="14" t="str">
        <f t="shared" si="24"/>
        <v>Shannon, Kevin</v>
      </c>
      <c r="C550" s="15" t="s">
        <v>9</v>
      </c>
      <c r="D550" s="10" t="s">
        <v>795</v>
      </c>
      <c r="E550" s="16">
        <v>40440</v>
      </c>
      <c r="F550" s="17">
        <f t="shared" ca="1" si="25"/>
        <v>5</v>
      </c>
      <c r="G550" s="18" t="s">
        <v>24</v>
      </c>
      <c r="H550" s="19">
        <v>97420</v>
      </c>
      <c r="I550" s="20">
        <v>5</v>
      </c>
      <c r="J550" s="111">
        <f t="shared" si="26"/>
        <v>100177</v>
      </c>
    </row>
    <row r="551" spans="1:14" x14ac:dyDescent="0.25">
      <c r="A551" s="10" t="s">
        <v>1433</v>
      </c>
      <c r="B551" s="14" t="str">
        <f t="shared" si="24"/>
        <v>Stanley, Eric</v>
      </c>
      <c r="C551" s="15" t="s">
        <v>7</v>
      </c>
      <c r="D551" s="10" t="s">
        <v>795</v>
      </c>
      <c r="E551" s="16">
        <v>40806</v>
      </c>
      <c r="F551" s="17">
        <f t="shared" ca="1" si="25"/>
        <v>4</v>
      </c>
      <c r="G551" s="18" t="s">
        <v>22</v>
      </c>
      <c r="H551" s="19">
        <v>105708</v>
      </c>
      <c r="I551" s="20">
        <v>1</v>
      </c>
      <c r="J551" s="111">
        <f t="shared" si="26"/>
        <v>108700</v>
      </c>
    </row>
    <row r="552" spans="1:14" x14ac:dyDescent="0.25">
      <c r="A552" s="10" t="s">
        <v>1434</v>
      </c>
      <c r="B552" s="14" t="str">
        <f t="shared" si="24"/>
        <v>Ashley, Michael</v>
      </c>
      <c r="C552" s="15" t="s">
        <v>9</v>
      </c>
      <c r="D552" s="10" t="s">
        <v>795</v>
      </c>
      <c r="E552" s="16">
        <v>41555</v>
      </c>
      <c r="F552" s="17">
        <f t="shared" ca="1" si="25"/>
        <v>2</v>
      </c>
      <c r="G552" s="18" t="s">
        <v>14</v>
      </c>
      <c r="H552" s="19">
        <v>55792</v>
      </c>
      <c r="I552" s="20">
        <v>1</v>
      </c>
      <c r="J552" s="111">
        <f t="shared" si="26"/>
        <v>57371</v>
      </c>
    </row>
    <row r="553" spans="1:14" x14ac:dyDescent="0.25">
      <c r="A553" s="10" t="s">
        <v>1435</v>
      </c>
      <c r="B553" s="14" t="str">
        <f t="shared" si="24"/>
        <v>Holloway, Chris</v>
      </c>
      <c r="C553" s="15" t="s">
        <v>9</v>
      </c>
      <c r="D553" s="10" t="s">
        <v>795</v>
      </c>
      <c r="E553" s="16">
        <v>40850</v>
      </c>
      <c r="F553" s="17">
        <f t="shared" ca="1" si="25"/>
        <v>4</v>
      </c>
      <c r="G553" s="18"/>
      <c r="H553" s="19">
        <v>115076</v>
      </c>
      <c r="I553" s="20">
        <v>2</v>
      </c>
      <c r="J553" s="111">
        <f t="shared" si="26"/>
        <v>118333</v>
      </c>
    </row>
    <row r="554" spans="1:14" x14ac:dyDescent="0.25">
      <c r="A554" s="10" t="s">
        <v>1436</v>
      </c>
      <c r="B554" s="14" t="str">
        <f t="shared" si="24"/>
        <v>Jennings, Gary</v>
      </c>
      <c r="C554" s="15" t="s">
        <v>9</v>
      </c>
      <c r="D554" s="10" t="s">
        <v>795</v>
      </c>
      <c r="E554" s="16">
        <v>38646</v>
      </c>
      <c r="F554" s="17">
        <f t="shared" ca="1" si="25"/>
        <v>10</v>
      </c>
      <c r="G554" s="18" t="s">
        <v>24</v>
      </c>
      <c r="H554" s="19">
        <v>83609</v>
      </c>
      <c r="I554" s="20">
        <v>2</v>
      </c>
      <c r="J554" s="111">
        <f t="shared" si="26"/>
        <v>85975</v>
      </c>
    </row>
    <row r="555" spans="1:14" x14ac:dyDescent="0.25">
      <c r="A555" s="10" t="s">
        <v>1437</v>
      </c>
      <c r="B555" s="14" t="str">
        <f t="shared" si="24"/>
        <v>Reid, Elizabeth</v>
      </c>
      <c r="C555" s="15" t="s">
        <v>12</v>
      </c>
      <c r="D555" s="10" t="s">
        <v>795</v>
      </c>
      <c r="E555" s="16">
        <v>40125</v>
      </c>
      <c r="F555" s="17">
        <f t="shared" ca="1" si="25"/>
        <v>6</v>
      </c>
      <c r="G555" s="18" t="s">
        <v>3</v>
      </c>
      <c r="H555" s="19">
        <v>46313</v>
      </c>
      <c r="I555" s="20">
        <v>5</v>
      </c>
      <c r="J555" s="111">
        <f t="shared" si="26"/>
        <v>47624</v>
      </c>
      <c r="M555" s="35"/>
      <c r="N555" s="35"/>
    </row>
    <row r="556" spans="1:14" x14ac:dyDescent="0.25">
      <c r="A556" s="10" t="s">
        <v>1438</v>
      </c>
      <c r="B556" s="14" t="str">
        <f t="shared" si="24"/>
        <v>Jenkins, Scott</v>
      </c>
      <c r="C556" s="15" t="s">
        <v>12</v>
      </c>
      <c r="D556" s="10" t="s">
        <v>795</v>
      </c>
      <c r="E556" s="16">
        <v>41215</v>
      </c>
      <c r="F556" s="17">
        <f t="shared" ca="1" si="25"/>
        <v>3</v>
      </c>
      <c r="G556" s="18" t="s">
        <v>22</v>
      </c>
      <c r="H556" s="19">
        <v>108854</v>
      </c>
      <c r="I556" s="20">
        <v>4</v>
      </c>
      <c r="J556" s="111">
        <f t="shared" si="26"/>
        <v>111935</v>
      </c>
    </row>
    <row r="557" spans="1:14" x14ac:dyDescent="0.25">
      <c r="A557" s="10" t="s">
        <v>1439</v>
      </c>
      <c r="B557" s="14" t="str">
        <f t="shared" si="24"/>
        <v>Glass, John</v>
      </c>
      <c r="C557" s="15" t="s">
        <v>12</v>
      </c>
      <c r="D557" s="10" t="s">
        <v>795</v>
      </c>
      <c r="E557" s="16">
        <v>40887</v>
      </c>
      <c r="F557" s="17">
        <f t="shared" ca="1" si="25"/>
        <v>4</v>
      </c>
      <c r="G557" s="18"/>
      <c r="H557" s="19">
        <v>94318</v>
      </c>
      <c r="I557" s="20">
        <v>4</v>
      </c>
      <c r="J557" s="111">
        <f t="shared" si="26"/>
        <v>96987</v>
      </c>
    </row>
    <row r="558" spans="1:14" x14ac:dyDescent="0.25">
      <c r="A558" s="10" t="s">
        <v>1440</v>
      </c>
      <c r="B558" s="14" t="str">
        <f t="shared" si="24"/>
        <v>Woodard, Charles</v>
      </c>
      <c r="C558" s="15" t="s">
        <v>9</v>
      </c>
      <c r="D558" s="10" t="s">
        <v>795</v>
      </c>
      <c r="E558" s="16">
        <v>41956</v>
      </c>
      <c r="F558" s="17">
        <f t="shared" ca="1" si="25"/>
        <v>1</v>
      </c>
      <c r="G558" s="18" t="s">
        <v>6</v>
      </c>
      <c r="H558" s="19">
        <v>78034</v>
      </c>
      <c r="I558" s="20">
        <v>4</v>
      </c>
      <c r="J558" s="111">
        <f t="shared" si="26"/>
        <v>80242</v>
      </c>
      <c r="M558" s="35"/>
      <c r="N558" s="35"/>
    </row>
    <row r="559" spans="1:14" x14ac:dyDescent="0.25">
      <c r="A559" s="10" t="s">
        <v>1441</v>
      </c>
      <c r="B559" s="14" t="str">
        <f t="shared" si="24"/>
        <v>Ford, Matt</v>
      </c>
      <c r="C559" s="15" t="s">
        <v>28</v>
      </c>
      <c r="D559" s="10" t="s">
        <v>795</v>
      </c>
      <c r="E559" s="16">
        <v>41961</v>
      </c>
      <c r="F559" s="17">
        <f t="shared" ca="1" si="25"/>
        <v>1</v>
      </c>
      <c r="G559" s="18"/>
      <c r="H559" s="19">
        <v>121631</v>
      </c>
      <c r="I559" s="20">
        <v>4</v>
      </c>
      <c r="J559" s="111">
        <f t="shared" si="26"/>
        <v>125073</v>
      </c>
    </row>
    <row r="560" spans="1:14" x14ac:dyDescent="0.25">
      <c r="A560" s="10" t="s">
        <v>1442</v>
      </c>
      <c r="B560" s="14" t="str">
        <f t="shared" si="24"/>
        <v>Solis, Daniel</v>
      </c>
      <c r="C560" s="15" t="s">
        <v>12</v>
      </c>
      <c r="D560" s="10" t="s">
        <v>795</v>
      </c>
      <c r="E560" s="16">
        <v>42332</v>
      </c>
      <c r="F560" s="17">
        <f t="shared" ca="1" si="25"/>
        <v>0</v>
      </c>
      <c r="G560" s="18"/>
      <c r="H560" s="19">
        <v>53834</v>
      </c>
      <c r="I560" s="20">
        <v>2</v>
      </c>
      <c r="J560" s="111">
        <f t="shared" si="26"/>
        <v>55358</v>
      </c>
      <c r="M560" s="35"/>
      <c r="N560" s="35"/>
    </row>
    <row r="561" spans="1:14" x14ac:dyDescent="0.25">
      <c r="A561" s="10" t="s">
        <v>1443</v>
      </c>
      <c r="B561" s="14" t="str">
        <f t="shared" si="24"/>
        <v>Villarreal, Stephen</v>
      </c>
      <c r="C561" s="15" t="s">
        <v>7</v>
      </c>
      <c r="D561" s="10" t="s">
        <v>795</v>
      </c>
      <c r="E561" s="16">
        <v>40885</v>
      </c>
      <c r="F561" s="17">
        <f t="shared" ca="1" si="25"/>
        <v>4</v>
      </c>
      <c r="G561" s="18" t="s">
        <v>24</v>
      </c>
      <c r="H561" s="19">
        <v>119223</v>
      </c>
      <c r="I561" s="20">
        <v>2</v>
      </c>
      <c r="J561" s="111">
        <f t="shared" si="26"/>
        <v>122597</v>
      </c>
    </row>
    <row r="562" spans="1:14" x14ac:dyDescent="0.25">
      <c r="A562" s="10" t="s">
        <v>1444</v>
      </c>
      <c r="B562" s="14" t="str">
        <f t="shared" si="24"/>
        <v>Doyle, Leslie</v>
      </c>
      <c r="C562" s="15" t="s">
        <v>44</v>
      </c>
      <c r="D562" s="10" t="s">
        <v>795</v>
      </c>
      <c r="E562" s="16">
        <v>37214</v>
      </c>
      <c r="F562" s="17">
        <f t="shared" ca="1" si="25"/>
        <v>14</v>
      </c>
      <c r="G562" s="18" t="s">
        <v>3</v>
      </c>
      <c r="H562" s="19">
        <v>86756</v>
      </c>
      <c r="I562" s="20">
        <v>4</v>
      </c>
      <c r="J562" s="111">
        <f t="shared" si="26"/>
        <v>89211</v>
      </c>
    </row>
    <row r="563" spans="1:14" x14ac:dyDescent="0.25">
      <c r="A563" s="10" t="s">
        <v>1445</v>
      </c>
      <c r="B563" s="14" t="str">
        <f t="shared" si="24"/>
        <v>Curry, Hunyen</v>
      </c>
      <c r="C563" s="15" t="s">
        <v>12</v>
      </c>
      <c r="D563" s="10" t="s">
        <v>795</v>
      </c>
      <c r="E563" s="16">
        <v>38327</v>
      </c>
      <c r="F563" s="17">
        <f t="shared" ca="1" si="25"/>
        <v>11</v>
      </c>
      <c r="G563" s="18" t="s">
        <v>6</v>
      </c>
      <c r="H563" s="19">
        <v>74412</v>
      </c>
      <c r="I563" s="20">
        <v>4</v>
      </c>
      <c r="J563" s="111">
        <f t="shared" si="26"/>
        <v>76518</v>
      </c>
    </row>
    <row r="564" spans="1:14" x14ac:dyDescent="0.25">
      <c r="A564" s="10" t="s">
        <v>1446</v>
      </c>
      <c r="B564" s="14" t="str">
        <f t="shared" si="24"/>
        <v>Wells, Carlos</v>
      </c>
      <c r="C564" s="15" t="s">
        <v>9</v>
      </c>
      <c r="D564" s="10" t="s">
        <v>795</v>
      </c>
      <c r="E564" s="16">
        <v>40524</v>
      </c>
      <c r="F564" s="17">
        <f t="shared" ca="1" si="25"/>
        <v>4</v>
      </c>
      <c r="G564" s="18" t="s">
        <v>22</v>
      </c>
      <c r="H564" s="19">
        <v>79867</v>
      </c>
      <c r="I564" s="20">
        <v>1</v>
      </c>
      <c r="J564" s="111">
        <f t="shared" si="26"/>
        <v>82127</v>
      </c>
    </row>
    <row r="565" spans="1:14" x14ac:dyDescent="0.25">
      <c r="A565" s="10" t="s">
        <v>1447</v>
      </c>
      <c r="B565" s="14" t="str">
        <f t="shared" si="24"/>
        <v>Cabe, Max</v>
      </c>
      <c r="C565" s="15" t="s">
        <v>12</v>
      </c>
      <c r="D565" s="10" t="s">
        <v>795</v>
      </c>
      <c r="E565" s="16">
        <v>41244</v>
      </c>
      <c r="F565" s="17">
        <f t="shared" ca="1" si="25"/>
        <v>3</v>
      </c>
      <c r="G565" s="18" t="s">
        <v>6</v>
      </c>
      <c r="H565" s="19">
        <v>84524</v>
      </c>
      <c r="I565" s="20">
        <v>5</v>
      </c>
      <c r="J565" s="111">
        <f t="shared" si="26"/>
        <v>86916</v>
      </c>
    </row>
    <row r="566" spans="1:14" x14ac:dyDescent="0.25">
      <c r="A566" s="10" t="s">
        <v>1448</v>
      </c>
      <c r="B566" s="14" t="str">
        <f t="shared" si="24"/>
        <v>King, Taslim</v>
      </c>
      <c r="C566" s="15" t="s">
        <v>28</v>
      </c>
      <c r="D566" s="10" t="s">
        <v>40</v>
      </c>
      <c r="E566" s="16">
        <v>41639</v>
      </c>
      <c r="F566" s="17">
        <f t="shared" ca="1" si="25"/>
        <v>1</v>
      </c>
      <c r="G566" s="18"/>
      <c r="H566" s="19">
        <v>107090</v>
      </c>
      <c r="I566" s="20">
        <v>2</v>
      </c>
      <c r="J566" s="111">
        <f t="shared" si="26"/>
        <v>110121</v>
      </c>
    </row>
    <row r="567" spans="1:14" x14ac:dyDescent="0.25">
      <c r="A567" s="10" t="s">
        <v>1449</v>
      </c>
      <c r="B567" s="14" t="str">
        <f t="shared" si="24"/>
        <v>Adkins, Michael</v>
      </c>
      <c r="C567" s="15" t="s">
        <v>9</v>
      </c>
      <c r="D567" s="10" t="s">
        <v>40</v>
      </c>
      <c r="E567" s="16">
        <v>41652</v>
      </c>
      <c r="F567" s="17">
        <f t="shared" ca="1" si="25"/>
        <v>1</v>
      </c>
      <c r="G567" s="18" t="s">
        <v>3</v>
      </c>
      <c r="H567" s="19">
        <v>61979</v>
      </c>
      <c r="I567" s="20">
        <v>1</v>
      </c>
      <c r="J567" s="111">
        <f t="shared" si="26"/>
        <v>63733</v>
      </c>
    </row>
    <row r="568" spans="1:14" x14ac:dyDescent="0.25">
      <c r="A568" s="10" t="s">
        <v>1450</v>
      </c>
      <c r="B568" s="14" t="str">
        <f t="shared" si="24"/>
        <v>Fisher, Maria</v>
      </c>
      <c r="C568" s="15" t="s">
        <v>9</v>
      </c>
      <c r="D568" s="10" t="s">
        <v>40</v>
      </c>
      <c r="E568" s="16">
        <v>41987</v>
      </c>
      <c r="F568" s="17">
        <f t="shared" ca="1" si="25"/>
        <v>0</v>
      </c>
      <c r="G568" s="18" t="s">
        <v>22</v>
      </c>
      <c r="H568" s="19">
        <v>110448</v>
      </c>
      <c r="I568" s="20">
        <v>1</v>
      </c>
      <c r="J568" s="111">
        <f t="shared" si="26"/>
        <v>113574</v>
      </c>
    </row>
    <row r="569" spans="1:14" x14ac:dyDescent="0.25">
      <c r="A569" s="10" t="s">
        <v>1451</v>
      </c>
      <c r="B569" s="14" t="str">
        <f t="shared" si="24"/>
        <v>Foster, Blane</v>
      </c>
      <c r="C569" s="15" t="s">
        <v>12</v>
      </c>
      <c r="D569" s="10" t="s">
        <v>40</v>
      </c>
      <c r="E569" s="16">
        <v>40536</v>
      </c>
      <c r="F569" s="17">
        <f t="shared" ca="1" si="25"/>
        <v>4</v>
      </c>
      <c r="G569" s="18"/>
      <c r="H569" s="19">
        <v>101758</v>
      </c>
      <c r="I569" s="20">
        <v>4</v>
      </c>
      <c r="J569" s="111">
        <f t="shared" si="26"/>
        <v>104638</v>
      </c>
    </row>
    <row r="570" spans="1:14" x14ac:dyDescent="0.25">
      <c r="A570" s="10" t="s">
        <v>1452</v>
      </c>
      <c r="B570" s="14" t="str">
        <f t="shared" si="24"/>
        <v>Rogers, Colleen</v>
      </c>
      <c r="C570" s="15" t="s">
        <v>28</v>
      </c>
      <c r="D570" s="10" t="s">
        <v>40</v>
      </c>
      <c r="E570" s="16">
        <v>39816</v>
      </c>
      <c r="F570" s="17">
        <f t="shared" ca="1" si="25"/>
        <v>6</v>
      </c>
      <c r="G570" s="18" t="s">
        <v>6</v>
      </c>
      <c r="H570" s="19">
        <v>98770</v>
      </c>
      <c r="I570" s="20">
        <v>1</v>
      </c>
      <c r="J570" s="111">
        <f t="shared" si="26"/>
        <v>101565</v>
      </c>
    </row>
    <row r="571" spans="1:14" x14ac:dyDescent="0.25">
      <c r="A571" s="10" t="s">
        <v>1453</v>
      </c>
      <c r="B571" s="14" t="str">
        <f t="shared" si="24"/>
        <v>Wilcox, Robert</v>
      </c>
      <c r="C571" s="15" t="s">
        <v>12</v>
      </c>
      <c r="D571" s="10" t="s">
        <v>40</v>
      </c>
      <c r="E571" s="16">
        <v>36884</v>
      </c>
      <c r="F571" s="17">
        <f t="shared" ca="1" si="25"/>
        <v>14</v>
      </c>
      <c r="G571" s="18"/>
      <c r="H571" s="19">
        <v>100248</v>
      </c>
      <c r="I571" s="20">
        <v>4</v>
      </c>
      <c r="J571" s="111">
        <f t="shared" si="26"/>
        <v>103085</v>
      </c>
      <c r="M571" s="35"/>
      <c r="N571" s="35"/>
    </row>
    <row r="572" spans="1:14" x14ac:dyDescent="0.25">
      <c r="A572" s="10" t="s">
        <v>1454</v>
      </c>
      <c r="B572" s="14" t="str">
        <f t="shared" si="24"/>
        <v>Abbott, James</v>
      </c>
      <c r="C572" s="15" t="s">
        <v>9</v>
      </c>
      <c r="D572" s="10" t="s">
        <v>40</v>
      </c>
      <c r="E572" s="16">
        <v>37604</v>
      </c>
      <c r="F572" s="17">
        <f t="shared" ca="1" si="25"/>
        <v>12</v>
      </c>
      <c r="G572" s="18" t="s">
        <v>22</v>
      </c>
      <c r="H572" s="19">
        <v>68370</v>
      </c>
      <c r="I572" s="20">
        <v>4</v>
      </c>
      <c r="J572" s="111">
        <f t="shared" si="26"/>
        <v>70305</v>
      </c>
    </row>
    <row r="573" spans="1:14" x14ac:dyDescent="0.25">
      <c r="A573" s="10" t="s">
        <v>1455</v>
      </c>
      <c r="B573" s="14" t="str">
        <f t="shared" si="24"/>
        <v>Kirk, Chris</v>
      </c>
      <c r="C573" s="15" t="s">
        <v>12</v>
      </c>
      <c r="D573" s="10" t="s">
        <v>40</v>
      </c>
      <c r="E573" s="16">
        <v>37609</v>
      </c>
      <c r="F573" s="17">
        <f t="shared" ca="1" si="25"/>
        <v>12</v>
      </c>
      <c r="G573" s="18" t="s">
        <v>14</v>
      </c>
      <c r="H573" s="19">
        <v>52504</v>
      </c>
      <c r="I573" s="20">
        <v>4</v>
      </c>
      <c r="J573" s="111">
        <f t="shared" si="26"/>
        <v>53990</v>
      </c>
    </row>
    <row r="574" spans="1:14" x14ac:dyDescent="0.25">
      <c r="A574" s="10" t="s">
        <v>1456</v>
      </c>
      <c r="B574" s="14" t="str">
        <f t="shared" si="24"/>
        <v>Black, Cliff</v>
      </c>
      <c r="C574" s="15" t="s">
        <v>1</v>
      </c>
      <c r="D574" s="10" t="s">
        <v>40</v>
      </c>
      <c r="E574" s="16">
        <v>38703</v>
      </c>
      <c r="F574" s="17">
        <f t="shared" ca="1" si="25"/>
        <v>9</v>
      </c>
      <c r="G574" s="18" t="s">
        <v>3</v>
      </c>
      <c r="H574" s="19">
        <v>47140</v>
      </c>
      <c r="I574" s="20">
        <v>5</v>
      </c>
      <c r="J574" s="111">
        <f t="shared" si="26"/>
        <v>48474</v>
      </c>
    </row>
    <row r="575" spans="1:14" x14ac:dyDescent="0.25">
      <c r="A575" s="10" t="s">
        <v>1457</v>
      </c>
      <c r="B575" s="14" t="str">
        <f t="shared" si="24"/>
        <v>Johnson, Mary Jo</v>
      </c>
      <c r="C575" s="15" t="s">
        <v>7</v>
      </c>
      <c r="D575" s="10" t="s">
        <v>40</v>
      </c>
      <c r="E575" s="16">
        <v>40526</v>
      </c>
      <c r="F575" s="17">
        <f t="shared" ca="1" si="25"/>
        <v>4</v>
      </c>
      <c r="G575" s="18" t="s">
        <v>3</v>
      </c>
      <c r="H575" s="19">
        <v>100874</v>
      </c>
      <c r="I575" s="20">
        <v>3</v>
      </c>
      <c r="J575" s="111">
        <f t="shared" si="26"/>
        <v>103729</v>
      </c>
    </row>
    <row r="576" spans="1:14" x14ac:dyDescent="0.25">
      <c r="A576" s="10" t="s">
        <v>1458</v>
      </c>
      <c r="B576" s="14" t="str">
        <f t="shared" si="24"/>
        <v>Moreno, Chris</v>
      </c>
      <c r="C576" s="15" t="s">
        <v>28</v>
      </c>
      <c r="D576" s="10" t="s">
        <v>40</v>
      </c>
      <c r="E576" s="16">
        <v>40893</v>
      </c>
      <c r="F576" s="17">
        <f t="shared" ca="1" si="25"/>
        <v>3</v>
      </c>
      <c r="G576" s="18" t="s">
        <v>3</v>
      </c>
      <c r="H576" s="19">
        <v>59380</v>
      </c>
      <c r="I576" s="20">
        <v>2</v>
      </c>
      <c r="J576" s="111">
        <f t="shared" si="26"/>
        <v>61060</v>
      </c>
    </row>
    <row r="577" spans="1:10" x14ac:dyDescent="0.25">
      <c r="A577" s="10" t="s">
        <v>1459</v>
      </c>
      <c r="B577" s="14" t="str">
        <f t="shared" si="24"/>
        <v>Alvarez, Steven</v>
      </c>
      <c r="C577" s="15" t="s">
        <v>44</v>
      </c>
      <c r="D577" s="10" t="s">
        <v>40</v>
      </c>
      <c r="E577" s="16">
        <v>41665</v>
      </c>
      <c r="F577" s="17">
        <f t="shared" ca="1" si="25"/>
        <v>1</v>
      </c>
      <c r="G577" s="18"/>
      <c r="H577" s="19">
        <v>59840</v>
      </c>
      <c r="I577" s="20">
        <v>2</v>
      </c>
      <c r="J577" s="111">
        <f t="shared" si="26"/>
        <v>61533</v>
      </c>
    </row>
    <row r="578" spans="1:10" x14ac:dyDescent="0.25">
      <c r="A578" s="10" t="s">
        <v>1460</v>
      </c>
      <c r="B578" s="14" t="str">
        <f t="shared" ref="B578:B641" si="27">PROPER(TRIM(A578))</f>
        <v>Strong, Lisa</v>
      </c>
      <c r="C578" s="15" t="s">
        <v>28</v>
      </c>
      <c r="D578" s="10" t="s">
        <v>40</v>
      </c>
      <c r="E578" s="16">
        <v>40201</v>
      </c>
      <c r="F578" s="17">
        <f t="shared" ref="F578:F641" ca="1" si="28">DATEDIF(E578,TODAY(),"Y")</f>
        <v>5</v>
      </c>
      <c r="G578" s="18" t="s">
        <v>22</v>
      </c>
      <c r="H578" s="19">
        <v>73326</v>
      </c>
      <c r="I578" s="20">
        <v>3</v>
      </c>
      <c r="J578" s="111">
        <f t="shared" si="26"/>
        <v>75401</v>
      </c>
    </row>
    <row r="579" spans="1:10" x14ac:dyDescent="0.25">
      <c r="A579" s="10" t="s">
        <v>1461</v>
      </c>
      <c r="B579" s="14" t="str">
        <f t="shared" si="27"/>
        <v>Charles, Jeffrey</v>
      </c>
      <c r="C579" s="15" t="s">
        <v>44</v>
      </c>
      <c r="D579" s="10" t="s">
        <v>40</v>
      </c>
      <c r="E579" s="16">
        <v>40212</v>
      </c>
      <c r="F579" s="17">
        <f t="shared" ca="1" si="28"/>
        <v>5</v>
      </c>
      <c r="G579" s="18" t="s">
        <v>3</v>
      </c>
      <c r="H579" s="19">
        <v>111686</v>
      </c>
      <c r="I579" s="20">
        <v>2</v>
      </c>
      <c r="J579" s="111">
        <f t="shared" ref="J579:J642" si="29">ROUND(H579*$M$1+H579,0)</f>
        <v>114847</v>
      </c>
    </row>
    <row r="580" spans="1:10" x14ac:dyDescent="0.25">
      <c r="A580" s="10" t="s">
        <v>1462</v>
      </c>
      <c r="B580" s="14" t="str">
        <f t="shared" si="27"/>
        <v>Mason, Suzanne</v>
      </c>
      <c r="C580" s="15" t="s">
        <v>12</v>
      </c>
      <c r="D580" s="10" t="s">
        <v>40</v>
      </c>
      <c r="E580" s="16">
        <v>40219</v>
      </c>
      <c r="F580" s="17">
        <f t="shared" ca="1" si="28"/>
        <v>5</v>
      </c>
      <c r="G580" s="18" t="s">
        <v>3</v>
      </c>
      <c r="H580" s="19">
        <v>118791</v>
      </c>
      <c r="I580" s="20">
        <v>2</v>
      </c>
      <c r="J580" s="111">
        <f t="shared" si="29"/>
        <v>122153</v>
      </c>
    </row>
    <row r="581" spans="1:10" x14ac:dyDescent="0.25">
      <c r="A581" s="10" t="s">
        <v>1463</v>
      </c>
      <c r="B581" s="14" t="str">
        <f t="shared" si="27"/>
        <v>Acosta, Robert</v>
      </c>
      <c r="C581" s="15" t="s">
        <v>12</v>
      </c>
      <c r="D581" s="10" t="s">
        <v>40</v>
      </c>
      <c r="E581" s="16">
        <v>40215</v>
      </c>
      <c r="F581" s="17">
        <f t="shared" ca="1" si="28"/>
        <v>5</v>
      </c>
      <c r="G581" s="18" t="s">
        <v>22</v>
      </c>
      <c r="H581" s="19">
        <v>55164</v>
      </c>
      <c r="I581" s="20">
        <v>5</v>
      </c>
      <c r="J581" s="111">
        <f t="shared" si="29"/>
        <v>56725</v>
      </c>
    </row>
    <row r="582" spans="1:10" x14ac:dyDescent="0.25">
      <c r="A582" s="10" t="s">
        <v>1464</v>
      </c>
      <c r="B582" s="14" t="str">
        <f t="shared" si="27"/>
        <v>Pugh, Lawrence</v>
      </c>
      <c r="C582" s="15" t="s">
        <v>7</v>
      </c>
      <c r="D582" s="10" t="s">
        <v>40</v>
      </c>
      <c r="E582" s="16">
        <v>36920</v>
      </c>
      <c r="F582" s="17">
        <f t="shared" ca="1" si="28"/>
        <v>14</v>
      </c>
      <c r="G582" s="18" t="s">
        <v>14</v>
      </c>
      <c r="H582" s="19">
        <v>51435</v>
      </c>
      <c r="I582" s="20">
        <v>5</v>
      </c>
      <c r="J582" s="111">
        <f t="shared" si="29"/>
        <v>52891</v>
      </c>
    </row>
    <row r="583" spans="1:10" x14ac:dyDescent="0.25">
      <c r="A583" s="10" t="s">
        <v>1465</v>
      </c>
      <c r="B583" s="14" t="str">
        <f t="shared" si="27"/>
        <v>Mcdaniel, Tamara</v>
      </c>
      <c r="C583" s="15" t="s">
        <v>12</v>
      </c>
      <c r="D583" s="10" t="s">
        <v>40</v>
      </c>
      <c r="E583" s="16">
        <v>37274</v>
      </c>
      <c r="F583" s="17">
        <f t="shared" ca="1" si="28"/>
        <v>13</v>
      </c>
      <c r="G583" s="18" t="s">
        <v>22</v>
      </c>
      <c r="H583" s="19">
        <v>97490</v>
      </c>
      <c r="I583" s="20">
        <v>2</v>
      </c>
      <c r="J583" s="111">
        <f t="shared" si="29"/>
        <v>100249</v>
      </c>
    </row>
    <row r="584" spans="1:10" x14ac:dyDescent="0.25">
      <c r="A584" s="10" t="s">
        <v>1466</v>
      </c>
      <c r="B584" s="14" t="str">
        <f t="shared" si="27"/>
        <v>Hoffman, Brian D</v>
      </c>
      <c r="C584" s="15" t="s">
        <v>9</v>
      </c>
      <c r="D584" s="10" t="s">
        <v>40</v>
      </c>
      <c r="E584" s="16">
        <v>37292</v>
      </c>
      <c r="F584" s="17">
        <f t="shared" ca="1" si="28"/>
        <v>13</v>
      </c>
      <c r="G584" s="18"/>
      <c r="H584" s="19">
        <v>107099</v>
      </c>
      <c r="I584" s="20">
        <v>5</v>
      </c>
      <c r="J584" s="111">
        <f t="shared" si="29"/>
        <v>110130</v>
      </c>
    </row>
    <row r="585" spans="1:10" x14ac:dyDescent="0.25">
      <c r="A585" s="10" t="s">
        <v>1467</v>
      </c>
      <c r="B585" s="14" t="str">
        <f t="shared" si="27"/>
        <v>Carpenter, Ronald</v>
      </c>
      <c r="C585" s="15" t="s">
        <v>1</v>
      </c>
      <c r="D585" s="10" t="s">
        <v>40</v>
      </c>
      <c r="E585" s="16">
        <v>37635</v>
      </c>
      <c r="F585" s="17">
        <f t="shared" ca="1" si="28"/>
        <v>12</v>
      </c>
      <c r="G585" s="18"/>
      <c r="H585" s="19">
        <v>69464</v>
      </c>
      <c r="I585" s="20">
        <v>4</v>
      </c>
      <c r="J585" s="111">
        <f t="shared" si="29"/>
        <v>71430</v>
      </c>
    </row>
    <row r="586" spans="1:10" x14ac:dyDescent="0.25">
      <c r="A586" s="10" t="s">
        <v>1468</v>
      </c>
      <c r="B586" s="14" t="str">
        <f t="shared" si="27"/>
        <v>Stevens, Andrew</v>
      </c>
      <c r="C586" s="15" t="s">
        <v>44</v>
      </c>
      <c r="D586" s="10" t="s">
        <v>40</v>
      </c>
      <c r="E586" s="16">
        <v>39105</v>
      </c>
      <c r="F586" s="17">
        <f t="shared" ca="1" si="28"/>
        <v>8</v>
      </c>
      <c r="G586" s="18"/>
      <c r="H586" s="19">
        <v>84796</v>
      </c>
      <c r="I586" s="20">
        <v>1</v>
      </c>
      <c r="J586" s="111">
        <f t="shared" si="29"/>
        <v>87196</v>
      </c>
    </row>
    <row r="587" spans="1:10" x14ac:dyDescent="0.25">
      <c r="A587" s="10" t="s">
        <v>1469</v>
      </c>
      <c r="B587" s="14" t="str">
        <f t="shared" si="27"/>
        <v>Harrell, Cristin</v>
      </c>
      <c r="C587" s="15" t="s">
        <v>9</v>
      </c>
      <c r="D587" s="10" t="s">
        <v>40</v>
      </c>
      <c r="E587" s="16">
        <v>41659</v>
      </c>
      <c r="F587" s="17">
        <f t="shared" ca="1" si="28"/>
        <v>1</v>
      </c>
      <c r="G587" s="18" t="s">
        <v>14</v>
      </c>
      <c r="H587" s="19">
        <v>111472</v>
      </c>
      <c r="I587" s="20">
        <v>3</v>
      </c>
      <c r="J587" s="111">
        <f t="shared" si="29"/>
        <v>114627</v>
      </c>
    </row>
    <row r="588" spans="1:10" x14ac:dyDescent="0.25">
      <c r="A588" s="10" t="s">
        <v>1470</v>
      </c>
      <c r="B588" s="14" t="str">
        <f t="shared" si="27"/>
        <v>Dyer, Carrie</v>
      </c>
      <c r="C588" s="15" t="s">
        <v>9</v>
      </c>
      <c r="D588" s="10" t="s">
        <v>40</v>
      </c>
      <c r="E588" s="16">
        <v>42068</v>
      </c>
      <c r="F588" s="17">
        <f t="shared" ca="1" si="28"/>
        <v>0</v>
      </c>
      <c r="G588" s="18" t="s">
        <v>22</v>
      </c>
      <c r="H588" s="19">
        <v>43558</v>
      </c>
      <c r="I588" s="20">
        <v>3</v>
      </c>
      <c r="J588" s="111">
        <f t="shared" si="29"/>
        <v>44791</v>
      </c>
    </row>
    <row r="589" spans="1:10" x14ac:dyDescent="0.25">
      <c r="A589" s="10" t="s">
        <v>1471</v>
      </c>
      <c r="B589" s="14" t="str">
        <f t="shared" si="27"/>
        <v>Blankenship, Roger</v>
      </c>
      <c r="C589" s="15" t="s">
        <v>9</v>
      </c>
      <c r="D589" s="10" t="s">
        <v>40</v>
      </c>
      <c r="E589" s="16">
        <v>39862</v>
      </c>
      <c r="F589" s="17">
        <f t="shared" ca="1" si="28"/>
        <v>6</v>
      </c>
      <c r="G589" s="18" t="s">
        <v>22</v>
      </c>
      <c r="H589" s="19">
        <v>122616</v>
      </c>
      <c r="I589" s="20">
        <v>4</v>
      </c>
      <c r="J589" s="111">
        <f t="shared" si="29"/>
        <v>126086</v>
      </c>
    </row>
    <row r="590" spans="1:10" x14ac:dyDescent="0.25">
      <c r="A590" s="10" t="s">
        <v>1472</v>
      </c>
      <c r="B590" s="14" t="str">
        <f t="shared" si="27"/>
        <v>Barnes, Grant</v>
      </c>
      <c r="C590" s="15" t="s">
        <v>12</v>
      </c>
      <c r="D590" s="10" t="s">
        <v>40</v>
      </c>
      <c r="E590" s="16">
        <v>36939</v>
      </c>
      <c r="F590" s="17">
        <f t="shared" ca="1" si="28"/>
        <v>14</v>
      </c>
      <c r="G590" s="18"/>
      <c r="H590" s="19">
        <v>72880</v>
      </c>
      <c r="I590" s="20">
        <v>5</v>
      </c>
      <c r="J590" s="111">
        <f t="shared" si="29"/>
        <v>74943</v>
      </c>
    </row>
    <row r="591" spans="1:10" x14ac:dyDescent="0.25">
      <c r="A591" s="10" t="s">
        <v>1473</v>
      </c>
      <c r="B591" s="14" t="str">
        <f t="shared" si="27"/>
        <v>Turner, Ray</v>
      </c>
      <c r="C591" s="15" t="s">
        <v>28</v>
      </c>
      <c r="D591" s="10" t="s">
        <v>40</v>
      </c>
      <c r="E591" s="16">
        <v>36947</v>
      </c>
      <c r="F591" s="17">
        <f t="shared" ca="1" si="28"/>
        <v>14</v>
      </c>
      <c r="G591" s="18"/>
      <c r="H591" s="19">
        <v>44395</v>
      </c>
      <c r="I591" s="20">
        <v>5</v>
      </c>
      <c r="J591" s="111">
        <f t="shared" si="29"/>
        <v>45651</v>
      </c>
    </row>
    <row r="592" spans="1:10" x14ac:dyDescent="0.25">
      <c r="A592" s="10" t="s">
        <v>1474</v>
      </c>
      <c r="B592" s="14" t="str">
        <f t="shared" si="27"/>
        <v>Solomon, Michael</v>
      </c>
      <c r="C592" s="15" t="s">
        <v>9</v>
      </c>
      <c r="D592" s="10" t="s">
        <v>40</v>
      </c>
      <c r="E592" s="16">
        <v>37323</v>
      </c>
      <c r="F592" s="17">
        <f t="shared" ca="1" si="28"/>
        <v>13</v>
      </c>
      <c r="G592" s="18" t="s">
        <v>22</v>
      </c>
      <c r="H592" s="19">
        <v>46803</v>
      </c>
      <c r="I592" s="20">
        <v>5</v>
      </c>
      <c r="J592" s="111">
        <f t="shared" si="29"/>
        <v>48128</v>
      </c>
    </row>
    <row r="593" spans="1:10" x14ac:dyDescent="0.25">
      <c r="A593" s="10" t="s">
        <v>1475</v>
      </c>
      <c r="B593" s="14" t="str">
        <f t="shared" si="27"/>
        <v>Clark, William</v>
      </c>
      <c r="C593" s="15" t="s">
        <v>9</v>
      </c>
      <c r="D593" s="10" t="s">
        <v>40</v>
      </c>
      <c r="E593" s="16">
        <v>39871</v>
      </c>
      <c r="F593" s="17">
        <f t="shared" ca="1" si="28"/>
        <v>6</v>
      </c>
      <c r="G593" s="18"/>
      <c r="H593" s="19">
        <v>110697</v>
      </c>
      <c r="I593" s="20">
        <v>2</v>
      </c>
      <c r="J593" s="111">
        <f t="shared" si="29"/>
        <v>113830</v>
      </c>
    </row>
    <row r="594" spans="1:10" x14ac:dyDescent="0.25">
      <c r="A594" s="10" t="s">
        <v>1476</v>
      </c>
      <c r="B594" s="14" t="str">
        <f t="shared" si="27"/>
        <v>Tyler, Javier</v>
      </c>
      <c r="C594" s="15" t="s">
        <v>28</v>
      </c>
      <c r="D594" s="10" t="s">
        <v>40</v>
      </c>
      <c r="E594" s="16">
        <v>40231</v>
      </c>
      <c r="F594" s="17">
        <f t="shared" ca="1" si="28"/>
        <v>5</v>
      </c>
      <c r="G594" s="18" t="s">
        <v>3</v>
      </c>
      <c r="H594" s="19">
        <v>71466</v>
      </c>
      <c r="I594" s="20">
        <v>5</v>
      </c>
      <c r="J594" s="111">
        <f t="shared" si="29"/>
        <v>73488</v>
      </c>
    </row>
    <row r="595" spans="1:10" x14ac:dyDescent="0.25">
      <c r="A595" s="10" t="s">
        <v>1477</v>
      </c>
      <c r="B595" s="14" t="str">
        <f t="shared" si="27"/>
        <v>Owens, Dwight</v>
      </c>
      <c r="C595" s="15" t="s">
        <v>9</v>
      </c>
      <c r="D595" s="10" t="s">
        <v>40</v>
      </c>
      <c r="E595" s="16">
        <v>42094</v>
      </c>
      <c r="F595" s="17">
        <f t="shared" ca="1" si="28"/>
        <v>0</v>
      </c>
      <c r="G595" s="18" t="s">
        <v>22</v>
      </c>
      <c r="H595" s="19">
        <v>51250</v>
      </c>
      <c r="I595" s="20">
        <v>4</v>
      </c>
      <c r="J595" s="111">
        <f t="shared" si="29"/>
        <v>52700</v>
      </c>
    </row>
    <row r="596" spans="1:10" x14ac:dyDescent="0.25">
      <c r="A596" s="10" t="s">
        <v>1478</v>
      </c>
      <c r="B596" s="14" t="str">
        <f t="shared" si="27"/>
        <v>Schroeder, Bennet</v>
      </c>
      <c r="C596" s="15" t="s">
        <v>9</v>
      </c>
      <c r="D596" s="10" t="s">
        <v>40</v>
      </c>
      <c r="E596" s="16">
        <v>40261</v>
      </c>
      <c r="F596" s="17">
        <f t="shared" ca="1" si="28"/>
        <v>5</v>
      </c>
      <c r="G596" s="18" t="s">
        <v>24</v>
      </c>
      <c r="H596" s="19">
        <v>76713</v>
      </c>
      <c r="I596" s="20">
        <v>3</v>
      </c>
      <c r="J596" s="111">
        <f t="shared" si="29"/>
        <v>78884</v>
      </c>
    </row>
    <row r="597" spans="1:10" x14ac:dyDescent="0.25">
      <c r="A597" s="10" t="s">
        <v>1479</v>
      </c>
      <c r="B597" s="14" t="str">
        <f t="shared" si="27"/>
        <v>Henry, Craig</v>
      </c>
      <c r="C597" s="15" t="s">
        <v>9</v>
      </c>
      <c r="D597" s="10" t="s">
        <v>40</v>
      </c>
      <c r="E597" s="16">
        <v>36974</v>
      </c>
      <c r="F597" s="17">
        <f t="shared" ca="1" si="28"/>
        <v>14</v>
      </c>
      <c r="G597" s="18" t="s">
        <v>3</v>
      </c>
      <c r="H597" s="19">
        <v>70171</v>
      </c>
      <c r="I597" s="20">
        <v>3</v>
      </c>
      <c r="J597" s="111">
        <f t="shared" si="29"/>
        <v>72157</v>
      </c>
    </row>
    <row r="598" spans="1:10" x14ac:dyDescent="0.25">
      <c r="A598" s="10" t="s">
        <v>1480</v>
      </c>
      <c r="B598" s="14" t="str">
        <f t="shared" si="27"/>
        <v>Guzman, Don</v>
      </c>
      <c r="C598" s="15" t="s">
        <v>12</v>
      </c>
      <c r="D598" s="10" t="s">
        <v>40</v>
      </c>
      <c r="E598" s="16">
        <v>37720</v>
      </c>
      <c r="F598" s="17">
        <f t="shared" ca="1" si="28"/>
        <v>12</v>
      </c>
      <c r="G598" s="18"/>
      <c r="H598" s="19">
        <v>97105</v>
      </c>
      <c r="I598" s="20">
        <v>3</v>
      </c>
      <c r="J598" s="111">
        <f t="shared" si="29"/>
        <v>99853</v>
      </c>
    </row>
    <row r="599" spans="1:10" x14ac:dyDescent="0.25">
      <c r="A599" s="10" t="s">
        <v>1481</v>
      </c>
      <c r="B599" s="14" t="str">
        <f t="shared" si="27"/>
        <v>Marks, Lareina</v>
      </c>
      <c r="C599" s="15" t="s">
        <v>9</v>
      </c>
      <c r="D599" s="10" t="s">
        <v>40</v>
      </c>
      <c r="E599" s="16">
        <v>39934</v>
      </c>
      <c r="F599" s="17">
        <f t="shared" ca="1" si="28"/>
        <v>6</v>
      </c>
      <c r="G599" s="18" t="s">
        <v>3</v>
      </c>
      <c r="H599" s="19">
        <v>79550</v>
      </c>
      <c r="I599" s="20">
        <v>5</v>
      </c>
      <c r="J599" s="111">
        <f t="shared" si="29"/>
        <v>81801</v>
      </c>
    </row>
    <row r="600" spans="1:10" x14ac:dyDescent="0.25">
      <c r="A600" s="10" t="s">
        <v>1482</v>
      </c>
      <c r="B600" s="14" t="str">
        <f t="shared" si="27"/>
        <v>Aguilar, Kevin</v>
      </c>
      <c r="C600" s="15" t="s">
        <v>28</v>
      </c>
      <c r="D600" s="10" t="s">
        <v>40</v>
      </c>
      <c r="E600" s="16">
        <v>37368</v>
      </c>
      <c r="F600" s="17">
        <f t="shared" ca="1" si="28"/>
        <v>13</v>
      </c>
      <c r="G600" s="18" t="s">
        <v>3</v>
      </c>
      <c r="H600" s="19">
        <v>85241</v>
      </c>
      <c r="I600" s="20">
        <v>3</v>
      </c>
      <c r="J600" s="111">
        <f t="shared" si="29"/>
        <v>87653</v>
      </c>
    </row>
    <row r="601" spans="1:10" x14ac:dyDescent="0.25">
      <c r="A601" s="10" t="s">
        <v>1483</v>
      </c>
      <c r="B601" s="14" t="str">
        <f t="shared" si="27"/>
        <v>Gaines, Sheela</v>
      </c>
      <c r="C601" s="15" t="s">
        <v>9</v>
      </c>
      <c r="D601" s="10" t="s">
        <v>40</v>
      </c>
      <c r="E601" s="16">
        <v>37390</v>
      </c>
      <c r="F601" s="17">
        <f t="shared" ca="1" si="28"/>
        <v>13</v>
      </c>
      <c r="G601" s="18" t="s">
        <v>22</v>
      </c>
      <c r="H601" s="19">
        <v>102721</v>
      </c>
      <c r="I601" s="20">
        <v>4</v>
      </c>
      <c r="J601" s="111">
        <f t="shared" si="29"/>
        <v>105628</v>
      </c>
    </row>
    <row r="602" spans="1:10" x14ac:dyDescent="0.25">
      <c r="A602" s="10" t="s">
        <v>1484</v>
      </c>
      <c r="B602" s="14" t="str">
        <f t="shared" si="27"/>
        <v>Rush, Lateef</v>
      </c>
      <c r="C602" s="15" t="s">
        <v>28</v>
      </c>
      <c r="D602" s="10" t="s">
        <v>40</v>
      </c>
      <c r="E602" s="16">
        <v>38853</v>
      </c>
      <c r="F602" s="17">
        <f t="shared" ca="1" si="28"/>
        <v>9</v>
      </c>
      <c r="G602" s="18" t="s">
        <v>24</v>
      </c>
      <c r="H602" s="19">
        <v>60764</v>
      </c>
      <c r="I602" s="20">
        <v>4</v>
      </c>
      <c r="J602" s="111">
        <f t="shared" si="29"/>
        <v>62484</v>
      </c>
    </row>
    <row r="603" spans="1:10" x14ac:dyDescent="0.25">
      <c r="A603" s="10" t="s">
        <v>1485</v>
      </c>
      <c r="B603" s="14" t="str">
        <f t="shared" si="27"/>
        <v>Munoz, Michael</v>
      </c>
      <c r="C603" s="15" t="s">
        <v>7</v>
      </c>
      <c r="D603" s="10" t="s">
        <v>40</v>
      </c>
      <c r="E603" s="16">
        <v>38871</v>
      </c>
      <c r="F603" s="17">
        <f t="shared" ca="1" si="28"/>
        <v>9</v>
      </c>
      <c r="G603" s="18" t="s">
        <v>22</v>
      </c>
      <c r="H603" s="19">
        <v>110815</v>
      </c>
      <c r="I603" s="20">
        <v>5</v>
      </c>
      <c r="J603" s="111">
        <f t="shared" si="29"/>
        <v>113951</v>
      </c>
    </row>
    <row r="604" spans="1:10" x14ac:dyDescent="0.25">
      <c r="A604" s="10" t="s">
        <v>1486</v>
      </c>
      <c r="B604" s="14" t="str">
        <f t="shared" si="27"/>
        <v>Horton, Cleatis</v>
      </c>
      <c r="C604" s="15" t="s">
        <v>12</v>
      </c>
      <c r="D604" s="10" t="s">
        <v>40</v>
      </c>
      <c r="E604" s="16">
        <v>41428</v>
      </c>
      <c r="F604" s="17">
        <f t="shared" ca="1" si="28"/>
        <v>2</v>
      </c>
      <c r="G604" s="18"/>
      <c r="H604" s="19">
        <v>100072</v>
      </c>
      <c r="I604" s="20">
        <v>3</v>
      </c>
      <c r="J604" s="111">
        <f t="shared" si="29"/>
        <v>102904</v>
      </c>
    </row>
    <row r="605" spans="1:10" x14ac:dyDescent="0.25">
      <c r="A605" s="10" t="s">
        <v>1487</v>
      </c>
      <c r="B605" s="14" t="str">
        <f t="shared" si="27"/>
        <v>Lane, Brandyn</v>
      </c>
      <c r="C605" s="15" t="s">
        <v>12</v>
      </c>
      <c r="D605" s="10" t="s">
        <v>40</v>
      </c>
      <c r="E605" s="16">
        <v>41804</v>
      </c>
      <c r="F605" s="17">
        <f t="shared" ca="1" si="28"/>
        <v>1</v>
      </c>
      <c r="G605" s="18"/>
      <c r="H605" s="19">
        <v>54619</v>
      </c>
      <c r="I605" s="20">
        <v>2</v>
      </c>
      <c r="J605" s="111">
        <f t="shared" si="29"/>
        <v>56165</v>
      </c>
    </row>
    <row r="606" spans="1:10" x14ac:dyDescent="0.25">
      <c r="A606" s="10" t="s">
        <v>1488</v>
      </c>
      <c r="B606" s="14" t="str">
        <f t="shared" si="27"/>
        <v>Duncan, George</v>
      </c>
      <c r="C606" s="15" t="s">
        <v>9</v>
      </c>
      <c r="D606" s="10" t="s">
        <v>40</v>
      </c>
      <c r="E606" s="16">
        <v>40351</v>
      </c>
      <c r="F606" s="17">
        <f t="shared" ca="1" si="28"/>
        <v>5</v>
      </c>
      <c r="G606" s="18" t="s">
        <v>22</v>
      </c>
      <c r="H606" s="19">
        <v>65878</v>
      </c>
      <c r="I606" s="20">
        <v>4</v>
      </c>
      <c r="J606" s="111">
        <f t="shared" si="29"/>
        <v>67742</v>
      </c>
    </row>
    <row r="607" spans="1:10" x14ac:dyDescent="0.25">
      <c r="A607" s="10" t="s">
        <v>1489</v>
      </c>
      <c r="B607" s="14" t="str">
        <f t="shared" si="27"/>
        <v>Bruce, Kevin</v>
      </c>
      <c r="C607" s="15" t="s">
        <v>12</v>
      </c>
      <c r="D607" s="10" t="s">
        <v>40</v>
      </c>
      <c r="E607" s="16">
        <v>40371</v>
      </c>
      <c r="F607" s="17">
        <f t="shared" ca="1" si="28"/>
        <v>5</v>
      </c>
      <c r="G607" s="18"/>
      <c r="H607" s="19">
        <v>79913</v>
      </c>
      <c r="I607" s="20">
        <v>5</v>
      </c>
      <c r="J607" s="111">
        <f t="shared" si="29"/>
        <v>82175</v>
      </c>
    </row>
    <row r="608" spans="1:10" x14ac:dyDescent="0.25">
      <c r="A608" s="10" t="s">
        <v>1490</v>
      </c>
      <c r="B608" s="14" t="str">
        <f t="shared" si="27"/>
        <v>Ruiz, Randall</v>
      </c>
      <c r="C608" s="15" t="s">
        <v>28</v>
      </c>
      <c r="D608" s="10" t="s">
        <v>40</v>
      </c>
      <c r="E608" s="16">
        <v>37438</v>
      </c>
      <c r="F608" s="17">
        <f t="shared" ca="1" si="28"/>
        <v>13</v>
      </c>
      <c r="G608" s="18" t="s">
        <v>3</v>
      </c>
      <c r="H608" s="19">
        <v>54791</v>
      </c>
      <c r="I608" s="20">
        <v>1</v>
      </c>
      <c r="J608" s="111">
        <f t="shared" si="29"/>
        <v>56342</v>
      </c>
    </row>
    <row r="609" spans="1:10" x14ac:dyDescent="0.25">
      <c r="A609" s="10" t="s">
        <v>1491</v>
      </c>
      <c r="B609" s="14" t="str">
        <f t="shared" si="27"/>
        <v>Warner, Stephen</v>
      </c>
      <c r="C609" s="15" t="s">
        <v>44</v>
      </c>
      <c r="D609" s="10" t="s">
        <v>40</v>
      </c>
      <c r="E609" s="16">
        <v>38160</v>
      </c>
      <c r="F609" s="17">
        <f t="shared" ca="1" si="28"/>
        <v>11</v>
      </c>
      <c r="G609" s="18"/>
      <c r="H609" s="19">
        <v>78162</v>
      </c>
      <c r="I609" s="20">
        <v>2</v>
      </c>
      <c r="J609" s="111">
        <f t="shared" si="29"/>
        <v>80374</v>
      </c>
    </row>
    <row r="610" spans="1:10" x14ac:dyDescent="0.25">
      <c r="A610" s="10" t="s">
        <v>1492</v>
      </c>
      <c r="B610" s="14" t="str">
        <f t="shared" si="27"/>
        <v>Glenn, Christopher</v>
      </c>
      <c r="C610" s="15" t="s">
        <v>7</v>
      </c>
      <c r="D610" s="10" t="s">
        <v>40</v>
      </c>
      <c r="E610" s="16">
        <v>38893</v>
      </c>
      <c r="F610" s="17">
        <f t="shared" ca="1" si="28"/>
        <v>9</v>
      </c>
      <c r="G610" s="18" t="s">
        <v>22</v>
      </c>
      <c r="H610" s="19">
        <v>43461</v>
      </c>
      <c r="I610" s="20">
        <v>1</v>
      </c>
      <c r="J610" s="111">
        <f t="shared" si="29"/>
        <v>44691</v>
      </c>
    </row>
    <row r="611" spans="1:10" x14ac:dyDescent="0.25">
      <c r="A611" s="10" t="s">
        <v>1493</v>
      </c>
      <c r="B611" s="14" t="str">
        <f t="shared" si="27"/>
        <v>Vega, Alexandra</v>
      </c>
      <c r="C611" s="15" t="s">
        <v>9</v>
      </c>
      <c r="D611" s="10" t="s">
        <v>40</v>
      </c>
      <c r="E611" s="16">
        <v>39980</v>
      </c>
      <c r="F611" s="17">
        <f t="shared" ca="1" si="28"/>
        <v>6</v>
      </c>
      <c r="G611" s="18" t="s">
        <v>22</v>
      </c>
      <c r="H611" s="19">
        <v>65258</v>
      </c>
      <c r="I611" s="20">
        <v>3</v>
      </c>
      <c r="J611" s="111">
        <f t="shared" si="29"/>
        <v>67105</v>
      </c>
    </row>
    <row r="612" spans="1:10" x14ac:dyDescent="0.25">
      <c r="A612" s="10" t="s">
        <v>1494</v>
      </c>
      <c r="B612" s="14" t="str">
        <f t="shared" si="27"/>
        <v>Murphy, Jeff</v>
      </c>
      <c r="C612" s="15" t="s">
        <v>44</v>
      </c>
      <c r="D612" s="10" t="s">
        <v>40</v>
      </c>
      <c r="E612" s="16">
        <v>41837</v>
      </c>
      <c r="F612" s="17">
        <f t="shared" ca="1" si="28"/>
        <v>1</v>
      </c>
      <c r="G612" s="18" t="s">
        <v>22</v>
      </c>
      <c r="H612" s="19">
        <v>78245</v>
      </c>
      <c r="I612" s="20">
        <v>4</v>
      </c>
      <c r="J612" s="111">
        <f t="shared" si="29"/>
        <v>80459</v>
      </c>
    </row>
    <row r="613" spans="1:10" x14ac:dyDescent="0.25">
      <c r="A613" s="10" t="s">
        <v>1495</v>
      </c>
      <c r="B613" s="14" t="str">
        <f t="shared" si="27"/>
        <v>Middleton, Jen</v>
      </c>
      <c r="C613" s="15" t="s">
        <v>12</v>
      </c>
      <c r="D613" s="10" t="s">
        <v>40</v>
      </c>
      <c r="E613" s="16">
        <v>37090</v>
      </c>
      <c r="F613" s="17">
        <f t="shared" ca="1" si="28"/>
        <v>14</v>
      </c>
      <c r="G613" s="18" t="s">
        <v>24</v>
      </c>
      <c r="H613" s="19">
        <v>77028</v>
      </c>
      <c r="I613" s="20">
        <v>1</v>
      </c>
      <c r="J613" s="111">
        <f t="shared" si="29"/>
        <v>79208</v>
      </c>
    </row>
    <row r="614" spans="1:10" x14ac:dyDescent="0.25">
      <c r="A614" s="10" t="s">
        <v>1496</v>
      </c>
      <c r="B614" s="14" t="str">
        <f t="shared" si="27"/>
        <v>Walter, Michael</v>
      </c>
      <c r="C614" s="15" t="s">
        <v>12</v>
      </c>
      <c r="D614" s="10" t="s">
        <v>40</v>
      </c>
      <c r="E614" s="16">
        <v>42235</v>
      </c>
      <c r="F614" s="17">
        <f t="shared" ca="1" si="28"/>
        <v>0</v>
      </c>
      <c r="G614" s="18" t="s">
        <v>6</v>
      </c>
      <c r="H614" s="19">
        <v>66268</v>
      </c>
      <c r="I614" s="20">
        <v>1</v>
      </c>
      <c r="J614" s="111">
        <f t="shared" si="29"/>
        <v>68143</v>
      </c>
    </row>
    <row r="615" spans="1:10" x14ac:dyDescent="0.25">
      <c r="A615" s="10" t="s">
        <v>1497</v>
      </c>
      <c r="B615" s="14" t="str">
        <f t="shared" si="27"/>
        <v>Ferguson, John</v>
      </c>
      <c r="C615" s="15" t="s">
        <v>12</v>
      </c>
      <c r="D615" s="10" t="s">
        <v>40</v>
      </c>
      <c r="E615" s="16">
        <v>40053</v>
      </c>
      <c r="F615" s="17">
        <f t="shared" ca="1" si="28"/>
        <v>6</v>
      </c>
      <c r="G615" s="18" t="s">
        <v>3</v>
      </c>
      <c r="H615" s="19">
        <v>122400</v>
      </c>
      <c r="I615" s="20">
        <v>2</v>
      </c>
      <c r="J615" s="111">
        <f t="shared" si="29"/>
        <v>125864</v>
      </c>
    </row>
    <row r="616" spans="1:10" x14ac:dyDescent="0.25">
      <c r="A616" s="10" t="s">
        <v>1498</v>
      </c>
      <c r="B616" s="14" t="str">
        <f t="shared" si="27"/>
        <v>Dennis, Paul</v>
      </c>
      <c r="C616" s="15" t="s">
        <v>12</v>
      </c>
      <c r="D616" s="10" t="s">
        <v>40</v>
      </c>
      <c r="E616" s="16">
        <v>37484</v>
      </c>
      <c r="F616" s="17">
        <f t="shared" ca="1" si="28"/>
        <v>13</v>
      </c>
      <c r="G616" s="18"/>
      <c r="H616" s="19">
        <v>64141</v>
      </c>
      <c r="I616" s="20">
        <v>4</v>
      </c>
      <c r="J616" s="111">
        <f t="shared" si="29"/>
        <v>65956</v>
      </c>
    </row>
    <row r="617" spans="1:10" x14ac:dyDescent="0.25">
      <c r="A617" s="10" t="s">
        <v>1499</v>
      </c>
      <c r="B617" s="14" t="str">
        <f t="shared" si="27"/>
        <v>Collier, Dean</v>
      </c>
      <c r="C617" s="15" t="s">
        <v>9</v>
      </c>
      <c r="D617" s="10" t="s">
        <v>40</v>
      </c>
      <c r="E617" s="16">
        <v>37485</v>
      </c>
      <c r="F617" s="17">
        <f t="shared" ca="1" si="28"/>
        <v>13</v>
      </c>
      <c r="G617" s="18" t="s">
        <v>24</v>
      </c>
      <c r="H617" s="19">
        <v>101365</v>
      </c>
      <c r="I617" s="20">
        <v>5</v>
      </c>
      <c r="J617" s="111">
        <f t="shared" si="29"/>
        <v>104234</v>
      </c>
    </row>
    <row r="618" spans="1:10" x14ac:dyDescent="0.25">
      <c r="A618" s="10" t="s">
        <v>1500</v>
      </c>
      <c r="B618" s="14" t="str">
        <f t="shared" si="27"/>
        <v>Santiago, Michael</v>
      </c>
      <c r="C618" s="15" t="s">
        <v>9</v>
      </c>
      <c r="D618" s="10" t="s">
        <v>40</v>
      </c>
      <c r="E618" s="16">
        <v>37501</v>
      </c>
      <c r="F618" s="17">
        <f t="shared" ca="1" si="28"/>
        <v>13</v>
      </c>
      <c r="G618" s="18" t="s">
        <v>6</v>
      </c>
      <c r="H618" s="19">
        <v>81635</v>
      </c>
      <c r="I618" s="20">
        <v>1</v>
      </c>
      <c r="J618" s="111">
        <f t="shared" si="29"/>
        <v>83945</v>
      </c>
    </row>
    <row r="619" spans="1:10" x14ac:dyDescent="0.25">
      <c r="A619" s="10" t="s">
        <v>1501</v>
      </c>
      <c r="B619" s="14" t="str">
        <f t="shared" si="27"/>
        <v>Paul, Michael</v>
      </c>
      <c r="C619" s="15" t="s">
        <v>28</v>
      </c>
      <c r="D619" s="10" t="s">
        <v>40</v>
      </c>
      <c r="E619" s="16">
        <v>39315</v>
      </c>
      <c r="F619" s="17">
        <f t="shared" ca="1" si="28"/>
        <v>8</v>
      </c>
      <c r="G619" s="18" t="s">
        <v>3</v>
      </c>
      <c r="H619" s="19">
        <v>116549</v>
      </c>
      <c r="I619" s="20">
        <v>5</v>
      </c>
      <c r="J619" s="111">
        <f t="shared" si="29"/>
        <v>119847</v>
      </c>
    </row>
    <row r="620" spans="1:10" x14ac:dyDescent="0.25">
      <c r="A620" s="10" t="s">
        <v>1502</v>
      </c>
      <c r="B620" s="14" t="str">
        <f t="shared" si="27"/>
        <v>Branch, Brady</v>
      </c>
      <c r="C620" s="15" t="s">
        <v>9</v>
      </c>
      <c r="D620" s="10" t="s">
        <v>40</v>
      </c>
      <c r="E620" s="16">
        <v>40798</v>
      </c>
      <c r="F620" s="17">
        <f t="shared" ca="1" si="28"/>
        <v>4</v>
      </c>
      <c r="G620" s="18"/>
      <c r="H620" s="19">
        <v>97544</v>
      </c>
      <c r="I620" s="20">
        <v>5</v>
      </c>
      <c r="J620" s="111">
        <f t="shared" si="29"/>
        <v>100304</v>
      </c>
    </row>
    <row r="621" spans="1:10" x14ac:dyDescent="0.25">
      <c r="A621" s="10" t="s">
        <v>1503</v>
      </c>
      <c r="B621" s="14" t="str">
        <f t="shared" si="27"/>
        <v>Hughes, Kevin</v>
      </c>
      <c r="C621" s="15" t="s">
        <v>7</v>
      </c>
      <c r="D621" s="10" t="s">
        <v>40</v>
      </c>
      <c r="E621" s="16">
        <v>41156</v>
      </c>
      <c r="F621" s="17">
        <f t="shared" ca="1" si="28"/>
        <v>3</v>
      </c>
      <c r="G621" s="18" t="s">
        <v>3</v>
      </c>
      <c r="H621" s="19">
        <v>103256</v>
      </c>
      <c r="I621" s="20">
        <v>5</v>
      </c>
      <c r="J621" s="111">
        <f t="shared" si="29"/>
        <v>106178</v>
      </c>
    </row>
    <row r="622" spans="1:10" x14ac:dyDescent="0.25">
      <c r="A622" s="10" t="s">
        <v>1504</v>
      </c>
      <c r="B622" s="14" t="str">
        <f t="shared" si="27"/>
        <v>Harrington, Aron</v>
      </c>
      <c r="C622" s="15" t="s">
        <v>1</v>
      </c>
      <c r="D622" s="10" t="s">
        <v>40</v>
      </c>
      <c r="E622" s="16">
        <v>42273</v>
      </c>
      <c r="F622" s="17">
        <f t="shared" ca="1" si="28"/>
        <v>0</v>
      </c>
      <c r="G622" s="18" t="s">
        <v>3</v>
      </c>
      <c r="H622" s="19">
        <v>57101</v>
      </c>
      <c r="I622" s="20">
        <v>5</v>
      </c>
      <c r="J622" s="111">
        <f t="shared" si="29"/>
        <v>58717</v>
      </c>
    </row>
    <row r="623" spans="1:10" x14ac:dyDescent="0.25">
      <c r="A623" s="10" t="s">
        <v>1505</v>
      </c>
      <c r="B623" s="14" t="str">
        <f t="shared" si="27"/>
        <v>Hatfield, Carl</v>
      </c>
      <c r="C623" s="15" t="s">
        <v>12</v>
      </c>
      <c r="D623" s="10" t="s">
        <v>40</v>
      </c>
      <c r="E623" s="16">
        <v>41547</v>
      </c>
      <c r="F623" s="17">
        <f t="shared" ca="1" si="28"/>
        <v>2</v>
      </c>
      <c r="G623" s="18" t="s">
        <v>24</v>
      </c>
      <c r="H623" s="19">
        <v>62673</v>
      </c>
      <c r="I623" s="20">
        <v>1</v>
      </c>
      <c r="J623" s="111">
        <f t="shared" si="29"/>
        <v>64447</v>
      </c>
    </row>
    <row r="624" spans="1:10" x14ac:dyDescent="0.25">
      <c r="A624" s="10" t="s">
        <v>1506</v>
      </c>
      <c r="B624" s="14" t="str">
        <f t="shared" si="27"/>
        <v>Torres, Bruce</v>
      </c>
      <c r="C624" s="15" t="s">
        <v>7</v>
      </c>
      <c r="D624" s="10" t="s">
        <v>40</v>
      </c>
      <c r="E624" s="16">
        <v>40080</v>
      </c>
      <c r="F624" s="17">
        <f t="shared" ca="1" si="28"/>
        <v>6</v>
      </c>
      <c r="G624" s="18" t="s">
        <v>3</v>
      </c>
      <c r="H624" s="19">
        <v>76284</v>
      </c>
      <c r="I624" s="20">
        <v>1</v>
      </c>
      <c r="J624" s="111">
        <f t="shared" si="29"/>
        <v>78443</v>
      </c>
    </row>
    <row r="625" spans="1:10" x14ac:dyDescent="0.25">
      <c r="A625" s="10" t="s">
        <v>1507</v>
      </c>
      <c r="B625" s="14" t="str">
        <f t="shared" si="27"/>
        <v>Mccormick, Hsi</v>
      </c>
      <c r="C625" s="15" t="s">
        <v>28</v>
      </c>
      <c r="D625" s="10" t="s">
        <v>40</v>
      </c>
      <c r="E625" s="16">
        <v>37148</v>
      </c>
      <c r="F625" s="17">
        <f t="shared" ca="1" si="28"/>
        <v>14</v>
      </c>
      <c r="G625" s="18"/>
      <c r="H625" s="19">
        <v>59899</v>
      </c>
      <c r="I625" s="20">
        <v>4</v>
      </c>
      <c r="J625" s="111">
        <f t="shared" si="29"/>
        <v>61594</v>
      </c>
    </row>
    <row r="626" spans="1:10" x14ac:dyDescent="0.25">
      <c r="A626" s="10" t="s">
        <v>1508</v>
      </c>
      <c r="B626" s="14" t="str">
        <f t="shared" si="27"/>
        <v>Miles, Kenneth</v>
      </c>
      <c r="C626" s="15" t="s">
        <v>12</v>
      </c>
      <c r="D626" s="10" t="s">
        <v>40</v>
      </c>
      <c r="E626" s="16">
        <v>37156</v>
      </c>
      <c r="F626" s="17">
        <f t="shared" ca="1" si="28"/>
        <v>14</v>
      </c>
      <c r="G626" s="18" t="s">
        <v>6</v>
      </c>
      <c r="H626" s="19">
        <v>83558</v>
      </c>
      <c r="I626" s="20">
        <v>2</v>
      </c>
      <c r="J626" s="111">
        <f t="shared" si="29"/>
        <v>85923</v>
      </c>
    </row>
    <row r="627" spans="1:10" x14ac:dyDescent="0.25">
      <c r="A627" s="10" t="s">
        <v>1509</v>
      </c>
      <c r="B627" s="14" t="str">
        <f t="shared" si="27"/>
        <v>Massey, Mark</v>
      </c>
      <c r="C627" s="15" t="s">
        <v>28</v>
      </c>
      <c r="D627" s="10" t="s">
        <v>40</v>
      </c>
      <c r="E627" s="16">
        <v>37159</v>
      </c>
      <c r="F627" s="17">
        <f t="shared" ca="1" si="28"/>
        <v>14</v>
      </c>
      <c r="G627" s="18" t="s">
        <v>3</v>
      </c>
      <c r="H627" s="19">
        <v>112322</v>
      </c>
      <c r="I627" s="20">
        <v>5</v>
      </c>
      <c r="J627" s="111">
        <f t="shared" si="29"/>
        <v>115501</v>
      </c>
    </row>
    <row r="628" spans="1:10" x14ac:dyDescent="0.25">
      <c r="A628" s="10" t="s">
        <v>1510</v>
      </c>
      <c r="B628" s="14" t="str">
        <f t="shared" si="27"/>
        <v>Cooper, Lisa</v>
      </c>
      <c r="C628" s="15" t="s">
        <v>9</v>
      </c>
      <c r="D628" s="10" t="s">
        <v>40</v>
      </c>
      <c r="E628" s="16">
        <v>40823</v>
      </c>
      <c r="F628" s="17">
        <f t="shared" ca="1" si="28"/>
        <v>4</v>
      </c>
      <c r="G628" s="18" t="s">
        <v>3</v>
      </c>
      <c r="H628" s="19">
        <v>96603</v>
      </c>
      <c r="I628" s="20">
        <v>5</v>
      </c>
      <c r="J628" s="111">
        <f t="shared" si="29"/>
        <v>99337</v>
      </c>
    </row>
    <row r="629" spans="1:10" x14ac:dyDescent="0.25">
      <c r="A629" s="10" t="s">
        <v>1511</v>
      </c>
      <c r="B629" s="14" t="str">
        <f t="shared" si="27"/>
        <v>Monroe, Justin</v>
      </c>
      <c r="C629" s="15" t="s">
        <v>1</v>
      </c>
      <c r="D629" s="10" t="s">
        <v>40</v>
      </c>
      <c r="E629" s="16">
        <v>41931</v>
      </c>
      <c r="F629" s="17">
        <f t="shared" ca="1" si="28"/>
        <v>1</v>
      </c>
      <c r="G629" s="18" t="s">
        <v>3</v>
      </c>
      <c r="H629" s="19">
        <v>92784</v>
      </c>
      <c r="I629" s="20">
        <v>3</v>
      </c>
      <c r="J629" s="111">
        <f t="shared" si="29"/>
        <v>95410</v>
      </c>
    </row>
    <row r="630" spans="1:10" x14ac:dyDescent="0.25">
      <c r="A630" s="10" t="s">
        <v>1641</v>
      </c>
      <c r="B630" s="14" t="str">
        <f t="shared" si="27"/>
        <v>O'Brien, Madelyn</v>
      </c>
      <c r="C630" s="15" t="s">
        <v>9</v>
      </c>
      <c r="D630" s="10" t="s">
        <v>40</v>
      </c>
      <c r="E630" s="16">
        <v>42297</v>
      </c>
      <c r="F630" s="17">
        <f t="shared" ca="1" si="28"/>
        <v>0</v>
      </c>
      <c r="G630" s="18"/>
      <c r="H630" s="19">
        <v>73507</v>
      </c>
      <c r="I630" s="20">
        <v>2</v>
      </c>
      <c r="J630" s="111">
        <f t="shared" si="29"/>
        <v>75587</v>
      </c>
    </row>
    <row r="631" spans="1:10" x14ac:dyDescent="0.25">
      <c r="A631" s="10" t="s">
        <v>1512</v>
      </c>
      <c r="B631" s="14" t="str">
        <f t="shared" si="27"/>
        <v>Woods, Marcus</v>
      </c>
      <c r="C631" s="15" t="s">
        <v>12</v>
      </c>
      <c r="D631" s="10" t="s">
        <v>40</v>
      </c>
      <c r="E631" s="16">
        <v>40476</v>
      </c>
      <c r="F631" s="17">
        <f t="shared" ca="1" si="28"/>
        <v>5</v>
      </c>
      <c r="G631" s="18" t="s">
        <v>14</v>
      </c>
      <c r="H631" s="19">
        <v>109943</v>
      </c>
      <c r="I631" s="20">
        <v>2</v>
      </c>
      <c r="J631" s="111">
        <f t="shared" si="29"/>
        <v>113054</v>
      </c>
    </row>
    <row r="632" spans="1:10" x14ac:dyDescent="0.25">
      <c r="A632" s="10" t="s">
        <v>1513</v>
      </c>
      <c r="B632" s="14" t="str">
        <f t="shared" si="27"/>
        <v>Hoover, Evangeline</v>
      </c>
      <c r="C632" s="15" t="s">
        <v>12</v>
      </c>
      <c r="D632" s="10" t="s">
        <v>40</v>
      </c>
      <c r="E632" s="16">
        <v>41564</v>
      </c>
      <c r="F632" s="17">
        <f t="shared" ca="1" si="28"/>
        <v>2</v>
      </c>
      <c r="G632" s="18" t="s">
        <v>3</v>
      </c>
      <c r="H632" s="19">
        <v>52306</v>
      </c>
      <c r="I632" s="20">
        <v>3</v>
      </c>
      <c r="J632" s="111">
        <f t="shared" si="29"/>
        <v>53786</v>
      </c>
    </row>
    <row r="633" spans="1:10" x14ac:dyDescent="0.25">
      <c r="A633" s="10" t="s">
        <v>1514</v>
      </c>
      <c r="B633" s="14" t="str">
        <f t="shared" si="27"/>
        <v>Dean, Gayla</v>
      </c>
      <c r="C633" s="15" t="s">
        <v>9</v>
      </c>
      <c r="D633" s="10" t="s">
        <v>40</v>
      </c>
      <c r="E633" s="16">
        <v>37557</v>
      </c>
      <c r="F633" s="17">
        <f t="shared" ca="1" si="28"/>
        <v>13</v>
      </c>
      <c r="G633" s="18"/>
      <c r="H633" s="19">
        <v>67772</v>
      </c>
      <c r="I633" s="20">
        <v>4</v>
      </c>
      <c r="J633" s="111">
        <f t="shared" si="29"/>
        <v>69690</v>
      </c>
    </row>
    <row r="634" spans="1:10" x14ac:dyDescent="0.25">
      <c r="A634" s="10" t="s">
        <v>1515</v>
      </c>
      <c r="B634" s="14" t="str">
        <f t="shared" si="27"/>
        <v>Holt, Robert</v>
      </c>
      <c r="C634" s="15" t="s">
        <v>9</v>
      </c>
      <c r="D634" s="10" t="s">
        <v>40</v>
      </c>
      <c r="E634" s="16">
        <v>40875</v>
      </c>
      <c r="F634" s="17">
        <f t="shared" ca="1" si="28"/>
        <v>4</v>
      </c>
      <c r="G634" s="18" t="s">
        <v>22</v>
      </c>
      <c r="H634" s="19">
        <v>111454</v>
      </c>
      <c r="I634" s="20">
        <v>5</v>
      </c>
      <c r="J634" s="111">
        <f t="shared" si="29"/>
        <v>114608</v>
      </c>
    </row>
    <row r="635" spans="1:10" x14ac:dyDescent="0.25">
      <c r="A635" s="10" t="s">
        <v>1516</v>
      </c>
      <c r="B635" s="14" t="str">
        <f t="shared" si="27"/>
        <v>Hodge, Craig</v>
      </c>
      <c r="C635" s="15" t="s">
        <v>1</v>
      </c>
      <c r="D635" s="10" t="s">
        <v>40</v>
      </c>
      <c r="E635" s="16">
        <v>40495</v>
      </c>
      <c r="F635" s="17">
        <f t="shared" ca="1" si="28"/>
        <v>5</v>
      </c>
      <c r="G635" s="18"/>
      <c r="H635" s="19">
        <v>102322</v>
      </c>
      <c r="I635" s="20">
        <v>4</v>
      </c>
      <c r="J635" s="111">
        <f t="shared" si="29"/>
        <v>105218</v>
      </c>
    </row>
    <row r="636" spans="1:10" x14ac:dyDescent="0.25">
      <c r="A636" s="10" t="s">
        <v>1517</v>
      </c>
      <c r="B636" s="14" t="str">
        <f t="shared" si="27"/>
        <v>Avila, Jody</v>
      </c>
      <c r="C636" s="15" t="s">
        <v>12</v>
      </c>
      <c r="D636" s="10" t="s">
        <v>40</v>
      </c>
      <c r="E636" s="16">
        <v>41593</v>
      </c>
      <c r="F636" s="17">
        <f t="shared" ca="1" si="28"/>
        <v>2</v>
      </c>
      <c r="G636" s="18"/>
      <c r="H636" s="19">
        <v>55997</v>
      </c>
      <c r="I636" s="20">
        <v>4</v>
      </c>
      <c r="J636" s="111">
        <f t="shared" si="29"/>
        <v>57582</v>
      </c>
    </row>
    <row r="637" spans="1:10" x14ac:dyDescent="0.25">
      <c r="A637" s="10" t="s">
        <v>1518</v>
      </c>
      <c r="B637" s="14" t="str">
        <f t="shared" si="27"/>
        <v>Velez, Letitia</v>
      </c>
      <c r="C637" s="15" t="s">
        <v>9</v>
      </c>
      <c r="D637" s="10" t="s">
        <v>40</v>
      </c>
      <c r="E637" s="16">
        <v>41599</v>
      </c>
      <c r="F637" s="17">
        <f t="shared" ca="1" si="28"/>
        <v>2</v>
      </c>
      <c r="G637" s="18" t="s">
        <v>3</v>
      </c>
      <c r="H637" s="19">
        <v>97922</v>
      </c>
      <c r="I637" s="20">
        <v>3</v>
      </c>
      <c r="J637" s="111">
        <f t="shared" si="29"/>
        <v>100693</v>
      </c>
    </row>
    <row r="638" spans="1:10" x14ac:dyDescent="0.25">
      <c r="A638" s="10" t="s">
        <v>1519</v>
      </c>
      <c r="B638" s="14" t="str">
        <f t="shared" si="27"/>
        <v>Baldwin, Ray</v>
      </c>
      <c r="C638" s="15" t="s">
        <v>1</v>
      </c>
      <c r="D638" s="10" t="s">
        <v>40</v>
      </c>
      <c r="E638" s="16">
        <v>37592</v>
      </c>
      <c r="F638" s="17">
        <f t="shared" ca="1" si="28"/>
        <v>13</v>
      </c>
      <c r="G638" s="18" t="s">
        <v>3</v>
      </c>
      <c r="H638" s="19">
        <v>51208</v>
      </c>
      <c r="I638" s="20">
        <v>3</v>
      </c>
      <c r="J638" s="111">
        <f t="shared" si="29"/>
        <v>52657</v>
      </c>
    </row>
    <row r="639" spans="1:10" x14ac:dyDescent="0.25">
      <c r="A639" s="10" t="s">
        <v>1520</v>
      </c>
      <c r="B639" s="14" t="str">
        <f t="shared" si="27"/>
        <v>George, Jessica</v>
      </c>
      <c r="C639" s="15" t="s">
        <v>9</v>
      </c>
      <c r="D639" s="10" t="s">
        <v>4</v>
      </c>
      <c r="E639" s="16">
        <v>40165</v>
      </c>
      <c r="F639" s="17">
        <f t="shared" ca="1" si="28"/>
        <v>5</v>
      </c>
      <c r="G639" s="18"/>
      <c r="H639" s="19">
        <v>111834</v>
      </c>
      <c r="I639" s="20">
        <v>2</v>
      </c>
      <c r="J639" s="111">
        <f t="shared" si="29"/>
        <v>114999</v>
      </c>
    </row>
    <row r="640" spans="1:10" x14ac:dyDescent="0.25">
      <c r="A640" s="10" t="s">
        <v>1521</v>
      </c>
      <c r="B640" s="14" t="str">
        <f t="shared" si="27"/>
        <v>Rodgers, Daniel</v>
      </c>
      <c r="C640" s="15" t="s">
        <v>12</v>
      </c>
      <c r="D640" s="10" t="s">
        <v>4</v>
      </c>
      <c r="E640" s="16">
        <v>40168</v>
      </c>
      <c r="F640" s="17">
        <f t="shared" ca="1" si="28"/>
        <v>5</v>
      </c>
      <c r="G640" s="18"/>
      <c r="H640" s="19">
        <v>97801</v>
      </c>
      <c r="I640" s="20">
        <v>5</v>
      </c>
      <c r="J640" s="111">
        <f t="shared" si="29"/>
        <v>100569</v>
      </c>
    </row>
    <row r="641" spans="1:10" x14ac:dyDescent="0.25">
      <c r="A641" s="10" t="s">
        <v>1522</v>
      </c>
      <c r="B641" s="14" t="str">
        <f t="shared" si="27"/>
        <v>Giles, Kathleen</v>
      </c>
      <c r="C641" s="15" t="s">
        <v>7</v>
      </c>
      <c r="D641" s="10" t="s">
        <v>4</v>
      </c>
      <c r="E641" s="16">
        <v>40169</v>
      </c>
      <c r="F641" s="17">
        <f t="shared" ca="1" si="28"/>
        <v>5</v>
      </c>
      <c r="G641" s="18" t="s">
        <v>3</v>
      </c>
      <c r="H641" s="19">
        <v>57318</v>
      </c>
      <c r="I641" s="20">
        <v>2</v>
      </c>
      <c r="J641" s="111">
        <f t="shared" si="29"/>
        <v>58940</v>
      </c>
    </row>
    <row r="642" spans="1:10" x14ac:dyDescent="0.25">
      <c r="A642" s="10" t="s">
        <v>1523</v>
      </c>
      <c r="B642" s="14" t="str">
        <f t="shared" ref="B642:B705" si="30">PROPER(TRIM(A642))</f>
        <v>Kelley, Nancy</v>
      </c>
      <c r="C642" s="15" t="s">
        <v>12</v>
      </c>
      <c r="D642" s="10" t="s">
        <v>4</v>
      </c>
      <c r="E642" s="16">
        <v>40184</v>
      </c>
      <c r="F642" s="17">
        <f t="shared" ref="F642:F705" ca="1" si="31">DATEDIF(E642,TODAY(),"Y")</f>
        <v>5</v>
      </c>
      <c r="G642" s="18"/>
      <c r="H642" s="19">
        <v>75536</v>
      </c>
      <c r="I642" s="20">
        <v>3</v>
      </c>
      <c r="J642" s="111">
        <f t="shared" si="29"/>
        <v>77674</v>
      </c>
    </row>
    <row r="643" spans="1:10" x14ac:dyDescent="0.25">
      <c r="A643" s="10" t="s">
        <v>1524</v>
      </c>
      <c r="B643" s="14" t="str">
        <f t="shared" si="30"/>
        <v>Armstrong, David</v>
      </c>
      <c r="C643" s="15" t="s">
        <v>9</v>
      </c>
      <c r="D643" s="10" t="s">
        <v>4</v>
      </c>
      <c r="E643" s="16">
        <v>36904</v>
      </c>
      <c r="F643" s="17">
        <f t="shared" ca="1" si="31"/>
        <v>14</v>
      </c>
      <c r="G643" s="18"/>
      <c r="H643" s="19">
        <v>95461</v>
      </c>
      <c r="I643" s="20">
        <v>3</v>
      </c>
      <c r="J643" s="111">
        <f t="shared" ref="J643:J706" si="32">ROUND(H643*$M$1+H643,0)</f>
        <v>98163</v>
      </c>
    </row>
    <row r="644" spans="1:10" x14ac:dyDescent="0.25">
      <c r="A644" s="10" t="s">
        <v>1525</v>
      </c>
      <c r="B644" s="14" t="str">
        <f t="shared" si="30"/>
        <v>Barrett, John</v>
      </c>
      <c r="C644" s="15" t="s">
        <v>9</v>
      </c>
      <c r="D644" s="10" t="s">
        <v>4</v>
      </c>
      <c r="E644" s="16">
        <v>37627</v>
      </c>
      <c r="F644" s="17">
        <f t="shared" ca="1" si="31"/>
        <v>12</v>
      </c>
      <c r="G644" s="18" t="s">
        <v>3</v>
      </c>
      <c r="H644" s="19">
        <v>45843</v>
      </c>
      <c r="I644" s="20">
        <v>1</v>
      </c>
      <c r="J644" s="111">
        <f t="shared" si="32"/>
        <v>47140</v>
      </c>
    </row>
    <row r="645" spans="1:10" x14ac:dyDescent="0.25">
      <c r="A645" s="10" t="s">
        <v>1526</v>
      </c>
      <c r="B645" s="14" t="str">
        <f t="shared" si="30"/>
        <v>Quinn, Cinnamon</v>
      </c>
      <c r="C645" s="15" t="s">
        <v>9</v>
      </c>
      <c r="D645" s="10" t="s">
        <v>4</v>
      </c>
      <c r="E645" s="16">
        <v>37996</v>
      </c>
      <c r="F645" s="17">
        <f t="shared" ca="1" si="31"/>
        <v>11</v>
      </c>
      <c r="G645" s="18" t="s">
        <v>22</v>
      </c>
      <c r="H645" s="19">
        <v>73248</v>
      </c>
      <c r="I645" s="20">
        <v>5</v>
      </c>
      <c r="J645" s="111">
        <f t="shared" si="32"/>
        <v>75321</v>
      </c>
    </row>
    <row r="646" spans="1:10" x14ac:dyDescent="0.25">
      <c r="A646" s="10" t="s">
        <v>1527</v>
      </c>
      <c r="B646" s="14" t="str">
        <f t="shared" si="30"/>
        <v>Keller, Jason</v>
      </c>
      <c r="C646" s="15" t="s">
        <v>9</v>
      </c>
      <c r="D646" s="10" t="s">
        <v>4</v>
      </c>
      <c r="E646" s="16">
        <v>41641</v>
      </c>
      <c r="F646" s="17">
        <f t="shared" ca="1" si="31"/>
        <v>1</v>
      </c>
      <c r="G646" s="18"/>
      <c r="H646" s="19">
        <v>76163</v>
      </c>
      <c r="I646" s="20">
        <v>3</v>
      </c>
      <c r="J646" s="111">
        <f t="shared" si="32"/>
        <v>78318</v>
      </c>
    </row>
    <row r="647" spans="1:10" x14ac:dyDescent="0.25">
      <c r="A647" s="10" t="s">
        <v>1528</v>
      </c>
      <c r="B647" s="14" t="str">
        <f t="shared" si="30"/>
        <v>Sparks, Terri</v>
      </c>
      <c r="C647" s="15" t="s">
        <v>9</v>
      </c>
      <c r="D647" s="10" t="s">
        <v>4</v>
      </c>
      <c r="E647" s="16">
        <v>41646</v>
      </c>
      <c r="F647" s="17">
        <f t="shared" ca="1" si="31"/>
        <v>1</v>
      </c>
      <c r="G647" s="18" t="s">
        <v>22</v>
      </c>
      <c r="H647" s="19">
        <v>62335</v>
      </c>
      <c r="I647" s="20">
        <v>5</v>
      </c>
      <c r="J647" s="111">
        <f t="shared" si="32"/>
        <v>64099</v>
      </c>
    </row>
    <row r="648" spans="1:10" x14ac:dyDescent="0.25">
      <c r="A648" s="10" t="s">
        <v>1529</v>
      </c>
      <c r="B648" s="14" t="str">
        <f t="shared" si="30"/>
        <v>Lang, Dana</v>
      </c>
      <c r="C648" s="15" t="s">
        <v>12</v>
      </c>
      <c r="D648" s="10" t="s">
        <v>4</v>
      </c>
      <c r="E648" s="16">
        <v>41662</v>
      </c>
      <c r="F648" s="17">
        <f t="shared" ca="1" si="31"/>
        <v>1</v>
      </c>
      <c r="G648" s="18" t="s">
        <v>22</v>
      </c>
      <c r="H648" s="19">
        <v>77015</v>
      </c>
      <c r="I648" s="20">
        <v>5</v>
      </c>
      <c r="J648" s="111">
        <f t="shared" si="32"/>
        <v>79195</v>
      </c>
    </row>
    <row r="649" spans="1:10" x14ac:dyDescent="0.25">
      <c r="A649" s="10" t="s">
        <v>1530</v>
      </c>
      <c r="B649" s="14" t="str">
        <f t="shared" si="30"/>
        <v>Singleton, David</v>
      </c>
      <c r="C649" s="15" t="s">
        <v>9</v>
      </c>
      <c r="D649" s="10" t="s">
        <v>4</v>
      </c>
      <c r="E649" s="16">
        <v>40196</v>
      </c>
      <c r="F649" s="17">
        <f t="shared" ca="1" si="31"/>
        <v>5</v>
      </c>
      <c r="G649" s="18" t="s">
        <v>22</v>
      </c>
      <c r="H649" s="19">
        <v>120355</v>
      </c>
      <c r="I649" s="20">
        <v>1</v>
      </c>
      <c r="J649" s="111">
        <f t="shared" si="32"/>
        <v>123761</v>
      </c>
    </row>
    <row r="650" spans="1:10" x14ac:dyDescent="0.25">
      <c r="A650" s="10" t="s">
        <v>1531</v>
      </c>
      <c r="B650" s="14" t="str">
        <f t="shared" si="30"/>
        <v>Hensley, William</v>
      </c>
      <c r="C650" s="15" t="s">
        <v>9</v>
      </c>
      <c r="D650" s="10" t="s">
        <v>4</v>
      </c>
      <c r="E650" s="16">
        <v>39831</v>
      </c>
      <c r="F650" s="17">
        <f t="shared" ca="1" si="31"/>
        <v>6</v>
      </c>
      <c r="G650" s="18" t="s">
        <v>24</v>
      </c>
      <c r="H650" s="19">
        <v>102208</v>
      </c>
      <c r="I650" s="20">
        <v>4</v>
      </c>
      <c r="J650" s="111">
        <f t="shared" si="32"/>
        <v>105100</v>
      </c>
    </row>
    <row r="651" spans="1:10" x14ac:dyDescent="0.25">
      <c r="A651" s="10" t="s">
        <v>1532</v>
      </c>
      <c r="B651" s="14" t="str">
        <f t="shared" si="30"/>
        <v>Blackwell, Brandon</v>
      </c>
      <c r="C651" s="15" t="s">
        <v>28</v>
      </c>
      <c r="D651" s="10" t="s">
        <v>4</v>
      </c>
      <c r="E651" s="16">
        <v>37271</v>
      </c>
      <c r="F651" s="17">
        <f t="shared" ca="1" si="31"/>
        <v>13</v>
      </c>
      <c r="G651" s="18"/>
      <c r="H651" s="19">
        <v>66474</v>
      </c>
      <c r="I651" s="20">
        <v>2</v>
      </c>
      <c r="J651" s="111">
        <f t="shared" si="32"/>
        <v>68355</v>
      </c>
    </row>
    <row r="652" spans="1:10" x14ac:dyDescent="0.25">
      <c r="A652" s="10" t="s">
        <v>1533</v>
      </c>
      <c r="B652" s="14" t="str">
        <f t="shared" si="30"/>
        <v>Erickson, Ricky</v>
      </c>
      <c r="C652" s="15" t="s">
        <v>9</v>
      </c>
      <c r="D652" s="10" t="s">
        <v>4</v>
      </c>
      <c r="E652" s="16">
        <v>41313</v>
      </c>
      <c r="F652" s="17">
        <f t="shared" ca="1" si="31"/>
        <v>2</v>
      </c>
      <c r="G652" s="18"/>
      <c r="H652" s="19">
        <v>59082</v>
      </c>
      <c r="I652" s="20">
        <v>3</v>
      </c>
      <c r="J652" s="111">
        <f t="shared" si="32"/>
        <v>60754</v>
      </c>
    </row>
    <row r="653" spans="1:10" x14ac:dyDescent="0.25">
      <c r="A653" s="10" t="s">
        <v>1534</v>
      </c>
      <c r="B653" s="14" t="str">
        <f t="shared" si="30"/>
        <v>Leonard, Paul</v>
      </c>
      <c r="C653" s="15" t="s">
        <v>9</v>
      </c>
      <c r="D653" s="10" t="s">
        <v>4</v>
      </c>
      <c r="E653" s="16">
        <v>42064</v>
      </c>
      <c r="F653" s="17">
        <f t="shared" ca="1" si="31"/>
        <v>0</v>
      </c>
      <c r="G653" s="18" t="s">
        <v>24</v>
      </c>
      <c r="H653" s="19">
        <v>63884</v>
      </c>
      <c r="I653" s="20">
        <v>4</v>
      </c>
      <c r="J653" s="111">
        <f t="shared" si="32"/>
        <v>65692</v>
      </c>
    </row>
    <row r="654" spans="1:10" x14ac:dyDescent="0.25">
      <c r="A654" s="10" t="s">
        <v>1535</v>
      </c>
      <c r="B654" s="14" t="str">
        <f t="shared" si="30"/>
        <v>Mcintosh, Jeremy</v>
      </c>
      <c r="C654" s="15" t="s">
        <v>12</v>
      </c>
      <c r="D654" s="10" t="s">
        <v>4</v>
      </c>
      <c r="E654" s="16">
        <v>40233</v>
      </c>
      <c r="F654" s="17">
        <f t="shared" ca="1" si="31"/>
        <v>5</v>
      </c>
      <c r="G654" s="18" t="s">
        <v>14</v>
      </c>
      <c r="H654" s="19">
        <v>89510</v>
      </c>
      <c r="I654" s="20">
        <v>3</v>
      </c>
      <c r="J654" s="111">
        <f t="shared" si="32"/>
        <v>92043</v>
      </c>
    </row>
    <row r="655" spans="1:10" x14ac:dyDescent="0.25">
      <c r="A655" s="10" t="s">
        <v>1536</v>
      </c>
      <c r="B655" s="14" t="str">
        <f t="shared" si="30"/>
        <v>Ramirez, Keith</v>
      </c>
      <c r="C655" s="15" t="s">
        <v>9</v>
      </c>
      <c r="D655" s="10" t="s">
        <v>4</v>
      </c>
      <c r="E655" s="16">
        <v>41328</v>
      </c>
      <c r="F655" s="17">
        <f t="shared" ca="1" si="31"/>
        <v>2</v>
      </c>
      <c r="G655" s="18" t="s">
        <v>3</v>
      </c>
      <c r="H655" s="19">
        <v>47567</v>
      </c>
      <c r="I655" s="20">
        <v>5</v>
      </c>
      <c r="J655" s="111">
        <f t="shared" si="32"/>
        <v>48913</v>
      </c>
    </row>
    <row r="656" spans="1:10" x14ac:dyDescent="0.25">
      <c r="A656" s="10" t="s">
        <v>1537</v>
      </c>
      <c r="B656" s="14" t="str">
        <f t="shared" si="30"/>
        <v>Kramer, Faye</v>
      </c>
      <c r="C656" s="15" t="s">
        <v>28</v>
      </c>
      <c r="D656" s="10" t="s">
        <v>4</v>
      </c>
      <c r="E656" s="16">
        <v>39883</v>
      </c>
      <c r="F656" s="17">
        <f t="shared" ca="1" si="31"/>
        <v>6</v>
      </c>
      <c r="G656" s="18" t="s">
        <v>24</v>
      </c>
      <c r="H656" s="19">
        <v>115607</v>
      </c>
      <c r="I656" s="20">
        <v>5</v>
      </c>
      <c r="J656" s="111">
        <f t="shared" si="32"/>
        <v>118879</v>
      </c>
    </row>
    <row r="657" spans="1:10" x14ac:dyDescent="0.25">
      <c r="A657" s="10" t="s">
        <v>1538</v>
      </c>
      <c r="B657" s="14" t="str">
        <f t="shared" si="30"/>
        <v>Palmer, Terry</v>
      </c>
      <c r="C657" s="15" t="s">
        <v>7</v>
      </c>
      <c r="D657" s="10" t="s">
        <v>4</v>
      </c>
      <c r="E657" s="16">
        <v>37321</v>
      </c>
      <c r="F657" s="17">
        <f t="shared" ca="1" si="31"/>
        <v>13</v>
      </c>
      <c r="G657" s="18" t="s">
        <v>6</v>
      </c>
      <c r="H657" s="19">
        <v>47052</v>
      </c>
      <c r="I657" s="20">
        <v>3</v>
      </c>
      <c r="J657" s="111">
        <f t="shared" si="32"/>
        <v>48384</v>
      </c>
    </row>
    <row r="658" spans="1:10" x14ac:dyDescent="0.25">
      <c r="A658" s="10" t="s">
        <v>1539</v>
      </c>
      <c r="B658" s="14" t="str">
        <f t="shared" si="30"/>
        <v>Daniels, Janet</v>
      </c>
      <c r="C658" s="15" t="s">
        <v>9</v>
      </c>
      <c r="D658" s="10" t="s">
        <v>4</v>
      </c>
      <c r="E658" s="16">
        <v>38034</v>
      </c>
      <c r="F658" s="17">
        <f t="shared" ca="1" si="31"/>
        <v>11</v>
      </c>
      <c r="G658" s="18" t="s">
        <v>6</v>
      </c>
      <c r="H658" s="19">
        <v>69179</v>
      </c>
      <c r="I658" s="20">
        <v>1</v>
      </c>
      <c r="J658" s="111">
        <f t="shared" si="32"/>
        <v>71137</v>
      </c>
    </row>
    <row r="659" spans="1:10" x14ac:dyDescent="0.25">
      <c r="A659" s="10" t="s">
        <v>1540</v>
      </c>
      <c r="B659" s="14" t="str">
        <f t="shared" si="30"/>
        <v>Graves, Michael</v>
      </c>
      <c r="C659" s="15" t="s">
        <v>9</v>
      </c>
      <c r="D659" s="10" t="s">
        <v>4</v>
      </c>
      <c r="E659" s="16">
        <v>38045</v>
      </c>
      <c r="F659" s="17">
        <f t="shared" ca="1" si="31"/>
        <v>11</v>
      </c>
      <c r="G659" s="18" t="s">
        <v>22</v>
      </c>
      <c r="H659" s="19">
        <v>88143</v>
      </c>
      <c r="I659" s="20">
        <v>4</v>
      </c>
      <c r="J659" s="111">
        <f t="shared" si="32"/>
        <v>90637</v>
      </c>
    </row>
    <row r="660" spans="1:10" x14ac:dyDescent="0.25">
      <c r="A660" s="10" t="s">
        <v>1541</v>
      </c>
      <c r="B660" s="14" t="str">
        <f t="shared" si="30"/>
        <v>Hicks, Monica</v>
      </c>
      <c r="C660" s="15" t="s">
        <v>7</v>
      </c>
      <c r="D660" s="10" t="s">
        <v>4</v>
      </c>
      <c r="E660" s="16">
        <v>40612</v>
      </c>
      <c r="F660" s="17">
        <f t="shared" ca="1" si="31"/>
        <v>4</v>
      </c>
      <c r="G660" s="18"/>
      <c r="H660" s="19">
        <v>53353</v>
      </c>
      <c r="I660" s="20">
        <v>3</v>
      </c>
      <c r="J660" s="111">
        <f t="shared" si="32"/>
        <v>54863</v>
      </c>
    </row>
    <row r="661" spans="1:10" x14ac:dyDescent="0.25">
      <c r="A661" s="10" t="s">
        <v>1542</v>
      </c>
      <c r="B661" s="14" t="str">
        <f t="shared" si="30"/>
        <v>Newman, Aria</v>
      </c>
      <c r="C661" s="15" t="s">
        <v>7</v>
      </c>
      <c r="D661" s="10" t="s">
        <v>4</v>
      </c>
      <c r="E661" s="16">
        <v>40249</v>
      </c>
      <c r="F661" s="17">
        <f t="shared" ca="1" si="31"/>
        <v>5</v>
      </c>
      <c r="G661" s="18" t="s">
        <v>14</v>
      </c>
      <c r="H661" s="19">
        <v>106727</v>
      </c>
      <c r="I661" s="20">
        <v>2</v>
      </c>
      <c r="J661" s="111">
        <f t="shared" si="32"/>
        <v>109747</v>
      </c>
    </row>
    <row r="662" spans="1:10" x14ac:dyDescent="0.25">
      <c r="A662" s="10" t="s">
        <v>1543</v>
      </c>
      <c r="B662" s="14" t="str">
        <f t="shared" si="30"/>
        <v>Zimmerman, Julian</v>
      </c>
      <c r="C662" s="15" t="s">
        <v>7</v>
      </c>
      <c r="D662" s="10" t="s">
        <v>4</v>
      </c>
      <c r="E662" s="16">
        <v>40613</v>
      </c>
      <c r="F662" s="17">
        <f t="shared" ca="1" si="31"/>
        <v>4</v>
      </c>
      <c r="G662" s="18" t="s">
        <v>6</v>
      </c>
      <c r="H662" s="19">
        <v>112486</v>
      </c>
      <c r="I662" s="20">
        <v>5</v>
      </c>
      <c r="J662" s="111">
        <f t="shared" si="32"/>
        <v>115669</v>
      </c>
    </row>
    <row r="663" spans="1:10" x14ac:dyDescent="0.25">
      <c r="A663" s="10" t="s">
        <v>1544</v>
      </c>
      <c r="B663" s="14" t="str">
        <f t="shared" si="30"/>
        <v>Roy, Margarita</v>
      </c>
      <c r="C663" s="15" t="s">
        <v>12</v>
      </c>
      <c r="D663" s="10" t="s">
        <v>4</v>
      </c>
      <c r="E663" s="16">
        <v>40617</v>
      </c>
      <c r="F663" s="17">
        <f t="shared" ca="1" si="31"/>
        <v>4</v>
      </c>
      <c r="G663" s="18" t="s">
        <v>3</v>
      </c>
      <c r="H663" s="19">
        <v>43940</v>
      </c>
      <c r="I663" s="20">
        <v>2</v>
      </c>
      <c r="J663" s="111">
        <f t="shared" si="32"/>
        <v>45184</v>
      </c>
    </row>
    <row r="664" spans="1:10" x14ac:dyDescent="0.25">
      <c r="A664" s="10" t="s">
        <v>1545</v>
      </c>
      <c r="B664" s="14" t="str">
        <f t="shared" si="30"/>
        <v>Welch, Michael</v>
      </c>
      <c r="C664" s="15" t="s">
        <v>9</v>
      </c>
      <c r="D664" s="10" t="s">
        <v>4</v>
      </c>
      <c r="E664" s="16">
        <v>37697</v>
      </c>
      <c r="F664" s="17">
        <f t="shared" ca="1" si="31"/>
        <v>12</v>
      </c>
      <c r="G664" s="18" t="s">
        <v>24</v>
      </c>
      <c r="H664" s="19">
        <v>92962</v>
      </c>
      <c r="I664" s="20">
        <v>4</v>
      </c>
      <c r="J664" s="111">
        <f t="shared" si="32"/>
        <v>95593</v>
      </c>
    </row>
    <row r="665" spans="1:10" x14ac:dyDescent="0.25">
      <c r="A665" s="10" t="s">
        <v>1546</v>
      </c>
      <c r="B665" s="14" t="str">
        <f t="shared" si="30"/>
        <v>Pennington, Gary</v>
      </c>
      <c r="C665" s="15" t="s">
        <v>44</v>
      </c>
      <c r="D665" s="10" t="s">
        <v>4</v>
      </c>
      <c r="E665" s="16">
        <v>38087</v>
      </c>
      <c r="F665" s="17">
        <f t="shared" ca="1" si="31"/>
        <v>11</v>
      </c>
      <c r="G665" s="18" t="s">
        <v>3</v>
      </c>
      <c r="H665" s="19">
        <v>45981</v>
      </c>
      <c r="I665" s="20">
        <v>2</v>
      </c>
      <c r="J665" s="111">
        <f t="shared" si="32"/>
        <v>47282</v>
      </c>
    </row>
    <row r="666" spans="1:10" x14ac:dyDescent="0.25">
      <c r="A666" s="10" t="s">
        <v>1547</v>
      </c>
      <c r="B666" s="14" t="str">
        <f t="shared" si="30"/>
        <v>Hunt, Norman</v>
      </c>
      <c r="C666" s="15" t="s">
        <v>12</v>
      </c>
      <c r="D666" s="10" t="s">
        <v>4</v>
      </c>
      <c r="E666" s="16">
        <v>41715</v>
      </c>
      <c r="F666" s="17">
        <f t="shared" ca="1" si="31"/>
        <v>1</v>
      </c>
      <c r="G666" s="18" t="s">
        <v>22</v>
      </c>
      <c r="H666" s="19">
        <v>52842</v>
      </c>
      <c r="I666" s="20">
        <v>3</v>
      </c>
      <c r="J666" s="111">
        <f t="shared" si="32"/>
        <v>54337</v>
      </c>
    </row>
    <row r="667" spans="1:10" x14ac:dyDescent="0.25">
      <c r="A667" s="10" t="s">
        <v>1548</v>
      </c>
      <c r="B667" s="14" t="str">
        <f t="shared" si="30"/>
        <v>Casey, Ronald</v>
      </c>
      <c r="C667" s="15" t="s">
        <v>44</v>
      </c>
      <c r="D667" s="10" t="s">
        <v>4</v>
      </c>
      <c r="E667" s="16">
        <v>41716</v>
      </c>
      <c r="F667" s="17">
        <f t="shared" ca="1" si="31"/>
        <v>1</v>
      </c>
      <c r="G667" s="18"/>
      <c r="H667" s="19">
        <v>125788</v>
      </c>
      <c r="I667" s="20">
        <v>4</v>
      </c>
      <c r="J667" s="111">
        <f t="shared" si="32"/>
        <v>129348</v>
      </c>
    </row>
    <row r="668" spans="1:10" x14ac:dyDescent="0.25">
      <c r="A668" s="10" t="s">
        <v>1549</v>
      </c>
      <c r="B668" s="14" t="str">
        <f t="shared" si="30"/>
        <v>Grimes, Jeffrey</v>
      </c>
      <c r="C668" s="15" t="s">
        <v>9</v>
      </c>
      <c r="D668" s="10" t="s">
        <v>4</v>
      </c>
      <c r="E668" s="16">
        <v>40286</v>
      </c>
      <c r="F668" s="17">
        <f t="shared" ca="1" si="31"/>
        <v>5</v>
      </c>
      <c r="G668" s="18"/>
      <c r="H668" s="19">
        <v>125339</v>
      </c>
      <c r="I668" s="20">
        <v>4</v>
      </c>
      <c r="J668" s="111">
        <f t="shared" si="32"/>
        <v>128886</v>
      </c>
    </row>
    <row r="669" spans="1:10" x14ac:dyDescent="0.25">
      <c r="A669" s="10" t="s">
        <v>1550</v>
      </c>
      <c r="B669" s="14" t="str">
        <f t="shared" si="30"/>
        <v>Sandoval, James</v>
      </c>
      <c r="C669" s="15" t="s">
        <v>9</v>
      </c>
      <c r="D669" s="10" t="s">
        <v>4</v>
      </c>
      <c r="E669" s="16">
        <v>39941</v>
      </c>
      <c r="F669" s="17">
        <f t="shared" ca="1" si="31"/>
        <v>6</v>
      </c>
      <c r="G669" s="18"/>
      <c r="H669" s="19">
        <v>46564</v>
      </c>
      <c r="I669" s="20">
        <v>3</v>
      </c>
      <c r="J669" s="111">
        <f t="shared" si="32"/>
        <v>47882</v>
      </c>
    </row>
    <row r="670" spans="1:10" x14ac:dyDescent="0.25">
      <c r="A670" s="10" t="s">
        <v>1551</v>
      </c>
      <c r="B670" s="14" t="str">
        <f t="shared" si="30"/>
        <v>Beasley, Timothy</v>
      </c>
      <c r="C670" s="15" t="s">
        <v>9</v>
      </c>
      <c r="D670" s="10" t="s">
        <v>4</v>
      </c>
      <c r="E670" s="16">
        <v>37750</v>
      </c>
      <c r="F670" s="17">
        <f t="shared" ca="1" si="31"/>
        <v>12</v>
      </c>
      <c r="G670" s="18" t="s">
        <v>24</v>
      </c>
      <c r="H670" s="19">
        <v>59750</v>
      </c>
      <c r="I670" s="20">
        <v>5</v>
      </c>
      <c r="J670" s="111">
        <f t="shared" si="32"/>
        <v>61441</v>
      </c>
    </row>
    <row r="671" spans="1:10" x14ac:dyDescent="0.25">
      <c r="A671" s="10" t="s">
        <v>1552</v>
      </c>
      <c r="B671" s="14" t="str">
        <f t="shared" si="30"/>
        <v>Morrison, Julie</v>
      </c>
      <c r="C671" s="15" t="s">
        <v>12</v>
      </c>
      <c r="D671" s="10" t="s">
        <v>4</v>
      </c>
      <c r="E671" s="16">
        <v>41758</v>
      </c>
      <c r="F671" s="17">
        <f t="shared" ca="1" si="31"/>
        <v>1</v>
      </c>
      <c r="G671" s="18" t="s">
        <v>22</v>
      </c>
      <c r="H671" s="19">
        <v>48436</v>
      </c>
      <c r="I671" s="20">
        <v>4</v>
      </c>
      <c r="J671" s="111">
        <f t="shared" si="32"/>
        <v>49807</v>
      </c>
    </row>
    <row r="672" spans="1:10" x14ac:dyDescent="0.25">
      <c r="A672" s="10" t="s">
        <v>1553</v>
      </c>
      <c r="B672" s="14" t="str">
        <f t="shared" si="30"/>
        <v>Schwartz, Joseph</v>
      </c>
      <c r="C672" s="15" t="s">
        <v>12</v>
      </c>
      <c r="D672" s="10" t="s">
        <v>4</v>
      </c>
      <c r="E672" s="16">
        <v>41758</v>
      </c>
      <c r="F672" s="17">
        <f t="shared" ca="1" si="31"/>
        <v>1</v>
      </c>
      <c r="G672" s="18" t="s">
        <v>6</v>
      </c>
      <c r="H672" s="19">
        <v>90823</v>
      </c>
      <c r="I672" s="20">
        <v>5</v>
      </c>
      <c r="J672" s="111">
        <f t="shared" si="32"/>
        <v>93393</v>
      </c>
    </row>
    <row r="673" spans="1:10" x14ac:dyDescent="0.25">
      <c r="A673" s="10" t="s">
        <v>1554</v>
      </c>
      <c r="B673" s="14" t="str">
        <f t="shared" si="30"/>
        <v>Hansen, Andrew</v>
      </c>
      <c r="C673" s="15" t="s">
        <v>9</v>
      </c>
      <c r="D673" s="10" t="s">
        <v>4</v>
      </c>
      <c r="E673" s="16">
        <v>41774</v>
      </c>
      <c r="F673" s="17">
        <f t="shared" ca="1" si="31"/>
        <v>1</v>
      </c>
      <c r="G673" s="18" t="s">
        <v>3</v>
      </c>
      <c r="H673" s="19">
        <v>111002</v>
      </c>
      <c r="I673" s="20">
        <v>2</v>
      </c>
      <c r="J673" s="111">
        <f t="shared" si="32"/>
        <v>114143</v>
      </c>
    </row>
    <row r="674" spans="1:10" x14ac:dyDescent="0.25">
      <c r="A674" s="10" t="s">
        <v>1555</v>
      </c>
      <c r="B674" s="14" t="str">
        <f t="shared" si="30"/>
        <v>Morales, Linda</v>
      </c>
      <c r="C674" s="15" t="s">
        <v>28</v>
      </c>
      <c r="D674" s="10" t="s">
        <v>4</v>
      </c>
      <c r="E674" s="16">
        <v>41784</v>
      </c>
      <c r="F674" s="17">
        <f t="shared" ca="1" si="31"/>
        <v>1</v>
      </c>
      <c r="G674" s="18"/>
      <c r="H674" s="19">
        <v>86169</v>
      </c>
      <c r="I674" s="20">
        <v>5</v>
      </c>
      <c r="J674" s="111">
        <f t="shared" si="32"/>
        <v>88608</v>
      </c>
    </row>
    <row r="675" spans="1:10" x14ac:dyDescent="0.25">
      <c r="A675" s="10" t="s">
        <v>1556</v>
      </c>
      <c r="B675" s="14" t="str">
        <f t="shared" si="30"/>
        <v>Ortega, Jeffrey</v>
      </c>
      <c r="C675" s="15" t="s">
        <v>7</v>
      </c>
      <c r="D675" s="10" t="s">
        <v>4</v>
      </c>
      <c r="E675" s="16">
        <v>41796</v>
      </c>
      <c r="F675" s="17">
        <f t="shared" ca="1" si="31"/>
        <v>1</v>
      </c>
      <c r="G675" s="18"/>
      <c r="H675" s="19">
        <v>55058</v>
      </c>
      <c r="I675" s="20">
        <v>5</v>
      </c>
      <c r="J675" s="111">
        <f t="shared" si="32"/>
        <v>56616</v>
      </c>
    </row>
    <row r="676" spans="1:10" x14ac:dyDescent="0.25">
      <c r="A676" s="10" t="s">
        <v>1557</v>
      </c>
      <c r="B676" s="14" t="str">
        <f t="shared" si="30"/>
        <v>Mills, Melissa</v>
      </c>
      <c r="C676" s="15" t="s">
        <v>9</v>
      </c>
      <c r="D676" s="10" t="s">
        <v>4</v>
      </c>
      <c r="E676" s="16">
        <v>40317</v>
      </c>
      <c r="F676" s="17">
        <f t="shared" ca="1" si="31"/>
        <v>5</v>
      </c>
      <c r="G676" s="18"/>
      <c r="H676" s="19">
        <v>59922</v>
      </c>
      <c r="I676" s="20">
        <v>3</v>
      </c>
      <c r="J676" s="111">
        <f t="shared" si="32"/>
        <v>61618</v>
      </c>
    </row>
    <row r="677" spans="1:10" x14ac:dyDescent="0.25">
      <c r="A677" s="10" t="s">
        <v>1558</v>
      </c>
      <c r="B677" s="14" t="str">
        <f t="shared" si="30"/>
        <v>Stevenson, Michael</v>
      </c>
      <c r="C677" s="15" t="s">
        <v>7</v>
      </c>
      <c r="D677" s="10" t="s">
        <v>4</v>
      </c>
      <c r="E677" s="16">
        <v>40326</v>
      </c>
      <c r="F677" s="17">
        <f t="shared" ca="1" si="31"/>
        <v>5</v>
      </c>
      <c r="G677" s="18"/>
      <c r="H677" s="19">
        <v>80964</v>
      </c>
      <c r="I677" s="20">
        <v>1</v>
      </c>
      <c r="J677" s="111">
        <f t="shared" si="32"/>
        <v>83255</v>
      </c>
    </row>
    <row r="678" spans="1:10" x14ac:dyDescent="0.25">
      <c r="A678" s="10" t="s">
        <v>1559</v>
      </c>
      <c r="B678" s="14" t="str">
        <f t="shared" si="30"/>
        <v>Ellison, Melyssa</v>
      </c>
      <c r="C678" s="15" t="s">
        <v>9</v>
      </c>
      <c r="D678" s="10" t="s">
        <v>4</v>
      </c>
      <c r="E678" s="16">
        <v>40331</v>
      </c>
      <c r="F678" s="17">
        <f t="shared" ca="1" si="31"/>
        <v>5</v>
      </c>
      <c r="G678" s="18" t="s">
        <v>6</v>
      </c>
      <c r="H678" s="19">
        <v>68347</v>
      </c>
      <c r="I678" s="20">
        <v>4</v>
      </c>
      <c r="J678" s="111">
        <f t="shared" si="32"/>
        <v>70281</v>
      </c>
    </row>
    <row r="679" spans="1:10" x14ac:dyDescent="0.25">
      <c r="A679" s="10" t="s">
        <v>1560</v>
      </c>
      <c r="B679" s="14" t="str">
        <f t="shared" si="30"/>
        <v>Sheppard, Curtis</v>
      </c>
      <c r="C679" s="15" t="s">
        <v>12</v>
      </c>
      <c r="D679" s="10" t="s">
        <v>4</v>
      </c>
      <c r="E679" s="16">
        <v>37408</v>
      </c>
      <c r="F679" s="17">
        <f t="shared" ca="1" si="31"/>
        <v>13</v>
      </c>
      <c r="G679" s="18" t="s">
        <v>6</v>
      </c>
      <c r="H679" s="19">
        <v>90273</v>
      </c>
      <c r="I679" s="20">
        <v>2</v>
      </c>
      <c r="J679" s="111">
        <f t="shared" si="32"/>
        <v>92828</v>
      </c>
    </row>
    <row r="680" spans="1:10" x14ac:dyDescent="0.25">
      <c r="A680" s="10" t="s">
        <v>1561</v>
      </c>
      <c r="B680" s="14" t="str">
        <f t="shared" si="30"/>
        <v>Keith, Thomas</v>
      </c>
      <c r="C680" s="15" t="s">
        <v>1</v>
      </c>
      <c r="D680" s="10" t="s">
        <v>4</v>
      </c>
      <c r="E680" s="16">
        <v>38143</v>
      </c>
      <c r="F680" s="17">
        <f t="shared" ca="1" si="31"/>
        <v>11</v>
      </c>
      <c r="G680" s="18"/>
      <c r="H680" s="19">
        <v>79612</v>
      </c>
      <c r="I680" s="20">
        <v>5</v>
      </c>
      <c r="J680" s="111">
        <f t="shared" si="32"/>
        <v>81865</v>
      </c>
    </row>
    <row r="681" spans="1:10" x14ac:dyDescent="0.25">
      <c r="A681" s="10" t="s">
        <v>1562</v>
      </c>
      <c r="B681" s="14" t="str">
        <f t="shared" si="30"/>
        <v>Garrett, Chris</v>
      </c>
      <c r="C681" s="15" t="s">
        <v>28</v>
      </c>
      <c r="D681" s="10" t="s">
        <v>4</v>
      </c>
      <c r="E681" s="16">
        <v>40680</v>
      </c>
      <c r="F681" s="17">
        <f t="shared" ca="1" si="31"/>
        <v>4</v>
      </c>
      <c r="G681" s="18" t="s">
        <v>22</v>
      </c>
      <c r="H681" s="19">
        <v>101128</v>
      </c>
      <c r="I681" s="20">
        <v>5</v>
      </c>
      <c r="J681" s="111">
        <f t="shared" si="32"/>
        <v>103990</v>
      </c>
    </row>
    <row r="682" spans="1:10" x14ac:dyDescent="0.25">
      <c r="A682" s="10" t="s">
        <v>1563</v>
      </c>
      <c r="B682" s="14" t="str">
        <f t="shared" si="30"/>
        <v>Cook, Mark</v>
      </c>
      <c r="C682" s="15" t="s">
        <v>1</v>
      </c>
      <c r="D682" s="10" t="s">
        <v>4</v>
      </c>
      <c r="E682" s="16">
        <v>41412</v>
      </c>
      <c r="F682" s="17">
        <f t="shared" ca="1" si="31"/>
        <v>2</v>
      </c>
      <c r="G682" s="18"/>
      <c r="H682" s="19">
        <v>117261</v>
      </c>
      <c r="I682" s="20">
        <v>1</v>
      </c>
      <c r="J682" s="111">
        <f t="shared" si="32"/>
        <v>120579</v>
      </c>
    </row>
    <row r="683" spans="1:10" x14ac:dyDescent="0.25">
      <c r="A683" s="10" t="s">
        <v>1564</v>
      </c>
      <c r="B683" s="14" t="str">
        <f t="shared" si="30"/>
        <v>Bowen, Kes</v>
      </c>
      <c r="C683" s="15" t="s">
        <v>28</v>
      </c>
      <c r="D683" s="10" t="s">
        <v>4</v>
      </c>
      <c r="E683" s="16">
        <v>42172</v>
      </c>
      <c r="F683" s="17">
        <f t="shared" ca="1" si="31"/>
        <v>0</v>
      </c>
      <c r="G683" s="18"/>
      <c r="H683" s="19">
        <v>69745</v>
      </c>
      <c r="I683" s="20">
        <v>4</v>
      </c>
      <c r="J683" s="111">
        <f t="shared" si="32"/>
        <v>71719</v>
      </c>
    </row>
    <row r="684" spans="1:10" x14ac:dyDescent="0.25">
      <c r="A684" s="10" t="s">
        <v>1565</v>
      </c>
      <c r="B684" s="14" t="str">
        <f t="shared" si="30"/>
        <v>Davis, Tonya</v>
      </c>
      <c r="C684" s="15" t="s">
        <v>12</v>
      </c>
      <c r="D684" s="10" t="s">
        <v>4</v>
      </c>
      <c r="E684" s="16">
        <v>42189</v>
      </c>
      <c r="F684" s="17">
        <f t="shared" ca="1" si="31"/>
        <v>0</v>
      </c>
      <c r="G684" s="18" t="s">
        <v>24</v>
      </c>
      <c r="H684" s="19">
        <v>84580</v>
      </c>
      <c r="I684" s="20">
        <v>3</v>
      </c>
      <c r="J684" s="111">
        <f t="shared" si="32"/>
        <v>86974</v>
      </c>
    </row>
    <row r="685" spans="1:10" x14ac:dyDescent="0.25">
      <c r="A685" s="10" t="s">
        <v>1566</v>
      </c>
      <c r="B685" s="14" t="str">
        <f t="shared" si="30"/>
        <v>Hubbard, Sandra</v>
      </c>
      <c r="C685" s="15" t="s">
        <v>12</v>
      </c>
      <c r="D685" s="10" t="s">
        <v>4</v>
      </c>
      <c r="E685" s="16">
        <v>40345</v>
      </c>
      <c r="F685" s="17">
        <f t="shared" ca="1" si="31"/>
        <v>5</v>
      </c>
      <c r="G685" s="18" t="s">
        <v>22</v>
      </c>
      <c r="H685" s="19">
        <v>125113</v>
      </c>
      <c r="I685" s="20">
        <v>2</v>
      </c>
      <c r="J685" s="111">
        <f t="shared" si="32"/>
        <v>128654</v>
      </c>
    </row>
    <row r="686" spans="1:10" x14ac:dyDescent="0.25">
      <c r="A686" s="10" t="s">
        <v>1567</v>
      </c>
      <c r="B686" s="14" t="str">
        <f t="shared" si="30"/>
        <v>Blake, Thomas</v>
      </c>
      <c r="C686" s="15" t="s">
        <v>7</v>
      </c>
      <c r="D686" s="10" t="s">
        <v>4</v>
      </c>
      <c r="E686" s="16">
        <v>40350</v>
      </c>
      <c r="F686" s="17">
        <f t="shared" ca="1" si="31"/>
        <v>5</v>
      </c>
      <c r="G686" s="18"/>
      <c r="H686" s="19">
        <v>70130</v>
      </c>
      <c r="I686" s="20">
        <v>3</v>
      </c>
      <c r="J686" s="111">
        <f t="shared" si="32"/>
        <v>72115</v>
      </c>
    </row>
    <row r="687" spans="1:10" x14ac:dyDescent="0.25">
      <c r="A687" s="10" t="s">
        <v>1568</v>
      </c>
      <c r="B687" s="14" t="str">
        <f t="shared" si="30"/>
        <v>Buchanan, Dennis</v>
      </c>
      <c r="C687" s="15" t="s">
        <v>9</v>
      </c>
      <c r="D687" s="10" t="s">
        <v>4</v>
      </c>
      <c r="E687" s="16">
        <v>40726</v>
      </c>
      <c r="F687" s="17">
        <f t="shared" ca="1" si="31"/>
        <v>4</v>
      </c>
      <c r="G687" s="18"/>
      <c r="H687" s="19">
        <v>66946</v>
      </c>
      <c r="I687" s="20">
        <v>1</v>
      </c>
      <c r="J687" s="111">
        <f t="shared" si="32"/>
        <v>68841</v>
      </c>
    </row>
    <row r="688" spans="1:10" x14ac:dyDescent="0.25">
      <c r="A688" s="10" t="s">
        <v>1569</v>
      </c>
      <c r="B688" s="14" t="str">
        <f t="shared" si="30"/>
        <v>Brown, Donald</v>
      </c>
      <c r="C688" s="15" t="s">
        <v>9</v>
      </c>
      <c r="D688" s="10" t="s">
        <v>4</v>
      </c>
      <c r="E688" s="16">
        <v>41438</v>
      </c>
      <c r="F688" s="17">
        <f t="shared" ca="1" si="31"/>
        <v>2</v>
      </c>
      <c r="G688" s="18"/>
      <c r="H688" s="19">
        <v>52272</v>
      </c>
      <c r="I688" s="20">
        <v>3</v>
      </c>
      <c r="J688" s="111">
        <f t="shared" si="32"/>
        <v>53751</v>
      </c>
    </row>
    <row r="689" spans="1:10" x14ac:dyDescent="0.25">
      <c r="A689" s="10" t="s">
        <v>1570</v>
      </c>
      <c r="B689" s="14" t="str">
        <f t="shared" si="30"/>
        <v>Harvey, Michael</v>
      </c>
      <c r="C689" s="15" t="s">
        <v>9</v>
      </c>
      <c r="D689" s="10" t="s">
        <v>4</v>
      </c>
      <c r="E689" s="16">
        <v>41467</v>
      </c>
      <c r="F689" s="17">
        <f t="shared" ca="1" si="31"/>
        <v>2</v>
      </c>
      <c r="G689" s="18" t="s">
        <v>22</v>
      </c>
      <c r="H689" s="19">
        <v>107695</v>
      </c>
      <c r="I689" s="20">
        <v>5</v>
      </c>
      <c r="J689" s="111">
        <f t="shared" si="32"/>
        <v>110743</v>
      </c>
    </row>
    <row r="690" spans="1:10" x14ac:dyDescent="0.25">
      <c r="A690" s="10" t="s">
        <v>1571</v>
      </c>
      <c r="B690" s="14" t="str">
        <f t="shared" si="30"/>
        <v>Ware, David</v>
      </c>
      <c r="C690" s="15" t="s">
        <v>9</v>
      </c>
      <c r="D690" s="10" t="s">
        <v>4</v>
      </c>
      <c r="E690" s="16">
        <v>39992</v>
      </c>
      <c r="F690" s="17">
        <f t="shared" ca="1" si="31"/>
        <v>6</v>
      </c>
      <c r="G690" s="18" t="s">
        <v>3</v>
      </c>
      <c r="H690" s="19">
        <v>60730</v>
      </c>
      <c r="I690" s="20">
        <v>2</v>
      </c>
      <c r="J690" s="111">
        <f t="shared" si="32"/>
        <v>62449</v>
      </c>
    </row>
    <row r="691" spans="1:10" x14ac:dyDescent="0.25">
      <c r="A691" s="10" t="s">
        <v>1572</v>
      </c>
      <c r="B691" s="14" t="str">
        <f t="shared" si="30"/>
        <v>Parks, Christopher</v>
      </c>
      <c r="C691" s="15" t="s">
        <v>44</v>
      </c>
      <c r="D691" s="10" t="s">
        <v>4</v>
      </c>
      <c r="E691" s="16">
        <v>37443</v>
      </c>
      <c r="F691" s="17">
        <f t="shared" ca="1" si="31"/>
        <v>13</v>
      </c>
      <c r="G691" s="18" t="s">
        <v>14</v>
      </c>
      <c r="H691" s="19">
        <v>65753</v>
      </c>
      <c r="I691" s="20">
        <v>2</v>
      </c>
      <c r="J691" s="111">
        <f t="shared" si="32"/>
        <v>67614</v>
      </c>
    </row>
    <row r="692" spans="1:10" x14ac:dyDescent="0.25">
      <c r="A692" s="10" t="s">
        <v>1573</v>
      </c>
      <c r="B692" s="14" t="str">
        <f t="shared" si="30"/>
        <v>Kennedy, Kimberly</v>
      </c>
      <c r="C692" s="15" t="s">
        <v>12</v>
      </c>
      <c r="D692" s="10" t="s">
        <v>4</v>
      </c>
      <c r="E692" s="16">
        <v>38177</v>
      </c>
      <c r="F692" s="17">
        <f t="shared" ca="1" si="31"/>
        <v>11</v>
      </c>
      <c r="G692" s="18"/>
      <c r="H692" s="19">
        <v>92000</v>
      </c>
      <c r="I692" s="20">
        <v>5</v>
      </c>
      <c r="J692" s="111">
        <f t="shared" si="32"/>
        <v>94604</v>
      </c>
    </row>
    <row r="693" spans="1:10" x14ac:dyDescent="0.25">
      <c r="A693" s="10" t="s">
        <v>1574</v>
      </c>
      <c r="B693" s="14" t="str">
        <f t="shared" si="30"/>
        <v>Salazar, Ruben</v>
      </c>
      <c r="C693" s="15" t="s">
        <v>1</v>
      </c>
      <c r="D693" s="10" t="s">
        <v>4</v>
      </c>
      <c r="E693" s="16">
        <v>38531</v>
      </c>
      <c r="F693" s="17">
        <f t="shared" ca="1" si="31"/>
        <v>10</v>
      </c>
      <c r="G693" s="18"/>
      <c r="H693" s="19">
        <v>120325</v>
      </c>
      <c r="I693" s="20">
        <v>4</v>
      </c>
      <c r="J693" s="111">
        <f t="shared" si="32"/>
        <v>123730</v>
      </c>
    </row>
    <row r="694" spans="1:10" x14ac:dyDescent="0.25">
      <c r="A694" s="10" t="s">
        <v>1575</v>
      </c>
      <c r="B694" s="14" t="str">
        <f t="shared" si="30"/>
        <v>Davenport, Troy</v>
      </c>
      <c r="C694" s="15" t="s">
        <v>9</v>
      </c>
      <c r="D694" s="10" t="s">
        <v>4</v>
      </c>
      <c r="E694" s="16">
        <v>38888</v>
      </c>
      <c r="F694" s="17">
        <f t="shared" ca="1" si="31"/>
        <v>9</v>
      </c>
      <c r="G694" s="18" t="s">
        <v>3</v>
      </c>
      <c r="H694" s="19">
        <v>109251</v>
      </c>
      <c r="I694" s="20">
        <v>3</v>
      </c>
      <c r="J694" s="111">
        <f t="shared" si="32"/>
        <v>112343</v>
      </c>
    </row>
    <row r="695" spans="1:10" x14ac:dyDescent="0.25">
      <c r="A695" s="10" t="s">
        <v>1576</v>
      </c>
      <c r="B695" s="14" t="str">
        <f t="shared" si="30"/>
        <v>Cochran, Andrea</v>
      </c>
      <c r="C695" s="15" t="s">
        <v>9</v>
      </c>
      <c r="D695" s="10" t="s">
        <v>4</v>
      </c>
      <c r="E695" s="16">
        <v>40361</v>
      </c>
      <c r="F695" s="17">
        <f t="shared" ca="1" si="31"/>
        <v>5</v>
      </c>
      <c r="G695" s="18" t="s">
        <v>22</v>
      </c>
      <c r="H695" s="19">
        <v>98485</v>
      </c>
      <c r="I695" s="20">
        <v>3</v>
      </c>
      <c r="J695" s="111">
        <f t="shared" si="32"/>
        <v>101272</v>
      </c>
    </row>
    <row r="696" spans="1:10" x14ac:dyDescent="0.25">
      <c r="A696" s="10" t="s">
        <v>1577</v>
      </c>
      <c r="B696" s="14" t="str">
        <f t="shared" si="30"/>
        <v>Wilkerson, Claudia</v>
      </c>
      <c r="C696" s="15" t="s">
        <v>12</v>
      </c>
      <c r="D696" s="10" t="s">
        <v>4</v>
      </c>
      <c r="E696" s="16">
        <v>41096</v>
      </c>
      <c r="F696" s="17">
        <f t="shared" ca="1" si="31"/>
        <v>3</v>
      </c>
      <c r="G696" s="18" t="s">
        <v>3</v>
      </c>
      <c r="H696" s="19">
        <v>121824</v>
      </c>
      <c r="I696" s="20">
        <v>3</v>
      </c>
      <c r="J696" s="111">
        <f t="shared" si="32"/>
        <v>125272</v>
      </c>
    </row>
    <row r="697" spans="1:10" x14ac:dyDescent="0.25">
      <c r="A697" s="10" t="s">
        <v>1578</v>
      </c>
      <c r="B697" s="14" t="str">
        <f t="shared" si="30"/>
        <v>Snyder, Duane</v>
      </c>
      <c r="C697" s="15" t="s">
        <v>28</v>
      </c>
      <c r="D697" s="10" t="s">
        <v>4</v>
      </c>
      <c r="E697" s="16">
        <v>42203</v>
      </c>
      <c r="F697" s="17">
        <f t="shared" ca="1" si="31"/>
        <v>0</v>
      </c>
      <c r="G697" s="18"/>
      <c r="H697" s="19">
        <v>87932</v>
      </c>
      <c r="I697" s="20">
        <v>3</v>
      </c>
      <c r="J697" s="111">
        <f t="shared" si="32"/>
        <v>90420</v>
      </c>
    </row>
    <row r="698" spans="1:10" x14ac:dyDescent="0.25">
      <c r="A698" s="10" t="s">
        <v>1579</v>
      </c>
      <c r="B698" s="14" t="str">
        <f t="shared" si="30"/>
        <v>Myers, Marc</v>
      </c>
      <c r="C698" s="15" t="s">
        <v>7</v>
      </c>
      <c r="D698" s="10" t="s">
        <v>4</v>
      </c>
      <c r="E698" s="16">
        <v>41471</v>
      </c>
      <c r="F698" s="17">
        <f t="shared" ca="1" si="31"/>
        <v>2</v>
      </c>
      <c r="G698" s="18"/>
      <c r="H698" s="19">
        <v>78997</v>
      </c>
      <c r="I698" s="20">
        <v>5</v>
      </c>
      <c r="J698" s="111">
        <f t="shared" si="32"/>
        <v>81233</v>
      </c>
    </row>
    <row r="699" spans="1:10" x14ac:dyDescent="0.25">
      <c r="A699" s="10" t="s">
        <v>1580</v>
      </c>
      <c r="B699" s="14" t="str">
        <f t="shared" si="30"/>
        <v>Beard, Sandi</v>
      </c>
      <c r="C699" s="15" t="s">
        <v>1</v>
      </c>
      <c r="D699" s="10" t="s">
        <v>4</v>
      </c>
      <c r="E699" s="16">
        <v>41488</v>
      </c>
      <c r="F699" s="17">
        <f t="shared" ca="1" si="31"/>
        <v>2</v>
      </c>
      <c r="G699" s="18" t="s">
        <v>3</v>
      </c>
      <c r="H699" s="19">
        <v>45391</v>
      </c>
      <c r="I699" s="20">
        <v>2</v>
      </c>
      <c r="J699" s="111">
        <f t="shared" si="32"/>
        <v>46676</v>
      </c>
    </row>
    <row r="700" spans="1:10" x14ac:dyDescent="0.25">
      <c r="A700" s="10" t="s">
        <v>1581</v>
      </c>
      <c r="B700" s="14" t="str">
        <f t="shared" si="30"/>
        <v>Willis, Ralph</v>
      </c>
      <c r="C700" s="15" t="s">
        <v>44</v>
      </c>
      <c r="D700" s="10" t="s">
        <v>4</v>
      </c>
      <c r="E700" s="16">
        <v>41498</v>
      </c>
      <c r="F700" s="17">
        <f t="shared" ca="1" si="31"/>
        <v>2</v>
      </c>
      <c r="G700" s="18" t="s">
        <v>22</v>
      </c>
      <c r="H700" s="19">
        <v>43394</v>
      </c>
      <c r="I700" s="20">
        <v>4</v>
      </c>
      <c r="J700" s="111">
        <f t="shared" si="32"/>
        <v>44622</v>
      </c>
    </row>
    <row r="701" spans="1:10" x14ac:dyDescent="0.25">
      <c r="A701" s="10" t="s">
        <v>1582</v>
      </c>
      <c r="B701" s="14" t="str">
        <f t="shared" si="30"/>
        <v>Crawford, Ronald</v>
      </c>
      <c r="C701" s="15" t="s">
        <v>9</v>
      </c>
      <c r="D701" s="10" t="s">
        <v>4</v>
      </c>
      <c r="E701" s="16">
        <v>37103</v>
      </c>
      <c r="F701" s="17">
        <f t="shared" ca="1" si="31"/>
        <v>14</v>
      </c>
      <c r="G701" s="18" t="s">
        <v>24</v>
      </c>
      <c r="H701" s="19">
        <v>107900</v>
      </c>
      <c r="I701" s="20">
        <v>5</v>
      </c>
      <c r="J701" s="111">
        <f t="shared" si="32"/>
        <v>110954</v>
      </c>
    </row>
    <row r="702" spans="1:10" x14ac:dyDescent="0.25">
      <c r="A702" s="10" t="s">
        <v>1583</v>
      </c>
      <c r="B702" s="14" t="str">
        <f t="shared" si="30"/>
        <v>Mueller, Philip</v>
      </c>
      <c r="C702" s="15" t="s">
        <v>44</v>
      </c>
      <c r="D702" s="10" t="s">
        <v>4</v>
      </c>
      <c r="E702" s="16">
        <v>38573</v>
      </c>
      <c r="F702" s="17">
        <f t="shared" ca="1" si="31"/>
        <v>10</v>
      </c>
      <c r="G702" s="18" t="s">
        <v>6</v>
      </c>
      <c r="H702" s="19">
        <v>61685</v>
      </c>
      <c r="I702" s="20">
        <v>2</v>
      </c>
      <c r="J702" s="111">
        <f t="shared" si="32"/>
        <v>63431</v>
      </c>
    </row>
    <row r="703" spans="1:10" x14ac:dyDescent="0.25">
      <c r="A703" s="10" t="s">
        <v>1584</v>
      </c>
      <c r="B703" s="14" t="str">
        <f t="shared" si="30"/>
        <v>Rivera, Timothy</v>
      </c>
      <c r="C703" s="15" t="s">
        <v>7</v>
      </c>
      <c r="D703" s="10" t="s">
        <v>4</v>
      </c>
      <c r="E703" s="16">
        <v>40757</v>
      </c>
      <c r="F703" s="17">
        <f t="shared" ca="1" si="31"/>
        <v>4</v>
      </c>
      <c r="G703" s="18" t="s">
        <v>22</v>
      </c>
      <c r="H703" s="19">
        <v>89144</v>
      </c>
      <c r="I703" s="20">
        <v>5</v>
      </c>
      <c r="J703" s="111">
        <f t="shared" si="32"/>
        <v>91667</v>
      </c>
    </row>
    <row r="704" spans="1:10" x14ac:dyDescent="0.25">
      <c r="A704" s="10" t="s">
        <v>1585</v>
      </c>
      <c r="B704" s="14" t="str">
        <f t="shared" si="30"/>
        <v>Gibson, Janet</v>
      </c>
      <c r="C704" s="15" t="s">
        <v>9</v>
      </c>
      <c r="D704" s="10" t="s">
        <v>4</v>
      </c>
      <c r="E704" s="16">
        <v>40797</v>
      </c>
      <c r="F704" s="17">
        <f t="shared" ca="1" si="31"/>
        <v>4</v>
      </c>
      <c r="G704" s="18"/>
      <c r="H704" s="19">
        <v>113344</v>
      </c>
      <c r="I704" s="20">
        <v>4</v>
      </c>
      <c r="J704" s="111">
        <f t="shared" si="32"/>
        <v>116552</v>
      </c>
    </row>
    <row r="705" spans="1:10" x14ac:dyDescent="0.25">
      <c r="A705" s="10" t="s">
        <v>1586</v>
      </c>
      <c r="B705" s="14" t="str">
        <f t="shared" si="30"/>
        <v>Graham, David</v>
      </c>
      <c r="C705" s="15" t="s">
        <v>9</v>
      </c>
      <c r="D705" s="10" t="s">
        <v>4</v>
      </c>
      <c r="E705" s="16">
        <v>41878</v>
      </c>
      <c r="F705" s="17">
        <f t="shared" ca="1" si="31"/>
        <v>1</v>
      </c>
      <c r="G705" s="18"/>
      <c r="H705" s="19">
        <v>81059</v>
      </c>
      <c r="I705" s="20">
        <v>5</v>
      </c>
      <c r="J705" s="111">
        <f t="shared" si="32"/>
        <v>83353</v>
      </c>
    </row>
    <row r="706" spans="1:10" x14ac:dyDescent="0.25">
      <c r="A706" s="10" t="s">
        <v>1587</v>
      </c>
      <c r="B706" s="14" t="str">
        <f t="shared" ref="B706:B742" si="33">PROPER(TRIM(A706))</f>
        <v>Lopez, Stephen</v>
      </c>
      <c r="C706" s="15" t="s">
        <v>12</v>
      </c>
      <c r="D706" s="10" t="s">
        <v>4</v>
      </c>
      <c r="E706" s="16">
        <v>41889</v>
      </c>
      <c r="F706" s="17">
        <f t="shared" ref="F706:F742" ca="1" si="34">DATEDIF(E706,TODAY(),"Y")</f>
        <v>1</v>
      </c>
      <c r="G706" s="18"/>
      <c r="H706" s="19">
        <v>85067</v>
      </c>
      <c r="I706" s="20">
        <v>4</v>
      </c>
      <c r="J706" s="111">
        <f t="shared" si="32"/>
        <v>87474</v>
      </c>
    </row>
    <row r="707" spans="1:10" x14ac:dyDescent="0.25">
      <c r="A707" s="10" t="s">
        <v>1588</v>
      </c>
      <c r="B707" s="14" t="str">
        <f t="shared" si="33"/>
        <v>Ortiz, Cynthia</v>
      </c>
      <c r="C707" s="15" t="s">
        <v>28</v>
      </c>
      <c r="D707" s="10" t="s">
        <v>4</v>
      </c>
      <c r="E707" s="16">
        <v>40421</v>
      </c>
      <c r="F707" s="17">
        <f t="shared" ca="1" si="34"/>
        <v>5</v>
      </c>
      <c r="G707" s="18" t="s">
        <v>6</v>
      </c>
      <c r="H707" s="19">
        <v>107127</v>
      </c>
      <c r="I707" s="20">
        <v>4</v>
      </c>
      <c r="J707" s="111">
        <f t="shared" ref="J707:J742" si="35">ROUND(H707*$M$1+H707,0)</f>
        <v>110159</v>
      </c>
    </row>
    <row r="708" spans="1:10" x14ac:dyDescent="0.25">
      <c r="A708" s="10" t="s">
        <v>1589</v>
      </c>
      <c r="B708" s="14" t="str">
        <f t="shared" si="33"/>
        <v>Hall, Jenny</v>
      </c>
      <c r="C708" s="15" t="s">
        <v>7</v>
      </c>
      <c r="D708" s="10" t="s">
        <v>4</v>
      </c>
      <c r="E708" s="16">
        <v>41529</v>
      </c>
      <c r="F708" s="17">
        <f t="shared" ca="1" si="34"/>
        <v>2</v>
      </c>
      <c r="G708" s="18"/>
      <c r="H708" s="19">
        <v>99340</v>
      </c>
      <c r="I708" s="20">
        <v>2</v>
      </c>
      <c r="J708" s="111">
        <f t="shared" si="35"/>
        <v>102151</v>
      </c>
    </row>
    <row r="709" spans="1:10" x14ac:dyDescent="0.25">
      <c r="A709" s="10" t="s">
        <v>1590</v>
      </c>
      <c r="B709" s="14" t="str">
        <f t="shared" si="33"/>
        <v>Cruz, Janene</v>
      </c>
      <c r="C709" s="15" t="s">
        <v>7</v>
      </c>
      <c r="D709" s="10" t="s">
        <v>4</v>
      </c>
      <c r="E709" s="16">
        <v>37131</v>
      </c>
      <c r="F709" s="17">
        <f t="shared" ca="1" si="34"/>
        <v>14</v>
      </c>
      <c r="G709" s="18" t="s">
        <v>6</v>
      </c>
      <c r="H709" s="19">
        <v>49683</v>
      </c>
      <c r="I709" s="20">
        <v>5</v>
      </c>
      <c r="J709" s="111">
        <f t="shared" si="35"/>
        <v>51089</v>
      </c>
    </row>
    <row r="710" spans="1:10" x14ac:dyDescent="0.25">
      <c r="A710" s="10" t="s">
        <v>1591</v>
      </c>
      <c r="B710" s="14" t="str">
        <f t="shared" si="33"/>
        <v>Jimenez, Dominic</v>
      </c>
      <c r="C710" s="15" t="s">
        <v>1</v>
      </c>
      <c r="D710" s="10" t="s">
        <v>4</v>
      </c>
      <c r="E710" s="16">
        <v>38219</v>
      </c>
      <c r="F710" s="17">
        <f t="shared" ca="1" si="34"/>
        <v>11</v>
      </c>
      <c r="G710" s="18"/>
      <c r="H710" s="19">
        <v>71758</v>
      </c>
      <c r="I710" s="20">
        <v>3</v>
      </c>
      <c r="J710" s="111">
        <f t="shared" si="35"/>
        <v>73789</v>
      </c>
    </row>
    <row r="711" spans="1:10" x14ac:dyDescent="0.25">
      <c r="A711" s="10" t="s">
        <v>1592</v>
      </c>
      <c r="B711" s="14" t="str">
        <f t="shared" si="33"/>
        <v>Sanchez, Greg</v>
      </c>
      <c r="C711" s="15" t="s">
        <v>12</v>
      </c>
      <c r="D711" s="10" t="s">
        <v>4</v>
      </c>
      <c r="E711" s="16">
        <v>41555</v>
      </c>
      <c r="F711" s="17">
        <f t="shared" ca="1" si="34"/>
        <v>2</v>
      </c>
      <c r="G711" s="18" t="s">
        <v>22</v>
      </c>
      <c r="H711" s="19">
        <v>94817</v>
      </c>
      <c r="I711" s="20">
        <v>5</v>
      </c>
      <c r="J711" s="111">
        <f t="shared" si="35"/>
        <v>97500</v>
      </c>
    </row>
    <row r="712" spans="1:10" x14ac:dyDescent="0.25">
      <c r="A712" s="10" t="s">
        <v>1593</v>
      </c>
      <c r="B712" s="14" t="str">
        <f t="shared" si="33"/>
        <v>Thomas, Shannon</v>
      </c>
      <c r="C712" s="15" t="s">
        <v>44</v>
      </c>
      <c r="D712" s="10" t="s">
        <v>4</v>
      </c>
      <c r="E712" s="16">
        <v>37158</v>
      </c>
      <c r="F712" s="17">
        <f t="shared" ca="1" si="34"/>
        <v>14</v>
      </c>
      <c r="G712" s="18" t="s">
        <v>3</v>
      </c>
      <c r="H712" s="19">
        <v>95259</v>
      </c>
      <c r="I712" s="20">
        <v>5</v>
      </c>
      <c r="J712" s="111">
        <f t="shared" si="35"/>
        <v>97955</v>
      </c>
    </row>
    <row r="713" spans="1:10" x14ac:dyDescent="0.25">
      <c r="A713" s="10" t="s">
        <v>1594</v>
      </c>
      <c r="B713" s="14" t="str">
        <f t="shared" si="33"/>
        <v>Larsen, Lara</v>
      </c>
      <c r="C713" s="15" t="s">
        <v>1</v>
      </c>
      <c r="D713" s="10" t="s">
        <v>4</v>
      </c>
      <c r="E713" s="16">
        <v>37536</v>
      </c>
      <c r="F713" s="17">
        <f t="shared" ca="1" si="34"/>
        <v>13</v>
      </c>
      <c r="G713" s="18"/>
      <c r="H713" s="19">
        <v>122620</v>
      </c>
      <c r="I713" s="20">
        <v>2</v>
      </c>
      <c r="J713" s="111">
        <f t="shared" si="35"/>
        <v>126090</v>
      </c>
    </row>
    <row r="714" spans="1:10" x14ac:dyDescent="0.25">
      <c r="A714" s="10" t="s">
        <v>1595</v>
      </c>
      <c r="B714" s="14" t="str">
        <f t="shared" si="33"/>
        <v>Goodwin, April</v>
      </c>
      <c r="C714" s="15" t="s">
        <v>9</v>
      </c>
      <c r="D714" s="10" t="s">
        <v>4</v>
      </c>
      <c r="E714" s="16">
        <v>37540</v>
      </c>
      <c r="F714" s="17">
        <f t="shared" ca="1" si="34"/>
        <v>13</v>
      </c>
      <c r="G714" s="18" t="s">
        <v>3</v>
      </c>
      <c r="H714" s="19">
        <v>84005</v>
      </c>
      <c r="I714" s="20">
        <v>5</v>
      </c>
      <c r="J714" s="111">
        <f t="shared" si="35"/>
        <v>86382</v>
      </c>
    </row>
    <row r="715" spans="1:10" x14ac:dyDescent="0.25">
      <c r="A715" s="10" t="s">
        <v>1596</v>
      </c>
      <c r="B715" s="14" t="str">
        <f t="shared" si="33"/>
        <v>Gray, Mark</v>
      </c>
      <c r="C715" s="15" t="s">
        <v>44</v>
      </c>
      <c r="D715" s="10" t="s">
        <v>4</v>
      </c>
      <c r="E715" s="16">
        <v>40800</v>
      </c>
      <c r="F715" s="17">
        <f t="shared" ca="1" si="34"/>
        <v>4</v>
      </c>
      <c r="G715" s="18" t="s">
        <v>22</v>
      </c>
      <c r="H715" s="19">
        <v>88801</v>
      </c>
      <c r="I715" s="20">
        <v>2</v>
      </c>
      <c r="J715" s="111">
        <f t="shared" si="35"/>
        <v>91314</v>
      </c>
    </row>
    <row r="716" spans="1:10" x14ac:dyDescent="0.25">
      <c r="A716" s="10" t="s">
        <v>1597</v>
      </c>
      <c r="B716" s="14" t="str">
        <f t="shared" si="33"/>
        <v>Sims, Don</v>
      </c>
      <c r="C716" s="15" t="s">
        <v>28</v>
      </c>
      <c r="D716" s="10" t="s">
        <v>4</v>
      </c>
      <c r="E716" s="16">
        <v>40820</v>
      </c>
      <c r="F716" s="17">
        <f t="shared" ca="1" si="34"/>
        <v>4</v>
      </c>
      <c r="G716" s="18"/>
      <c r="H716" s="19">
        <v>74122</v>
      </c>
      <c r="I716" s="20">
        <v>2</v>
      </c>
      <c r="J716" s="111">
        <f t="shared" si="35"/>
        <v>76220</v>
      </c>
    </row>
    <row r="717" spans="1:10" x14ac:dyDescent="0.25">
      <c r="A717" s="10" t="s">
        <v>1598</v>
      </c>
      <c r="B717" s="14" t="str">
        <f t="shared" si="33"/>
        <v>Marsh, Cynthia</v>
      </c>
      <c r="C717" s="15" t="s">
        <v>9</v>
      </c>
      <c r="D717" s="10" t="s">
        <v>4</v>
      </c>
      <c r="E717" s="16">
        <v>40806</v>
      </c>
      <c r="F717" s="17">
        <f t="shared" ca="1" si="34"/>
        <v>4</v>
      </c>
      <c r="G717" s="18" t="s">
        <v>22</v>
      </c>
      <c r="H717" s="19">
        <v>70695</v>
      </c>
      <c r="I717" s="20">
        <v>5</v>
      </c>
      <c r="J717" s="111">
        <f t="shared" si="35"/>
        <v>72696</v>
      </c>
    </row>
    <row r="718" spans="1:10" x14ac:dyDescent="0.25">
      <c r="A718" s="10" t="s">
        <v>1599</v>
      </c>
      <c r="B718" s="14" t="str">
        <f t="shared" si="33"/>
        <v>Martin, Terry</v>
      </c>
      <c r="C718" s="15" t="s">
        <v>28</v>
      </c>
      <c r="D718" s="10" t="s">
        <v>4</v>
      </c>
      <c r="E718" s="16">
        <v>40806</v>
      </c>
      <c r="F718" s="17">
        <f t="shared" ca="1" si="34"/>
        <v>4</v>
      </c>
      <c r="G718" s="18"/>
      <c r="H718" s="19">
        <v>68996</v>
      </c>
      <c r="I718" s="20">
        <v>5</v>
      </c>
      <c r="J718" s="111">
        <f t="shared" si="35"/>
        <v>70949</v>
      </c>
    </row>
    <row r="719" spans="1:10" x14ac:dyDescent="0.25">
      <c r="A719" s="10" t="s">
        <v>1600</v>
      </c>
      <c r="B719" s="14" t="str">
        <f t="shared" si="33"/>
        <v>Craig, Alan</v>
      </c>
      <c r="C719" s="15" t="s">
        <v>12</v>
      </c>
      <c r="D719" s="10" t="s">
        <v>4</v>
      </c>
      <c r="E719" s="16">
        <v>40846</v>
      </c>
      <c r="F719" s="17">
        <f t="shared" ca="1" si="34"/>
        <v>4</v>
      </c>
      <c r="G719" s="18"/>
      <c r="H719" s="19">
        <v>60068</v>
      </c>
      <c r="I719" s="20">
        <v>5</v>
      </c>
      <c r="J719" s="111">
        <f t="shared" si="35"/>
        <v>61768</v>
      </c>
    </row>
    <row r="720" spans="1:10" x14ac:dyDescent="0.25">
      <c r="A720" s="10" t="s">
        <v>1601</v>
      </c>
      <c r="B720" s="14" t="str">
        <f t="shared" si="33"/>
        <v>Hopkins, Lisa</v>
      </c>
      <c r="C720" s="15" t="s">
        <v>9</v>
      </c>
      <c r="D720" s="10" t="s">
        <v>4</v>
      </c>
      <c r="E720" s="16">
        <v>41945</v>
      </c>
      <c r="F720" s="17">
        <f t="shared" ca="1" si="34"/>
        <v>1</v>
      </c>
      <c r="G720" s="18"/>
      <c r="H720" s="19">
        <v>107735</v>
      </c>
      <c r="I720" s="20">
        <v>1</v>
      </c>
      <c r="J720" s="111">
        <f t="shared" si="35"/>
        <v>110784</v>
      </c>
    </row>
    <row r="721" spans="1:10" x14ac:dyDescent="0.25">
      <c r="A721" s="10" t="s">
        <v>1602</v>
      </c>
      <c r="B721" s="14" t="str">
        <f t="shared" si="33"/>
        <v>Rose, Mark</v>
      </c>
      <c r="C721" s="15" t="s">
        <v>1</v>
      </c>
      <c r="D721" s="10" t="s">
        <v>4</v>
      </c>
      <c r="E721" s="16">
        <v>42304</v>
      </c>
      <c r="F721" s="17">
        <f t="shared" ca="1" si="34"/>
        <v>0</v>
      </c>
      <c r="G721" s="18" t="s">
        <v>14</v>
      </c>
      <c r="H721" s="19">
        <v>58374</v>
      </c>
      <c r="I721" s="20">
        <v>3</v>
      </c>
      <c r="J721" s="111">
        <f t="shared" si="35"/>
        <v>60026</v>
      </c>
    </row>
    <row r="722" spans="1:10" x14ac:dyDescent="0.25">
      <c r="A722" s="10" t="s">
        <v>1603</v>
      </c>
      <c r="B722" s="14" t="str">
        <f t="shared" si="33"/>
        <v>Salinas, Jon</v>
      </c>
      <c r="C722" s="15" t="s">
        <v>9</v>
      </c>
      <c r="D722" s="10" t="s">
        <v>4</v>
      </c>
      <c r="E722" s="16">
        <v>40477</v>
      </c>
      <c r="F722" s="17">
        <f t="shared" ca="1" si="34"/>
        <v>5</v>
      </c>
      <c r="G722" s="18" t="s">
        <v>3</v>
      </c>
      <c r="H722" s="19">
        <v>46272</v>
      </c>
      <c r="I722" s="20">
        <v>1</v>
      </c>
      <c r="J722" s="111">
        <f t="shared" si="35"/>
        <v>47581</v>
      </c>
    </row>
    <row r="723" spans="1:10" x14ac:dyDescent="0.25">
      <c r="A723" s="10" t="s">
        <v>1604</v>
      </c>
      <c r="B723" s="14" t="str">
        <f t="shared" si="33"/>
        <v>Gonzalez, David</v>
      </c>
      <c r="C723" s="15" t="s">
        <v>44</v>
      </c>
      <c r="D723" s="10" t="s">
        <v>4</v>
      </c>
      <c r="E723" s="16">
        <v>37921</v>
      </c>
      <c r="F723" s="17">
        <f t="shared" ca="1" si="34"/>
        <v>12</v>
      </c>
      <c r="G723" s="18" t="s">
        <v>3</v>
      </c>
      <c r="H723" s="19">
        <v>121308</v>
      </c>
      <c r="I723" s="20">
        <v>3</v>
      </c>
      <c r="J723" s="111">
        <f t="shared" si="35"/>
        <v>124741</v>
      </c>
    </row>
    <row r="724" spans="1:10" x14ac:dyDescent="0.25">
      <c r="A724" s="10" t="s">
        <v>1605</v>
      </c>
      <c r="B724" s="14" t="str">
        <f t="shared" si="33"/>
        <v>Garcia, Karen</v>
      </c>
      <c r="C724" s="15" t="s">
        <v>12</v>
      </c>
      <c r="D724" s="10" t="s">
        <v>4</v>
      </c>
      <c r="E724" s="16">
        <v>42340</v>
      </c>
      <c r="F724" s="17">
        <f t="shared" ca="1" si="34"/>
        <v>0</v>
      </c>
      <c r="G724" s="18" t="s">
        <v>24</v>
      </c>
      <c r="H724" s="19">
        <v>94823</v>
      </c>
      <c r="I724" s="20">
        <v>3</v>
      </c>
      <c r="J724" s="111">
        <f t="shared" si="35"/>
        <v>97506</v>
      </c>
    </row>
    <row r="725" spans="1:10" x14ac:dyDescent="0.25">
      <c r="A725" s="10" t="s">
        <v>1606</v>
      </c>
      <c r="B725" s="14" t="str">
        <f t="shared" si="33"/>
        <v>Klein, Robert</v>
      </c>
      <c r="C725" s="15" t="s">
        <v>12</v>
      </c>
      <c r="D725" s="10" t="s">
        <v>4</v>
      </c>
      <c r="E725" s="16">
        <v>40862</v>
      </c>
      <c r="F725" s="17">
        <f t="shared" ca="1" si="34"/>
        <v>4</v>
      </c>
      <c r="G725" s="18" t="s">
        <v>22</v>
      </c>
      <c r="H725" s="19">
        <v>66256</v>
      </c>
      <c r="I725" s="20">
        <v>5</v>
      </c>
      <c r="J725" s="111">
        <f t="shared" si="35"/>
        <v>68131</v>
      </c>
    </row>
    <row r="726" spans="1:10" x14ac:dyDescent="0.25">
      <c r="A726" s="10" t="s">
        <v>1607</v>
      </c>
      <c r="B726" s="14" t="str">
        <f t="shared" si="33"/>
        <v>Sweeney, Barbara</v>
      </c>
      <c r="C726" s="15" t="s">
        <v>9</v>
      </c>
      <c r="D726" s="10" t="s">
        <v>4</v>
      </c>
      <c r="E726" s="16">
        <v>40513</v>
      </c>
      <c r="F726" s="17">
        <f t="shared" ca="1" si="34"/>
        <v>5</v>
      </c>
      <c r="G726" s="18" t="s">
        <v>14</v>
      </c>
      <c r="H726" s="19">
        <v>124666</v>
      </c>
      <c r="I726" s="20">
        <v>5</v>
      </c>
      <c r="J726" s="111">
        <f t="shared" si="35"/>
        <v>128194</v>
      </c>
    </row>
    <row r="727" spans="1:10" x14ac:dyDescent="0.25">
      <c r="A727" s="10" t="s">
        <v>1608</v>
      </c>
      <c r="B727" s="14" t="str">
        <f t="shared" si="33"/>
        <v>Hart, Richard</v>
      </c>
      <c r="C727" s="15" t="s">
        <v>1</v>
      </c>
      <c r="D727" s="10" t="s">
        <v>4</v>
      </c>
      <c r="E727" s="16">
        <v>40141</v>
      </c>
      <c r="F727" s="17">
        <f t="shared" ca="1" si="34"/>
        <v>6</v>
      </c>
      <c r="G727" s="18" t="s">
        <v>22</v>
      </c>
      <c r="H727" s="19">
        <v>66573</v>
      </c>
      <c r="I727" s="20">
        <v>4</v>
      </c>
      <c r="J727" s="111">
        <f t="shared" si="35"/>
        <v>68457</v>
      </c>
    </row>
    <row r="728" spans="1:10" x14ac:dyDescent="0.25">
      <c r="A728" s="10" t="s">
        <v>1609</v>
      </c>
      <c r="B728" s="14" t="str">
        <f t="shared" si="33"/>
        <v>Mcclure, Gary</v>
      </c>
      <c r="C728" s="15" t="s">
        <v>9</v>
      </c>
      <c r="D728" s="10" t="s">
        <v>4</v>
      </c>
      <c r="E728" s="16">
        <v>39406</v>
      </c>
      <c r="F728" s="17">
        <f t="shared" ca="1" si="34"/>
        <v>8</v>
      </c>
      <c r="G728" s="18" t="s">
        <v>24</v>
      </c>
      <c r="H728" s="19">
        <v>100635</v>
      </c>
      <c r="I728" s="20">
        <v>4</v>
      </c>
      <c r="J728" s="111">
        <f t="shared" si="35"/>
        <v>103483</v>
      </c>
    </row>
    <row r="729" spans="1:10" x14ac:dyDescent="0.25">
      <c r="A729" s="10" t="s">
        <v>1610</v>
      </c>
      <c r="B729" s="14" t="str">
        <f t="shared" si="33"/>
        <v>Lewis, Frederick</v>
      </c>
      <c r="C729" s="15" t="s">
        <v>28</v>
      </c>
      <c r="D729" s="10" t="s">
        <v>4</v>
      </c>
      <c r="E729" s="16">
        <v>39425</v>
      </c>
      <c r="F729" s="17">
        <f t="shared" ca="1" si="34"/>
        <v>8</v>
      </c>
      <c r="G729" s="18" t="s">
        <v>3</v>
      </c>
      <c r="H729" s="19">
        <v>124180</v>
      </c>
      <c r="I729" s="20">
        <v>2</v>
      </c>
      <c r="J729" s="111">
        <f t="shared" si="35"/>
        <v>127694</v>
      </c>
    </row>
    <row r="730" spans="1:10" x14ac:dyDescent="0.25">
      <c r="A730" s="10" t="s">
        <v>1611</v>
      </c>
      <c r="B730" s="14" t="str">
        <f t="shared" si="33"/>
        <v>Henderson, Anthony</v>
      </c>
      <c r="C730" s="15" t="s">
        <v>7</v>
      </c>
      <c r="D730" s="10" t="s">
        <v>4</v>
      </c>
      <c r="E730" s="16">
        <v>40519</v>
      </c>
      <c r="F730" s="17">
        <f t="shared" ca="1" si="34"/>
        <v>5</v>
      </c>
      <c r="G730" s="18" t="s">
        <v>24</v>
      </c>
      <c r="H730" s="19">
        <v>79440</v>
      </c>
      <c r="I730" s="20">
        <v>2</v>
      </c>
      <c r="J730" s="111">
        <f t="shared" si="35"/>
        <v>81688</v>
      </c>
    </row>
    <row r="731" spans="1:10" x14ac:dyDescent="0.25">
      <c r="A731" s="10" t="s">
        <v>1612</v>
      </c>
      <c r="B731" s="14" t="str">
        <f t="shared" si="33"/>
        <v>Lester, Sherri</v>
      </c>
      <c r="C731" s="15" t="s">
        <v>9</v>
      </c>
      <c r="D731" s="10" t="s">
        <v>4</v>
      </c>
      <c r="E731" s="16">
        <v>41601</v>
      </c>
      <c r="F731" s="17">
        <f t="shared" ca="1" si="34"/>
        <v>2</v>
      </c>
      <c r="G731" s="18"/>
      <c r="H731" s="19">
        <v>125922</v>
      </c>
      <c r="I731" s="20">
        <v>4</v>
      </c>
      <c r="J731" s="111">
        <f t="shared" si="35"/>
        <v>129486</v>
      </c>
    </row>
    <row r="732" spans="1:10" x14ac:dyDescent="0.25">
      <c r="A732" s="10" t="s">
        <v>1613</v>
      </c>
      <c r="B732" s="14" t="str">
        <f t="shared" si="33"/>
        <v>Webster, David</v>
      </c>
      <c r="C732" s="15" t="s">
        <v>1</v>
      </c>
      <c r="D732" s="10" t="s">
        <v>4</v>
      </c>
      <c r="E732" s="16">
        <v>41614</v>
      </c>
      <c r="F732" s="17">
        <f t="shared" ca="1" si="34"/>
        <v>2</v>
      </c>
      <c r="G732" s="18" t="s">
        <v>3</v>
      </c>
      <c r="H732" s="19">
        <v>86894</v>
      </c>
      <c r="I732" s="20">
        <v>1</v>
      </c>
      <c r="J732" s="111">
        <f t="shared" si="35"/>
        <v>89353</v>
      </c>
    </row>
    <row r="733" spans="1:10" x14ac:dyDescent="0.25">
      <c r="A733" s="10" t="s">
        <v>1614</v>
      </c>
      <c r="B733" s="14" t="str">
        <f t="shared" si="33"/>
        <v>Bailey, Victor</v>
      </c>
      <c r="C733" s="15" t="s">
        <v>1</v>
      </c>
      <c r="D733" s="10" t="s">
        <v>324</v>
      </c>
      <c r="E733" s="16">
        <v>38762</v>
      </c>
      <c r="F733" s="17">
        <f t="shared" ca="1" si="34"/>
        <v>9</v>
      </c>
      <c r="G733" s="18" t="s">
        <v>3</v>
      </c>
      <c r="H733" s="19">
        <v>104593</v>
      </c>
      <c r="I733" s="20">
        <v>5</v>
      </c>
      <c r="J733" s="111">
        <f t="shared" si="35"/>
        <v>107553</v>
      </c>
    </row>
    <row r="734" spans="1:10" x14ac:dyDescent="0.25">
      <c r="A734" s="10" t="s">
        <v>1615</v>
      </c>
      <c r="B734" s="14" t="str">
        <f t="shared" si="33"/>
        <v>Montoya, Lisa</v>
      </c>
      <c r="C734" s="15" t="s">
        <v>12</v>
      </c>
      <c r="D734" s="10" t="s">
        <v>324</v>
      </c>
      <c r="E734" s="16">
        <v>38069</v>
      </c>
      <c r="F734" s="17">
        <f t="shared" ca="1" si="34"/>
        <v>11</v>
      </c>
      <c r="G734" s="18" t="s">
        <v>22</v>
      </c>
      <c r="H734" s="19">
        <v>88072</v>
      </c>
      <c r="I734" s="20">
        <v>5</v>
      </c>
      <c r="J734" s="111">
        <f t="shared" si="35"/>
        <v>90564</v>
      </c>
    </row>
    <row r="735" spans="1:10" x14ac:dyDescent="0.25">
      <c r="A735" s="10" t="s">
        <v>1616</v>
      </c>
      <c r="B735" s="14" t="str">
        <f t="shared" si="33"/>
        <v>Dalton, Carol</v>
      </c>
      <c r="C735" s="15" t="s">
        <v>28</v>
      </c>
      <c r="D735" s="10" t="s">
        <v>324</v>
      </c>
      <c r="E735" s="16">
        <v>41770</v>
      </c>
      <c r="F735" s="17">
        <f t="shared" ca="1" si="34"/>
        <v>1</v>
      </c>
      <c r="G735" s="18"/>
      <c r="H735" s="19">
        <v>66922</v>
      </c>
      <c r="I735" s="20">
        <v>4</v>
      </c>
      <c r="J735" s="111">
        <f t="shared" si="35"/>
        <v>68816</v>
      </c>
    </row>
    <row r="736" spans="1:10" x14ac:dyDescent="0.25">
      <c r="A736" s="10" t="s">
        <v>1617</v>
      </c>
      <c r="B736" s="14" t="str">
        <f t="shared" si="33"/>
        <v>Patterson, Robert</v>
      </c>
      <c r="C736" s="15" t="s">
        <v>12</v>
      </c>
      <c r="D736" s="10" t="s">
        <v>324</v>
      </c>
      <c r="E736" s="16">
        <v>41797</v>
      </c>
      <c r="F736" s="17">
        <f t="shared" ca="1" si="34"/>
        <v>1</v>
      </c>
      <c r="G736" s="18"/>
      <c r="H736" s="19">
        <v>119199</v>
      </c>
      <c r="I736" s="20">
        <v>4</v>
      </c>
      <c r="J736" s="111">
        <f t="shared" si="35"/>
        <v>122572</v>
      </c>
    </row>
    <row r="737" spans="1:12" x14ac:dyDescent="0.25">
      <c r="A737" s="10" t="s">
        <v>1618</v>
      </c>
      <c r="B737" s="14" t="str">
        <f t="shared" si="33"/>
        <v>Leblanc, Jenny</v>
      </c>
      <c r="C737" s="15" t="s">
        <v>28</v>
      </c>
      <c r="D737" s="10" t="s">
        <v>324</v>
      </c>
      <c r="E737" s="16">
        <v>38151</v>
      </c>
      <c r="F737" s="17">
        <f t="shared" ca="1" si="34"/>
        <v>11</v>
      </c>
      <c r="G737" s="18" t="s">
        <v>6</v>
      </c>
      <c r="H737" s="19">
        <v>61387</v>
      </c>
      <c r="I737" s="20">
        <v>5</v>
      </c>
      <c r="J737" s="111">
        <f t="shared" si="35"/>
        <v>63124</v>
      </c>
    </row>
    <row r="738" spans="1:12" x14ac:dyDescent="0.25">
      <c r="A738" s="10" t="s">
        <v>1619</v>
      </c>
      <c r="B738" s="14" t="str">
        <f t="shared" si="33"/>
        <v>Olsen, Ewan</v>
      </c>
      <c r="C738" s="15" t="s">
        <v>9</v>
      </c>
      <c r="D738" s="10" t="s">
        <v>0</v>
      </c>
      <c r="E738" s="16">
        <v>40194</v>
      </c>
      <c r="F738" s="17">
        <f t="shared" ca="1" si="34"/>
        <v>5</v>
      </c>
      <c r="G738" s="18"/>
      <c r="H738" s="19">
        <v>126954</v>
      </c>
      <c r="I738" s="20">
        <v>2</v>
      </c>
      <c r="J738" s="111">
        <f t="shared" si="35"/>
        <v>130547</v>
      </c>
      <c r="L738" s="35"/>
    </row>
    <row r="739" spans="1:12" x14ac:dyDescent="0.25">
      <c r="A739" s="10" t="s">
        <v>1620</v>
      </c>
      <c r="B739" s="14" t="str">
        <f t="shared" si="33"/>
        <v>Green, Kim</v>
      </c>
      <c r="C739" s="15" t="s">
        <v>1</v>
      </c>
      <c r="D739" s="10" t="s">
        <v>0</v>
      </c>
      <c r="E739" s="16">
        <v>37635</v>
      </c>
      <c r="F739" s="17">
        <f t="shared" ca="1" si="34"/>
        <v>12</v>
      </c>
      <c r="G739" s="18" t="s">
        <v>22</v>
      </c>
      <c r="H739" s="19">
        <v>54080</v>
      </c>
      <c r="I739" s="20">
        <v>2</v>
      </c>
      <c r="J739" s="111">
        <f t="shared" si="35"/>
        <v>55610</v>
      </c>
    </row>
    <row r="740" spans="1:12" x14ac:dyDescent="0.25">
      <c r="A740" s="10" t="s">
        <v>1621</v>
      </c>
      <c r="B740" s="14" t="str">
        <f t="shared" si="33"/>
        <v>Bradshaw, Sheryl</v>
      </c>
      <c r="C740" s="15" t="s">
        <v>9</v>
      </c>
      <c r="D740" s="10" t="s">
        <v>0</v>
      </c>
      <c r="E740" s="16">
        <v>40717</v>
      </c>
      <c r="F740" s="17">
        <f t="shared" ca="1" si="34"/>
        <v>4</v>
      </c>
      <c r="G740" s="18"/>
      <c r="H740" s="19">
        <v>122888</v>
      </c>
      <c r="I740" s="20">
        <v>5</v>
      </c>
      <c r="J740" s="111">
        <f t="shared" si="35"/>
        <v>126366</v>
      </c>
    </row>
    <row r="741" spans="1:12" x14ac:dyDescent="0.25">
      <c r="A741" s="10" t="s">
        <v>1622</v>
      </c>
      <c r="B741" s="14" t="str">
        <f t="shared" si="33"/>
        <v>Riley, David</v>
      </c>
      <c r="C741" s="15" t="s">
        <v>44</v>
      </c>
      <c r="D741" s="10" t="s">
        <v>0</v>
      </c>
      <c r="E741" s="16">
        <v>41462</v>
      </c>
      <c r="F741" s="17">
        <f t="shared" ca="1" si="34"/>
        <v>2</v>
      </c>
      <c r="G741" s="18" t="s">
        <v>22</v>
      </c>
      <c r="H741" s="19">
        <v>110404</v>
      </c>
      <c r="I741" s="20">
        <v>1</v>
      </c>
      <c r="J741" s="111">
        <f t="shared" si="35"/>
        <v>113528</v>
      </c>
    </row>
    <row r="742" spans="1:12" x14ac:dyDescent="0.25">
      <c r="A742" s="10" t="s">
        <v>1623</v>
      </c>
      <c r="B742" s="14" t="str">
        <f t="shared" si="33"/>
        <v>Flynn, Melissa</v>
      </c>
      <c r="C742" s="15" t="s">
        <v>1</v>
      </c>
      <c r="D742" s="10" t="s">
        <v>0</v>
      </c>
      <c r="E742" s="16">
        <v>41621</v>
      </c>
      <c r="F742" s="17">
        <f t="shared" ca="1" si="34"/>
        <v>1</v>
      </c>
      <c r="G742" s="18"/>
      <c r="H742" s="19">
        <v>90253</v>
      </c>
      <c r="I742" s="20">
        <v>1</v>
      </c>
      <c r="J742" s="111">
        <f t="shared" si="35"/>
        <v>92807</v>
      </c>
      <c r="L742" s="35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M16"/>
  <sheetViews>
    <sheetView topLeftCell="A14" zoomScale="175" zoomScaleNormal="175" zoomScaleSheetLayoutView="100" zoomScalePageLayoutView="115" workbookViewId="0">
      <selection activeCell="A14" sqref="A14"/>
    </sheetView>
  </sheetViews>
  <sheetFormatPr defaultColWidth="19.85546875" defaultRowHeight="15" x14ac:dyDescent="0.25"/>
  <cols>
    <col min="1" max="1" width="8.42578125" style="10" bestFit="1" customWidth="1"/>
    <col min="2" max="6" width="5.7109375" style="10" customWidth="1"/>
    <col min="7" max="7" width="5.42578125" style="10" customWidth="1"/>
    <col min="8" max="8" width="5.140625" style="10" bestFit="1" customWidth="1"/>
    <col min="9" max="13" width="5.7109375" style="10" bestFit="1" customWidth="1"/>
    <col min="14" max="16384" width="19.85546875" style="10"/>
  </cols>
  <sheetData>
    <row r="1" spans="1:13" x14ac:dyDescent="0.25">
      <c r="A1" s="11"/>
      <c r="B1" s="12" t="s">
        <v>774</v>
      </c>
      <c r="C1" s="12" t="s">
        <v>773</v>
      </c>
      <c r="D1" s="12" t="s">
        <v>771</v>
      </c>
      <c r="E1" s="12" t="s">
        <v>772</v>
      </c>
      <c r="F1" s="12" t="s">
        <v>770</v>
      </c>
      <c r="G1" s="13"/>
      <c r="H1" s="11"/>
      <c r="I1" s="12" t="s">
        <v>774</v>
      </c>
      <c r="J1" s="12" t="s">
        <v>773</v>
      </c>
      <c r="K1" s="12" t="s">
        <v>771</v>
      </c>
      <c r="L1" s="12" t="s">
        <v>772</v>
      </c>
      <c r="M1" s="12" t="s">
        <v>770</v>
      </c>
    </row>
    <row r="2" spans="1:13" x14ac:dyDescent="0.25">
      <c r="A2" s="11" t="s">
        <v>768</v>
      </c>
      <c r="B2" s="118">
        <v>50</v>
      </c>
      <c r="C2" s="118">
        <v>42</v>
      </c>
      <c r="D2" s="118">
        <v>35</v>
      </c>
      <c r="E2" s="118">
        <v>39</v>
      </c>
      <c r="F2" s="118">
        <v>50</v>
      </c>
      <c r="G2" s="24"/>
      <c r="H2" s="11" t="s">
        <v>767</v>
      </c>
      <c r="I2" s="119">
        <v>60</v>
      </c>
      <c r="J2" s="119">
        <v>57</v>
      </c>
      <c r="K2" s="119">
        <v>55</v>
      </c>
      <c r="L2" s="119">
        <v>45</v>
      </c>
      <c r="M2" s="119">
        <v>47</v>
      </c>
    </row>
    <row r="3" spans="1:13" x14ac:dyDescent="0.25">
      <c r="A3" s="11" t="s">
        <v>765</v>
      </c>
      <c r="B3" s="118">
        <v>50</v>
      </c>
      <c r="C3" s="118">
        <v>40</v>
      </c>
      <c r="D3" s="118">
        <v>37</v>
      </c>
      <c r="E3" s="118">
        <v>38</v>
      </c>
      <c r="F3" s="118">
        <v>43</v>
      </c>
      <c r="G3" s="24"/>
      <c r="H3" s="11" t="s">
        <v>764</v>
      </c>
      <c r="I3" s="119">
        <v>44</v>
      </c>
      <c r="J3" s="119">
        <v>45</v>
      </c>
      <c r="K3" s="119">
        <v>49</v>
      </c>
      <c r="L3" s="119">
        <v>55</v>
      </c>
      <c r="M3" s="119">
        <v>47</v>
      </c>
    </row>
    <row r="4" spans="1:13" x14ac:dyDescent="0.25">
      <c r="A4" s="11" t="s">
        <v>762</v>
      </c>
      <c r="B4" s="118">
        <v>37</v>
      </c>
      <c r="C4" s="118">
        <v>38</v>
      </c>
      <c r="D4" s="118">
        <v>51</v>
      </c>
      <c r="E4" s="118">
        <v>42</v>
      </c>
      <c r="F4" s="118">
        <v>46</v>
      </c>
      <c r="G4" s="24"/>
      <c r="H4" s="11" t="s">
        <v>761</v>
      </c>
      <c r="I4" s="119">
        <v>56</v>
      </c>
      <c r="J4" s="119">
        <v>55</v>
      </c>
      <c r="K4" s="119">
        <v>40</v>
      </c>
      <c r="L4" s="119">
        <v>53</v>
      </c>
      <c r="M4" s="119">
        <v>40</v>
      </c>
    </row>
    <row r="5" spans="1:13" x14ac:dyDescent="0.25">
      <c r="A5" s="11" t="s">
        <v>759</v>
      </c>
      <c r="B5" s="118">
        <v>50</v>
      </c>
      <c r="C5" s="118">
        <v>48</v>
      </c>
      <c r="D5" s="118">
        <v>37</v>
      </c>
      <c r="E5" s="118">
        <v>46</v>
      </c>
      <c r="F5" s="118">
        <v>49</v>
      </c>
      <c r="G5" s="24"/>
      <c r="H5" s="11" t="s">
        <v>758</v>
      </c>
      <c r="I5" s="119">
        <v>55</v>
      </c>
      <c r="J5" s="119">
        <v>50</v>
      </c>
      <c r="K5" s="119">
        <v>56</v>
      </c>
      <c r="L5" s="119">
        <v>55</v>
      </c>
      <c r="M5" s="119">
        <v>47</v>
      </c>
    </row>
    <row r="6" spans="1:13" x14ac:dyDescent="0.25">
      <c r="A6" s="11" t="s">
        <v>756</v>
      </c>
      <c r="B6" s="118">
        <v>44</v>
      </c>
      <c r="C6" s="118">
        <v>51</v>
      </c>
      <c r="D6" s="118">
        <v>33</v>
      </c>
      <c r="E6" s="118">
        <v>45</v>
      </c>
      <c r="F6" s="118">
        <v>36</v>
      </c>
      <c r="G6" s="24"/>
      <c r="H6" s="11" t="s">
        <v>755</v>
      </c>
      <c r="I6" s="119">
        <v>50</v>
      </c>
      <c r="J6" s="119">
        <v>49</v>
      </c>
      <c r="K6" s="119">
        <v>48</v>
      </c>
      <c r="L6" s="119">
        <v>52</v>
      </c>
      <c r="M6" s="119">
        <v>53</v>
      </c>
    </row>
    <row r="7" spans="1:13" x14ac:dyDescent="0.25">
      <c r="A7" s="11" t="s">
        <v>753</v>
      </c>
      <c r="B7" s="118">
        <v>46</v>
      </c>
      <c r="C7" s="118">
        <v>40</v>
      </c>
      <c r="D7" s="118">
        <v>45</v>
      </c>
      <c r="E7" s="118">
        <v>46</v>
      </c>
      <c r="F7" s="118">
        <v>41</v>
      </c>
      <c r="G7" s="24"/>
      <c r="H7" s="11" t="s">
        <v>752</v>
      </c>
      <c r="I7" s="119">
        <v>52</v>
      </c>
      <c r="J7" s="119">
        <v>57</v>
      </c>
      <c r="K7" s="119">
        <v>40</v>
      </c>
      <c r="L7" s="119">
        <v>56</v>
      </c>
      <c r="M7" s="119">
        <v>44</v>
      </c>
    </row>
    <row r="9" spans="1:13" x14ac:dyDescent="0.25">
      <c r="A9" s="27"/>
      <c r="B9" s="28"/>
      <c r="C9" s="28"/>
      <c r="D9" s="28"/>
      <c r="E9" s="28"/>
      <c r="F9" s="28"/>
      <c r="H9" s="29"/>
      <c r="I9" s="30"/>
      <c r="J9" s="30"/>
      <c r="K9" s="30"/>
      <c r="L9" s="30"/>
    </row>
    <row r="10" spans="1:13" x14ac:dyDescent="0.25">
      <c r="A10" s="27"/>
      <c r="B10" s="31"/>
      <c r="C10" s="31"/>
      <c r="D10" s="31"/>
      <c r="E10" s="31"/>
      <c r="F10" s="31"/>
      <c r="G10" s="32"/>
      <c r="H10" s="33"/>
      <c r="I10" s="18"/>
      <c r="J10" s="18"/>
      <c r="K10" s="18"/>
      <c r="L10" s="18"/>
    </row>
    <row r="11" spans="1:13" x14ac:dyDescent="0.25">
      <c r="B11" s="31"/>
      <c r="C11" s="31"/>
      <c r="D11" s="31"/>
      <c r="E11" s="31"/>
      <c r="F11" s="31"/>
      <c r="G11" s="18"/>
      <c r="H11" s="33"/>
      <c r="I11" s="18"/>
      <c r="J11" s="18"/>
      <c r="K11" s="18"/>
      <c r="L11" s="18"/>
    </row>
    <row r="12" spans="1:13" x14ac:dyDescent="0.25">
      <c r="A12" s="27"/>
      <c r="B12" s="31"/>
      <c r="C12" s="31"/>
      <c r="D12" s="31"/>
      <c r="E12" s="31"/>
      <c r="F12" s="31"/>
      <c r="G12" s="18"/>
      <c r="H12" s="33"/>
      <c r="I12" s="18"/>
      <c r="J12" s="18"/>
      <c r="K12" s="18"/>
      <c r="L12" s="18"/>
    </row>
    <row r="13" spans="1:13" x14ac:dyDescent="0.25">
      <c r="A13" s="106">
        <f>'Auditing Tools'!G5</f>
        <v>19095</v>
      </c>
      <c r="B13" s="31"/>
      <c r="C13" s="31"/>
      <c r="D13" s="31"/>
      <c r="E13" s="31"/>
      <c r="F13" s="31"/>
      <c r="G13" s="18"/>
      <c r="H13" s="33"/>
      <c r="I13" s="18"/>
      <c r="J13" s="18"/>
      <c r="K13" s="18"/>
      <c r="L13" s="18"/>
    </row>
    <row r="14" spans="1:13" x14ac:dyDescent="0.25">
      <c r="A14" s="106">
        <v>4200</v>
      </c>
      <c r="B14" s="31"/>
      <c r="C14" s="31"/>
      <c r="D14" s="31"/>
      <c r="E14" s="31"/>
      <c r="F14" s="31"/>
      <c r="G14" s="18"/>
      <c r="H14" s="33"/>
      <c r="I14" s="18"/>
      <c r="J14" s="18"/>
      <c r="K14" s="18"/>
      <c r="L14" s="18"/>
    </row>
    <row r="15" spans="1:13" x14ac:dyDescent="0.25">
      <c r="A15" s="27"/>
      <c r="B15" s="31"/>
      <c r="C15" s="31"/>
      <c r="D15" s="31"/>
      <c r="E15" s="31"/>
      <c r="F15" s="31"/>
      <c r="G15" s="18"/>
      <c r="H15" s="33"/>
      <c r="I15" s="18"/>
      <c r="J15" s="18"/>
      <c r="K15" s="18"/>
      <c r="L15" s="18"/>
    </row>
    <row r="16" spans="1:13" x14ac:dyDescent="0.25">
      <c r="B16" s="34"/>
      <c r="C16" s="34"/>
      <c r="D16" s="34"/>
      <c r="E16" s="34"/>
      <c r="F16" s="18"/>
      <c r="G16" s="18"/>
      <c r="H16" s="18"/>
      <c r="I16" s="18"/>
      <c r="J16" s="18"/>
      <c r="K16" s="18"/>
      <c r="L16" s="18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S60"/>
  <sheetViews>
    <sheetView zoomScaleNormal="100" zoomScalePageLayoutView="175" workbookViewId="0"/>
  </sheetViews>
  <sheetFormatPr defaultColWidth="9.140625" defaultRowHeight="15" x14ac:dyDescent="0.25"/>
  <cols>
    <col min="1" max="1" width="24.140625" style="40" bestFit="1" customWidth="1"/>
    <col min="2" max="2" width="11.140625" style="40" bestFit="1" customWidth="1"/>
    <col min="3" max="3" width="4" style="40" bestFit="1" customWidth="1"/>
    <col min="4" max="5" width="11.140625" style="40" bestFit="1" customWidth="1"/>
    <col min="6" max="6" width="18.7109375" style="40" bestFit="1" customWidth="1"/>
    <col min="7" max="7" width="9.5703125" style="40" bestFit="1" customWidth="1"/>
    <col min="8" max="8" width="6.140625" style="40" bestFit="1" customWidth="1"/>
    <col min="9" max="9" width="9.5703125" style="84" bestFit="1" customWidth="1"/>
    <col min="10" max="10" width="14.85546875" style="40" bestFit="1" customWidth="1"/>
    <col min="11" max="11" width="8.42578125" style="41" bestFit="1" customWidth="1"/>
    <col min="12" max="12" width="17.42578125" style="40" bestFit="1" customWidth="1"/>
    <col min="13" max="13" width="6.85546875" style="40" bestFit="1" customWidth="1"/>
    <col min="14" max="14" width="3.7109375" style="40" bestFit="1" customWidth="1"/>
    <col min="15" max="15" width="4.42578125" style="40" bestFit="1" customWidth="1"/>
    <col min="16" max="16" width="8.28515625" style="40" bestFit="1" customWidth="1"/>
    <col min="17" max="17" width="12" style="40" bestFit="1" customWidth="1"/>
    <col min="18" max="18" width="4.42578125" style="40" bestFit="1" customWidth="1"/>
    <col min="19" max="19" width="8.28515625" style="40" bestFit="1" customWidth="1"/>
    <col min="20" max="16384" width="9.140625" style="40"/>
  </cols>
  <sheetData>
    <row r="1" spans="1:19" s="52" customFormat="1" ht="25.5" customHeight="1" thickBot="1" x14ac:dyDescent="0.3">
      <c r="A1" s="52" t="s">
        <v>866</v>
      </c>
      <c r="B1" s="53">
        <v>140</v>
      </c>
      <c r="C1" s="51" t="s">
        <v>865</v>
      </c>
      <c r="G1" s="54"/>
      <c r="H1" s="53" t="s">
        <v>864</v>
      </c>
      <c r="I1" s="55" t="s">
        <v>863</v>
      </c>
      <c r="J1" s="53" t="s">
        <v>862</v>
      </c>
      <c r="K1" s="53"/>
      <c r="L1" s="52" t="s">
        <v>861</v>
      </c>
      <c r="R1" s="47">
        <f>IF(AND(R9&lt;=24,R14&gt;615),"Too Big",IF(AND(R9&lt;=24,R14&gt;473),4,IF(AND(R9&lt;=24,R14&gt;343),3,IF(AND(R9&lt;=24,R14&gt;213),2,IF(AND(R9&lt;=24,R14&gt;83),1,0)))))</f>
        <v>1</v>
      </c>
    </row>
    <row r="2" spans="1:19" ht="15.75" thickBot="1" x14ac:dyDescent="0.3">
      <c r="B2" s="41"/>
      <c r="G2" s="56"/>
      <c r="H2" s="41">
        <v>1</v>
      </c>
      <c r="I2" s="57">
        <f t="shared" ref="I2:I16" si="0">($E$5*H2%)+$E$5</f>
        <v>0.26441800000000004</v>
      </c>
      <c r="J2" s="58">
        <f t="shared" ref="J2:J16" si="1">I2+$E$6</f>
        <v>2.6180000000000092E-3</v>
      </c>
      <c r="L2" s="41" t="s">
        <v>851</v>
      </c>
      <c r="M2" s="41" t="s">
        <v>852</v>
      </c>
      <c r="O2" s="59">
        <v>5</v>
      </c>
      <c r="P2" s="60">
        <f>IF($B$61&lt;=120,$B$61*19350,"Too Many!")</f>
        <v>0</v>
      </c>
      <c r="Q2" s="43" t="s">
        <v>801</v>
      </c>
    </row>
    <row r="3" spans="1:19" ht="15.75" thickBot="1" x14ac:dyDescent="0.3">
      <c r="A3" s="40" t="s">
        <v>860</v>
      </c>
      <c r="B3" s="61">
        <v>66</v>
      </c>
      <c r="D3" s="40" t="s">
        <v>859</v>
      </c>
      <c r="E3" s="41" t="s">
        <v>858</v>
      </c>
      <c r="F3" s="41"/>
      <c r="G3" s="41" t="s">
        <v>857</v>
      </c>
      <c r="H3" s="41">
        <v>2</v>
      </c>
      <c r="I3" s="57">
        <f t="shared" si="0"/>
        <v>0.26703600000000005</v>
      </c>
      <c r="J3" s="58">
        <f t="shared" si="1"/>
        <v>5.2360000000000184E-3</v>
      </c>
      <c r="K3" s="41" t="s">
        <v>847</v>
      </c>
      <c r="L3" s="41">
        <v>200</v>
      </c>
      <c r="M3" s="62">
        <f>L3/2.54</f>
        <v>78.740157480314963</v>
      </c>
      <c r="N3" s="41" t="s">
        <v>856</v>
      </c>
      <c r="O3" s="59">
        <v>834</v>
      </c>
      <c r="P3" s="60">
        <f>IF($B$62&lt;=6150,($B$62*90)+((O3/10)*200), "Too Many!")</f>
        <v>16680</v>
      </c>
      <c r="Q3" s="43"/>
    </row>
    <row r="4" spans="1:19" ht="15.75" thickBot="1" x14ac:dyDescent="0.3">
      <c r="A4" s="40" t="s">
        <v>855</v>
      </c>
      <c r="B4" s="63">
        <v>0.34</v>
      </c>
      <c r="G4" s="42"/>
      <c r="H4" s="41">
        <v>3</v>
      </c>
      <c r="I4" s="57">
        <f t="shared" si="0"/>
        <v>0.26965400000000006</v>
      </c>
      <c r="J4" s="58">
        <f t="shared" si="1"/>
        <v>7.8540000000000276E-3</v>
      </c>
      <c r="L4" s="41"/>
      <c r="M4" s="41"/>
      <c r="N4" s="41"/>
      <c r="O4" s="64">
        <v>1</v>
      </c>
      <c r="P4" s="65">
        <f>65000+6600</f>
        <v>71600</v>
      </c>
      <c r="Q4" s="43"/>
    </row>
    <row r="5" spans="1:19" ht="15.75" thickBot="1" x14ac:dyDescent="0.3">
      <c r="A5" s="40" t="s">
        <v>854</v>
      </c>
      <c r="B5" s="66"/>
      <c r="E5" s="58">
        <f>(B1*B4/12000)*B3</f>
        <v>0.26180000000000003</v>
      </c>
      <c r="F5" s="40" t="s">
        <v>853</v>
      </c>
      <c r="G5" s="67">
        <f>B7*E5+(B3^2)</f>
        <v>19095</v>
      </c>
      <c r="H5" s="41">
        <v>4</v>
      </c>
      <c r="I5" s="57">
        <f t="shared" si="0"/>
        <v>0.27227200000000001</v>
      </c>
      <c r="J5" s="58">
        <f t="shared" si="1"/>
        <v>1.0471999999999981E-2</v>
      </c>
      <c r="L5" s="41" t="s">
        <v>852</v>
      </c>
      <c r="M5" s="41" t="s">
        <v>851</v>
      </c>
      <c r="N5" s="41"/>
      <c r="O5" s="68">
        <f>IF(AND(O2&lt;=24,O7&gt;615),"Too Big",IF(AND(O2&lt;=24,O7&gt;473),4,IF(AND(O2&lt;=24,O7&gt;343),3,IF(AND(O2&lt;=24,O7&gt;213),2,IF(AND(O2&lt;=24,O7&gt;83),1,0)))))</f>
        <v>1</v>
      </c>
      <c r="P5" s="60">
        <f>SUM(O2*19900)</f>
        <v>99500</v>
      </c>
      <c r="Q5" s="43"/>
    </row>
    <row r="6" spans="1:19" x14ac:dyDescent="0.25">
      <c r="B6" s="41"/>
      <c r="D6" s="40" t="s">
        <v>850</v>
      </c>
      <c r="E6" s="69">
        <f>E7-E5</f>
        <v>-0.26180000000000003</v>
      </c>
      <c r="F6" s="70" t="s">
        <v>849</v>
      </c>
      <c r="H6" s="41">
        <v>5</v>
      </c>
      <c r="I6" s="57">
        <f t="shared" si="0"/>
        <v>0.27489000000000002</v>
      </c>
      <c r="J6" s="58">
        <f t="shared" si="1"/>
        <v>1.3089999999999991E-2</v>
      </c>
      <c r="K6" s="41" t="s">
        <v>848</v>
      </c>
      <c r="L6" s="41">
        <v>0.185</v>
      </c>
      <c r="M6" s="62">
        <f>L6*2.54</f>
        <v>0.46989999999999998</v>
      </c>
      <c r="N6" s="41" t="s">
        <v>847</v>
      </c>
      <c r="O6" s="59">
        <f>IF(AND(O2&gt;120),"Too Big",IF(AND(O2&gt;96),4,IF(AND(O2&gt;72),3,IF(AND(O2&gt;48),2,IF(AND(O2&gt;24),1,0)))))</f>
        <v>0</v>
      </c>
      <c r="P6" s="60">
        <f>SUM((O6)*48400)</f>
        <v>0</v>
      </c>
      <c r="Q6" s="43"/>
    </row>
    <row r="7" spans="1:19" x14ac:dyDescent="0.25">
      <c r="A7" s="40" t="s">
        <v>846</v>
      </c>
      <c r="B7" s="71">
        <f>(43350/B1)*12000/B3</f>
        <v>56298.7012987013</v>
      </c>
      <c r="D7" s="40" t="s">
        <v>845</v>
      </c>
      <c r="E7" s="57"/>
      <c r="F7" s="72" t="s">
        <v>844</v>
      </c>
      <c r="G7" s="67">
        <f>E7*B7</f>
        <v>0</v>
      </c>
      <c r="H7" s="41">
        <v>6</v>
      </c>
      <c r="I7" s="57">
        <f t="shared" si="0"/>
        <v>0.27750800000000003</v>
      </c>
      <c r="J7" s="58">
        <f t="shared" si="1"/>
        <v>1.5708E-2</v>
      </c>
      <c r="O7" s="59">
        <f>ROUNDUP(O3/10,0)</f>
        <v>84</v>
      </c>
      <c r="P7" s="60">
        <f>(O7-10)*800</f>
        <v>59200</v>
      </c>
      <c r="Q7" s="43" t="s">
        <v>800</v>
      </c>
    </row>
    <row r="8" spans="1:19" x14ac:dyDescent="0.25">
      <c r="A8" s="40" t="s">
        <v>836</v>
      </c>
      <c r="B8" s="71">
        <v>17</v>
      </c>
      <c r="D8" s="41" t="s">
        <v>843</v>
      </c>
      <c r="E8" s="40" t="s">
        <v>806</v>
      </c>
      <c r="F8" s="73">
        <v>74426</v>
      </c>
      <c r="H8" s="41">
        <v>7</v>
      </c>
      <c r="I8" s="57">
        <f t="shared" si="0"/>
        <v>0.28012600000000004</v>
      </c>
      <c r="J8" s="58">
        <f t="shared" si="1"/>
        <v>1.8326000000000009E-2</v>
      </c>
      <c r="L8" s="40" t="s">
        <v>842</v>
      </c>
    </row>
    <row r="9" spans="1:19" x14ac:dyDescent="0.25">
      <c r="B9" s="41"/>
      <c r="D9" s="41" t="s">
        <v>841</v>
      </c>
      <c r="E9" s="40" t="s">
        <v>837</v>
      </c>
      <c r="F9" s="74">
        <f>F8/B7</f>
        <v>1.3219843137254901</v>
      </c>
      <c r="H9" s="41">
        <v>8</v>
      </c>
      <c r="I9" s="57">
        <f t="shared" si="0"/>
        <v>0.28274400000000005</v>
      </c>
      <c r="J9" s="58">
        <f t="shared" si="1"/>
        <v>2.0944000000000018E-2</v>
      </c>
      <c r="K9" s="41" t="s">
        <v>840</v>
      </c>
      <c r="L9" s="69">
        <f>E5</f>
        <v>0.26180000000000003</v>
      </c>
      <c r="M9" s="40" t="s">
        <v>839</v>
      </c>
      <c r="Q9" s="46" t="s">
        <v>801</v>
      </c>
      <c r="R9" s="45">
        <v>5</v>
      </c>
      <c r="S9" s="44">
        <f>IF($B$61&lt;=120,$B$61*19350,"Too Many!")</f>
        <v>0</v>
      </c>
    </row>
    <row r="10" spans="1:19" x14ac:dyDescent="0.25">
      <c r="A10" s="40" t="s">
        <v>829</v>
      </c>
      <c r="B10" s="75">
        <f>B7/B8</f>
        <v>3311.6883116883118</v>
      </c>
      <c r="C10" s="71"/>
      <c r="D10" s="71" t="s">
        <v>838</v>
      </c>
      <c r="E10" s="40" t="s">
        <v>837</v>
      </c>
      <c r="F10" s="76">
        <f>CEILING(F9,1)</f>
        <v>2</v>
      </c>
      <c r="H10" s="41">
        <v>9</v>
      </c>
      <c r="I10" s="57">
        <f t="shared" si="0"/>
        <v>0.28536200000000006</v>
      </c>
      <c r="J10" s="58">
        <f t="shared" si="1"/>
        <v>2.3562000000000027E-2</v>
      </c>
      <c r="K10" s="41" t="s">
        <v>797</v>
      </c>
      <c r="L10" s="77">
        <f>F8</f>
        <v>74426</v>
      </c>
      <c r="M10" s="40" t="s">
        <v>816</v>
      </c>
      <c r="Q10" s="46"/>
      <c r="R10" s="45">
        <v>834</v>
      </c>
      <c r="S10" s="44">
        <f>IF($B$62&lt;=6150,($B$62*90)+((R10/10)*200), "Too Many!")</f>
        <v>16680</v>
      </c>
    </row>
    <row r="11" spans="1:19" x14ac:dyDescent="0.25">
      <c r="A11" s="40" t="s">
        <v>836</v>
      </c>
      <c r="B11" s="71">
        <v>18</v>
      </c>
      <c r="C11" s="42"/>
      <c r="D11" s="78" t="s">
        <v>835</v>
      </c>
      <c r="G11" s="77"/>
      <c r="H11" s="41">
        <v>10</v>
      </c>
      <c r="I11" s="57">
        <f t="shared" si="0"/>
        <v>0.28798000000000001</v>
      </c>
      <c r="J11" s="58">
        <f t="shared" si="1"/>
        <v>2.6179999999999981E-2</v>
      </c>
      <c r="K11" s="41" t="s">
        <v>831</v>
      </c>
      <c r="L11" s="79">
        <f>L9*L10</f>
        <v>19484.726800000004</v>
      </c>
      <c r="M11" s="40" t="s">
        <v>834</v>
      </c>
      <c r="Q11" s="46"/>
      <c r="R11" s="49">
        <v>1</v>
      </c>
      <c r="S11" s="48">
        <f>65000+6600</f>
        <v>71600</v>
      </c>
    </row>
    <row r="12" spans="1:19" ht="15.75" thickBot="1" x14ac:dyDescent="0.3">
      <c r="B12" s="41"/>
      <c r="C12" s="73"/>
      <c r="D12" s="78" t="s">
        <v>833</v>
      </c>
      <c r="E12" s="42" t="s">
        <v>832</v>
      </c>
      <c r="H12" s="41">
        <v>11</v>
      </c>
      <c r="I12" s="57">
        <f t="shared" si="0"/>
        <v>0.29059800000000002</v>
      </c>
      <c r="J12" s="58">
        <f t="shared" si="1"/>
        <v>2.879799999999999E-2</v>
      </c>
      <c r="K12" s="41" t="s">
        <v>831</v>
      </c>
      <c r="L12" s="79">
        <f>E7*L10</f>
        <v>0</v>
      </c>
      <c r="M12" s="40" t="s">
        <v>830</v>
      </c>
      <c r="Q12" s="46"/>
      <c r="S12" s="44">
        <f>SUM(R9*19900)</f>
        <v>99500</v>
      </c>
    </row>
    <row r="13" spans="1:19" ht="15.75" thickBot="1" x14ac:dyDescent="0.3">
      <c r="A13" s="40" t="s">
        <v>829</v>
      </c>
      <c r="B13" s="75">
        <f>B7/B11</f>
        <v>3127.7056277056276</v>
      </c>
      <c r="D13" s="80">
        <f>($B$7*$B$3)/12000*$B$1+AVERAGE(B16,B22,B28,B33)*0.05</f>
        <v>43358.125</v>
      </c>
      <c r="E13" s="81">
        <f>D13+(B8*60)</f>
        <v>44378.125</v>
      </c>
      <c r="F13" s="77">
        <f>F10*B7+'Update Values'!A14</f>
        <v>116797.4025974026</v>
      </c>
      <c r="H13" s="41">
        <v>12</v>
      </c>
      <c r="I13" s="57">
        <f t="shared" si="0"/>
        <v>0.29321600000000003</v>
      </c>
      <c r="J13" s="58">
        <f t="shared" si="1"/>
        <v>3.1415999999999999E-2</v>
      </c>
      <c r="Q13" s="46"/>
      <c r="R13" s="45">
        <f>IF(AND(R9&gt;120),"Too Big",IF(AND(R9&gt;96),4,IF(AND(R9&gt;72),3,IF(AND(R9&gt;48),2,IF(AND(R9&gt;24),1,0)))))</f>
        <v>0</v>
      </c>
      <c r="S13" s="44">
        <f>SUM((R13)*48400)</f>
        <v>0</v>
      </c>
    </row>
    <row r="14" spans="1:19" x14ac:dyDescent="0.25">
      <c r="A14" s="40" t="s">
        <v>828</v>
      </c>
      <c r="B14" s="82"/>
      <c r="H14" s="41">
        <v>13</v>
      </c>
      <c r="I14" s="57">
        <f t="shared" si="0"/>
        <v>0.29583400000000004</v>
      </c>
      <c r="J14" s="58">
        <f t="shared" si="1"/>
        <v>3.4034000000000009E-2</v>
      </c>
      <c r="Q14" s="46" t="s">
        <v>800</v>
      </c>
      <c r="R14" s="45">
        <f>ROUNDUP(R10/10,0)</f>
        <v>84</v>
      </c>
      <c r="S14" s="44">
        <f>(R14-10)*800</f>
        <v>59200</v>
      </c>
    </row>
    <row r="15" spans="1:19" x14ac:dyDescent="0.25">
      <c r="A15" s="83" t="s">
        <v>827</v>
      </c>
      <c r="D15" s="83" t="s">
        <v>826</v>
      </c>
      <c r="H15" s="41">
        <v>14</v>
      </c>
      <c r="I15" s="57">
        <f t="shared" si="0"/>
        <v>0.29845200000000005</v>
      </c>
      <c r="J15" s="58">
        <f t="shared" si="1"/>
        <v>3.6652000000000018E-2</v>
      </c>
    </row>
    <row r="16" spans="1:19" x14ac:dyDescent="0.25">
      <c r="A16" s="40" t="s">
        <v>808</v>
      </c>
      <c r="B16" s="41">
        <v>140</v>
      </c>
      <c r="D16" s="40" t="s">
        <v>808</v>
      </c>
      <c r="E16" s="41">
        <v>140</v>
      </c>
      <c r="H16" s="41">
        <v>15</v>
      </c>
      <c r="I16" s="57">
        <f t="shared" si="0"/>
        <v>0.30107000000000006</v>
      </c>
      <c r="J16" s="58">
        <f t="shared" si="1"/>
        <v>3.9270000000000027E-2</v>
      </c>
    </row>
    <row r="17" spans="1:13" ht="15.75" thickBot="1" x14ac:dyDescent="0.3">
      <c r="A17" s="40" t="s">
        <v>807</v>
      </c>
      <c r="B17" s="41">
        <v>72</v>
      </c>
      <c r="D17" s="40" t="s">
        <v>807</v>
      </c>
      <c r="E17" s="41">
        <v>66</v>
      </c>
    </row>
    <row r="18" spans="1:13" x14ac:dyDescent="0.25">
      <c r="A18" s="40" t="s">
        <v>806</v>
      </c>
      <c r="B18" s="71">
        <v>12144</v>
      </c>
      <c r="D18" s="40" t="s">
        <v>806</v>
      </c>
      <c r="E18" s="71">
        <v>43056</v>
      </c>
      <c r="J18" s="85"/>
      <c r="K18" s="86"/>
      <c r="L18" s="87" t="s">
        <v>825</v>
      </c>
      <c r="M18" s="88"/>
    </row>
    <row r="19" spans="1:13" x14ac:dyDescent="0.25">
      <c r="A19" s="40" t="s">
        <v>805</v>
      </c>
      <c r="B19" s="75">
        <f>(B17*B18/12000)*B16</f>
        <v>10200.960000000001</v>
      </c>
      <c r="C19" s="40" t="s">
        <v>804</v>
      </c>
      <c r="D19" s="40" t="s">
        <v>805</v>
      </c>
      <c r="E19" s="75">
        <f>(E17*E18/12000)*E16</f>
        <v>33153.119999999995</v>
      </c>
      <c r="F19" s="40" t="s">
        <v>804</v>
      </c>
      <c r="G19" s="77">
        <f>B19+E19</f>
        <v>43354.079999999994</v>
      </c>
      <c r="H19" s="41" t="s">
        <v>824</v>
      </c>
      <c r="J19" s="89" t="s">
        <v>823</v>
      </c>
      <c r="L19" s="90">
        <f>D13/B7</f>
        <v>0.77014431949250284</v>
      </c>
      <c r="M19" s="91" t="s">
        <v>804</v>
      </c>
    </row>
    <row r="20" spans="1:13" x14ac:dyDescent="0.25">
      <c r="B20" s="75"/>
      <c r="J20" s="89" t="s">
        <v>822</v>
      </c>
      <c r="L20" s="90">
        <f>L19*1000</f>
        <v>770.14431949250286</v>
      </c>
      <c r="M20" s="91" t="s">
        <v>804</v>
      </c>
    </row>
    <row r="21" spans="1:13" x14ac:dyDescent="0.25">
      <c r="A21" s="83" t="s">
        <v>821</v>
      </c>
      <c r="D21" s="83" t="s">
        <v>820</v>
      </c>
      <c r="J21" s="89"/>
      <c r="L21" s="42"/>
      <c r="M21" s="91"/>
    </row>
    <row r="22" spans="1:13" x14ac:dyDescent="0.25">
      <c r="A22" s="40" t="s">
        <v>808</v>
      </c>
      <c r="B22" s="41">
        <v>190</v>
      </c>
      <c r="D22" s="40" t="s">
        <v>808</v>
      </c>
      <c r="E22" s="41">
        <v>190</v>
      </c>
      <c r="J22" s="89" t="s">
        <v>819</v>
      </c>
      <c r="L22" s="73">
        <v>17</v>
      </c>
      <c r="M22" s="91" t="s">
        <v>818</v>
      </c>
    </row>
    <row r="23" spans="1:13" x14ac:dyDescent="0.25">
      <c r="A23" s="40" t="s">
        <v>807</v>
      </c>
      <c r="B23" s="41">
        <v>26.25</v>
      </c>
      <c r="D23" s="40" t="s">
        <v>807</v>
      </c>
      <c r="E23" s="41">
        <v>24.5</v>
      </c>
      <c r="J23" s="92" t="s">
        <v>817</v>
      </c>
      <c r="L23" s="93">
        <f>B7/L22</f>
        <v>3311.6883116883118</v>
      </c>
      <c r="M23" s="91" t="s">
        <v>816</v>
      </c>
    </row>
    <row r="24" spans="1:13" ht="15.75" thickBot="1" x14ac:dyDescent="0.3">
      <c r="A24" s="40" t="s">
        <v>806</v>
      </c>
      <c r="B24" s="71">
        <v>8000</v>
      </c>
      <c r="D24" s="40" t="s">
        <v>806</v>
      </c>
      <c r="E24" s="71">
        <v>3000</v>
      </c>
      <c r="J24" s="94" t="s">
        <v>815</v>
      </c>
      <c r="K24" s="95"/>
      <c r="L24" s="96">
        <f>L23*L19</f>
        <v>2550.4779411764707</v>
      </c>
      <c r="M24" s="97" t="s">
        <v>804</v>
      </c>
    </row>
    <row r="25" spans="1:13" x14ac:dyDescent="0.25">
      <c r="A25" s="40" t="s">
        <v>805</v>
      </c>
      <c r="B25" s="75">
        <f>(B23*B24/12000)*B22</f>
        <v>3325</v>
      </c>
      <c r="C25" s="40" t="s">
        <v>804</v>
      </c>
      <c r="D25" s="40" t="s">
        <v>805</v>
      </c>
      <c r="E25" s="75">
        <f>(E23*E24/12000)*E22</f>
        <v>1163.75</v>
      </c>
      <c r="F25" s="40" t="s">
        <v>804</v>
      </c>
      <c r="G25" s="77">
        <f>B25+E25</f>
        <v>4488.75</v>
      </c>
      <c r="H25" s="41" t="s">
        <v>814</v>
      </c>
      <c r="J25" s="41"/>
    </row>
    <row r="26" spans="1:13" ht="15.75" thickBot="1" x14ac:dyDescent="0.3">
      <c r="F26" s="83" t="s">
        <v>802</v>
      </c>
      <c r="G26" s="98">
        <f>SUM(G19:G25)</f>
        <v>47842.829999999994</v>
      </c>
    </row>
    <row r="27" spans="1:13" ht="15.75" thickBot="1" x14ac:dyDescent="0.3">
      <c r="A27" s="83" t="s">
        <v>813</v>
      </c>
      <c r="D27" s="83" t="s">
        <v>812</v>
      </c>
      <c r="J27" s="99" t="s">
        <v>796</v>
      </c>
      <c r="K27" s="98">
        <f>G26+G37+(0.001*F13)</f>
        <v>58052.960735930734</v>
      </c>
      <c r="L27" s="100">
        <f>MAX(L11,K27)</f>
        <v>58052.960735930734</v>
      </c>
    </row>
    <row r="28" spans="1:13" x14ac:dyDescent="0.25">
      <c r="A28" s="40" t="s">
        <v>808</v>
      </c>
      <c r="B28" s="41">
        <v>160</v>
      </c>
      <c r="D28" s="40" t="s">
        <v>808</v>
      </c>
      <c r="E28" s="41">
        <v>160</v>
      </c>
    </row>
    <row r="29" spans="1:13" x14ac:dyDescent="0.25">
      <c r="A29" s="40" t="s">
        <v>807</v>
      </c>
      <c r="B29" s="41">
        <v>21.25</v>
      </c>
      <c r="D29" s="40" t="s">
        <v>807</v>
      </c>
      <c r="E29" s="41">
        <v>27.75</v>
      </c>
    </row>
    <row r="30" spans="1:13" x14ac:dyDescent="0.25">
      <c r="A30" s="40" t="s">
        <v>806</v>
      </c>
      <c r="B30" s="71">
        <v>4000</v>
      </c>
      <c r="D30" s="40" t="s">
        <v>806</v>
      </c>
      <c r="E30" s="71">
        <v>14000</v>
      </c>
    </row>
    <row r="31" spans="1:13" x14ac:dyDescent="0.25">
      <c r="A31" s="40" t="s">
        <v>805</v>
      </c>
      <c r="B31" s="75">
        <f>(B29*B30/12000)*B28</f>
        <v>1133.3333333333333</v>
      </c>
      <c r="C31" s="40" t="s">
        <v>804</v>
      </c>
      <c r="D31" s="40" t="s">
        <v>805</v>
      </c>
      <c r="E31" s="75">
        <f>(E29*E30/12000)*E28</f>
        <v>5180</v>
      </c>
      <c r="F31" s="40" t="s">
        <v>804</v>
      </c>
      <c r="G31" s="77">
        <f>B31+E31</f>
        <v>6313.333333333333</v>
      </c>
      <c r="H31" s="41" t="s">
        <v>811</v>
      </c>
      <c r="K31" s="40"/>
    </row>
    <row r="32" spans="1:13" x14ac:dyDescent="0.25">
      <c r="A32" s="83" t="s">
        <v>810</v>
      </c>
      <c r="D32" s="83" t="s">
        <v>809</v>
      </c>
    </row>
    <row r="33" spans="1:11" x14ac:dyDescent="0.25">
      <c r="A33" s="40" t="s">
        <v>808</v>
      </c>
      <c r="B33" s="41">
        <v>160</v>
      </c>
      <c r="D33" s="40" t="s">
        <v>808</v>
      </c>
      <c r="E33" s="41">
        <v>160</v>
      </c>
      <c r="I33" s="40"/>
      <c r="K33" s="40"/>
    </row>
    <row r="34" spans="1:11" x14ac:dyDescent="0.25">
      <c r="A34" s="40" t="s">
        <v>807</v>
      </c>
      <c r="B34" s="41">
        <v>26.25</v>
      </c>
      <c r="D34" s="40" t="s">
        <v>807</v>
      </c>
      <c r="E34" s="41">
        <v>24.5</v>
      </c>
      <c r="I34" s="40"/>
      <c r="K34" s="40"/>
    </row>
    <row r="35" spans="1:11" x14ac:dyDescent="0.25">
      <c r="A35" s="40" t="s">
        <v>806</v>
      </c>
      <c r="B35" s="71">
        <v>8000</v>
      </c>
      <c r="D35" s="40" t="s">
        <v>806</v>
      </c>
      <c r="E35" s="71">
        <v>3000</v>
      </c>
      <c r="I35" s="40"/>
      <c r="K35" s="40"/>
    </row>
    <row r="36" spans="1:11" x14ac:dyDescent="0.25">
      <c r="A36" s="40" t="s">
        <v>805</v>
      </c>
      <c r="B36" s="75">
        <f>(B34*B35/12000)*B33</f>
        <v>2800</v>
      </c>
      <c r="C36" s="40" t="s">
        <v>804</v>
      </c>
      <c r="D36" s="40" t="s">
        <v>805</v>
      </c>
      <c r="E36" s="75">
        <f>(E34*E35/12000)*E33</f>
        <v>980</v>
      </c>
      <c r="F36" s="40" t="s">
        <v>804</v>
      </c>
      <c r="G36" s="77">
        <f>B36+E36</f>
        <v>3780</v>
      </c>
      <c r="H36" s="41" t="s">
        <v>803</v>
      </c>
      <c r="I36" s="40"/>
      <c r="K36" s="40"/>
    </row>
    <row r="37" spans="1:11" x14ac:dyDescent="0.25">
      <c r="F37" s="83" t="s">
        <v>802</v>
      </c>
      <c r="G37" s="98">
        <f>SUM(G31:G36)</f>
        <v>10093.333333333332</v>
      </c>
      <c r="I37" s="40"/>
      <c r="K37" s="40"/>
    </row>
    <row r="39" spans="1:11" x14ac:dyDescent="0.25">
      <c r="D39" s="50"/>
      <c r="E39" s="50"/>
      <c r="F39" s="50"/>
    </row>
    <row r="40" spans="1:11" x14ac:dyDescent="0.25">
      <c r="I40" s="40"/>
      <c r="K40" s="40"/>
    </row>
    <row r="41" spans="1:11" x14ac:dyDescent="0.25">
      <c r="I41" s="40"/>
      <c r="K41" s="40"/>
    </row>
    <row r="42" spans="1:11" x14ac:dyDescent="0.25">
      <c r="I42" s="40"/>
      <c r="K42" s="40"/>
    </row>
    <row r="43" spans="1:11" x14ac:dyDescent="0.25">
      <c r="I43" s="40"/>
      <c r="K43" s="40"/>
    </row>
    <row r="44" spans="1:11" x14ac:dyDescent="0.25">
      <c r="I44" s="40"/>
      <c r="K44" s="40"/>
    </row>
    <row r="45" spans="1:11" x14ac:dyDescent="0.25">
      <c r="I45" s="40"/>
      <c r="K45" s="40"/>
    </row>
    <row r="46" spans="1:11" x14ac:dyDescent="0.25">
      <c r="D46" s="43"/>
      <c r="E46" s="59"/>
      <c r="F46" s="101"/>
      <c r="I46" s="40"/>
      <c r="K46" s="40"/>
    </row>
    <row r="47" spans="1:11" x14ac:dyDescent="0.25">
      <c r="D47" s="43"/>
      <c r="E47" s="59"/>
      <c r="F47" s="60"/>
      <c r="I47" s="40"/>
      <c r="K47" s="40"/>
    </row>
    <row r="48" spans="1:11" x14ac:dyDescent="0.25">
      <c r="D48" s="43"/>
      <c r="E48" s="59"/>
      <c r="F48" s="60"/>
      <c r="I48" s="40"/>
      <c r="K48" s="40"/>
    </row>
    <row r="49" spans="4:11" x14ac:dyDescent="0.25">
      <c r="D49" s="43"/>
      <c r="E49" s="59"/>
      <c r="F49" s="102"/>
      <c r="I49" s="40"/>
      <c r="K49" s="40"/>
    </row>
    <row r="50" spans="4:11" x14ac:dyDescent="0.25">
      <c r="D50" s="43"/>
      <c r="E50" s="59"/>
      <c r="F50" s="103"/>
      <c r="I50" s="40"/>
      <c r="K50" s="40"/>
    </row>
    <row r="51" spans="4:11" x14ac:dyDescent="0.25">
      <c r="D51" s="43"/>
      <c r="E51" s="59"/>
      <c r="F51" s="103"/>
      <c r="I51" s="40"/>
      <c r="K51" s="40"/>
    </row>
    <row r="52" spans="4:11" x14ac:dyDescent="0.25">
      <c r="D52" s="43"/>
      <c r="E52" s="59"/>
      <c r="F52" s="103"/>
      <c r="I52" s="40"/>
      <c r="K52" s="40"/>
    </row>
    <row r="53" spans="4:11" x14ac:dyDescent="0.25">
      <c r="D53" s="43"/>
      <c r="E53" s="59"/>
      <c r="F53" s="103"/>
      <c r="I53" s="40"/>
      <c r="K53" s="40"/>
    </row>
    <row r="54" spans="4:11" x14ac:dyDescent="0.25">
      <c r="D54" s="43"/>
      <c r="E54" s="59"/>
      <c r="F54" s="104"/>
      <c r="I54" s="40"/>
      <c r="K54" s="40"/>
    </row>
    <row r="55" spans="4:11" x14ac:dyDescent="0.25">
      <c r="D55" s="43"/>
      <c r="E55" s="59"/>
      <c r="F55" s="60"/>
      <c r="I55" s="40"/>
      <c r="K55" s="40"/>
    </row>
    <row r="56" spans="4:11" x14ac:dyDescent="0.25">
      <c r="D56" s="43"/>
      <c r="E56" s="59"/>
      <c r="F56" s="102"/>
      <c r="I56" s="40"/>
      <c r="K56" s="40"/>
    </row>
    <row r="57" spans="4:11" x14ac:dyDescent="0.25">
      <c r="D57" s="43"/>
      <c r="E57" s="59"/>
      <c r="F57" s="59"/>
      <c r="I57" s="40"/>
      <c r="K57" s="40"/>
    </row>
    <row r="58" spans="4:11" x14ac:dyDescent="0.25">
      <c r="D58" s="43"/>
      <c r="E58" s="59"/>
      <c r="F58" s="105"/>
      <c r="I58" s="40"/>
      <c r="K58" s="40"/>
    </row>
    <row r="59" spans="4:11" x14ac:dyDescent="0.25">
      <c r="D59" s="43"/>
      <c r="E59" s="59"/>
      <c r="F59" s="105"/>
      <c r="I59" s="40"/>
      <c r="K59" s="40"/>
    </row>
    <row r="60" spans="4:11" x14ac:dyDescent="0.25">
      <c r="D60" s="43"/>
      <c r="E60" s="59"/>
      <c r="F60" s="105"/>
      <c r="I60" s="40"/>
      <c r="K60" s="40"/>
    </row>
  </sheetData>
  <pageMargins left="0.25" right="0.25" top="0.5" bottom="0.5" header="0.5" footer="0.5"/>
  <pageSetup scale="85" orientation="landscape" horizontalDpi="36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Y742"/>
  <sheetViews>
    <sheetView zoomScale="145" zoomScaleNormal="145" zoomScaleSheetLayoutView="100" zoomScalePageLayoutView="115" workbookViewId="0"/>
  </sheetViews>
  <sheetFormatPr defaultColWidth="19.85546875" defaultRowHeight="15" x14ac:dyDescent="0.25"/>
  <cols>
    <col min="1" max="1" width="16.28515625" style="10" customWidth="1"/>
    <col min="2" max="2" width="8.28515625" style="20" bestFit="1" customWidth="1"/>
    <col min="3" max="3" width="11.42578125" style="10" customWidth="1"/>
    <col min="4" max="4" width="10.85546875" style="26" bestFit="1" customWidth="1"/>
    <col min="5" max="5" width="7.42578125" style="38" bestFit="1" customWidth="1"/>
    <col min="6" max="6" width="8.42578125" style="10" bestFit="1" customWidth="1"/>
    <col min="7" max="7" width="9.42578125" style="33" customWidth="1"/>
    <col min="8" max="8" width="10.140625" style="10" bestFit="1" customWidth="1"/>
    <col min="9" max="9" width="12.28515625" style="25" bestFit="1" customWidth="1"/>
    <col min="10" max="10" width="7.42578125" style="10" customWidth="1"/>
    <col min="11" max="11" width="16" style="10" customWidth="1"/>
    <col min="12" max="12" width="9.28515625" style="10" customWidth="1"/>
    <col min="13" max="13" width="8.28515625" style="10" bestFit="1" customWidth="1"/>
    <col min="14" max="18" width="4.5703125" style="10" bestFit="1" customWidth="1"/>
    <col min="19" max="19" width="5.42578125" style="10" customWidth="1"/>
    <col min="20" max="20" width="6" style="10" bestFit="1" customWidth="1"/>
    <col min="21" max="25" width="4.5703125" style="10" bestFit="1" customWidth="1"/>
    <col min="26" max="16384" width="19.85546875" style="10"/>
  </cols>
  <sheetData>
    <row r="1" spans="1:25" x14ac:dyDescent="0.25">
      <c r="A1" s="1" t="s">
        <v>784</v>
      </c>
      <c r="B1" s="2" t="s">
        <v>783</v>
      </c>
      <c r="C1" s="3" t="s">
        <v>782</v>
      </c>
      <c r="D1" s="4" t="s">
        <v>781</v>
      </c>
      <c r="E1" s="5" t="s">
        <v>780</v>
      </c>
      <c r="F1" s="3" t="s">
        <v>779</v>
      </c>
      <c r="G1" s="6" t="s">
        <v>778</v>
      </c>
      <c r="H1" s="2" t="s">
        <v>777</v>
      </c>
      <c r="I1" s="7" t="s">
        <v>776</v>
      </c>
      <c r="K1" s="9">
        <v>2.9100000000000001E-2</v>
      </c>
      <c r="M1" s="11"/>
      <c r="N1" s="12" t="s">
        <v>774</v>
      </c>
      <c r="O1" s="12" t="s">
        <v>773</v>
      </c>
      <c r="P1" s="12" t="s">
        <v>772</v>
      </c>
      <c r="Q1" s="12" t="s">
        <v>771</v>
      </c>
      <c r="R1" s="12" t="s">
        <v>770</v>
      </c>
      <c r="S1" s="13"/>
      <c r="T1" s="11"/>
      <c r="U1" s="12" t="s">
        <v>774</v>
      </c>
      <c r="V1" s="12" t="s">
        <v>773</v>
      </c>
      <c r="W1" s="12" t="s">
        <v>772</v>
      </c>
      <c r="X1" s="12" t="s">
        <v>771</v>
      </c>
      <c r="Y1" s="12" t="s">
        <v>770</v>
      </c>
    </row>
    <row r="2" spans="1:25" x14ac:dyDescent="0.25">
      <c r="A2" s="14" t="s">
        <v>716</v>
      </c>
      <c r="B2" s="15" t="s">
        <v>28</v>
      </c>
      <c r="C2" s="14" t="s">
        <v>20</v>
      </c>
      <c r="D2" s="16">
        <v>37249</v>
      </c>
      <c r="E2" s="17">
        <f t="shared" ref="E2:E65" ca="1" si="0">DATEDIF(D2,TODAY(),"Y")</f>
        <v>13</v>
      </c>
      <c r="F2" s="18" t="s">
        <v>22</v>
      </c>
      <c r="G2" s="19">
        <v>60981</v>
      </c>
      <c r="H2" s="20">
        <v>1</v>
      </c>
      <c r="I2" s="21"/>
      <c r="J2" s="23"/>
      <c r="M2" s="11" t="s">
        <v>768</v>
      </c>
      <c r="N2" s="24">
        <v>33</v>
      </c>
      <c r="O2" s="24">
        <v>40</v>
      </c>
      <c r="P2" s="24">
        <v>37</v>
      </c>
      <c r="Q2" s="24">
        <v>48</v>
      </c>
      <c r="R2" s="24">
        <v>48</v>
      </c>
      <c r="S2" s="24"/>
      <c r="T2" s="11" t="s">
        <v>767</v>
      </c>
      <c r="U2" s="24">
        <v>45</v>
      </c>
      <c r="V2" s="24">
        <v>47</v>
      </c>
      <c r="W2" s="24">
        <v>35</v>
      </c>
      <c r="X2" s="24">
        <v>49</v>
      </c>
      <c r="Y2" s="24">
        <v>37</v>
      </c>
    </row>
    <row r="3" spans="1:25" x14ac:dyDescent="0.25">
      <c r="A3" s="14" t="s">
        <v>677</v>
      </c>
      <c r="B3" s="15" t="s">
        <v>28</v>
      </c>
      <c r="C3" s="14" t="s">
        <v>20</v>
      </c>
      <c r="D3" s="16">
        <v>41673</v>
      </c>
      <c r="E3" s="17">
        <f t="shared" ca="1" si="0"/>
        <v>1</v>
      </c>
      <c r="F3" s="18" t="s">
        <v>24</v>
      </c>
      <c r="G3" s="19">
        <v>60915</v>
      </c>
      <c r="H3" s="20">
        <v>4</v>
      </c>
      <c r="I3" s="21"/>
      <c r="J3" s="23"/>
      <c r="M3" s="11" t="s">
        <v>765</v>
      </c>
      <c r="N3" s="24">
        <v>35</v>
      </c>
      <c r="O3" s="24">
        <v>38</v>
      </c>
      <c r="P3" s="24">
        <v>36</v>
      </c>
      <c r="Q3" s="24">
        <v>48</v>
      </c>
      <c r="R3" s="24">
        <v>41</v>
      </c>
      <c r="S3" s="24"/>
      <c r="T3" s="11" t="s">
        <v>764</v>
      </c>
      <c r="U3" s="24">
        <v>39</v>
      </c>
      <c r="V3" s="24">
        <v>35</v>
      </c>
      <c r="W3" s="24">
        <v>45</v>
      </c>
      <c r="X3" s="24">
        <v>34</v>
      </c>
      <c r="Y3" s="24">
        <v>37</v>
      </c>
    </row>
    <row r="4" spans="1:25" x14ac:dyDescent="0.25">
      <c r="A4" s="14" t="s">
        <v>564</v>
      </c>
      <c r="B4" s="15" t="s">
        <v>28</v>
      </c>
      <c r="C4" s="14" t="s">
        <v>20</v>
      </c>
      <c r="D4" s="16">
        <v>40225</v>
      </c>
      <c r="E4" s="17">
        <f t="shared" ca="1" si="0"/>
        <v>5</v>
      </c>
      <c r="F4" s="18"/>
      <c r="G4" s="19">
        <v>97071</v>
      </c>
      <c r="H4" s="20">
        <v>5</v>
      </c>
      <c r="I4" s="21"/>
      <c r="M4" s="11" t="s">
        <v>762</v>
      </c>
      <c r="N4" s="24">
        <v>49</v>
      </c>
      <c r="O4" s="24">
        <v>36</v>
      </c>
      <c r="P4" s="24">
        <v>40</v>
      </c>
      <c r="Q4" s="24">
        <v>35</v>
      </c>
      <c r="R4" s="24">
        <v>44</v>
      </c>
      <c r="S4" s="24"/>
      <c r="T4" s="11" t="s">
        <v>761</v>
      </c>
      <c r="U4" s="24">
        <v>30</v>
      </c>
      <c r="V4" s="24">
        <v>45</v>
      </c>
      <c r="W4" s="24">
        <v>43</v>
      </c>
      <c r="X4" s="24">
        <v>46</v>
      </c>
      <c r="Y4" s="24">
        <v>30</v>
      </c>
    </row>
    <row r="5" spans="1:25" x14ac:dyDescent="0.25">
      <c r="A5" s="14" t="s">
        <v>289</v>
      </c>
      <c r="B5" s="15" t="s">
        <v>44</v>
      </c>
      <c r="C5" s="14" t="s">
        <v>20</v>
      </c>
      <c r="D5" s="16">
        <v>42229</v>
      </c>
      <c r="E5" s="17">
        <f t="shared" ca="1" si="0"/>
        <v>0</v>
      </c>
      <c r="F5" s="18"/>
      <c r="G5" s="19">
        <v>115421</v>
      </c>
      <c r="H5" s="20">
        <v>2</v>
      </c>
      <c r="I5" s="21"/>
      <c r="J5" s="23"/>
      <c r="K5" s="113"/>
      <c r="M5" s="11" t="s">
        <v>759</v>
      </c>
      <c r="N5" s="24">
        <v>35</v>
      </c>
      <c r="O5" s="24">
        <v>46</v>
      </c>
      <c r="P5" s="24">
        <v>44</v>
      </c>
      <c r="Q5" s="24">
        <v>48</v>
      </c>
      <c r="R5" s="24">
        <v>47</v>
      </c>
      <c r="S5" s="24"/>
      <c r="T5" s="11" t="s">
        <v>758</v>
      </c>
      <c r="U5" s="24">
        <v>46</v>
      </c>
      <c r="V5" s="24">
        <v>40</v>
      </c>
      <c r="W5" s="24">
        <v>45</v>
      </c>
      <c r="X5" s="24">
        <v>45</v>
      </c>
      <c r="Y5" s="24">
        <v>37</v>
      </c>
    </row>
    <row r="6" spans="1:25" x14ac:dyDescent="0.25">
      <c r="A6" s="14" t="s">
        <v>21</v>
      </c>
      <c r="B6" s="15" t="s">
        <v>1</v>
      </c>
      <c r="C6" s="14" t="s">
        <v>20</v>
      </c>
      <c r="D6" s="16">
        <v>40525</v>
      </c>
      <c r="E6" s="17">
        <f t="shared" ca="1" si="0"/>
        <v>4</v>
      </c>
      <c r="F6" s="18" t="s">
        <v>14</v>
      </c>
      <c r="G6" s="19">
        <v>115547</v>
      </c>
      <c r="H6" s="20">
        <v>2</v>
      </c>
      <c r="I6" s="21"/>
      <c r="J6" s="23"/>
      <c r="M6" s="11" t="s">
        <v>756</v>
      </c>
      <c r="N6" s="24">
        <v>31</v>
      </c>
      <c r="O6" s="24">
        <v>49</v>
      </c>
      <c r="P6" s="24">
        <v>43</v>
      </c>
      <c r="Q6" s="24">
        <v>42</v>
      </c>
      <c r="R6" s="24">
        <v>34</v>
      </c>
      <c r="S6" s="24"/>
      <c r="T6" s="11" t="s">
        <v>755</v>
      </c>
      <c r="U6" s="24">
        <v>38</v>
      </c>
      <c r="V6" s="24">
        <v>39</v>
      </c>
      <c r="W6" s="24">
        <v>42</v>
      </c>
      <c r="X6" s="24">
        <v>40</v>
      </c>
      <c r="Y6" s="24">
        <v>43</v>
      </c>
    </row>
    <row r="7" spans="1:25" x14ac:dyDescent="0.25">
      <c r="A7" s="10" t="s">
        <v>660</v>
      </c>
      <c r="B7" s="15" t="s">
        <v>9</v>
      </c>
      <c r="C7" s="10" t="s">
        <v>785</v>
      </c>
      <c r="D7" s="16">
        <v>39829</v>
      </c>
      <c r="E7" s="17">
        <f t="shared" ca="1" si="0"/>
        <v>6</v>
      </c>
      <c r="F7" s="18" t="s">
        <v>22</v>
      </c>
      <c r="G7" s="19">
        <v>69212</v>
      </c>
      <c r="H7" s="20">
        <v>2</v>
      </c>
      <c r="I7" s="21"/>
      <c r="J7" s="23"/>
      <c r="M7" s="11" t="s">
        <v>753</v>
      </c>
      <c r="N7" s="24">
        <v>43</v>
      </c>
      <c r="O7" s="24">
        <v>38</v>
      </c>
      <c r="P7" s="24">
        <v>44</v>
      </c>
      <c r="Q7" s="24">
        <v>44</v>
      </c>
      <c r="R7" s="24">
        <v>39</v>
      </c>
      <c r="S7" s="24"/>
      <c r="T7" s="11" t="s">
        <v>752</v>
      </c>
      <c r="U7" s="24">
        <v>30</v>
      </c>
      <c r="V7" s="24">
        <v>47</v>
      </c>
      <c r="W7" s="24">
        <v>46</v>
      </c>
      <c r="X7" s="24">
        <v>42</v>
      </c>
      <c r="Y7" s="24">
        <v>34</v>
      </c>
    </row>
    <row r="8" spans="1:25" x14ac:dyDescent="0.25">
      <c r="A8" s="14" t="s">
        <v>1636</v>
      </c>
      <c r="B8" s="15" t="s">
        <v>44</v>
      </c>
      <c r="C8" s="14" t="s">
        <v>785</v>
      </c>
      <c r="D8" s="16">
        <v>37295</v>
      </c>
      <c r="E8" s="17">
        <f t="shared" ca="1" si="0"/>
        <v>13</v>
      </c>
      <c r="F8" s="18" t="s">
        <v>22</v>
      </c>
      <c r="G8" s="19">
        <v>120198</v>
      </c>
      <c r="H8" s="20">
        <v>1</v>
      </c>
      <c r="I8" s="21"/>
      <c r="J8" s="23"/>
      <c r="M8" s="35"/>
      <c r="N8" s="35"/>
      <c r="O8" s="35"/>
      <c r="P8" s="35"/>
      <c r="Q8" s="35"/>
      <c r="R8" s="35"/>
    </row>
    <row r="9" spans="1:25" x14ac:dyDescent="0.25">
      <c r="A9" s="10" t="s">
        <v>535</v>
      </c>
      <c r="B9" s="15" t="s">
        <v>12</v>
      </c>
      <c r="C9" s="10" t="s">
        <v>785</v>
      </c>
      <c r="D9" s="16">
        <v>40267</v>
      </c>
      <c r="E9" s="17">
        <f t="shared" ca="1" si="0"/>
        <v>5</v>
      </c>
      <c r="F9" s="18"/>
      <c r="G9" s="19">
        <v>107635</v>
      </c>
      <c r="H9" s="20">
        <v>5</v>
      </c>
      <c r="I9" s="21"/>
      <c r="J9" s="23"/>
      <c r="M9" s="115"/>
      <c r="N9" s="116"/>
      <c r="O9" s="116"/>
      <c r="P9" s="116"/>
      <c r="Q9" s="116"/>
      <c r="R9" s="116"/>
      <c r="T9" s="29"/>
      <c r="U9" s="30"/>
      <c r="V9" s="30"/>
      <c r="W9" s="30"/>
      <c r="X9" s="30"/>
    </row>
    <row r="10" spans="1:25" x14ac:dyDescent="0.25">
      <c r="A10" s="10" t="s">
        <v>516</v>
      </c>
      <c r="B10" s="15" t="s">
        <v>9</v>
      </c>
      <c r="C10" s="10" t="s">
        <v>785</v>
      </c>
      <c r="D10" s="16">
        <v>37338</v>
      </c>
      <c r="E10" s="17">
        <f t="shared" ca="1" si="0"/>
        <v>13</v>
      </c>
      <c r="F10" s="18" t="s">
        <v>22</v>
      </c>
      <c r="G10" s="19">
        <v>113020</v>
      </c>
      <c r="H10" s="20">
        <v>1</v>
      </c>
      <c r="I10" s="21"/>
      <c r="M10" s="117"/>
      <c r="N10" s="114"/>
      <c r="O10" s="114"/>
      <c r="P10" s="114"/>
      <c r="Q10" s="114"/>
      <c r="R10" s="114"/>
      <c r="S10" s="32"/>
      <c r="T10" s="33"/>
      <c r="U10" s="18"/>
      <c r="V10" s="18"/>
      <c r="W10" s="18"/>
      <c r="X10" s="18"/>
    </row>
    <row r="11" spans="1:25" x14ac:dyDescent="0.25">
      <c r="A11" s="10" t="s">
        <v>443</v>
      </c>
      <c r="B11" s="15" t="s">
        <v>44</v>
      </c>
      <c r="C11" s="10" t="s">
        <v>785</v>
      </c>
      <c r="D11" s="16">
        <v>38482</v>
      </c>
      <c r="E11" s="17">
        <f t="shared" ca="1" si="0"/>
        <v>10</v>
      </c>
      <c r="F11" s="18" t="s">
        <v>22</v>
      </c>
      <c r="G11" s="19">
        <v>82341</v>
      </c>
      <c r="H11" s="20">
        <v>4</v>
      </c>
      <c r="I11" s="21"/>
      <c r="M11" s="115"/>
      <c r="N11" s="114"/>
      <c r="O11" s="114"/>
      <c r="P11" s="114"/>
      <c r="Q11" s="114"/>
      <c r="R11" s="114"/>
      <c r="S11" s="18"/>
      <c r="T11" s="33"/>
      <c r="U11" s="18"/>
      <c r="V11" s="18"/>
      <c r="W11" s="18"/>
      <c r="X11" s="18"/>
    </row>
    <row r="12" spans="1:25" x14ac:dyDescent="0.25">
      <c r="A12" s="10" t="s">
        <v>389</v>
      </c>
      <c r="B12" s="15" t="s">
        <v>12</v>
      </c>
      <c r="C12" s="10" t="s">
        <v>785</v>
      </c>
      <c r="D12" s="16">
        <v>38860</v>
      </c>
      <c r="E12" s="17">
        <f t="shared" ca="1" si="0"/>
        <v>9</v>
      </c>
      <c r="F12" s="18" t="s">
        <v>6</v>
      </c>
      <c r="G12" s="19">
        <v>98598</v>
      </c>
      <c r="H12" s="20">
        <v>3</v>
      </c>
      <c r="I12" s="21"/>
      <c r="M12" s="115"/>
      <c r="N12" s="114"/>
      <c r="O12" s="114"/>
      <c r="P12" s="114"/>
      <c r="Q12" s="114"/>
      <c r="R12" s="114"/>
      <c r="S12" s="18"/>
      <c r="T12" s="33"/>
      <c r="U12" s="18"/>
      <c r="V12" s="18"/>
      <c r="W12" s="18"/>
      <c r="X12" s="18"/>
    </row>
    <row r="13" spans="1:25" x14ac:dyDescent="0.25">
      <c r="A13" s="14" t="s">
        <v>386</v>
      </c>
      <c r="B13" s="15" t="s">
        <v>12</v>
      </c>
      <c r="C13" s="14" t="s">
        <v>785</v>
      </c>
      <c r="D13" s="16">
        <v>39220</v>
      </c>
      <c r="E13" s="17">
        <f t="shared" ca="1" si="0"/>
        <v>8</v>
      </c>
      <c r="F13" s="18" t="s">
        <v>22</v>
      </c>
      <c r="G13" s="19">
        <v>46350</v>
      </c>
      <c r="H13" s="20">
        <v>4</v>
      </c>
      <c r="I13" s="21"/>
      <c r="J13" s="23"/>
      <c r="M13" s="115"/>
      <c r="N13" s="114"/>
      <c r="O13" s="114"/>
      <c r="P13" s="114"/>
      <c r="Q13" s="114"/>
      <c r="R13" s="114"/>
      <c r="S13" s="18"/>
      <c r="T13" s="33"/>
      <c r="U13" s="18"/>
      <c r="V13" s="18"/>
      <c r="W13" s="18"/>
      <c r="X13" s="18"/>
    </row>
    <row r="14" spans="1:25" x14ac:dyDescent="0.25">
      <c r="A14" s="14" t="s">
        <v>867</v>
      </c>
      <c r="B14" s="15" t="s">
        <v>12</v>
      </c>
      <c r="C14" s="14" t="s">
        <v>785</v>
      </c>
      <c r="D14" s="16">
        <v>41857</v>
      </c>
      <c r="E14" s="17">
        <f t="shared" ca="1" si="0"/>
        <v>1</v>
      </c>
      <c r="F14" s="18" t="s">
        <v>24</v>
      </c>
      <c r="G14" s="19">
        <v>61076</v>
      </c>
      <c r="H14" s="20">
        <v>1</v>
      </c>
      <c r="I14" s="21"/>
      <c r="J14" s="23"/>
      <c r="M14" s="115"/>
      <c r="N14" s="114"/>
      <c r="O14" s="114"/>
      <c r="P14" s="114"/>
      <c r="Q14" s="114"/>
      <c r="R14" s="114"/>
      <c r="S14" s="18"/>
      <c r="T14" s="33"/>
      <c r="U14" s="18"/>
      <c r="V14" s="18"/>
      <c r="W14" s="18"/>
      <c r="X14" s="18"/>
    </row>
    <row r="15" spans="1:25" x14ac:dyDescent="0.25">
      <c r="A15" s="10" t="s">
        <v>291</v>
      </c>
      <c r="B15" s="15" t="s">
        <v>9</v>
      </c>
      <c r="C15" s="10" t="s">
        <v>785</v>
      </c>
      <c r="D15" s="16">
        <v>42214</v>
      </c>
      <c r="E15" s="17">
        <f t="shared" ca="1" si="0"/>
        <v>0</v>
      </c>
      <c r="F15" s="18" t="s">
        <v>22</v>
      </c>
      <c r="G15" s="19">
        <v>107968</v>
      </c>
      <c r="H15" s="20">
        <v>5</v>
      </c>
      <c r="I15" s="21"/>
      <c r="M15" s="115"/>
      <c r="N15" s="114"/>
      <c r="O15" s="114"/>
      <c r="P15" s="114"/>
      <c r="Q15" s="114"/>
      <c r="R15" s="114"/>
      <c r="S15" s="18"/>
      <c r="T15" s="33"/>
      <c r="U15" s="18"/>
      <c r="V15" s="18"/>
      <c r="W15" s="18"/>
      <c r="X15" s="18"/>
    </row>
    <row r="16" spans="1:25" x14ac:dyDescent="0.25">
      <c r="A16" s="10" t="s">
        <v>267</v>
      </c>
      <c r="B16" s="15" t="s">
        <v>1</v>
      </c>
      <c r="C16" s="10" t="s">
        <v>785</v>
      </c>
      <c r="D16" s="16">
        <v>37842</v>
      </c>
      <c r="E16" s="17">
        <f t="shared" ca="1" si="0"/>
        <v>12</v>
      </c>
      <c r="F16" s="18" t="s">
        <v>6</v>
      </c>
      <c r="G16" s="19">
        <v>102146</v>
      </c>
      <c r="H16" s="20">
        <v>4</v>
      </c>
      <c r="I16" s="21"/>
      <c r="M16" s="35"/>
      <c r="N16" s="35"/>
      <c r="O16" s="35"/>
      <c r="P16" s="35"/>
      <c r="Q16" s="35"/>
      <c r="R16" s="114"/>
      <c r="S16" s="18"/>
      <c r="T16" s="18"/>
      <c r="U16" s="18"/>
      <c r="V16" s="18"/>
      <c r="W16" s="18"/>
      <c r="X16" s="18"/>
    </row>
    <row r="17" spans="1:18" x14ac:dyDescent="0.25">
      <c r="A17" s="14" t="s">
        <v>244</v>
      </c>
      <c r="B17" s="15" t="s">
        <v>7</v>
      </c>
      <c r="C17" s="14" t="s">
        <v>785</v>
      </c>
      <c r="D17" s="16">
        <v>41865</v>
      </c>
      <c r="E17" s="17">
        <f t="shared" ca="1" si="0"/>
        <v>1</v>
      </c>
      <c r="F17" s="18" t="s">
        <v>22</v>
      </c>
      <c r="G17" s="19">
        <v>46009</v>
      </c>
      <c r="H17" s="20">
        <v>3</v>
      </c>
      <c r="I17" s="21"/>
      <c r="J17" s="23"/>
      <c r="M17" s="35"/>
      <c r="N17" s="35"/>
      <c r="O17" s="35"/>
      <c r="P17" s="35"/>
      <c r="Q17" s="35"/>
      <c r="R17" s="35"/>
    </row>
    <row r="18" spans="1:18" x14ac:dyDescent="0.25">
      <c r="A18" s="10" t="s">
        <v>210</v>
      </c>
      <c r="B18" s="15" t="s">
        <v>28</v>
      </c>
      <c r="C18" s="10" t="s">
        <v>785</v>
      </c>
      <c r="D18" s="16">
        <v>37855</v>
      </c>
      <c r="E18" s="17">
        <f t="shared" ca="1" si="0"/>
        <v>12</v>
      </c>
      <c r="F18" s="18"/>
      <c r="G18" s="19">
        <v>53399</v>
      </c>
      <c r="H18" s="20">
        <v>3</v>
      </c>
      <c r="I18" s="21"/>
      <c r="J18" s="23"/>
    </row>
    <row r="19" spans="1:18" x14ac:dyDescent="0.25">
      <c r="A19" s="14" t="s">
        <v>195</v>
      </c>
      <c r="B19" s="15" t="s">
        <v>28</v>
      </c>
      <c r="C19" s="14" t="s">
        <v>785</v>
      </c>
      <c r="D19" s="16">
        <v>40782</v>
      </c>
      <c r="E19" s="17">
        <f t="shared" ca="1" si="0"/>
        <v>4</v>
      </c>
      <c r="F19" s="18" t="s">
        <v>6</v>
      </c>
      <c r="G19" s="19">
        <v>45419</v>
      </c>
      <c r="H19" s="20">
        <v>5</v>
      </c>
      <c r="I19" s="21"/>
      <c r="J19" s="23"/>
    </row>
    <row r="20" spans="1:18" x14ac:dyDescent="0.25">
      <c r="A20" s="14" t="s">
        <v>99</v>
      </c>
      <c r="B20" s="15" t="s">
        <v>7</v>
      </c>
      <c r="C20" s="14" t="s">
        <v>785</v>
      </c>
      <c r="D20" s="16">
        <v>40107</v>
      </c>
      <c r="E20" s="17">
        <f t="shared" ca="1" si="0"/>
        <v>6</v>
      </c>
      <c r="F20" s="18" t="s">
        <v>3</v>
      </c>
      <c r="G20" s="19">
        <v>69038</v>
      </c>
      <c r="H20" s="20">
        <v>2</v>
      </c>
      <c r="I20" s="21"/>
      <c r="J20" s="23"/>
    </row>
    <row r="21" spans="1:18" x14ac:dyDescent="0.25">
      <c r="A21" s="14" t="s">
        <v>73</v>
      </c>
      <c r="B21" s="15" t="s">
        <v>28</v>
      </c>
      <c r="C21" s="14" t="s">
        <v>785</v>
      </c>
      <c r="D21" s="16">
        <v>41204</v>
      </c>
      <c r="E21" s="17">
        <f t="shared" ca="1" si="0"/>
        <v>3</v>
      </c>
      <c r="F21" s="18"/>
      <c r="G21" s="19">
        <v>46163</v>
      </c>
      <c r="H21" s="20">
        <v>4</v>
      </c>
      <c r="I21" s="21"/>
      <c r="J21" s="23"/>
    </row>
    <row r="22" spans="1:18" x14ac:dyDescent="0.25">
      <c r="A22" s="10" t="s">
        <v>45</v>
      </c>
      <c r="B22" s="15" t="s">
        <v>44</v>
      </c>
      <c r="C22" s="10" t="s">
        <v>785</v>
      </c>
      <c r="D22" s="16">
        <v>37221</v>
      </c>
      <c r="E22" s="17">
        <f t="shared" ca="1" si="0"/>
        <v>14</v>
      </c>
      <c r="F22" s="18" t="s">
        <v>3</v>
      </c>
      <c r="G22" s="19">
        <v>70990</v>
      </c>
      <c r="H22" s="20">
        <v>5</v>
      </c>
      <c r="I22" s="21"/>
    </row>
    <row r="23" spans="1:18" x14ac:dyDescent="0.25">
      <c r="A23" s="10" t="s">
        <v>27</v>
      </c>
      <c r="B23" s="15" t="s">
        <v>1</v>
      </c>
      <c r="C23" s="10" t="s">
        <v>785</v>
      </c>
      <c r="D23" s="16">
        <v>40147</v>
      </c>
      <c r="E23" s="17">
        <f t="shared" ca="1" si="0"/>
        <v>6</v>
      </c>
      <c r="F23" s="18" t="s">
        <v>14</v>
      </c>
      <c r="G23" s="19">
        <v>45315</v>
      </c>
      <c r="H23" s="20">
        <v>3</v>
      </c>
      <c r="I23" s="21"/>
    </row>
    <row r="24" spans="1:18" x14ac:dyDescent="0.25">
      <c r="A24" s="10" t="s">
        <v>723</v>
      </c>
      <c r="B24" s="15" t="s">
        <v>12</v>
      </c>
      <c r="C24" s="10" t="s">
        <v>786</v>
      </c>
      <c r="D24" s="16">
        <v>39824</v>
      </c>
      <c r="E24" s="17">
        <f t="shared" ca="1" si="0"/>
        <v>6</v>
      </c>
      <c r="F24" s="18" t="s">
        <v>3</v>
      </c>
      <c r="G24" s="19">
        <v>102687</v>
      </c>
      <c r="H24" s="20">
        <v>2</v>
      </c>
      <c r="I24" s="21"/>
    </row>
    <row r="25" spans="1:18" x14ac:dyDescent="0.25">
      <c r="A25" s="10" t="s">
        <v>706</v>
      </c>
      <c r="B25" s="15" t="s">
        <v>28</v>
      </c>
      <c r="C25" s="10" t="s">
        <v>786</v>
      </c>
      <c r="D25" s="16">
        <v>37971</v>
      </c>
      <c r="E25" s="17">
        <f t="shared" ca="1" si="0"/>
        <v>11</v>
      </c>
      <c r="F25" s="18" t="s">
        <v>3</v>
      </c>
      <c r="G25" s="19">
        <v>121213</v>
      </c>
      <c r="H25" s="20">
        <v>3</v>
      </c>
      <c r="I25" s="21"/>
    </row>
    <row r="26" spans="1:18" x14ac:dyDescent="0.25">
      <c r="A26" s="10" t="s">
        <v>645</v>
      </c>
      <c r="B26" s="15" t="s">
        <v>9</v>
      </c>
      <c r="C26" s="10" t="s">
        <v>786</v>
      </c>
      <c r="D26" s="16">
        <v>37292</v>
      </c>
      <c r="E26" s="17">
        <f t="shared" ca="1" si="0"/>
        <v>13</v>
      </c>
      <c r="F26" s="18" t="s">
        <v>6</v>
      </c>
      <c r="G26" s="19">
        <v>74666</v>
      </c>
      <c r="H26" s="20">
        <v>1</v>
      </c>
      <c r="I26" s="21"/>
    </row>
    <row r="27" spans="1:18" x14ac:dyDescent="0.25">
      <c r="A27" s="10" t="s">
        <v>571</v>
      </c>
      <c r="B27" s="15" t="s">
        <v>44</v>
      </c>
      <c r="C27" s="10" t="s">
        <v>786</v>
      </c>
      <c r="D27" s="16">
        <v>39129</v>
      </c>
      <c r="E27" s="17">
        <f t="shared" ca="1" si="0"/>
        <v>8</v>
      </c>
      <c r="F27" s="18" t="s">
        <v>22</v>
      </c>
      <c r="G27" s="19">
        <v>90032</v>
      </c>
      <c r="H27" s="20">
        <v>1</v>
      </c>
      <c r="I27" s="21"/>
    </row>
    <row r="28" spans="1:18" x14ac:dyDescent="0.25">
      <c r="A28" s="10" t="s">
        <v>511</v>
      </c>
      <c r="B28" s="15" t="s">
        <v>28</v>
      </c>
      <c r="C28" s="10" t="s">
        <v>786</v>
      </c>
      <c r="D28" s="16">
        <v>37697</v>
      </c>
      <c r="E28" s="17">
        <f t="shared" ca="1" si="0"/>
        <v>12</v>
      </c>
      <c r="F28" s="18" t="s">
        <v>14</v>
      </c>
      <c r="G28" s="19">
        <v>43469</v>
      </c>
      <c r="H28" s="20">
        <v>1</v>
      </c>
      <c r="I28" s="21"/>
    </row>
    <row r="29" spans="1:18" x14ac:dyDescent="0.25">
      <c r="A29" s="10" t="s">
        <v>467</v>
      </c>
      <c r="B29" s="15" t="s">
        <v>28</v>
      </c>
      <c r="C29" s="10" t="s">
        <v>786</v>
      </c>
      <c r="D29" s="16">
        <v>39929</v>
      </c>
      <c r="E29" s="17">
        <f t="shared" ca="1" si="0"/>
        <v>6</v>
      </c>
      <c r="F29" s="18" t="s">
        <v>22</v>
      </c>
      <c r="G29" s="19">
        <v>68870</v>
      </c>
      <c r="H29" s="20">
        <v>1</v>
      </c>
      <c r="I29" s="21"/>
    </row>
    <row r="30" spans="1:18" x14ac:dyDescent="0.25">
      <c r="A30" s="10" t="s">
        <v>228</v>
      </c>
      <c r="B30" s="15" t="s">
        <v>12</v>
      </c>
      <c r="C30" s="10" t="s">
        <v>786</v>
      </c>
      <c r="D30" s="16">
        <v>40039</v>
      </c>
      <c r="E30" s="17">
        <f t="shared" ca="1" si="0"/>
        <v>6</v>
      </c>
      <c r="F30" s="18"/>
      <c r="G30" s="19">
        <v>113141</v>
      </c>
      <c r="H30" s="20">
        <v>4</v>
      </c>
      <c r="I30" s="21"/>
    </row>
    <row r="31" spans="1:18" x14ac:dyDescent="0.25">
      <c r="A31" s="10" t="s">
        <v>128</v>
      </c>
      <c r="B31" s="15" t="s">
        <v>28</v>
      </c>
      <c r="C31" s="10" t="s">
        <v>786</v>
      </c>
      <c r="D31" s="16">
        <v>41184</v>
      </c>
      <c r="E31" s="17">
        <f t="shared" ca="1" si="0"/>
        <v>3</v>
      </c>
      <c r="F31" s="18" t="s">
        <v>24</v>
      </c>
      <c r="G31" s="19">
        <v>104719</v>
      </c>
      <c r="H31" s="20">
        <v>3</v>
      </c>
      <c r="I31" s="21"/>
    </row>
    <row r="32" spans="1:18" x14ac:dyDescent="0.25">
      <c r="A32" s="10" t="s">
        <v>117</v>
      </c>
      <c r="B32" s="15" t="s">
        <v>28</v>
      </c>
      <c r="C32" s="10" t="s">
        <v>786</v>
      </c>
      <c r="D32" s="16">
        <v>41934</v>
      </c>
      <c r="E32" s="17">
        <f t="shared" ca="1" si="0"/>
        <v>1</v>
      </c>
      <c r="F32" s="18" t="s">
        <v>24</v>
      </c>
      <c r="G32" s="19">
        <v>61443</v>
      </c>
      <c r="H32" s="20">
        <v>2</v>
      </c>
      <c r="I32" s="21"/>
    </row>
    <row r="33" spans="1:11" x14ac:dyDescent="0.25">
      <c r="A33" s="10" t="s">
        <v>110</v>
      </c>
      <c r="B33" s="15" t="s">
        <v>9</v>
      </c>
      <c r="C33" s="10" t="s">
        <v>786</v>
      </c>
      <c r="D33" s="16">
        <v>40492</v>
      </c>
      <c r="E33" s="17">
        <f t="shared" ca="1" si="0"/>
        <v>5</v>
      </c>
      <c r="F33" s="18" t="s">
        <v>22</v>
      </c>
      <c r="G33" s="19">
        <v>115351</v>
      </c>
      <c r="H33" s="20">
        <v>1</v>
      </c>
      <c r="I33" s="21"/>
    </row>
    <row r="34" spans="1:11" x14ac:dyDescent="0.25">
      <c r="A34" s="10" t="s">
        <v>541</v>
      </c>
      <c r="B34" s="15" t="s">
        <v>9</v>
      </c>
      <c r="C34" s="10" t="s">
        <v>786</v>
      </c>
      <c r="D34" s="16">
        <v>42096</v>
      </c>
      <c r="E34" s="17">
        <f t="shared" ca="1" si="0"/>
        <v>0</v>
      </c>
      <c r="F34" s="18" t="s">
        <v>22</v>
      </c>
      <c r="G34" s="19">
        <v>71321</v>
      </c>
      <c r="H34" s="20">
        <v>3</v>
      </c>
      <c r="I34" s="21"/>
      <c r="J34" s="35"/>
    </row>
    <row r="35" spans="1:11" x14ac:dyDescent="0.25">
      <c r="A35" s="10" t="s">
        <v>101</v>
      </c>
      <c r="B35" s="15" t="s">
        <v>7</v>
      </c>
      <c r="C35" s="10" t="s">
        <v>786</v>
      </c>
      <c r="D35" s="16">
        <v>41586</v>
      </c>
      <c r="E35" s="17">
        <f t="shared" ca="1" si="0"/>
        <v>2</v>
      </c>
      <c r="F35" s="18"/>
      <c r="G35" s="19">
        <v>124798</v>
      </c>
      <c r="H35" s="20">
        <v>2</v>
      </c>
      <c r="I35" s="21"/>
    </row>
    <row r="36" spans="1:11" x14ac:dyDescent="0.25">
      <c r="A36" s="10" t="s">
        <v>26</v>
      </c>
      <c r="B36" s="15" t="s">
        <v>9</v>
      </c>
      <c r="C36" s="10" t="s">
        <v>786</v>
      </c>
      <c r="D36" s="16">
        <v>40495</v>
      </c>
      <c r="E36" s="17">
        <f t="shared" ca="1" si="0"/>
        <v>5</v>
      </c>
      <c r="F36" s="18" t="s">
        <v>14</v>
      </c>
      <c r="G36" s="19">
        <v>96545</v>
      </c>
      <c r="H36" s="20">
        <v>3</v>
      </c>
      <c r="I36" s="21"/>
    </row>
    <row r="37" spans="1:11" x14ac:dyDescent="0.25">
      <c r="A37" s="10" t="s">
        <v>17</v>
      </c>
      <c r="B37" s="15" t="s">
        <v>12</v>
      </c>
      <c r="C37" s="10" t="s">
        <v>786</v>
      </c>
      <c r="D37" s="16">
        <v>41230</v>
      </c>
      <c r="E37" s="17">
        <f t="shared" ca="1" si="0"/>
        <v>3</v>
      </c>
      <c r="F37" s="18" t="s">
        <v>3</v>
      </c>
      <c r="G37" s="19">
        <v>98833</v>
      </c>
      <c r="H37" s="20">
        <v>1</v>
      </c>
      <c r="I37" s="21"/>
      <c r="K37" s="35"/>
    </row>
    <row r="38" spans="1:11" x14ac:dyDescent="0.25">
      <c r="A38" s="10" t="s">
        <v>746</v>
      </c>
      <c r="B38" s="15" t="s">
        <v>9</v>
      </c>
      <c r="C38" s="10" t="s">
        <v>787</v>
      </c>
      <c r="D38" s="16">
        <v>42003</v>
      </c>
      <c r="E38" s="17">
        <f t="shared" ca="1" si="0"/>
        <v>0</v>
      </c>
      <c r="F38" s="18"/>
      <c r="G38" s="19">
        <v>124698</v>
      </c>
      <c r="H38" s="20">
        <v>3</v>
      </c>
      <c r="I38" s="21"/>
      <c r="J38" s="35"/>
    </row>
    <row r="39" spans="1:11" x14ac:dyDescent="0.25">
      <c r="A39" s="10" t="s">
        <v>739</v>
      </c>
      <c r="B39" s="15" t="s">
        <v>28</v>
      </c>
      <c r="C39" s="10" t="s">
        <v>787</v>
      </c>
      <c r="D39" s="16">
        <v>40172</v>
      </c>
      <c r="E39" s="17">
        <f t="shared" ca="1" si="0"/>
        <v>5</v>
      </c>
      <c r="F39" s="18"/>
      <c r="G39" s="19">
        <v>106453</v>
      </c>
      <c r="H39" s="20">
        <v>4</v>
      </c>
      <c r="I39" s="21"/>
    </row>
    <row r="40" spans="1:11" x14ac:dyDescent="0.25">
      <c r="A40" s="10" t="s">
        <v>730</v>
      </c>
      <c r="B40" s="15" t="s">
        <v>12</v>
      </c>
      <c r="C40" s="10" t="s">
        <v>787</v>
      </c>
      <c r="D40" s="16">
        <v>41278</v>
      </c>
      <c r="E40" s="17">
        <f t="shared" ca="1" si="0"/>
        <v>2</v>
      </c>
      <c r="F40" s="18" t="s">
        <v>14</v>
      </c>
      <c r="G40" s="19">
        <v>88169</v>
      </c>
      <c r="H40" s="20">
        <v>5</v>
      </c>
      <c r="I40" s="21"/>
    </row>
    <row r="41" spans="1:11" x14ac:dyDescent="0.25">
      <c r="A41" s="10" t="s">
        <v>705</v>
      </c>
      <c r="B41" s="15" t="s">
        <v>1</v>
      </c>
      <c r="C41" s="10" t="s">
        <v>787</v>
      </c>
      <c r="D41" s="16">
        <v>37974</v>
      </c>
      <c r="E41" s="17">
        <f t="shared" ca="1" si="0"/>
        <v>11</v>
      </c>
      <c r="F41" s="18" t="s">
        <v>22</v>
      </c>
      <c r="G41" s="19">
        <v>83157</v>
      </c>
      <c r="H41" s="20">
        <v>3</v>
      </c>
      <c r="I41" s="21"/>
    </row>
    <row r="42" spans="1:11" x14ac:dyDescent="0.25">
      <c r="A42" s="10" t="s">
        <v>662</v>
      </c>
      <c r="B42" s="15" t="s">
        <v>7</v>
      </c>
      <c r="C42" s="10" t="s">
        <v>787</v>
      </c>
      <c r="D42" s="16">
        <v>41311</v>
      </c>
      <c r="E42" s="17">
        <f t="shared" ca="1" si="0"/>
        <v>2</v>
      </c>
      <c r="F42" s="18"/>
      <c r="G42" s="19">
        <v>71963</v>
      </c>
      <c r="H42" s="20">
        <v>2</v>
      </c>
      <c r="I42" s="21"/>
    </row>
    <row r="43" spans="1:11" x14ac:dyDescent="0.25">
      <c r="A43" s="10" t="s">
        <v>657</v>
      </c>
      <c r="B43" s="15" t="s">
        <v>9</v>
      </c>
      <c r="C43" s="10" t="s">
        <v>787</v>
      </c>
      <c r="D43" s="16">
        <v>36907</v>
      </c>
      <c r="E43" s="17">
        <f t="shared" ca="1" si="0"/>
        <v>14</v>
      </c>
      <c r="F43" s="18" t="s">
        <v>22</v>
      </c>
      <c r="G43" s="19">
        <v>84121</v>
      </c>
      <c r="H43" s="20">
        <v>3</v>
      </c>
      <c r="I43" s="21"/>
      <c r="J43" s="35"/>
    </row>
    <row r="44" spans="1:11" x14ac:dyDescent="0.25">
      <c r="A44" s="10" t="s">
        <v>654</v>
      </c>
      <c r="B44" s="15" t="s">
        <v>12</v>
      </c>
      <c r="C44" s="10" t="s">
        <v>787</v>
      </c>
      <c r="D44" s="16">
        <v>36920</v>
      </c>
      <c r="E44" s="17">
        <f t="shared" ca="1" si="0"/>
        <v>14</v>
      </c>
      <c r="F44" s="18" t="s">
        <v>6</v>
      </c>
      <c r="G44" s="19">
        <v>73059</v>
      </c>
      <c r="H44" s="20">
        <v>4</v>
      </c>
      <c r="I44" s="21"/>
    </row>
    <row r="45" spans="1:11" x14ac:dyDescent="0.25">
      <c r="A45" s="10" t="s">
        <v>652</v>
      </c>
      <c r="B45" s="15" t="s">
        <v>12</v>
      </c>
      <c r="C45" s="10" t="s">
        <v>787</v>
      </c>
      <c r="D45" s="16">
        <v>36926</v>
      </c>
      <c r="E45" s="17">
        <f t="shared" ca="1" si="0"/>
        <v>14</v>
      </c>
      <c r="F45" s="18"/>
      <c r="G45" s="19">
        <v>115255</v>
      </c>
      <c r="H45" s="20">
        <v>5</v>
      </c>
      <c r="I45" s="21"/>
    </row>
    <row r="46" spans="1:11" x14ac:dyDescent="0.25">
      <c r="A46" s="10" t="s">
        <v>626</v>
      </c>
      <c r="B46" s="15" t="s">
        <v>44</v>
      </c>
      <c r="C46" s="10" t="s">
        <v>787</v>
      </c>
      <c r="D46" s="16">
        <v>41653</v>
      </c>
      <c r="E46" s="17">
        <f t="shared" ca="1" si="0"/>
        <v>1</v>
      </c>
      <c r="F46" s="18" t="s">
        <v>6</v>
      </c>
      <c r="G46" s="19">
        <v>75259</v>
      </c>
      <c r="H46" s="20">
        <v>2</v>
      </c>
      <c r="I46" s="21"/>
    </row>
    <row r="47" spans="1:11" x14ac:dyDescent="0.25">
      <c r="A47" s="10" t="s">
        <v>623</v>
      </c>
      <c r="B47" s="15" t="s">
        <v>9</v>
      </c>
      <c r="C47" s="10" t="s">
        <v>787</v>
      </c>
      <c r="D47" s="16">
        <v>41674</v>
      </c>
      <c r="E47" s="17">
        <f t="shared" ca="1" si="0"/>
        <v>1</v>
      </c>
      <c r="F47" s="18" t="s">
        <v>14</v>
      </c>
      <c r="G47" s="19">
        <v>104597</v>
      </c>
      <c r="H47" s="20">
        <v>5</v>
      </c>
      <c r="I47" s="21"/>
    </row>
    <row r="48" spans="1:11" x14ac:dyDescent="0.25">
      <c r="A48" s="10" t="s">
        <v>618</v>
      </c>
      <c r="B48" s="15" t="s">
        <v>44</v>
      </c>
      <c r="C48" s="10" t="s">
        <v>787</v>
      </c>
      <c r="D48" s="16">
        <v>42061</v>
      </c>
      <c r="E48" s="17">
        <f t="shared" ca="1" si="0"/>
        <v>0</v>
      </c>
      <c r="F48" s="18"/>
      <c r="G48" s="19">
        <v>124141</v>
      </c>
      <c r="H48" s="20">
        <v>1</v>
      </c>
      <c r="I48" s="21"/>
    </row>
    <row r="49" spans="1:11" x14ac:dyDescent="0.25">
      <c r="A49" s="10" t="s">
        <v>596</v>
      </c>
      <c r="B49" s="15" t="s">
        <v>12</v>
      </c>
      <c r="C49" s="10" t="s">
        <v>787</v>
      </c>
      <c r="D49" s="16">
        <v>39870</v>
      </c>
      <c r="E49" s="17">
        <f t="shared" ca="1" si="0"/>
        <v>6</v>
      </c>
      <c r="F49" s="18"/>
      <c r="G49" s="19">
        <v>119465</v>
      </c>
      <c r="H49" s="20">
        <v>5</v>
      </c>
      <c r="I49" s="21"/>
    </row>
    <row r="50" spans="1:11" x14ac:dyDescent="0.25">
      <c r="A50" s="10" t="s">
        <v>593</v>
      </c>
      <c r="B50" s="15" t="s">
        <v>28</v>
      </c>
      <c r="C50" s="10" t="s">
        <v>787</v>
      </c>
      <c r="D50" s="16">
        <v>39882</v>
      </c>
      <c r="E50" s="17">
        <f t="shared" ca="1" si="0"/>
        <v>6</v>
      </c>
      <c r="F50" s="18" t="s">
        <v>14</v>
      </c>
      <c r="G50" s="19">
        <v>51489</v>
      </c>
      <c r="H50" s="20">
        <v>4</v>
      </c>
      <c r="I50" s="21"/>
    </row>
    <row r="51" spans="1:11" x14ac:dyDescent="0.25">
      <c r="A51" s="10" t="s">
        <v>581</v>
      </c>
      <c r="B51" s="15" t="s">
        <v>9</v>
      </c>
      <c r="C51" s="10" t="s">
        <v>787</v>
      </c>
      <c r="D51" s="16">
        <v>37680</v>
      </c>
      <c r="E51" s="17">
        <f t="shared" ca="1" si="0"/>
        <v>12</v>
      </c>
      <c r="F51" s="18"/>
      <c r="G51" s="19">
        <v>46075</v>
      </c>
      <c r="H51" s="20">
        <v>3</v>
      </c>
      <c r="I51" s="21"/>
    </row>
    <row r="52" spans="1:11" x14ac:dyDescent="0.25">
      <c r="A52" s="10" t="s">
        <v>547</v>
      </c>
      <c r="B52" s="15" t="s">
        <v>28</v>
      </c>
      <c r="C52" s="10" t="s">
        <v>787</v>
      </c>
      <c r="D52" s="16">
        <v>41731</v>
      </c>
      <c r="E52" s="17">
        <f t="shared" ca="1" si="0"/>
        <v>1</v>
      </c>
      <c r="F52" s="18" t="s">
        <v>6</v>
      </c>
      <c r="G52" s="19">
        <v>102833</v>
      </c>
      <c r="H52" s="20">
        <v>2</v>
      </c>
      <c r="I52" s="21"/>
      <c r="K52" s="35"/>
    </row>
    <row r="53" spans="1:11" x14ac:dyDescent="0.25">
      <c r="A53" s="10" t="s">
        <v>527</v>
      </c>
      <c r="B53" s="15" t="s">
        <v>28</v>
      </c>
      <c r="C53" s="10" t="s">
        <v>787</v>
      </c>
      <c r="D53" s="16">
        <v>41351</v>
      </c>
      <c r="E53" s="17">
        <f t="shared" ca="1" si="0"/>
        <v>2</v>
      </c>
      <c r="F53" s="18"/>
      <c r="G53" s="19">
        <v>65490</v>
      </c>
      <c r="H53" s="20">
        <v>2</v>
      </c>
      <c r="I53" s="21"/>
    </row>
    <row r="54" spans="1:11" x14ac:dyDescent="0.25">
      <c r="A54" s="10" t="s">
        <v>518</v>
      </c>
      <c r="B54" s="15" t="s">
        <v>12</v>
      </c>
      <c r="C54" s="10" t="s">
        <v>787</v>
      </c>
      <c r="D54" s="16">
        <v>36980</v>
      </c>
      <c r="E54" s="17">
        <f t="shared" ca="1" si="0"/>
        <v>14</v>
      </c>
      <c r="F54" s="18"/>
      <c r="G54" s="19">
        <v>109822</v>
      </c>
      <c r="H54" s="20">
        <v>3</v>
      </c>
      <c r="I54" s="21"/>
    </row>
    <row r="55" spans="1:11" x14ac:dyDescent="0.25">
      <c r="A55" s="10" t="s">
        <v>504</v>
      </c>
      <c r="B55" s="15" t="s">
        <v>9</v>
      </c>
      <c r="C55" s="10" t="s">
        <v>787</v>
      </c>
      <c r="D55" s="16">
        <v>38086</v>
      </c>
      <c r="E55" s="17">
        <f t="shared" ca="1" si="0"/>
        <v>11</v>
      </c>
      <c r="F55" s="18" t="s">
        <v>22</v>
      </c>
      <c r="G55" s="19">
        <v>93149</v>
      </c>
      <c r="H55" s="20">
        <v>4</v>
      </c>
      <c r="I55" s="21"/>
    </row>
    <row r="56" spans="1:11" x14ac:dyDescent="0.25">
      <c r="A56" s="10" t="s">
        <v>502</v>
      </c>
      <c r="B56" s="15" t="s">
        <v>9</v>
      </c>
      <c r="C56" s="10" t="s">
        <v>787</v>
      </c>
      <c r="D56" s="16">
        <v>38426</v>
      </c>
      <c r="E56" s="17">
        <f t="shared" ca="1" si="0"/>
        <v>10</v>
      </c>
      <c r="F56" s="18" t="s">
        <v>24</v>
      </c>
      <c r="G56" s="19">
        <v>79729</v>
      </c>
      <c r="H56" s="20">
        <v>3</v>
      </c>
      <c r="I56" s="21"/>
    </row>
    <row r="57" spans="1:11" x14ac:dyDescent="0.25">
      <c r="A57" s="10" t="s">
        <v>495</v>
      </c>
      <c r="B57" s="15" t="s">
        <v>7</v>
      </c>
      <c r="C57" s="10" t="s">
        <v>787</v>
      </c>
      <c r="D57" s="16">
        <v>41000</v>
      </c>
      <c r="E57" s="17">
        <f t="shared" ca="1" si="0"/>
        <v>3</v>
      </c>
      <c r="F57" s="18"/>
      <c r="G57" s="19">
        <v>54814</v>
      </c>
      <c r="H57" s="20">
        <v>3</v>
      </c>
      <c r="I57" s="21"/>
      <c r="K57" s="35"/>
    </row>
    <row r="58" spans="1:11" x14ac:dyDescent="0.25">
      <c r="A58" s="10" t="s">
        <v>492</v>
      </c>
      <c r="B58" s="15" t="s">
        <v>12</v>
      </c>
      <c r="C58" s="10" t="s">
        <v>787</v>
      </c>
      <c r="D58" s="16">
        <v>41352</v>
      </c>
      <c r="E58" s="17">
        <f t="shared" ca="1" si="0"/>
        <v>2</v>
      </c>
      <c r="F58" s="18" t="s">
        <v>24</v>
      </c>
      <c r="G58" s="19">
        <v>96191</v>
      </c>
      <c r="H58" s="20">
        <v>1</v>
      </c>
      <c r="I58" s="21"/>
    </row>
    <row r="59" spans="1:11" x14ac:dyDescent="0.25">
      <c r="A59" s="10" t="s">
        <v>491</v>
      </c>
      <c r="B59" s="15" t="s">
        <v>28</v>
      </c>
      <c r="C59" s="10" t="s">
        <v>787</v>
      </c>
      <c r="D59" s="16">
        <v>41370</v>
      </c>
      <c r="E59" s="17">
        <f t="shared" ca="1" si="0"/>
        <v>2</v>
      </c>
      <c r="F59" s="18" t="s">
        <v>22</v>
      </c>
      <c r="G59" s="19">
        <v>112396</v>
      </c>
      <c r="H59" s="20">
        <v>1</v>
      </c>
      <c r="I59" s="21"/>
      <c r="K59" s="35"/>
    </row>
    <row r="60" spans="1:11" x14ac:dyDescent="0.25">
      <c r="A60" s="10" t="s">
        <v>481</v>
      </c>
      <c r="B60" s="15" t="s">
        <v>9</v>
      </c>
      <c r="C60" s="10" t="s">
        <v>787</v>
      </c>
      <c r="D60" s="16">
        <v>42129</v>
      </c>
      <c r="E60" s="17">
        <f t="shared" ca="1" si="0"/>
        <v>0</v>
      </c>
      <c r="F60" s="18" t="s">
        <v>24</v>
      </c>
      <c r="G60" s="19">
        <v>118240</v>
      </c>
      <c r="H60" s="20">
        <v>3</v>
      </c>
      <c r="I60" s="21"/>
    </row>
    <row r="61" spans="1:11" x14ac:dyDescent="0.25">
      <c r="A61" s="10" t="s">
        <v>478</v>
      </c>
      <c r="B61" s="15" t="s">
        <v>9</v>
      </c>
      <c r="C61" s="10" t="s">
        <v>787</v>
      </c>
      <c r="D61" s="16">
        <v>40666</v>
      </c>
      <c r="E61" s="17">
        <f t="shared" ca="1" si="0"/>
        <v>4</v>
      </c>
      <c r="F61" s="18" t="s">
        <v>24</v>
      </c>
      <c r="G61" s="19">
        <v>114408</v>
      </c>
      <c r="H61" s="20">
        <v>5</v>
      </c>
      <c r="I61" s="21"/>
    </row>
    <row r="62" spans="1:11" x14ac:dyDescent="0.25">
      <c r="A62" s="10" t="s">
        <v>474</v>
      </c>
      <c r="B62" s="15" t="s">
        <v>12</v>
      </c>
      <c r="C62" s="10" t="s">
        <v>787</v>
      </c>
      <c r="D62" s="16">
        <v>40293</v>
      </c>
      <c r="E62" s="17">
        <f t="shared" ca="1" si="0"/>
        <v>5</v>
      </c>
      <c r="F62" s="18" t="s">
        <v>22</v>
      </c>
      <c r="G62" s="19">
        <v>104133</v>
      </c>
      <c r="H62" s="20">
        <v>5</v>
      </c>
      <c r="I62" s="21"/>
    </row>
    <row r="63" spans="1:11" x14ac:dyDescent="0.25">
      <c r="A63" s="10" t="s">
        <v>470</v>
      </c>
      <c r="B63" s="15" t="s">
        <v>44</v>
      </c>
      <c r="C63" s="10" t="s">
        <v>787</v>
      </c>
      <c r="D63" s="16">
        <v>41388</v>
      </c>
      <c r="E63" s="17">
        <f t="shared" ca="1" si="0"/>
        <v>2</v>
      </c>
      <c r="F63" s="18" t="s">
        <v>6</v>
      </c>
      <c r="G63" s="19">
        <v>99457</v>
      </c>
      <c r="H63" s="20">
        <v>5</v>
      </c>
      <c r="I63" s="21"/>
    </row>
    <row r="64" spans="1:11" x14ac:dyDescent="0.25">
      <c r="A64" s="10" t="s">
        <v>468</v>
      </c>
      <c r="B64" s="15" t="s">
        <v>9</v>
      </c>
      <c r="C64" s="10" t="s">
        <v>787</v>
      </c>
      <c r="D64" s="16">
        <v>41398</v>
      </c>
      <c r="E64" s="17">
        <f t="shared" ca="1" si="0"/>
        <v>2</v>
      </c>
      <c r="F64" s="18" t="s">
        <v>14</v>
      </c>
      <c r="G64" s="19">
        <v>49254</v>
      </c>
      <c r="H64" s="20">
        <v>3</v>
      </c>
      <c r="I64" s="21"/>
    </row>
    <row r="65" spans="1:10" x14ac:dyDescent="0.25">
      <c r="A65" s="10" t="s">
        <v>465</v>
      </c>
      <c r="B65" s="15" t="s">
        <v>9</v>
      </c>
      <c r="C65" s="10" t="s">
        <v>787</v>
      </c>
      <c r="D65" s="16">
        <v>39934</v>
      </c>
      <c r="E65" s="17">
        <f t="shared" ca="1" si="0"/>
        <v>6</v>
      </c>
      <c r="F65" s="18"/>
      <c r="G65" s="19">
        <v>126756</v>
      </c>
      <c r="H65" s="20">
        <v>2</v>
      </c>
      <c r="I65" s="21"/>
      <c r="J65" s="35"/>
    </row>
    <row r="66" spans="1:10" x14ac:dyDescent="0.25">
      <c r="A66" s="10" t="s">
        <v>456</v>
      </c>
      <c r="B66" s="15" t="s">
        <v>1</v>
      </c>
      <c r="C66" s="10" t="s">
        <v>787</v>
      </c>
      <c r="D66" s="16">
        <v>37018</v>
      </c>
      <c r="E66" s="17">
        <f t="shared" ref="E66:E129" ca="1" si="1">DATEDIF(D66,TODAY(),"Y")</f>
        <v>14</v>
      </c>
      <c r="F66" s="18"/>
      <c r="G66" s="19">
        <v>115133</v>
      </c>
      <c r="H66" s="20">
        <v>5</v>
      </c>
      <c r="I66" s="21"/>
    </row>
    <row r="67" spans="1:10" x14ac:dyDescent="0.25">
      <c r="A67" s="10" t="s">
        <v>445</v>
      </c>
      <c r="B67" s="15" t="s">
        <v>9</v>
      </c>
      <c r="C67" s="10" t="s">
        <v>787</v>
      </c>
      <c r="D67" s="16">
        <v>38096</v>
      </c>
      <c r="E67" s="17">
        <f t="shared" ca="1" si="1"/>
        <v>11</v>
      </c>
      <c r="F67" s="18" t="s">
        <v>3</v>
      </c>
      <c r="G67" s="19">
        <v>101108</v>
      </c>
      <c r="H67" s="20">
        <v>4</v>
      </c>
      <c r="I67" s="21"/>
    </row>
    <row r="68" spans="1:10" x14ac:dyDescent="0.25">
      <c r="A68" s="10" t="s">
        <v>437</v>
      </c>
      <c r="B68" s="15" t="s">
        <v>9</v>
      </c>
      <c r="C68" s="10" t="s">
        <v>787</v>
      </c>
      <c r="D68" s="16">
        <v>41037</v>
      </c>
      <c r="E68" s="17">
        <f t="shared" ca="1" si="1"/>
        <v>3</v>
      </c>
      <c r="F68" s="18"/>
      <c r="G68" s="19">
        <v>62211</v>
      </c>
      <c r="H68" s="20">
        <v>5</v>
      </c>
      <c r="I68" s="21"/>
    </row>
    <row r="69" spans="1:10" x14ac:dyDescent="0.25">
      <c r="A69" s="10" t="s">
        <v>408</v>
      </c>
      <c r="B69" s="15" t="s">
        <v>28</v>
      </c>
      <c r="C69" s="10" t="s">
        <v>787</v>
      </c>
      <c r="D69" s="16">
        <v>37043</v>
      </c>
      <c r="E69" s="36">
        <f t="shared" ca="1" si="1"/>
        <v>14</v>
      </c>
      <c r="F69" s="37" t="s">
        <v>14</v>
      </c>
      <c r="G69" s="19">
        <v>70796</v>
      </c>
      <c r="H69" s="20">
        <v>4</v>
      </c>
      <c r="I69" s="21"/>
    </row>
    <row r="70" spans="1:10" x14ac:dyDescent="0.25">
      <c r="A70" s="10" t="s">
        <v>388</v>
      </c>
      <c r="B70" s="15" t="s">
        <v>9</v>
      </c>
      <c r="C70" s="10" t="s">
        <v>787</v>
      </c>
      <c r="D70" s="16">
        <v>38863</v>
      </c>
      <c r="E70" s="17">
        <f t="shared" ca="1" si="1"/>
        <v>9</v>
      </c>
      <c r="F70" s="18" t="s">
        <v>3</v>
      </c>
      <c r="G70" s="19">
        <v>67727</v>
      </c>
      <c r="H70" s="20">
        <v>4</v>
      </c>
      <c r="I70" s="21"/>
    </row>
    <row r="71" spans="1:10" x14ac:dyDescent="0.25">
      <c r="A71" s="10" t="s">
        <v>367</v>
      </c>
      <c r="B71" s="15" t="s">
        <v>28</v>
      </c>
      <c r="C71" s="10" t="s">
        <v>787</v>
      </c>
      <c r="D71" s="16">
        <v>42169</v>
      </c>
      <c r="E71" s="17">
        <f t="shared" ca="1" si="1"/>
        <v>0</v>
      </c>
      <c r="F71" s="18" t="s">
        <v>22</v>
      </c>
      <c r="G71" s="19">
        <v>109199</v>
      </c>
      <c r="H71" s="20">
        <v>2</v>
      </c>
      <c r="I71" s="21"/>
    </row>
    <row r="72" spans="1:10" x14ac:dyDescent="0.25">
      <c r="A72" s="10" t="s">
        <v>356</v>
      </c>
      <c r="B72" s="15" t="s">
        <v>12</v>
      </c>
      <c r="C72" s="10" t="s">
        <v>787</v>
      </c>
      <c r="D72" s="16">
        <v>40357</v>
      </c>
      <c r="E72" s="17">
        <f t="shared" ca="1" si="1"/>
        <v>5</v>
      </c>
      <c r="F72" s="18" t="s">
        <v>22</v>
      </c>
      <c r="G72" s="19">
        <v>119300</v>
      </c>
      <c r="H72" s="20">
        <v>3</v>
      </c>
      <c r="I72" s="21"/>
    </row>
    <row r="73" spans="1:10" x14ac:dyDescent="0.25">
      <c r="A73" s="10" t="s">
        <v>344</v>
      </c>
      <c r="B73" s="15" t="s">
        <v>9</v>
      </c>
      <c r="C73" s="10" t="s">
        <v>787</v>
      </c>
      <c r="D73" s="16">
        <v>41446</v>
      </c>
      <c r="E73" s="17">
        <f t="shared" ca="1" si="1"/>
        <v>2</v>
      </c>
      <c r="F73" s="18"/>
      <c r="G73" s="19">
        <v>124619</v>
      </c>
      <c r="H73" s="20">
        <v>5</v>
      </c>
      <c r="I73" s="21"/>
    </row>
    <row r="74" spans="1:10" x14ac:dyDescent="0.25">
      <c r="A74" s="10" t="s">
        <v>295</v>
      </c>
      <c r="B74" s="15" t="s">
        <v>9</v>
      </c>
      <c r="C74" s="10" t="s">
        <v>787</v>
      </c>
      <c r="D74" s="16">
        <v>41855</v>
      </c>
      <c r="E74" s="17">
        <f t="shared" ca="1" si="1"/>
        <v>1</v>
      </c>
      <c r="F74" s="18" t="s">
        <v>24</v>
      </c>
      <c r="G74" s="19">
        <v>62470</v>
      </c>
      <c r="H74" s="20">
        <v>3</v>
      </c>
      <c r="I74" s="21"/>
    </row>
    <row r="75" spans="1:10" x14ac:dyDescent="0.25">
      <c r="A75" s="10" t="s">
        <v>288</v>
      </c>
      <c r="B75" s="15" t="s">
        <v>9</v>
      </c>
      <c r="C75" s="10" t="s">
        <v>787</v>
      </c>
      <c r="D75" s="16">
        <v>40740</v>
      </c>
      <c r="E75" s="17">
        <f t="shared" ca="1" si="1"/>
        <v>4</v>
      </c>
      <c r="F75" s="18" t="s">
        <v>6</v>
      </c>
      <c r="G75" s="19">
        <v>53191</v>
      </c>
      <c r="H75" s="20">
        <v>4</v>
      </c>
      <c r="I75" s="21"/>
    </row>
    <row r="76" spans="1:10" x14ac:dyDescent="0.25">
      <c r="A76" s="10" t="s">
        <v>279</v>
      </c>
      <c r="B76" s="15" t="s">
        <v>28</v>
      </c>
      <c r="C76" s="10" t="s">
        <v>787</v>
      </c>
      <c r="D76" s="16">
        <v>40032</v>
      </c>
      <c r="E76" s="17">
        <f t="shared" ca="1" si="1"/>
        <v>6</v>
      </c>
      <c r="F76" s="18" t="s">
        <v>22</v>
      </c>
      <c r="G76" s="19">
        <v>45299</v>
      </c>
      <c r="H76" s="20">
        <v>4</v>
      </c>
      <c r="I76" s="21"/>
    </row>
    <row r="77" spans="1:10" x14ac:dyDescent="0.25">
      <c r="A77" s="10" t="s">
        <v>272</v>
      </c>
      <c r="B77" s="15" t="s">
        <v>7</v>
      </c>
      <c r="C77" s="10" t="s">
        <v>787</v>
      </c>
      <c r="D77" s="16">
        <v>37116</v>
      </c>
      <c r="E77" s="17">
        <f t="shared" ca="1" si="1"/>
        <v>14</v>
      </c>
      <c r="F77" s="18"/>
      <c r="G77" s="19">
        <v>118113</v>
      </c>
      <c r="H77" s="20">
        <v>3</v>
      </c>
      <c r="I77" s="21"/>
    </row>
    <row r="78" spans="1:10" x14ac:dyDescent="0.25">
      <c r="A78" s="10" t="s">
        <v>219</v>
      </c>
      <c r="B78" s="15" t="s">
        <v>28</v>
      </c>
      <c r="C78" s="10" t="s">
        <v>787</v>
      </c>
      <c r="D78" s="16">
        <v>37137</v>
      </c>
      <c r="E78" s="17">
        <f t="shared" ca="1" si="1"/>
        <v>14</v>
      </c>
      <c r="F78" s="18"/>
      <c r="G78" s="19">
        <v>112624</v>
      </c>
      <c r="H78" s="20">
        <v>5</v>
      </c>
      <c r="I78" s="21"/>
    </row>
    <row r="79" spans="1:10" x14ac:dyDescent="0.25">
      <c r="A79" s="10" t="s">
        <v>198</v>
      </c>
      <c r="B79" s="15" t="s">
        <v>28</v>
      </c>
      <c r="C79" s="10" t="s">
        <v>787</v>
      </c>
      <c r="D79" s="16">
        <v>40048</v>
      </c>
      <c r="E79" s="17">
        <f t="shared" ca="1" si="1"/>
        <v>6</v>
      </c>
      <c r="F79" s="18"/>
      <c r="G79" s="19">
        <v>105125</v>
      </c>
      <c r="H79" s="20">
        <v>3</v>
      </c>
      <c r="I79" s="21"/>
    </row>
    <row r="80" spans="1:10" x14ac:dyDescent="0.25">
      <c r="A80" s="10" t="s">
        <v>191</v>
      </c>
      <c r="B80" s="15" t="s">
        <v>12</v>
      </c>
      <c r="C80" s="10" t="s">
        <v>787</v>
      </c>
      <c r="D80" s="16">
        <v>41163</v>
      </c>
      <c r="E80" s="17">
        <f t="shared" ca="1" si="1"/>
        <v>3</v>
      </c>
      <c r="F80" s="18" t="s">
        <v>22</v>
      </c>
      <c r="G80" s="19">
        <v>51385</v>
      </c>
      <c r="H80" s="20">
        <v>5</v>
      </c>
      <c r="I80" s="21"/>
    </row>
    <row r="81" spans="1:10" x14ac:dyDescent="0.25">
      <c r="A81" s="10" t="s">
        <v>181</v>
      </c>
      <c r="B81" s="15" t="s">
        <v>12</v>
      </c>
      <c r="C81" s="10" t="s">
        <v>787</v>
      </c>
      <c r="D81" s="16">
        <v>41910</v>
      </c>
      <c r="E81" s="17">
        <f t="shared" ca="1" si="1"/>
        <v>1</v>
      </c>
      <c r="F81" s="18" t="s">
        <v>3</v>
      </c>
      <c r="G81" s="19">
        <v>82217</v>
      </c>
      <c r="H81" s="20">
        <v>4</v>
      </c>
      <c r="I81" s="21"/>
    </row>
    <row r="82" spans="1:10" x14ac:dyDescent="0.25">
      <c r="A82" s="10" t="s">
        <v>176</v>
      </c>
      <c r="B82" s="15" t="s">
        <v>9</v>
      </c>
      <c r="C82" s="10" t="s">
        <v>787</v>
      </c>
      <c r="D82" s="16">
        <v>42278</v>
      </c>
      <c r="E82" s="17">
        <f t="shared" ca="1" si="1"/>
        <v>0</v>
      </c>
      <c r="F82" s="18" t="s">
        <v>3</v>
      </c>
      <c r="G82" s="19">
        <v>95620</v>
      </c>
      <c r="H82" s="20">
        <v>4</v>
      </c>
      <c r="I82" s="21"/>
    </row>
    <row r="83" spans="1:10" x14ac:dyDescent="0.25">
      <c r="A83" s="10" t="s">
        <v>171</v>
      </c>
      <c r="B83" s="15" t="s">
        <v>1</v>
      </c>
      <c r="C83" s="10" t="s">
        <v>787</v>
      </c>
      <c r="D83" s="16">
        <v>40457</v>
      </c>
      <c r="E83" s="17">
        <f t="shared" ca="1" si="1"/>
        <v>5</v>
      </c>
      <c r="F83" s="18" t="s">
        <v>22</v>
      </c>
      <c r="G83" s="19">
        <v>47514</v>
      </c>
      <c r="H83" s="20">
        <v>5</v>
      </c>
      <c r="I83" s="21"/>
    </row>
    <row r="84" spans="1:10" x14ac:dyDescent="0.25">
      <c r="A84" s="10" t="s">
        <v>149</v>
      </c>
      <c r="B84" s="15" t="s">
        <v>28</v>
      </c>
      <c r="C84" s="10" t="s">
        <v>787</v>
      </c>
      <c r="D84" s="16">
        <v>37165</v>
      </c>
      <c r="E84" s="17">
        <f t="shared" ca="1" si="1"/>
        <v>14</v>
      </c>
      <c r="F84" s="18"/>
      <c r="G84" s="19">
        <v>105647</v>
      </c>
      <c r="H84" s="20">
        <v>1</v>
      </c>
      <c r="I84" s="21"/>
    </row>
    <row r="85" spans="1:10" x14ac:dyDescent="0.25">
      <c r="A85" s="10" t="s">
        <v>139</v>
      </c>
      <c r="B85" s="15" t="s">
        <v>12</v>
      </c>
      <c r="C85" s="10" t="s">
        <v>787</v>
      </c>
      <c r="D85" s="16">
        <v>38254</v>
      </c>
      <c r="E85" s="17">
        <f t="shared" ca="1" si="1"/>
        <v>11</v>
      </c>
      <c r="F85" s="18" t="s">
        <v>14</v>
      </c>
      <c r="G85" s="19">
        <v>125512</v>
      </c>
      <c r="H85" s="20">
        <v>2</v>
      </c>
      <c r="I85" s="21"/>
    </row>
    <row r="86" spans="1:10" x14ac:dyDescent="0.25">
      <c r="A86" s="10" t="s">
        <v>109</v>
      </c>
      <c r="B86" s="15" t="s">
        <v>9</v>
      </c>
      <c r="C86" s="10" t="s">
        <v>787</v>
      </c>
      <c r="D86" s="16">
        <v>40843</v>
      </c>
      <c r="E86" s="17">
        <f t="shared" ca="1" si="1"/>
        <v>4</v>
      </c>
      <c r="F86" s="18"/>
      <c r="G86" s="19">
        <v>45315</v>
      </c>
      <c r="H86" s="20">
        <v>3</v>
      </c>
      <c r="I86" s="21"/>
    </row>
    <row r="87" spans="1:10" x14ac:dyDescent="0.25">
      <c r="A87" s="10" t="s">
        <v>93</v>
      </c>
      <c r="B87" s="15" t="s">
        <v>28</v>
      </c>
      <c r="C87" s="10" t="s">
        <v>787</v>
      </c>
      <c r="D87" s="16">
        <v>37548</v>
      </c>
      <c r="E87" s="17">
        <f t="shared" ca="1" si="1"/>
        <v>13</v>
      </c>
      <c r="F87" s="18"/>
      <c r="G87" s="19">
        <v>52224</v>
      </c>
      <c r="H87" s="20">
        <v>3</v>
      </c>
      <c r="I87" s="21"/>
    </row>
    <row r="88" spans="1:10" x14ac:dyDescent="0.25">
      <c r="A88" s="10" t="s">
        <v>91</v>
      </c>
      <c r="B88" s="15" t="s">
        <v>28</v>
      </c>
      <c r="C88" s="10" t="s">
        <v>787</v>
      </c>
      <c r="D88" s="16">
        <v>37565</v>
      </c>
      <c r="E88" s="17">
        <f t="shared" ca="1" si="1"/>
        <v>13</v>
      </c>
      <c r="F88" s="18"/>
      <c r="G88" s="19">
        <v>110399</v>
      </c>
      <c r="H88" s="20">
        <v>5</v>
      </c>
      <c r="I88" s="21"/>
    </row>
    <row r="89" spans="1:10" x14ac:dyDescent="0.25">
      <c r="A89" s="10" t="s">
        <v>79</v>
      </c>
      <c r="B89" s="15" t="s">
        <v>28</v>
      </c>
      <c r="C89" s="10" t="s">
        <v>787</v>
      </c>
      <c r="D89" s="16">
        <v>40118</v>
      </c>
      <c r="E89" s="17">
        <f t="shared" ca="1" si="1"/>
        <v>6</v>
      </c>
      <c r="F89" s="18"/>
      <c r="G89" s="19">
        <v>88499</v>
      </c>
      <c r="H89" s="20">
        <v>4</v>
      </c>
      <c r="I89" s="21"/>
    </row>
    <row r="90" spans="1:10" x14ac:dyDescent="0.25">
      <c r="A90" s="10" t="s">
        <v>71</v>
      </c>
      <c r="B90" s="15" t="s">
        <v>12</v>
      </c>
      <c r="C90" s="10" t="s">
        <v>787</v>
      </c>
      <c r="D90" s="16">
        <v>41579</v>
      </c>
      <c r="E90" s="17">
        <f t="shared" ca="1" si="1"/>
        <v>2</v>
      </c>
      <c r="F90" s="18" t="s">
        <v>14</v>
      </c>
      <c r="G90" s="19">
        <v>104499</v>
      </c>
      <c r="H90" s="20">
        <v>3</v>
      </c>
      <c r="I90" s="21"/>
    </row>
    <row r="91" spans="1:10" x14ac:dyDescent="0.25">
      <c r="A91" s="10" t="s">
        <v>67</v>
      </c>
      <c r="B91" s="15" t="s">
        <v>12</v>
      </c>
      <c r="C91" s="10" t="s">
        <v>787</v>
      </c>
      <c r="D91" s="16">
        <v>40881</v>
      </c>
      <c r="E91" s="17">
        <f t="shared" ca="1" si="1"/>
        <v>4</v>
      </c>
      <c r="F91" s="18"/>
      <c r="G91" s="19">
        <v>108152</v>
      </c>
      <c r="H91" s="20">
        <v>1</v>
      </c>
      <c r="I91" s="21"/>
    </row>
    <row r="92" spans="1:10" x14ac:dyDescent="0.25">
      <c r="A92" s="10" t="s">
        <v>64</v>
      </c>
      <c r="B92" s="15" t="s">
        <v>12</v>
      </c>
      <c r="C92" s="10" t="s">
        <v>787</v>
      </c>
      <c r="D92" s="16">
        <v>41958</v>
      </c>
      <c r="E92" s="17">
        <f t="shared" ca="1" si="1"/>
        <v>1</v>
      </c>
      <c r="F92" s="18" t="s">
        <v>24</v>
      </c>
      <c r="G92" s="19">
        <v>126555</v>
      </c>
      <c r="H92" s="20">
        <v>5</v>
      </c>
      <c r="I92" s="21"/>
    </row>
    <row r="93" spans="1:10" x14ac:dyDescent="0.25">
      <c r="A93" s="10" t="s">
        <v>42</v>
      </c>
      <c r="B93" s="15" t="s">
        <v>9</v>
      </c>
      <c r="C93" s="10" t="s">
        <v>787</v>
      </c>
      <c r="D93" s="16">
        <v>37584</v>
      </c>
      <c r="E93" s="17">
        <f t="shared" ca="1" si="1"/>
        <v>13</v>
      </c>
      <c r="F93" s="18" t="s">
        <v>3</v>
      </c>
      <c r="G93" s="19">
        <v>57059</v>
      </c>
      <c r="H93" s="20">
        <v>1</v>
      </c>
      <c r="I93" s="21"/>
      <c r="J93" s="35"/>
    </row>
    <row r="94" spans="1:10" x14ac:dyDescent="0.25">
      <c r="A94" s="10" t="s">
        <v>35</v>
      </c>
      <c r="B94" s="15" t="s">
        <v>12</v>
      </c>
      <c r="C94" s="10" t="s">
        <v>787</v>
      </c>
      <c r="D94" s="16">
        <v>38319</v>
      </c>
      <c r="E94" s="17">
        <f t="shared" ca="1" si="1"/>
        <v>11</v>
      </c>
      <c r="F94" s="18" t="s">
        <v>22</v>
      </c>
      <c r="G94" s="19">
        <v>123803</v>
      </c>
      <c r="H94" s="20">
        <v>5</v>
      </c>
      <c r="I94" s="21"/>
    </row>
    <row r="95" spans="1:10" x14ac:dyDescent="0.25">
      <c r="A95" s="10" t="s">
        <v>31</v>
      </c>
      <c r="B95" s="15" t="s">
        <v>28</v>
      </c>
      <c r="C95" s="10" t="s">
        <v>787</v>
      </c>
      <c r="D95" s="16">
        <v>39038</v>
      </c>
      <c r="E95" s="17">
        <f t="shared" ca="1" si="1"/>
        <v>9</v>
      </c>
      <c r="F95" s="18" t="s">
        <v>22</v>
      </c>
      <c r="G95" s="19">
        <v>85917</v>
      </c>
      <c r="H95" s="20">
        <v>5</v>
      </c>
      <c r="I95" s="21"/>
    </row>
    <row r="96" spans="1:10" x14ac:dyDescent="0.25">
      <c r="A96" s="10" t="s">
        <v>18</v>
      </c>
      <c r="B96" s="15" t="s">
        <v>1</v>
      </c>
      <c r="C96" s="10" t="s">
        <v>787</v>
      </c>
      <c r="D96" s="16">
        <v>40880</v>
      </c>
      <c r="E96" s="17">
        <f t="shared" ca="1" si="1"/>
        <v>4</v>
      </c>
      <c r="F96" s="18" t="s">
        <v>6</v>
      </c>
      <c r="G96" s="19">
        <v>53330</v>
      </c>
      <c r="H96" s="20">
        <v>3</v>
      </c>
      <c r="I96" s="21"/>
    </row>
    <row r="97" spans="1:10" x14ac:dyDescent="0.25">
      <c r="A97" s="10" t="s">
        <v>633</v>
      </c>
      <c r="B97" s="15" t="s">
        <v>12</v>
      </c>
      <c r="C97" s="10" t="s">
        <v>788</v>
      </c>
      <c r="D97" s="16">
        <v>40570</v>
      </c>
      <c r="E97" s="17">
        <f t="shared" ca="1" si="1"/>
        <v>4</v>
      </c>
      <c r="F97" s="18" t="s">
        <v>22</v>
      </c>
      <c r="G97" s="19">
        <v>73102</v>
      </c>
      <c r="H97" s="20">
        <v>4</v>
      </c>
      <c r="I97" s="21"/>
    </row>
    <row r="98" spans="1:10" x14ac:dyDescent="0.25">
      <c r="A98" s="10" t="s">
        <v>631</v>
      </c>
      <c r="B98" s="15" t="s">
        <v>9</v>
      </c>
      <c r="C98" s="10" t="s">
        <v>788</v>
      </c>
      <c r="D98" s="16">
        <v>39833</v>
      </c>
      <c r="E98" s="17">
        <f t="shared" ca="1" si="1"/>
        <v>6</v>
      </c>
      <c r="F98" s="18"/>
      <c r="G98" s="19">
        <v>112538</v>
      </c>
      <c r="H98" s="20">
        <v>2</v>
      </c>
      <c r="I98" s="21"/>
    </row>
    <row r="99" spans="1:10" x14ac:dyDescent="0.25">
      <c r="A99" s="10" t="s">
        <v>559</v>
      </c>
      <c r="B99" s="15" t="s">
        <v>12</v>
      </c>
      <c r="C99" s="10" t="s">
        <v>788</v>
      </c>
      <c r="D99" s="16">
        <v>40607</v>
      </c>
      <c r="E99" s="17">
        <f t="shared" ca="1" si="1"/>
        <v>4</v>
      </c>
      <c r="F99" s="18"/>
      <c r="G99" s="19">
        <v>43819</v>
      </c>
      <c r="H99" s="20">
        <v>4</v>
      </c>
      <c r="I99" s="21"/>
    </row>
    <row r="100" spans="1:10" x14ac:dyDescent="0.25">
      <c r="A100" s="10" t="s">
        <v>554</v>
      </c>
      <c r="B100" s="15" t="s">
        <v>9</v>
      </c>
      <c r="C100" s="10" t="s">
        <v>788</v>
      </c>
      <c r="D100" s="16">
        <v>41331</v>
      </c>
      <c r="E100" s="17">
        <f t="shared" ca="1" si="1"/>
        <v>2</v>
      </c>
      <c r="F100" s="18"/>
      <c r="G100" s="19">
        <v>85139</v>
      </c>
      <c r="H100" s="20">
        <v>5</v>
      </c>
      <c r="I100" s="21"/>
    </row>
    <row r="101" spans="1:10" x14ac:dyDescent="0.25">
      <c r="A101" s="10" t="s">
        <v>494</v>
      </c>
      <c r="B101" s="15" t="s">
        <v>9</v>
      </c>
      <c r="C101" s="10" t="s">
        <v>788</v>
      </c>
      <c r="D101" s="16">
        <v>41001</v>
      </c>
      <c r="E101" s="17">
        <f t="shared" ca="1" si="1"/>
        <v>3</v>
      </c>
      <c r="F101" s="18" t="s">
        <v>22</v>
      </c>
      <c r="G101" s="19">
        <v>82680</v>
      </c>
      <c r="H101" s="20">
        <v>3</v>
      </c>
      <c r="I101" s="21"/>
    </row>
    <row r="102" spans="1:10" x14ac:dyDescent="0.25">
      <c r="A102" s="10" t="s">
        <v>200</v>
      </c>
      <c r="B102" s="15" t="s">
        <v>9</v>
      </c>
      <c r="C102" s="10" t="s">
        <v>788</v>
      </c>
      <c r="D102" s="16">
        <v>38961</v>
      </c>
      <c r="E102" s="17">
        <f t="shared" ca="1" si="1"/>
        <v>9</v>
      </c>
      <c r="F102" s="18" t="s">
        <v>22</v>
      </c>
      <c r="G102" s="19">
        <v>103259</v>
      </c>
      <c r="H102" s="20">
        <v>1</v>
      </c>
      <c r="I102" s="21"/>
    </row>
    <row r="103" spans="1:10" x14ac:dyDescent="0.25">
      <c r="A103" s="10" t="s">
        <v>77</v>
      </c>
      <c r="B103" s="15" t="s">
        <v>7</v>
      </c>
      <c r="C103" s="10" t="s">
        <v>788</v>
      </c>
      <c r="D103" s="16">
        <v>40466</v>
      </c>
      <c r="E103" s="17">
        <f t="shared" ca="1" si="1"/>
        <v>5</v>
      </c>
      <c r="F103" s="18" t="s">
        <v>22</v>
      </c>
      <c r="G103" s="19">
        <v>71073</v>
      </c>
      <c r="H103" s="20">
        <v>4</v>
      </c>
      <c r="I103" s="21"/>
    </row>
    <row r="104" spans="1:10" x14ac:dyDescent="0.25">
      <c r="A104" s="10" t="s">
        <v>70</v>
      </c>
      <c r="B104" s="15" t="s">
        <v>44</v>
      </c>
      <c r="C104" s="10" t="s">
        <v>788</v>
      </c>
      <c r="D104" s="16">
        <v>41583</v>
      </c>
      <c r="E104" s="17">
        <f t="shared" ca="1" si="1"/>
        <v>2</v>
      </c>
      <c r="F104" s="18" t="s">
        <v>3</v>
      </c>
      <c r="G104" s="19">
        <v>70153</v>
      </c>
      <c r="H104" s="20">
        <v>2</v>
      </c>
      <c r="I104" s="21"/>
      <c r="J104" s="35"/>
    </row>
    <row r="105" spans="1:10" x14ac:dyDescent="0.25">
      <c r="A105" s="10" t="s">
        <v>727</v>
      </c>
      <c r="B105" s="15" t="s">
        <v>12</v>
      </c>
      <c r="C105" s="10" t="s">
        <v>11</v>
      </c>
      <c r="D105" s="16">
        <v>39814</v>
      </c>
      <c r="E105" s="17">
        <f t="shared" ca="1" si="1"/>
        <v>6</v>
      </c>
      <c r="F105" s="18" t="s">
        <v>3</v>
      </c>
      <c r="G105" s="19">
        <v>53099</v>
      </c>
      <c r="H105" s="20">
        <v>3</v>
      </c>
      <c r="I105" s="21"/>
    </row>
    <row r="106" spans="1:10" x14ac:dyDescent="0.25">
      <c r="A106" s="10" t="s">
        <v>712</v>
      </c>
      <c r="B106" s="15" t="s">
        <v>7</v>
      </c>
      <c r="C106" s="10" t="s">
        <v>11</v>
      </c>
      <c r="D106" s="16">
        <v>37260</v>
      </c>
      <c r="E106" s="17">
        <f t="shared" ca="1" si="1"/>
        <v>13</v>
      </c>
      <c r="F106" s="18" t="s">
        <v>3</v>
      </c>
      <c r="G106" s="19">
        <v>52560</v>
      </c>
      <c r="H106" s="20">
        <v>5</v>
      </c>
      <c r="I106" s="21"/>
    </row>
    <row r="107" spans="1:10" x14ac:dyDescent="0.25">
      <c r="A107" s="10" t="s">
        <v>683</v>
      </c>
      <c r="B107" s="15" t="s">
        <v>9</v>
      </c>
      <c r="C107" s="10" t="s">
        <v>11</v>
      </c>
      <c r="D107" s="16">
        <v>41650</v>
      </c>
      <c r="E107" s="17">
        <f t="shared" ca="1" si="1"/>
        <v>1</v>
      </c>
      <c r="F107" s="18" t="s">
        <v>3</v>
      </c>
      <c r="G107" s="19">
        <v>46834</v>
      </c>
      <c r="H107" s="20">
        <v>4</v>
      </c>
      <c r="I107" s="21"/>
      <c r="J107" s="35"/>
    </row>
    <row r="108" spans="1:10" x14ac:dyDescent="0.25">
      <c r="A108" s="10" t="s">
        <v>594</v>
      </c>
      <c r="B108" s="15" t="s">
        <v>1</v>
      </c>
      <c r="C108" s="10" t="s">
        <v>11</v>
      </c>
      <c r="D108" s="16">
        <v>39879</v>
      </c>
      <c r="E108" s="17">
        <f t="shared" ca="1" si="1"/>
        <v>6</v>
      </c>
      <c r="F108" s="18" t="s">
        <v>14</v>
      </c>
      <c r="G108" s="19">
        <v>97652</v>
      </c>
      <c r="H108" s="20">
        <v>1</v>
      </c>
      <c r="I108" s="21"/>
    </row>
    <row r="109" spans="1:10" x14ac:dyDescent="0.25">
      <c r="A109" s="10" t="s">
        <v>583</v>
      </c>
      <c r="B109" s="15" t="s">
        <v>12</v>
      </c>
      <c r="C109" s="10" t="s">
        <v>11</v>
      </c>
      <c r="D109" s="16">
        <v>37327</v>
      </c>
      <c r="E109" s="17">
        <f t="shared" ca="1" si="1"/>
        <v>13</v>
      </c>
      <c r="F109" s="18" t="s">
        <v>22</v>
      </c>
      <c r="G109" s="19">
        <v>44377</v>
      </c>
      <c r="H109" s="20">
        <v>2</v>
      </c>
      <c r="I109" s="21"/>
    </row>
    <row r="110" spans="1:10" x14ac:dyDescent="0.25">
      <c r="A110" s="10" t="s">
        <v>563</v>
      </c>
      <c r="B110" s="15" t="s">
        <v>9</v>
      </c>
      <c r="C110" s="10" t="s">
        <v>11</v>
      </c>
      <c r="D110" s="16">
        <v>40225</v>
      </c>
      <c r="E110" s="17">
        <f t="shared" ca="1" si="1"/>
        <v>5</v>
      </c>
      <c r="F110" s="18" t="s">
        <v>3</v>
      </c>
      <c r="G110" s="19">
        <v>84107</v>
      </c>
      <c r="H110" s="20">
        <v>5</v>
      </c>
      <c r="I110" s="21"/>
    </row>
    <row r="111" spans="1:10" x14ac:dyDescent="0.25">
      <c r="A111" s="10" t="s">
        <v>436</v>
      </c>
      <c r="B111" s="15" t="s">
        <v>12</v>
      </c>
      <c r="C111" s="10" t="s">
        <v>11</v>
      </c>
      <c r="D111" s="16">
        <v>41391</v>
      </c>
      <c r="E111" s="17">
        <f t="shared" ca="1" si="1"/>
        <v>2</v>
      </c>
      <c r="F111" s="18"/>
      <c r="G111" s="19">
        <v>64749</v>
      </c>
      <c r="H111" s="20">
        <v>4</v>
      </c>
      <c r="I111" s="21"/>
      <c r="J111" s="35"/>
    </row>
    <row r="112" spans="1:10" x14ac:dyDescent="0.25">
      <c r="A112" s="10" t="s">
        <v>373</v>
      </c>
      <c r="B112" s="15" t="s">
        <v>9</v>
      </c>
      <c r="C112" s="10" t="s">
        <v>11</v>
      </c>
      <c r="D112" s="16">
        <v>40724</v>
      </c>
      <c r="E112" s="17">
        <f t="shared" ca="1" si="1"/>
        <v>4</v>
      </c>
      <c r="F112" s="18" t="s">
        <v>3</v>
      </c>
      <c r="G112" s="19">
        <v>96101</v>
      </c>
      <c r="H112" s="20">
        <v>1</v>
      </c>
      <c r="I112" s="21"/>
    </row>
    <row r="113" spans="1:10" x14ac:dyDescent="0.25">
      <c r="A113" s="10" t="s">
        <v>13</v>
      </c>
      <c r="B113" s="15" t="s">
        <v>12</v>
      </c>
      <c r="C113" s="10" t="s">
        <v>11</v>
      </c>
      <c r="D113" s="16">
        <v>41594</v>
      </c>
      <c r="E113" s="17">
        <f t="shared" ca="1" si="1"/>
        <v>2</v>
      </c>
      <c r="F113" s="18" t="s">
        <v>3</v>
      </c>
      <c r="G113" s="19">
        <v>60275</v>
      </c>
      <c r="H113" s="20">
        <v>1</v>
      </c>
      <c r="I113" s="21"/>
      <c r="J113" s="35"/>
    </row>
    <row r="114" spans="1:10" x14ac:dyDescent="0.25">
      <c r="A114" s="10" t="s">
        <v>769</v>
      </c>
      <c r="B114" s="15" t="s">
        <v>44</v>
      </c>
      <c r="C114" s="10" t="s">
        <v>789</v>
      </c>
      <c r="D114" s="16">
        <v>41628</v>
      </c>
      <c r="E114" s="17">
        <f t="shared" ca="1" si="1"/>
        <v>1</v>
      </c>
      <c r="F114" s="18"/>
      <c r="G114" s="19">
        <v>65190</v>
      </c>
      <c r="H114" s="20">
        <v>2</v>
      </c>
      <c r="I114" s="21"/>
    </row>
    <row r="115" spans="1:10" x14ac:dyDescent="0.25">
      <c r="A115" s="10" t="s">
        <v>750</v>
      </c>
      <c r="B115" s="15" t="s">
        <v>12</v>
      </c>
      <c r="C115" s="10" t="s">
        <v>789</v>
      </c>
      <c r="D115" s="16">
        <v>41996</v>
      </c>
      <c r="E115" s="17">
        <f t="shared" ca="1" si="1"/>
        <v>0</v>
      </c>
      <c r="F115" s="18" t="s">
        <v>14</v>
      </c>
      <c r="G115" s="19">
        <v>121677</v>
      </c>
      <c r="H115" s="20">
        <v>5</v>
      </c>
      <c r="I115" s="21"/>
    </row>
    <row r="116" spans="1:10" x14ac:dyDescent="0.25">
      <c r="A116" s="10" t="s">
        <v>737</v>
      </c>
      <c r="B116" s="15" t="s">
        <v>9</v>
      </c>
      <c r="C116" s="10" t="s">
        <v>789</v>
      </c>
      <c r="D116" s="16">
        <v>40185</v>
      </c>
      <c r="E116" s="17">
        <f t="shared" ca="1" si="1"/>
        <v>5</v>
      </c>
      <c r="F116" s="18" t="s">
        <v>6</v>
      </c>
      <c r="G116" s="19">
        <v>54749</v>
      </c>
      <c r="H116" s="20">
        <v>4</v>
      </c>
      <c r="I116" s="21"/>
    </row>
    <row r="117" spans="1:10" x14ac:dyDescent="0.25">
      <c r="A117" s="10" t="s">
        <v>714</v>
      </c>
      <c r="B117" s="15" t="s">
        <v>44</v>
      </c>
      <c r="C117" s="10" t="s">
        <v>789</v>
      </c>
      <c r="D117" s="16">
        <v>37254</v>
      </c>
      <c r="E117" s="17">
        <f t="shared" ca="1" si="1"/>
        <v>13</v>
      </c>
      <c r="F117" s="18"/>
      <c r="G117" s="19">
        <v>74258</v>
      </c>
      <c r="H117" s="20">
        <v>5</v>
      </c>
      <c r="I117" s="21"/>
    </row>
    <row r="118" spans="1:10" x14ac:dyDescent="0.25">
      <c r="A118" s="10" t="s">
        <v>658</v>
      </c>
      <c r="B118" s="15" t="s">
        <v>1</v>
      </c>
      <c r="C118" s="10" t="s">
        <v>789</v>
      </c>
      <c r="D118" s="16">
        <v>39852</v>
      </c>
      <c r="E118" s="17">
        <f t="shared" ca="1" si="1"/>
        <v>6</v>
      </c>
      <c r="F118" s="18" t="s">
        <v>22</v>
      </c>
      <c r="G118" s="19">
        <v>108255</v>
      </c>
      <c r="H118" s="20">
        <v>4</v>
      </c>
      <c r="I118" s="21"/>
    </row>
    <row r="119" spans="1:10" x14ac:dyDescent="0.25">
      <c r="A119" s="10" t="s">
        <v>636</v>
      </c>
      <c r="B119" s="15" t="s">
        <v>7</v>
      </c>
      <c r="C119" s="10" t="s">
        <v>789</v>
      </c>
      <c r="D119" s="16">
        <v>38745</v>
      </c>
      <c r="E119" s="17">
        <f t="shared" ca="1" si="1"/>
        <v>9</v>
      </c>
      <c r="F119" s="18"/>
      <c r="G119" s="19">
        <v>121550</v>
      </c>
      <c r="H119" s="20">
        <v>2</v>
      </c>
      <c r="I119" s="21"/>
    </row>
    <row r="120" spans="1:10" x14ac:dyDescent="0.25">
      <c r="A120" s="10" t="s">
        <v>602</v>
      </c>
      <c r="B120" s="15" t="s">
        <v>28</v>
      </c>
      <c r="C120" s="10" t="s">
        <v>789</v>
      </c>
      <c r="D120" s="16">
        <v>41341</v>
      </c>
      <c r="E120" s="17">
        <f t="shared" ca="1" si="1"/>
        <v>2</v>
      </c>
      <c r="F120" s="18"/>
      <c r="G120" s="19">
        <v>105911</v>
      </c>
      <c r="H120" s="20">
        <v>2</v>
      </c>
      <c r="I120" s="21"/>
    </row>
    <row r="121" spans="1:10" x14ac:dyDescent="0.25">
      <c r="A121" s="10" t="s">
        <v>514</v>
      </c>
      <c r="B121" s="15" t="s">
        <v>9</v>
      </c>
      <c r="C121" s="10" t="s">
        <v>789</v>
      </c>
      <c r="D121" s="16">
        <v>37347</v>
      </c>
      <c r="E121" s="17">
        <f t="shared" ca="1" si="1"/>
        <v>13</v>
      </c>
      <c r="F121" s="18" t="s">
        <v>3</v>
      </c>
      <c r="G121" s="19">
        <v>42552</v>
      </c>
      <c r="H121" s="20">
        <v>1</v>
      </c>
      <c r="I121" s="21"/>
    </row>
    <row r="122" spans="1:10" x14ac:dyDescent="0.25">
      <c r="A122" s="10" t="s">
        <v>410</v>
      </c>
      <c r="B122" s="15" t="s">
        <v>12</v>
      </c>
      <c r="C122" s="10" t="s">
        <v>789</v>
      </c>
      <c r="D122" s="16">
        <v>37037</v>
      </c>
      <c r="E122" s="17">
        <f t="shared" ca="1" si="1"/>
        <v>14</v>
      </c>
      <c r="F122" s="18"/>
      <c r="G122" s="19">
        <v>103026</v>
      </c>
      <c r="H122" s="20">
        <v>3</v>
      </c>
      <c r="I122" s="21"/>
    </row>
    <row r="123" spans="1:10" x14ac:dyDescent="0.25">
      <c r="A123" s="10" t="s">
        <v>368</v>
      </c>
      <c r="B123" s="15" t="s">
        <v>28</v>
      </c>
      <c r="C123" s="10" t="s">
        <v>789</v>
      </c>
      <c r="D123" s="16">
        <v>41830</v>
      </c>
      <c r="E123" s="17">
        <f t="shared" ca="1" si="1"/>
        <v>1</v>
      </c>
      <c r="F123" s="18" t="s">
        <v>3</v>
      </c>
      <c r="G123" s="19">
        <v>57534</v>
      </c>
      <c r="H123" s="20">
        <v>5</v>
      </c>
      <c r="I123" s="21"/>
      <c r="J123" s="35"/>
    </row>
    <row r="124" spans="1:10" x14ac:dyDescent="0.25">
      <c r="A124" s="10" t="s">
        <v>334</v>
      </c>
      <c r="B124" s="15" t="s">
        <v>1</v>
      </c>
      <c r="C124" s="10" t="s">
        <v>789</v>
      </c>
      <c r="D124" s="16">
        <v>37420</v>
      </c>
      <c r="E124" s="17">
        <f t="shared" ca="1" si="1"/>
        <v>13</v>
      </c>
      <c r="F124" s="18"/>
      <c r="G124" s="19">
        <v>72104</v>
      </c>
      <c r="H124" s="20">
        <v>4</v>
      </c>
      <c r="I124" s="21"/>
    </row>
    <row r="125" spans="1:10" x14ac:dyDescent="0.25">
      <c r="A125" s="10" t="s">
        <v>332</v>
      </c>
      <c r="B125" s="15" t="s">
        <v>12</v>
      </c>
      <c r="C125" s="10" t="s">
        <v>789</v>
      </c>
      <c r="D125" s="16">
        <v>37435</v>
      </c>
      <c r="E125" s="17">
        <f t="shared" ca="1" si="1"/>
        <v>13</v>
      </c>
      <c r="F125" s="18" t="s">
        <v>6</v>
      </c>
      <c r="G125" s="19">
        <v>64206</v>
      </c>
      <c r="H125" s="20">
        <v>1</v>
      </c>
      <c r="I125" s="21"/>
    </row>
    <row r="126" spans="1:10" x14ac:dyDescent="0.25">
      <c r="A126" s="10" t="s">
        <v>292</v>
      </c>
      <c r="B126" s="15" t="s">
        <v>9</v>
      </c>
      <c r="C126" s="10" t="s">
        <v>789</v>
      </c>
      <c r="D126" s="16">
        <v>42206</v>
      </c>
      <c r="E126" s="17">
        <f t="shared" ca="1" si="1"/>
        <v>0</v>
      </c>
      <c r="F126" s="18" t="s">
        <v>3</v>
      </c>
      <c r="G126" s="19">
        <v>73650</v>
      </c>
      <c r="H126" s="20">
        <v>4</v>
      </c>
      <c r="I126" s="21"/>
    </row>
    <row r="127" spans="1:10" x14ac:dyDescent="0.25">
      <c r="A127" s="10" t="s">
        <v>278</v>
      </c>
      <c r="B127" s="15" t="s">
        <v>9</v>
      </c>
      <c r="C127" s="10" t="s">
        <v>789</v>
      </c>
      <c r="D127" s="16">
        <v>40038</v>
      </c>
      <c r="E127" s="17">
        <f t="shared" ca="1" si="1"/>
        <v>6</v>
      </c>
      <c r="F127" s="18"/>
      <c r="G127" s="19">
        <v>67318</v>
      </c>
      <c r="H127" s="20">
        <v>2</v>
      </c>
      <c r="I127" s="21"/>
    </row>
    <row r="128" spans="1:10" x14ac:dyDescent="0.25">
      <c r="A128" s="10" t="s">
        <v>265</v>
      </c>
      <c r="B128" s="15" t="s">
        <v>12</v>
      </c>
      <c r="C128" s="10" t="s">
        <v>789</v>
      </c>
      <c r="D128" s="16">
        <v>38191</v>
      </c>
      <c r="E128" s="17">
        <f t="shared" ca="1" si="1"/>
        <v>11</v>
      </c>
      <c r="F128" s="18" t="s">
        <v>14</v>
      </c>
      <c r="G128" s="19">
        <v>76680</v>
      </c>
      <c r="H128" s="20">
        <v>4</v>
      </c>
      <c r="I128" s="21"/>
    </row>
    <row r="129" spans="1:9" x14ac:dyDescent="0.25">
      <c r="A129" s="10" t="s">
        <v>158</v>
      </c>
      <c r="B129" s="15" t="s">
        <v>12</v>
      </c>
      <c r="C129" s="10" t="s">
        <v>789</v>
      </c>
      <c r="D129" s="16">
        <v>37155</v>
      </c>
      <c r="E129" s="17">
        <f t="shared" ca="1" si="1"/>
        <v>14</v>
      </c>
      <c r="F129" s="18" t="s">
        <v>3</v>
      </c>
      <c r="G129" s="19">
        <v>120696</v>
      </c>
      <c r="H129" s="20">
        <v>1</v>
      </c>
      <c r="I129" s="21"/>
    </row>
    <row r="130" spans="1:9" x14ac:dyDescent="0.25">
      <c r="A130" s="10" t="s">
        <v>121</v>
      </c>
      <c r="B130" s="15" t="s">
        <v>9</v>
      </c>
      <c r="C130" s="10" t="s">
        <v>789</v>
      </c>
      <c r="D130" s="16">
        <v>40836</v>
      </c>
      <c r="E130" s="17">
        <f t="shared" ref="E130:E193" ca="1" si="2">DATEDIF(D130,TODAY(),"Y")</f>
        <v>4</v>
      </c>
      <c r="F130" s="18"/>
      <c r="G130" s="19">
        <v>114645</v>
      </c>
      <c r="H130" s="20">
        <v>5</v>
      </c>
      <c r="I130" s="21"/>
    </row>
    <row r="131" spans="1:9" x14ac:dyDescent="0.25">
      <c r="A131" s="10" t="s">
        <v>100</v>
      </c>
      <c r="B131" s="15" t="s">
        <v>12</v>
      </c>
      <c r="C131" s="10" t="s">
        <v>789</v>
      </c>
      <c r="D131" s="16">
        <v>40102</v>
      </c>
      <c r="E131" s="17">
        <f t="shared" ca="1" si="2"/>
        <v>6</v>
      </c>
      <c r="F131" s="18"/>
      <c r="G131" s="19">
        <v>50730</v>
      </c>
      <c r="H131" s="20">
        <v>1</v>
      </c>
      <c r="I131" s="21"/>
    </row>
    <row r="132" spans="1:9" x14ac:dyDescent="0.25">
      <c r="A132" s="10" t="s">
        <v>33</v>
      </c>
      <c r="B132" s="15" t="s">
        <v>1</v>
      </c>
      <c r="C132" s="10" t="s">
        <v>789</v>
      </c>
      <c r="D132" s="16">
        <v>38690</v>
      </c>
      <c r="E132" s="17">
        <f t="shared" ca="1" si="2"/>
        <v>10</v>
      </c>
      <c r="F132" s="18" t="s">
        <v>14</v>
      </c>
      <c r="G132" s="19">
        <v>99842</v>
      </c>
      <c r="H132" s="20">
        <v>1</v>
      </c>
      <c r="I132" s="21"/>
    </row>
    <row r="133" spans="1:9" x14ac:dyDescent="0.25">
      <c r="A133" s="10" t="s">
        <v>639</v>
      </c>
      <c r="B133" s="15" t="s">
        <v>28</v>
      </c>
      <c r="C133" s="10" t="s">
        <v>791</v>
      </c>
      <c r="D133" s="16">
        <v>37647</v>
      </c>
      <c r="E133" s="17">
        <f t="shared" ca="1" si="2"/>
        <v>12</v>
      </c>
      <c r="F133" s="18" t="s">
        <v>3</v>
      </c>
      <c r="G133" s="19">
        <v>51343</v>
      </c>
      <c r="H133" s="20">
        <v>5</v>
      </c>
      <c r="I133" s="21"/>
    </row>
    <row r="134" spans="1:9" x14ac:dyDescent="0.25">
      <c r="A134" s="10" t="s">
        <v>382</v>
      </c>
      <c r="B134" s="15" t="s">
        <v>9</v>
      </c>
      <c r="C134" s="10" t="s">
        <v>791</v>
      </c>
      <c r="D134" s="16">
        <v>40701</v>
      </c>
      <c r="E134" s="17">
        <f t="shared" ca="1" si="2"/>
        <v>4</v>
      </c>
      <c r="F134" s="18"/>
      <c r="G134" s="19">
        <v>104771</v>
      </c>
      <c r="H134" s="20">
        <v>2</v>
      </c>
      <c r="I134" s="21"/>
    </row>
    <row r="135" spans="1:9" x14ac:dyDescent="0.25">
      <c r="A135" s="10" t="s">
        <v>260</v>
      </c>
      <c r="B135" s="15" t="s">
        <v>9</v>
      </c>
      <c r="C135" s="10" t="s">
        <v>791</v>
      </c>
      <c r="D135" s="16">
        <v>40761</v>
      </c>
      <c r="E135" s="17">
        <f t="shared" ca="1" si="2"/>
        <v>4</v>
      </c>
      <c r="F135" s="18" t="s">
        <v>22</v>
      </c>
      <c r="G135" s="19">
        <v>51746</v>
      </c>
      <c r="H135" s="20">
        <v>5</v>
      </c>
      <c r="I135" s="21"/>
    </row>
    <row r="136" spans="1:9" x14ac:dyDescent="0.25">
      <c r="A136" s="10" t="s">
        <v>252</v>
      </c>
      <c r="B136" s="15" t="s">
        <v>28</v>
      </c>
      <c r="C136" s="10" t="s">
        <v>791</v>
      </c>
      <c r="D136" s="16">
        <v>41478</v>
      </c>
      <c r="E136" s="17">
        <f t="shared" ca="1" si="2"/>
        <v>2</v>
      </c>
      <c r="F136" s="18" t="s">
        <v>3</v>
      </c>
      <c r="G136" s="19">
        <v>46397</v>
      </c>
      <c r="H136" s="20">
        <v>2</v>
      </c>
      <c r="I136" s="21"/>
    </row>
    <row r="137" spans="1:9" x14ac:dyDescent="0.25">
      <c r="A137" s="10" t="s">
        <v>230</v>
      </c>
      <c r="B137" s="15" t="s">
        <v>12</v>
      </c>
      <c r="C137" s="10" t="s">
        <v>791</v>
      </c>
      <c r="D137" s="16">
        <v>41520</v>
      </c>
      <c r="E137" s="17">
        <f t="shared" ca="1" si="2"/>
        <v>2</v>
      </c>
      <c r="F137" s="18" t="s">
        <v>22</v>
      </c>
      <c r="G137" s="19">
        <v>52674</v>
      </c>
      <c r="H137" s="20">
        <v>2</v>
      </c>
      <c r="I137" s="21"/>
    </row>
    <row r="138" spans="1:9" x14ac:dyDescent="0.25">
      <c r="A138" s="10" t="s">
        <v>732</v>
      </c>
      <c r="B138" s="15" t="s">
        <v>9</v>
      </c>
      <c r="C138" s="10" t="s">
        <v>790</v>
      </c>
      <c r="D138" s="16">
        <v>41262</v>
      </c>
      <c r="E138" s="17">
        <f t="shared" ca="1" si="2"/>
        <v>2</v>
      </c>
      <c r="F138" s="18" t="s">
        <v>6</v>
      </c>
      <c r="G138" s="19">
        <v>117958</v>
      </c>
      <c r="H138" s="20">
        <v>3</v>
      </c>
      <c r="I138" s="21"/>
    </row>
    <row r="139" spans="1:9" x14ac:dyDescent="0.25">
      <c r="A139" s="10" t="s">
        <v>731</v>
      </c>
      <c r="B139" s="15" t="s">
        <v>12</v>
      </c>
      <c r="C139" s="10" t="s">
        <v>790</v>
      </c>
      <c r="D139" s="16">
        <v>41276</v>
      </c>
      <c r="E139" s="17">
        <f t="shared" ca="1" si="2"/>
        <v>2</v>
      </c>
      <c r="F139" s="18" t="s">
        <v>6</v>
      </c>
      <c r="G139" s="19">
        <v>55593</v>
      </c>
      <c r="H139" s="20">
        <v>3</v>
      </c>
      <c r="I139" s="21"/>
    </row>
    <row r="140" spans="1:9" x14ac:dyDescent="0.25">
      <c r="A140" s="10" t="s">
        <v>700</v>
      </c>
      <c r="B140" s="15" t="s">
        <v>9</v>
      </c>
      <c r="C140" s="10" t="s">
        <v>790</v>
      </c>
      <c r="D140" s="16">
        <v>38719</v>
      </c>
      <c r="E140" s="17">
        <f t="shared" ca="1" si="2"/>
        <v>9</v>
      </c>
      <c r="F140" s="18"/>
      <c r="G140" s="19">
        <v>46993</v>
      </c>
      <c r="H140" s="20">
        <v>5</v>
      </c>
      <c r="I140" s="21"/>
    </row>
    <row r="141" spans="1:9" x14ac:dyDescent="0.25">
      <c r="A141" s="10" t="s">
        <v>663</v>
      </c>
      <c r="B141" s="15" t="s">
        <v>9</v>
      </c>
      <c r="C141" s="10" t="s">
        <v>790</v>
      </c>
      <c r="D141" s="16">
        <v>40216</v>
      </c>
      <c r="E141" s="17">
        <f t="shared" ca="1" si="2"/>
        <v>5</v>
      </c>
      <c r="F141" s="18" t="s">
        <v>14</v>
      </c>
      <c r="G141" s="19">
        <v>91950</v>
      </c>
      <c r="H141" s="20">
        <v>4</v>
      </c>
      <c r="I141" s="21"/>
    </row>
    <row r="142" spans="1:9" x14ac:dyDescent="0.25">
      <c r="A142" s="10" t="s">
        <v>637</v>
      </c>
      <c r="B142" s="15" t="s">
        <v>12</v>
      </c>
      <c r="C142" s="10" t="s">
        <v>790</v>
      </c>
      <c r="D142" s="16">
        <v>38366</v>
      </c>
      <c r="E142" s="17">
        <f t="shared" ca="1" si="2"/>
        <v>10</v>
      </c>
      <c r="F142" s="18" t="s">
        <v>22</v>
      </c>
      <c r="G142" s="19">
        <v>96410</v>
      </c>
      <c r="H142" s="20">
        <v>3</v>
      </c>
      <c r="I142" s="21"/>
    </row>
    <row r="143" spans="1:9" x14ac:dyDescent="0.25">
      <c r="A143" s="10" t="s">
        <v>632</v>
      </c>
      <c r="B143" s="15" t="s">
        <v>9</v>
      </c>
      <c r="C143" s="10" t="s">
        <v>790</v>
      </c>
      <c r="D143" s="16">
        <v>39831</v>
      </c>
      <c r="E143" s="17">
        <f t="shared" ca="1" si="2"/>
        <v>6</v>
      </c>
      <c r="F143" s="18" t="s">
        <v>22</v>
      </c>
      <c r="G143" s="19">
        <v>103347</v>
      </c>
      <c r="H143" s="20">
        <v>4</v>
      </c>
      <c r="I143" s="21"/>
    </row>
    <row r="144" spans="1:9" x14ac:dyDescent="0.25">
      <c r="A144" s="10" t="s">
        <v>627</v>
      </c>
      <c r="B144" s="15" t="s">
        <v>12</v>
      </c>
      <c r="C144" s="10" t="s">
        <v>790</v>
      </c>
      <c r="D144" s="16">
        <v>41314</v>
      </c>
      <c r="E144" s="17">
        <f t="shared" ca="1" si="2"/>
        <v>2</v>
      </c>
      <c r="F144" s="18"/>
      <c r="G144" s="19">
        <v>118046</v>
      </c>
      <c r="H144" s="20">
        <v>4</v>
      </c>
      <c r="I144" s="21"/>
    </row>
    <row r="145" spans="1:9" x14ac:dyDescent="0.25">
      <c r="A145" s="10" t="s">
        <v>608</v>
      </c>
      <c r="B145" s="15" t="s">
        <v>28</v>
      </c>
      <c r="C145" s="10" t="s">
        <v>790</v>
      </c>
      <c r="D145" s="16">
        <v>40222</v>
      </c>
      <c r="E145" s="17">
        <f t="shared" ca="1" si="2"/>
        <v>5</v>
      </c>
      <c r="F145" s="18"/>
      <c r="G145" s="19">
        <v>50029</v>
      </c>
      <c r="H145" s="20">
        <v>5</v>
      </c>
      <c r="I145" s="21"/>
    </row>
    <row r="146" spans="1:9" x14ac:dyDescent="0.25">
      <c r="A146" s="10" t="s">
        <v>607</v>
      </c>
      <c r="B146" s="15" t="s">
        <v>12</v>
      </c>
      <c r="C146" s="10" t="s">
        <v>790</v>
      </c>
      <c r="D146" s="16">
        <v>40232</v>
      </c>
      <c r="E146" s="17">
        <f t="shared" ca="1" si="2"/>
        <v>5</v>
      </c>
      <c r="F146" s="18"/>
      <c r="G146" s="19">
        <v>63297</v>
      </c>
      <c r="H146" s="20">
        <v>4</v>
      </c>
      <c r="I146" s="21"/>
    </row>
    <row r="147" spans="1:9" x14ac:dyDescent="0.25">
      <c r="A147" s="10" t="s">
        <v>597</v>
      </c>
      <c r="B147" s="15" t="s">
        <v>9</v>
      </c>
      <c r="C147" s="10" t="s">
        <v>790</v>
      </c>
      <c r="D147" s="16">
        <v>39866</v>
      </c>
      <c r="E147" s="17">
        <f t="shared" ca="1" si="2"/>
        <v>6</v>
      </c>
      <c r="F147" s="18" t="s">
        <v>3</v>
      </c>
      <c r="G147" s="19">
        <v>93380</v>
      </c>
      <c r="H147" s="20">
        <v>5</v>
      </c>
      <c r="I147" s="21"/>
    </row>
    <row r="148" spans="1:9" x14ac:dyDescent="0.25">
      <c r="A148" s="10" t="s">
        <v>556</v>
      </c>
      <c r="B148" s="15" t="s">
        <v>12</v>
      </c>
      <c r="C148" s="10" t="s">
        <v>790</v>
      </c>
      <c r="D148" s="16">
        <v>40971</v>
      </c>
      <c r="E148" s="17">
        <f t="shared" ca="1" si="2"/>
        <v>3</v>
      </c>
      <c r="F148" s="18"/>
      <c r="G148" s="19">
        <v>100478</v>
      </c>
      <c r="H148" s="20">
        <v>3</v>
      </c>
      <c r="I148" s="21"/>
    </row>
    <row r="149" spans="1:9" x14ac:dyDescent="0.25">
      <c r="A149" s="10" t="s">
        <v>552</v>
      </c>
      <c r="B149" s="15" t="s">
        <v>1</v>
      </c>
      <c r="C149" s="10" t="s">
        <v>790</v>
      </c>
      <c r="D149" s="16">
        <v>41337</v>
      </c>
      <c r="E149" s="17">
        <f t="shared" ca="1" si="2"/>
        <v>2</v>
      </c>
      <c r="F149" s="18"/>
      <c r="G149" s="19">
        <v>96780</v>
      </c>
      <c r="H149" s="20">
        <v>3</v>
      </c>
      <c r="I149" s="21"/>
    </row>
    <row r="150" spans="1:9" x14ac:dyDescent="0.25">
      <c r="A150" s="10" t="s">
        <v>543</v>
      </c>
      <c r="B150" s="15" t="s">
        <v>28</v>
      </c>
      <c r="C150" s="10" t="s">
        <v>790</v>
      </c>
      <c r="D150" s="16">
        <v>42092</v>
      </c>
      <c r="E150" s="17">
        <f t="shared" ca="1" si="2"/>
        <v>0</v>
      </c>
      <c r="F150" s="18" t="s">
        <v>22</v>
      </c>
      <c r="G150" s="19">
        <v>51487</v>
      </c>
      <c r="H150" s="20">
        <v>4</v>
      </c>
      <c r="I150" s="21"/>
    </row>
    <row r="151" spans="1:9" x14ac:dyDescent="0.25">
      <c r="A151" s="10" t="s">
        <v>534</v>
      </c>
      <c r="B151" s="15" t="s">
        <v>9</v>
      </c>
      <c r="C151" s="10" t="s">
        <v>790</v>
      </c>
      <c r="D151" s="16">
        <v>40277</v>
      </c>
      <c r="E151" s="17">
        <f t="shared" ca="1" si="2"/>
        <v>5</v>
      </c>
      <c r="F151" s="18" t="s">
        <v>22</v>
      </c>
      <c r="G151" s="19">
        <v>44692</v>
      </c>
      <c r="H151" s="20">
        <v>1</v>
      </c>
      <c r="I151" s="21"/>
    </row>
    <row r="152" spans="1:9" x14ac:dyDescent="0.25">
      <c r="A152" s="10" t="s">
        <v>515</v>
      </c>
      <c r="B152" s="15" t="s">
        <v>7</v>
      </c>
      <c r="C152" s="10" t="s">
        <v>790</v>
      </c>
      <c r="D152" s="16">
        <v>37341</v>
      </c>
      <c r="E152" s="17">
        <f t="shared" ca="1" si="2"/>
        <v>13</v>
      </c>
      <c r="F152" s="18"/>
      <c r="G152" s="19">
        <v>114029</v>
      </c>
      <c r="H152" s="20">
        <v>4</v>
      </c>
      <c r="I152" s="21"/>
    </row>
    <row r="153" spans="1:9" x14ac:dyDescent="0.25">
      <c r="A153" s="10" t="s">
        <v>506</v>
      </c>
      <c r="B153" s="15" t="s">
        <v>28</v>
      </c>
      <c r="C153" s="10" t="s">
        <v>790</v>
      </c>
      <c r="D153" s="16">
        <v>37721</v>
      </c>
      <c r="E153" s="17">
        <f t="shared" ca="1" si="2"/>
        <v>12</v>
      </c>
      <c r="F153" s="18" t="s">
        <v>3</v>
      </c>
      <c r="G153" s="19">
        <v>101481</v>
      </c>
      <c r="H153" s="20">
        <v>2</v>
      </c>
      <c r="I153" s="21"/>
    </row>
    <row r="154" spans="1:9" x14ac:dyDescent="0.25">
      <c r="A154" s="10" t="s">
        <v>473</v>
      </c>
      <c r="B154" s="15" t="s">
        <v>9</v>
      </c>
      <c r="C154" s="10" t="s">
        <v>790</v>
      </c>
      <c r="D154" s="16">
        <v>41377</v>
      </c>
      <c r="E154" s="17">
        <f t="shared" ca="1" si="2"/>
        <v>2</v>
      </c>
      <c r="F154" s="18" t="s">
        <v>6</v>
      </c>
      <c r="G154" s="19">
        <v>113877</v>
      </c>
      <c r="H154" s="20">
        <v>2</v>
      </c>
      <c r="I154" s="21"/>
    </row>
    <row r="155" spans="1:9" x14ac:dyDescent="0.25">
      <c r="A155" s="10" t="s">
        <v>457</v>
      </c>
      <c r="B155" s="15" t="s">
        <v>12</v>
      </c>
      <c r="C155" s="10" t="s">
        <v>790</v>
      </c>
      <c r="D155" s="16">
        <v>37017</v>
      </c>
      <c r="E155" s="17">
        <f t="shared" ca="1" si="2"/>
        <v>14</v>
      </c>
      <c r="F155" s="18"/>
      <c r="G155" s="19">
        <v>75226</v>
      </c>
      <c r="H155" s="20">
        <v>5</v>
      </c>
      <c r="I155" s="21"/>
    </row>
    <row r="156" spans="1:9" x14ac:dyDescent="0.25">
      <c r="A156" s="10" t="s">
        <v>440</v>
      </c>
      <c r="B156" s="15" t="s">
        <v>9</v>
      </c>
      <c r="C156" s="10" t="s">
        <v>790</v>
      </c>
      <c r="D156" s="16">
        <v>39213</v>
      </c>
      <c r="E156" s="17">
        <f t="shared" ca="1" si="2"/>
        <v>8</v>
      </c>
      <c r="F156" s="18" t="s">
        <v>14</v>
      </c>
      <c r="G156" s="19">
        <v>62791</v>
      </c>
      <c r="H156" s="20">
        <v>1</v>
      </c>
      <c r="I156" s="21"/>
    </row>
    <row r="157" spans="1:9" x14ac:dyDescent="0.25">
      <c r="A157" s="10" t="s">
        <v>428</v>
      </c>
      <c r="B157" s="15" t="s">
        <v>12</v>
      </c>
      <c r="C157" s="10" t="s">
        <v>790</v>
      </c>
      <c r="D157" s="16">
        <v>41788</v>
      </c>
      <c r="E157" s="17">
        <f t="shared" ca="1" si="2"/>
        <v>1</v>
      </c>
      <c r="F157" s="18" t="s">
        <v>3</v>
      </c>
      <c r="G157" s="19">
        <v>86093</v>
      </c>
      <c r="H157" s="20">
        <v>2</v>
      </c>
      <c r="I157" s="21"/>
    </row>
    <row r="158" spans="1:9" x14ac:dyDescent="0.25">
      <c r="A158" s="10" t="s">
        <v>412</v>
      </c>
      <c r="B158" s="15" t="s">
        <v>12</v>
      </c>
      <c r="C158" s="10" t="s">
        <v>790</v>
      </c>
      <c r="D158" s="16">
        <v>39970</v>
      </c>
      <c r="E158" s="17">
        <f t="shared" ca="1" si="2"/>
        <v>6</v>
      </c>
      <c r="F158" s="18" t="s">
        <v>3</v>
      </c>
      <c r="G158" s="19">
        <v>49871</v>
      </c>
      <c r="H158" s="20">
        <v>1</v>
      </c>
      <c r="I158" s="21"/>
    </row>
    <row r="159" spans="1:9" x14ac:dyDescent="0.25">
      <c r="A159" s="10" t="s">
        <v>372</v>
      </c>
      <c r="B159" s="15" t="s">
        <v>7</v>
      </c>
      <c r="C159" s="10" t="s">
        <v>790</v>
      </c>
      <c r="D159" s="16">
        <v>40732</v>
      </c>
      <c r="E159" s="17">
        <f t="shared" ca="1" si="2"/>
        <v>4</v>
      </c>
      <c r="F159" s="18" t="s">
        <v>6</v>
      </c>
      <c r="G159" s="19">
        <v>80928</v>
      </c>
      <c r="H159" s="20">
        <v>4</v>
      </c>
      <c r="I159" s="21"/>
    </row>
    <row r="160" spans="1:9" x14ac:dyDescent="0.25">
      <c r="A160" s="10" t="s">
        <v>370</v>
      </c>
      <c r="B160" s="15" t="s">
        <v>9</v>
      </c>
      <c r="C160" s="10" t="s">
        <v>790</v>
      </c>
      <c r="D160" s="16">
        <v>41807</v>
      </c>
      <c r="E160" s="17">
        <f t="shared" ca="1" si="2"/>
        <v>1</v>
      </c>
      <c r="F160" s="18"/>
      <c r="G160" s="19">
        <v>90371</v>
      </c>
      <c r="H160" s="20">
        <v>2</v>
      </c>
      <c r="I160" s="21"/>
    </row>
    <row r="161" spans="1:9" x14ac:dyDescent="0.25">
      <c r="A161" s="10" t="s">
        <v>359</v>
      </c>
      <c r="B161" s="15" t="s">
        <v>28</v>
      </c>
      <c r="C161" s="10" t="s">
        <v>790</v>
      </c>
      <c r="D161" s="16">
        <v>40352</v>
      </c>
      <c r="E161" s="17">
        <f t="shared" ca="1" si="2"/>
        <v>5</v>
      </c>
      <c r="F161" s="18"/>
      <c r="G161" s="19">
        <v>59013</v>
      </c>
      <c r="H161" s="20">
        <v>2</v>
      </c>
      <c r="I161" s="21"/>
    </row>
    <row r="162" spans="1:9" x14ac:dyDescent="0.25">
      <c r="A162" s="10" t="s">
        <v>346</v>
      </c>
      <c r="B162" s="15" t="s">
        <v>9</v>
      </c>
      <c r="C162" s="10" t="s">
        <v>790</v>
      </c>
      <c r="D162" s="16">
        <v>41444</v>
      </c>
      <c r="E162" s="17">
        <f t="shared" ca="1" si="2"/>
        <v>2</v>
      </c>
      <c r="F162" s="18" t="s">
        <v>22</v>
      </c>
      <c r="G162" s="19">
        <v>76509</v>
      </c>
      <c r="H162" s="20">
        <v>5</v>
      </c>
      <c r="I162" s="21"/>
    </row>
    <row r="163" spans="1:9" x14ac:dyDescent="0.25">
      <c r="A163" s="10" t="s">
        <v>339</v>
      </c>
      <c r="B163" s="15" t="s">
        <v>44</v>
      </c>
      <c r="C163" s="10" t="s">
        <v>790</v>
      </c>
      <c r="D163" s="16">
        <v>37067</v>
      </c>
      <c r="E163" s="17">
        <f t="shared" ca="1" si="2"/>
        <v>14</v>
      </c>
      <c r="F163" s="18" t="s">
        <v>24</v>
      </c>
      <c r="G163" s="19">
        <v>116386</v>
      </c>
      <c r="H163" s="20">
        <v>5</v>
      </c>
      <c r="I163" s="21"/>
    </row>
    <row r="164" spans="1:9" x14ac:dyDescent="0.25">
      <c r="A164" s="10" t="s">
        <v>287</v>
      </c>
      <c r="B164" s="15" t="s">
        <v>9</v>
      </c>
      <c r="C164" s="10" t="s">
        <v>790</v>
      </c>
      <c r="D164" s="16">
        <v>40373</v>
      </c>
      <c r="E164" s="17">
        <f t="shared" ca="1" si="2"/>
        <v>5</v>
      </c>
      <c r="F164" s="18"/>
      <c r="G164" s="19">
        <v>69384</v>
      </c>
      <c r="H164" s="20">
        <v>5</v>
      </c>
      <c r="I164" s="21"/>
    </row>
    <row r="165" spans="1:9" x14ac:dyDescent="0.25">
      <c r="A165" s="10" t="s">
        <v>255</v>
      </c>
      <c r="B165" s="15" t="s">
        <v>44</v>
      </c>
      <c r="C165" s="10" t="s">
        <v>790</v>
      </c>
      <c r="D165" s="16">
        <v>41132</v>
      </c>
      <c r="E165" s="17">
        <f t="shared" ca="1" si="2"/>
        <v>3</v>
      </c>
      <c r="F165" s="18"/>
      <c r="G165" s="19">
        <v>123331</v>
      </c>
      <c r="H165" s="20">
        <v>4</v>
      </c>
      <c r="I165" s="21"/>
    </row>
    <row r="166" spans="1:9" x14ac:dyDescent="0.25">
      <c r="A166" s="10" t="s">
        <v>253</v>
      </c>
      <c r="B166" s="15" t="s">
        <v>12</v>
      </c>
      <c r="C166" s="10" t="s">
        <v>790</v>
      </c>
      <c r="D166" s="16">
        <v>41477</v>
      </c>
      <c r="E166" s="17">
        <f t="shared" ca="1" si="2"/>
        <v>2</v>
      </c>
      <c r="F166" s="18" t="s">
        <v>14</v>
      </c>
      <c r="G166" s="19">
        <v>55705</v>
      </c>
      <c r="H166" s="20">
        <v>4</v>
      </c>
      <c r="I166" s="21"/>
    </row>
    <row r="167" spans="1:9" x14ac:dyDescent="0.25">
      <c r="A167" s="10" t="s">
        <v>247</v>
      </c>
      <c r="B167" s="15" t="s">
        <v>12</v>
      </c>
      <c r="C167" s="10" t="s">
        <v>790</v>
      </c>
      <c r="D167" s="16">
        <v>40770</v>
      </c>
      <c r="E167" s="17">
        <f t="shared" ca="1" si="2"/>
        <v>4</v>
      </c>
      <c r="F167" s="18" t="s">
        <v>14</v>
      </c>
      <c r="G167" s="19">
        <v>72893</v>
      </c>
      <c r="H167" s="20">
        <v>5</v>
      </c>
      <c r="I167" s="21"/>
    </row>
    <row r="168" spans="1:9" x14ac:dyDescent="0.25">
      <c r="A168" s="10" t="s">
        <v>238</v>
      </c>
      <c r="B168" s="15" t="s">
        <v>7</v>
      </c>
      <c r="C168" s="10" t="s">
        <v>790</v>
      </c>
      <c r="D168" s="16">
        <v>42255</v>
      </c>
      <c r="E168" s="17">
        <f t="shared" ca="1" si="2"/>
        <v>0</v>
      </c>
      <c r="F168" s="18" t="s">
        <v>22</v>
      </c>
      <c r="G168" s="19">
        <v>63123</v>
      </c>
      <c r="H168" s="20">
        <v>3</v>
      </c>
      <c r="I168" s="21"/>
    </row>
    <row r="169" spans="1:9" x14ac:dyDescent="0.25">
      <c r="A169" s="10" t="s">
        <v>237</v>
      </c>
      <c r="B169" s="15" t="s">
        <v>12</v>
      </c>
      <c r="C169" s="10" t="s">
        <v>790</v>
      </c>
      <c r="D169" s="16">
        <v>40404</v>
      </c>
      <c r="E169" s="17">
        <f t="shared" ca="1" si="2"/>
        <v>5</v>
      </c>
      <c r="F169" s="18" t="s">
        <v>22</v>
      </c>
      <c r="G169" s="19">
        <v>64193</v>
      </c>
      <c r="H169" s="20">
        <v>3</v>
      </c>
      <c r="I169" s="21"/>
    </row>
    <row r="170" spans="1:9" x14ac:dyDescent="0.25">
      <c r="A170" s="10" t="s">
        <v>214</v>
      </c>
      <c r="B170" s="15" t="s">
        <v>7</v>
      </c>
      <c r="C170" s="10" t="s">
        <v>790</v>
      </c>
      <c r="D170" s="16">
        <v>37492</v>
      </c>
      <c r="E170" s="17">
        <f t="shared" ca="1" si="2"/>
        <v>13</v>
      </c>
      <c r="F170" s="18" t="s">
        <v>6</v>
      </c>
      <c r="G170" s="19">
        <v>111238</v>
      </c>
      <c r="H170" s="20">
        <v>5</v>
      </c>
      <c r="I170" s="21"/>
    </row>
    <row r="171" spans="1:9" x14ac:dyDescent="0.25">
      <c r="A171" s="10" t="s">
        <v>154</v>
      </c>
      <c r="B171" s="15" t="s">
        <v>44</v>
      </c>
      <c r="C171" s="10" t="s">
        <v>790</v>
      </c>
      <c r="D171" s="16">
        <v>37160</v>
      </c>
      <c r="E171" s="17">
        <f t="shared" ca="1" si="2"/>
        <v>14</v>
      </c>
      <c r="F171" s="18" t="s">
        <v>3</v>
      </c>
      <c r="G171" s="19">
        <v>62446</v>
      </c>
      <c r="H171" s="20">
        <v>2</v>
      </c>
      <c r="I171" s="21"/>
    </row>
    <row r="172" spans="1:9" x14ac:dyDescent="0.25">
      <c r="A172" s="10" t="s">
        <v>125</v>
      </c>
      <c r="B172" s="15" t="s">
        <v>9</v>
      </c>
      <c r="C172" s="10" t="s">
        <v>790</v>
      </c>
      <c r="D172" s="16">
        <v>41548</v>
      </c>
      <c r="E172" s="17">
        <f t="shared" ca="1" si="2"/>
        <v>2</v>
      </c>
      <c r="F172" s="18" t="s">
        <v>3</v>
      </c>
      <c r="G172" s="19">
        <v>71086</v>
      </c>
      <c r="H172" s="20">
        <v>3</v>
      </c>
      <c r="I172" s="21"/>
    </row>
    <row r="173" spans="1:9" x14ac:dyDescent="0.25">
      <c r="A173" s="10" t="s">
        <v>114</v>
      </c>
      <c r="B173" s="15" t="s">
        <v>44</v>
      </c>
      <c r="C173" s="10" t="s">
        <v>790</v>
      </c>
      <c r="D173" s="16">
        <v>42306</v>
      </c>
      <c r="E173" s="17">
        <f t="shared" ca="1" si="2"/>
        <v>0</v>
      </c>
      <c r="F173" s="18" t="s">
        <v>3</v>
      </c>
      <c r="G173" s="19">
        <v>69039</v>
      </c>
      <c r="H173" s="20">
        <v>5</v>
      </c>
      <c r="I173" s="21"/>
    </row>
    <row r="174" spans="1:9" x14ac:dyDescent="0.25">
      <c r="A174" s="10" t="s">
        <v>74</v>
      </c>
      <c r="B174" s="15" t="s">
        <v>12</v>
      </c>
      <c r="C174" s="10" t="s">
        <v>790</v>
      </c>
      <c r="D174" s="16">
        <v>40846</v>
      </c>
      <c r="E174" s="17">
        <f t="shared" ca="1" si="2"/>
        <v>4</v>
      </c>
      <c r="F174" s="18" t="s">
        <v>22</v>
      </c>
      <c r="G174" s="19">
        <v>79262</v>
      </c>
      <c r="H174" s="20">
        <v>5</v>
      </c>
      <c r="I174" s="21"/>
    </row>
    <row r="175" spans="1:9" x14ac:dyDescent="0.25">
      <c r="A175" s="10" t="s">
        <v>59</v>
      </c>
      <c r="B175" s="15" t="s">
        <v>12</v>
      </c>
      <c r="C175" s="10" t="s">
        <v>790</v>
      </c>
      <c r="D175" s="16">
        <v>42332</v>
      </c>
      <c r="E175" s="17">
        <f t="shared" ca="1" si="2"/>
        <v>0</v>
      </c>
      <c r="F175" s="18"/>
      <c r="G175" s="19">
        <v>55686</v>
      </c>
      <c r="H175" s="20">
        <v>5</v>
      </c>
      <c r="I175" s="21"/>
    </row>
    <row r="176" spans="1:9" x14ac:dyDescent="0.25">
      <c r="A176" s="10" t="s">
        <v>611</v>
      </c>
      <c r="B176" s="15" t="s">
        <v>12</v>
      </c>
      <c r="C176" s="10" t="s">
        <v>38</v>
      </c>
      <c r="D176" s="16">
        <v>40593</v>
      </c>
      <c r="E176" s="17">
        <f t="shared" ca="1" si="2"/>
        <v>4</v>
      </c>
      <c r="F176" s="18" t="s">
        <v>14</v>
      </c>
      <c r="G176" s="19">
        <v>48576</v>
      </c>
      <c r="H176" s="20">
        <v>4</v>
      </c>
      <c r="I176" s="21"/>
    </row>
    <row r="177" spans="1:9" x14ac:dyDescent="0.25">
      <c r="A177" s="10" t="s">
        <v>551</v>
      </c>
      <c r="B177" s="15" t="s">
        <v>44</v>
      </c>
      <c r="C177" s="10" t="s">
        <v>38</v>
      </c>
      <c r="D177" s="16">
        <v>41341</v>
      </c>
      <c r="E177" s="17">
        <f t="shared" ca="1" si="2"/>
        <v>2</v>
      </c>
      <c r="F177" s="18" t="s">
        <v>14</v>
      </c>
      <c r="G177" s="19">
        <v>56792</v>
      </c>
      <c r="H177" s="20">
        <v>4</v>
      </c>
      <c r="I177" s="21"/>
    </row>
    <row r="178" spans="1:9" x14ac:dyDescent="0.25">
      <c r="A178" s="10" t="s">
        <v>484</v>
      </c>
      <c r="B178" s="15" t="s">
        <v>12</v>
      </c>
      <c r="C178" s="10" t="s">
        <v>38</v>
      </c>
      <c r="D178" s="16">
        <v>41768</v>
      </c>
      <c r="E178" s="17">
        <f t="shared" ca="1" si="2"/>
        <v>1</v>
      </c>
      <c r="F178" s="18" t="s">
        <v>22</v>
      </c>
      <c r="G178" s="19">
        <v>103041</v>
      </c>
      <c r="H178" s="20">
        <v>1</v>
      </c>
      <c r="I178" s="21"/>
    </row>
    <row r="179" spans="1:9" x14ac:dyDescent="0.25">
      <c r="A179" s="10" t="s">
        <v>447</v>
      </c>
      <c r="B179" s="15" t="s">
        <v>7</v>
      </c>
      <c r="C179" s="10" t="s">
        <v>38</v>
      </c>
      <c r="D179" s="16">
        <v>37751</v>
      </c>
      <c r="E179" s="17">
        <f t="shared" ca="1" si="2"/>
        <v>12</v>
      </c>
      <c r="F179" s="18" t="s">
        <v>3</v>
      </c>
      <c r="G179" s="19">
        <v>114941</v>
      </c>
      <c r="H179" s="20">
        <v>4</v>
      </c>
      <c r="I179" s="21"/>
    </row>
    <row r="180" spans="1:9" x14ac:dyDescent="0.25">
      <c r="A180" s="10" t="s">
        <v>394</v>
      </c>
      <c r="B180" s="15" t="s">
        <v>7</v>
      </c>
      <c r="C180" s="10" t="s">
        <v>38</v>
      </c>
      <c r="D180" s="16">
        <v>38121</v>
      </c>
      <c r="E180" s="17">
        <f t="shared" ca="1" si="2"/>
        <v>11</v>
      </c>
      <c r="F180" s="18" t="s">
        <v>24</v>
      </c>
      <c r="G180" s="19">
        <v>47250</v>
      </c>
      <c r="H180" s="20">
        <v>1</v>
      </c>
      <c r="I180" s="21"/>
    </row>
    <row r="181" spans="1:9" x14ac:dyDescent="0.25">
      <c r="A181" s="10" t="s">
        <v>204</v>
      </c>
      <c r="B181" s="15" t="s">
        <v>9</v>
      </c>
      <c r="C181" s="10" t="s">
        <v>38</v>
      </c>
      <c r="D181" s="16">
        <v>38583</v>
      </c>
      <c r="E181" s="17">
        <f t="shared" ca="1" si="2"/>
        <v>10</v>
      </c>
      <c r="F181" s="18" t="s">
        <v>6</v>
      </c>
      <c r="G181" s="19">
        <v>88967</v>
      </c>
      <c r="H181" s="20">
        <v>1</v>
      </c>
      <c r="I181" s="21"/>
    </row>
    <row r="182" spans="1:9" x14ac:dyDescent="0.25">
      <c r="A182" s="10" t="s">
        <v>85</v>
      </c>
      <c r="B182" s="15" t="s">
        <v>9</v>
      </c>
      <c r="C182" s="10" t="s">
        <v>38</v>
      </c>
      <c r="D182" s="16">
        <v>39024</v>
      </c>
      <c r="E182" s="17">
        <f t="shared" ca="1" si="2"/>
        <v>9</v>
      </c>
      <c r="F182" s="18" t="s">
        <v>22</v>
      </c>
      <c r="G182" s="19">
        <v>56812</v>
      </c>
      <c r="H182" s="20">
        <v>5</v>
      </c>
      <c r="I182" s="21"/>
    </row>
    <row r="183" spans="1:9" x14ac:dyDescent="0.25">
      <c r="A183" s="10" t="s">
        <v>39</v>
      </c>
      <c r="B183" s="15" t="s">
        <v>12</v>
      </c>
      <c r="C183" s="10" t="s">
        <v>38</v>
      </c>
      <c r="D183" s="16">
        <v>37597</v>
      </c>
      <c r="E183" s="17">
        <f t="shared" ca="1" si="2"/>
        <v>13</v>
      </c>
      <c r="F183" s="18" t="s">
        <v>3</v>
      </c>
      <c r="G183" s="19">
        <v>79741</v>
      </c>
      <c r="H183" s="20">
        <v>5</v>
      </c>
      <c r="I183" s="21"/>
    </row>
    <row r="184" spans="1:9" x14ac:dyDescent="0.25">
      <c r="A184" s="10" t="s">
        <v>749</v>
      </c>
      <c r="B184" s="15" t="s">
        <v>9</v>
      </c>
      <c r="C184" s="10" t="s">
        <v>15</v>
      </c>
      <c r="D184" s="16">
        <v>41996</v>
      </c>
      <c r="E184" s="17">
        <f t="shared" ca="1" si="2"/>
        <v>0</v>
      </c>
      <c r="F184" s="18" t="s">
        <v>748</v>
      </c>
      <c r="G184" s="19">
        <v>42649</v>
      </c>
      <c r="H184" s="20">
        <v>5</v>
      </c>
      <c r="I184" s="21"/>
    </row>
    <row r="185" spans="1:9" x14ac:dyDescent="0.25">
      <c r="A185" s="10" t="s">
        <v>744</v>
      </c>
      <c r="B185" s="15" t="s">
        <v>12</v>
      </c>
      <c r="C185" s="10" t="s">
        <v>15</v>
      </c>
      <c r="D185" s="16">
        <v>42014</v>
      </c>
      <c r="E185" s="17">
        <f t="shared" ca="1" si="2"/>
        <v>0</v>
      </c>
      <c r="F185" s="18" t="s">
        <v>22</v>
      </c>
      <c r="G185" s="19">
        <v>96721</v>
      </c>
      <c r="H185" s="20">
        <v>4</v>
      </c>
      <c r="I185" s="21"/>
    </row>
    <row r="186" spans="1:9" x14ac:dyDescent="0.25">
      <c r="A186" s="10" t="s">
        <v>740</v>
      </c>
      <c r="B186" s="15" t="s">
        <v>12</v>
      </c>
      <c r="C186" s="10" t="s">
        <v>15</v>
      </c>
      <c r="D186" s="16">
        <v>40170</v>
      </c>
      <c r="E186" s="17">
        <f t="shared" ca="1" si="2"/>
        <v>5</v>
      </c>
      <c r="F186" s="18"/>
      <c r="G186" s="19">
        <v>92402</v>
      </c>
      <c r="H186" s="20">
        <v>3</v>
      </c>
      <c r="I186" s="21"/>
    </row>
    <row r="187" spans="1:9" x14ac:dyDescent="0.25">
      <c r="A187" s="10" t="s">
        <v>738</v>
      </c>
      <c r="B187" s="15" t="s">
        <v>12</v>
      </c>
      <c r="C187" s="10" t="s">
        <v>15</v>
      </c>
      <c r="D187" s="16">
        <v>40184</v>
      </c>
      <c r="E187" s="17">
        <f t="shared" ca="1" si="2"/>
        <v>5</v>
      </c>
      <c r="F187" s="18" t="s">
        <v>3</v>
      </c>
      <c r="G187" s="19">
        <v>110812</v>
      </c>
      <c r="H187" s="20">
        <v>3</v>
      </c>
      <c r="I187" s="21"/>
    </row>
    <row r="188" spans="1:9" x14ac:dyDescent="0.25">
      <c r="A188" s="10" t="s">
        <v>726</v>
      </c>
      <c r="B188" s="15" t="s">
        <v>12</v>
      </c>
      <c r="C188" s="10" t="s">
        <v>15</v>
      </c>
      <c r="D188" s="16">
        <v>39816</v>
      </c>
      <c r="E188" s="17">
        <f t="shared" ca="1" si="2"/>
        <v>6</v>
      </c>
      <c r="F188" s="18"/>
      <c r="G188" s="19">
        <v>89875</v>
      </c>
      <c r="H188" s="20">
        <v>5</v>
      </c>
      <c r="I188" s="21"/>
    </row>
    <row r="189" spans="1:9" x14ac:dyDescent="0.25">
      <c r="A189" s="10" t="s">
        <v>722</v>
      </c>
      <c r="B189" s="15" t="s">
        <v>44</v>
      </c>
      <c r="C189" s="10" t="s">
        <v>15</v>
      </c>
      <c r="D189" s="16">
        <v>36879</v>
      </c>
      <c r="E189" s="17">
        <f t="shared" ca="1" si="2"/>
        <v>14</v>
      </c>
      <c r="F189" s="18" t="s">
        <v>22</v>
      </c>
      <c r="G189" s="19">
        <v>81584</v>
      </c>
      <c r="H189" s="20">
        <v>1</v>
      </c>
      <c r="I189" s="21"/>
    </row>
    <row r="190" spans="1:9" x14ac:dyDescent="0.25">
      <c r="A190" s="10" t="s">
        <v>720</v>
      </c>
      <c r="B190" s="15" t="s">
        <v>44</v>
      </c>
      <c r="C190" s="10" t="s">
        <v>15</v>
      </c>
      <c r="D190" s="16">
        <v>36885</v>
      </c>
      <c r="E190" s="17">
        <f t="shared" ca="1" si="2"/>
        <v>14</v>
      </c>
      <c r="F190" s="18" t="s">
        <v>22</v>
      </c>
      <c r="G190" s="19">
        <v>74768</v>
      </c>
      <c r="H190" s="20">
        <v>5</v>
      </c>
      <c r="I190" s="21"/>
    </row>
    <row r="191" spans="1:9" x14ac:dyDescent="0.25">
      <c r="A191" s="10" t="s">
        <v>713</v>
      </c>
      <c r="B191" s="15" t="s">
        <v>12</v>
      </c>
      <c r="C191" s="10" t="s">
        <v>15</v>
      </c>
      <c r="D191" s="16">
        <v>37255</v>
      </c>
      <c r="E191" s="17">
        <f t="shared" ca="1" si="2"/>
        <v>13</v>
      </c>
      <c r="F191" s="18" t="s">
        <v>14</v>
      </c>
      <c r="G191" s="19">
        <v>104733</v>
      </c>
      <c r="H191" s="20">
        <v>2</v>
      </c>
      <c r="I191" s="21"/>
    </row>
    <row r="192" spans="1:9" x14ac:dyDescent="0.25">
      <c r="A192" s="10" t="s">
        <v>709</v>
      </c>
      <c r="B192" s="15" t="s">
        <v>12</v>
      </c>
      <c r="C192" s="10" t="s">
        <v>15</v>
      </c>
      <c r="D192" s="16">
        <v>37613</v>
      </c>
      <c r="E192" s="17">
        <f t="shared" ca="1" si="2"/>
        <v>12</v>
      </c>
      <c r="F192" s="18" t="s">
        <v>22</v>
      </c>
      <c r="G192" s="19">
        <v>80559</v>
      </c>
      <c r="H192" s="20">
        <v>4</v>
      </c>
      <c r="I192" s="21"/>
    </row>
    <row r="193" spans="1:9" x14ac:dyDescent="0.25">
      <c r="A193" s="10" t="s">
        <v>701</v>
      </c>
      <c r="B193" s="15" t="s">
        <v>9</v>
      </c>
      <c r="C193" s="10" t="s">
        <v>15</v>
      </c>
      <c r="D193" s="16">
        <v>38712</v>
      </c>
      <c r="E193" s="17">
        <f t="shared" ca="1" si="2"/>
        <v>9</v>
      </c>
      <c r="F193" s="18"/>
      <c r="G193" s="19">
        <v>69372</v>
      </c>
      <c r="H193" s="20">
        <v>3</v>
      </c>
      <c r="I193" s="21"/>
    </row>
    <row r="194" spans="1:9" x14ac:dyDescent="0.25">
      <c r="A194" s="10" t="s">
        <v>697</v>
      </c>
      <c r="B194" s="15" t="s">
        <v>7</v>
      </c>
      <c r="C194" s="10" t="s">
        <v>15</v>
      </c>
      <c r="D194" s="16">
        <v>40550</v>
      </c>
      <c r="E194" s="17">
        <f t="shared" ref="E194:E257" ca="1" si="3">DATEDIF(D194,TODAY(),"Y")</f>
        <v>4</v>
      </c>
      <c r="F194" s="18" t="s">
        <v>22</v>
      </c>
      <c r="G194" s="19">
        <v>84899</v>
      </c>
      <c r="H194" s="20">
        <v>3</v>
      </c>
      <c r="I194" s="21"/>
    </row>
    <row r="195" spans="1:9" x14ac:dyDescent="0.25">
      <c r="A195" s="10" t="s">
        <v>696</v>
      </c>
      <c r="B195" s="15" t="s">
        <v>9</v>
      </c>
      <c r="C195" s="10" t="s">
        <v>15</v>
      </c>
      <c r="D195" s="16">
        <v>40550</v>
      </c>
      <c r="E195" s="17">
        <f t="shared" ca="1" si="3"/>
        <v>4</v>
      </c>
      <c r="F195" s="18" t="s">
        <v>22</v>
      </c>
      <c r="G195" s="19">
        <v>71445</v>
      </c>
      <c r="H195" s="20">
        <v>1</v>
      </c>
      <c r="I195" s="21"/>
    </row>
    <row r="196" spans="1:9" x14ac:dyDescent="0.25">
      <c r="A196" s="10" t="s">
        <v>694</v>
      </c>
      <c r="B196" s="15" t="s">
        <v>28</v>
      </c>
      <c r="C196" s="10" t="s">
        <v>15</v>
      </c>
      <c r="D196" s="16">
        <v>39811</v>
      </c>
      <c r="E196" s="17">
        <f t="shared" ca="1" si="3"/>
        <v>6</v>
      </c>
      <c r="F196" s="18" t="s">
        <v>6</v>
      </c>
      <c r="G196" s="19">
        <v>57624</v>
      </c>
      <c r="H196" s="20">
        <v>4</v>
      </c>
      <c r="I196" s="21"/>
    </row>
    <row r="197" spans="1:9" x14ac:dyDescent="0.25">
      <c r="A197" s="10" t="s">
        <v>693</v>
      </c>
      <c r="B197" s="15" t="s">
        <v>28</v>
      </c>
      <c r="C197" s="10" t="s">
        <v>15</v>
      </c>
      <c r="D197" s="16">
        <v>40165</v>
      </c>
      <c r="E197" s="17">
        <f t="shared" ca="1" si="3"/>
        <v>5</v>
      </c>
      <c r="F197" s="18"/>
      <c r="G197" s="19">
        <v>118087</v>
      </c>
      <c r="H197" s="20">
        <v>4</v>
      </c>
      <c r="I197" s="21"/>
    </row>
    <row r="198" spans="1:9" x14ac:dyDescent="0.25">
      <c r="A198" s="10" t="s">
        <v>691</v>
      </c>
      <c r="B198" s="15" t="s">
        <v>1</v>
      </c>
      <c r="C198" s="10" t="s">
        <v>15</v>
      </c>
      <c r="D198" s="16">
        <v>40533</v>
      </c>
      <c r="E198" s="17">
        <f t="shared" ca="1" si="3"/>
        <v>4</v>
      </c>
      <c r="F198" s="18" t="s">
        <v>3</v>
      </c>
      <c r="G198" s="19">
        <v>46256</v>
      </c>
      <c r="H198" s="20">
        <v>4</v>
      </c>
      <c r="I198" s="21"/>
    </row>
    <row r="199" spans="1:9" x14ac:dyDescent="0.25">
      <c r="A199" s="10" t="s">
        <v>689</v>
      </c>
      <c r="B199" s="15" t="s">
        <v>28</v>
      </c>
      <c r="C199" s="10" t="s">
        <v>15</v>
      </c>
      <c r="D199" s="16">
        <v>40900</v>
      </c>
      <c r="E199" s="17">
        <f t="shared" ca="1" si="3"/>
        <v>3</v>
      </c>
      <c r="F199" s="18"/>
      <c r="G199" s="19">
        <v>43152</v>
      </c>
      <c r="H199" s="20">
        <v>5</v>
      </c>
      <c r="I199" s="21"/>
    </row>
    <row r="200" spans="1:9" x14ac:dyDescent="0.25">
      <c r="A200" s="10" t="s">
        <v>688</v>
      </c>
      <c r="B200" s="15" t="s">
        <v>28</v>
      </c>
      <c r="C200" s="10" t="s">
        <v>15</v>
      </c>
      <c r="D200" s="16">
        <v>40908</v>
      </c>
      <c r="E200" s="17">
        <f t="shared" ca="1" si="3"/>
        <v>3</v>
      </c>
      <c r="F200" s="18"/>
      <c r="G200" s="19">
        <v>79572</v>
      </c>
      <c r="H200" s="20">
        <v>4</v>
      </c>
      <c r="I200" s="21"/>
    </row>
    <row r="201" spans="1:9" x14ac:dyDescent="0.25">
      <c r="A201" s="10" t="s">
        <v>687</v>
      </c>
      <c r="B201" s="15" t="s">
        <v>9</v>
      </c>
      <c r="C201" s="10" t="s">
        <v>15</v>
      </c>
      <c r="D201" s="16">
        <v>41281</v>
      </c>
      <c r="E201" s="17">
        <f t="shared" ca="1" si="3"/>
        <v>2</v>
      </c>
      <c r="F201" s="18" t="s">
        <v>22</v>
      </c>
      <c r="G201" s="19">
        <v>119381</v>
      </c>
      <c r="H201" s="20">
        <v>5</v>
      </c>
      <c r="I201" s="21"/>
    </row>
    <row r="202" spans="1:9" x14ac:dyDescent="0.25">
      <c r="A202" s="10" t="s">
        <v>682</v>
      </c>
      <c r="B202" s="15" t="s">
        <v>12</v>
      </c>
      <c r="C202" s="10" t="s">
        <v>15</v>
      </c>
      <c r="D202" s="16">
        <v>41652</v>
      </c>
      <c r="E202" s="17">
        <f t="shared" ca="1" si="3"/>
        <v>1</v>
      </c>
      <c r="F202" s="18"/>
      <c r="G202" s="19">
        <v>77764</v>
      </c>
      <c r="H202" s="20">
        <v>4</v>
      </c>
      <c r="I202" s="21"/>
    </row>
    <row r="203" spans="1:9" x14ac:dyDescent="0.25">
      <c r="A203" s="10" t="s">
        <v>673</v>
      </c>
      <c r="B203" s="15" t="s">
        <v>12</v>
      </c>
      <c r="C203" s="10" t="s">
        <v>15</v>
      </c>
      <c r="D203" s="16">
        <v>42031</v>
      </c>
      <c r="E203" s="17">
        <f t="shared" ca="1" si="3"/>
        <v>0</v>
      </c>
      <c r="F203" s="18" t="s">
        <v>6</v>
      </c>
      <c r="G203" s="19">
        <v>116158</v>
      </c>
      <c r="H203" s="20">
        <v>4</v>
      </c>
      <c r="I203" s="21"/>
    </row>
    <row r="204" spans="1:9" x14ac:dyDescent="0.25">
      <c r="A204" s="10" t="s">
        <v>656</v>
      </c>
      <c r="B204" s="15" t="s">
        <v>28</v>
      </c>
      <c r="C204" s="10" t="s">
        <v>15</v>
      </c>
      <c r="D204" s="16">
        <v>36907</v>
      </c>
      <c r="E204" s="17">
        <f t="shared" ca="1" si="3"/>
        <v>14</v>
      </c>
      <c r="F204" s="18"/>
      <c r="G204" s="19">
        <v>85348</v>
      </c>
      <c r="H204" s="20">
        <v>3</v>
      </c>
      <c r="I204" s="21"/>
    </row>
    <row r="205" spans="1:9" x14ac:dyDescent="0.25">
      <c r="A205" s="10" t="s">
        <v>655</v>
      </c>
      <c r="B205" s="15" t="s">
        <v>1</v>
      </c>
      <c r="C205" s="10" t="s">
        <v>15</v>
      </c>
      <c r="D205" s="16">
        <v>36908</v>
      </c>
      <c r="E205" s="17">
        <f t="shared" ca="1" si="3"/>
        <v>14</v>
      </c>
      <c r="F205" s="18" t="s">
        <v>14</v>
      </c>
      <c r="G205" s="19">
        <v>98150</v>
      </c>
      <c r="H205" s="20">
        <v>5</v>
      </c>
      <c r="I205" s="21"/>
    </row>
    <row r="206" spans="1:9" x14ac:dyDescent="0.25">
      <c r="A206" s="10" t="s">
        <v>647</v>
      </c>
      <c r="B206" s="15" t="s">
        <v>44</v>
      </c>
      <c r="C206" s="10" t="s">
        <v>15</v>
      </c>
      <c r="D206" s="16">
        <v>37276</v>
      </c>
      <c r="E206" s="17">
        <f t="shared" ca="1" si="3"/>
        <v>13</v>
      </c>
      <c r="F206" s="18" t="s">
        <v>6</v>
      </c>
      <c r="G206" s="19">
        <v>85604</v>
      </c>
      <c r="H206" s="20">
        <v>2</v>
      </c>
      <c r="I206" s="21"/>
    </row>
    <row r="207" spans="1:9" x14ac:dyDescent="0.25">
      <c r="A207" s="10" t="s">
        <v>634</v>
      </c>
      <c r="B207" s="15" t="s">
        <v>9</v>
      </c>
      <c r="C207" s="10" t="s">
        <v>15</v>
      </c>
      <c r="D207" s="16">
        <v>39122</v>
      </c>
      <c r="E207" s="17">
        <f t="shared" ca="1" si="3"/>
        <v>8</v>
      </c>
      <c r="F207" s="18"/>
      <c r="G207" s="19">
        <v>44072</v>
      </c>
      <c r="H207" s="20">
        <v>2</v>
      </c>
      <c r="I207" s="21"/>
    </row>
    <row r="208" spans="1:9" x14ac:dyDescent="0.25">
      <c r="A208" s="10" t="s">
        <v>625</v>
      </c>
      <c r="B208" s="15" t="s">
        <v>28</v>
      </c>
      <c r="C208" s="10" t="s">
        <v>15</v>
      </c>
      <c r="D208" s="16">
        <v>41656</v>
      </c>
      <c r="E208" s="17">
        <f t="shared" ca="1" si="3"/>
        <v>1</v>
      </c>
      <c r="F208" s="18" t="s">
        <v>22</v>
      </c>
      <c r="G208" s="19">
        <v>49935</v>
      </c>
      <c r="H208" s="20">
        <v>2</v>
      </c>
      <c r="I208" s="21"/>
    </row>
    <row r="209" spans="1:9" x14ac:dyDescent="0.25">
      <c r="A209" s="10" t="s">
        <v>615</v>
      </c>
      <c r="B209" s="15" t="s">
        <v>44</v>
      </c>
      <c r="C209" s="10" t="s">
        <v>15</v>
      </c>
      <c r="D209" s="16">
        <v>40222</v>
      </c>
      <c r="E209" s="17">
        <f t="shared" ca="1" si="3"/>
        <v>5</v>
      </c>
      <c r="F209" s="18"/>
      <c r="G209" s="19">
        <v>59161</v>
      </c>
      <c r="H209" s="20">
        <v>4</v>
      </c>
      <c r="I209" s="21"/>
    </row>
    <row r="210" spans="1:9" x14ac:dyDescent="0.25">
      <c r="A210" s="10" t="s">
        <v>1637</v>
      </c>
      <c r="B210" s="15" t="s">
        <v>28</v>
      </c>
      <c r="C210" s="10" t="s">
        <v>15</v>
      </c>
      <c r="D210" s="16">
        <v>40244</v>
      </c>
      <c r="E210" s="17">
        <f t="shared" ca="1" si="3"/>
        <v>5</v>
      </c>
      <c r="F210" s="18"/>
      <c r="G210" s="19">
        <v>49138</v>
      </c>
      <c r="H210" s="20">
        <v>4</v>
      </c>
      <c r="I210" s="21"/>
    </row>
    <row r="211" spans="1:9" x14ac:dyDescent="0.25">
      <c r="A211" s="10" t="s">
        <v>610</v>
      </c>
      <c r="B211" s="15" t="s">
        <v>12</v>
      </c>
      <c r="C211" s="10" t="s">
        <v>15</v>
      </c>
      <c r="D211" s="16">
        <v>40596</v>
      </c>
      <c r="E211" s="17">
        <f t="shared" ca="1" si="3"/>
        <v>4</v>
      </c>
      <c r="F211" s="18" t="s">
        <v>3</v>
      </c>
      <c r="G211" s="19">
        <v>110203</v>
      </c>
      <c r="H211" s="20">
        <v>2</v>
      </c>
      <c r="I211" s="21"/>
    </row>
    <row r="212" spans="1:9" x14ac:dyDescent="0.25">
      <c r="A212" s="10" t="s">
        <v>606</v>
      </c>
      <c r="B212" s="15" t="s">
        <v>44</v>
      </c>
      <c r="C212" s="10" t="s">
        <v>15</v>
      </c>
      <c r="D212" s="16">
        <v>40246</v>
      </c>
      <c r="E212" s="17">
        <f t="shared" ca="1" si="3"/>
        <v>5</v>
      </c>
      <c r="F212" s="18" t="s">
        <v>22</v>
      </c>
      <c r="G212" s="19">
        <v>74224</v>
      </c>
      <c r="H212" s="20">
        <v>3</v>
      </c>
      <c r="I212" s="21"/>
    </row>
    <row r="213" spans="1:9" x14ac:dyDescent="0.25">
      <c r="A213" s="10" t="s">
        <v>599</v>
      </c>
      <c r="B213" s="15" t="s">
        <v>28</v>
      </c>
      <c r="C213" s="10" t="s">
        <v>15</v>
      </c>
      <c r="D213" s="16">
        <v>39855</v>
      </c>
      <c r="E213" s="17">
        <f t="shared" ca="1" si="3"/>
        <v>6</v>
      </c>
      <c r="F213" s="18"/>
      <c r="G213" s="19">
        <v>91698</v>
      </c>
      <c r="H213" s="20">
        <v>1</v>
      </c>
      <c r="I213" s="21"/>
    </row>
    <row r="214" spans="1:9" x14ac:dyDescent="0.25">
      <c r="A214" s="10" t="s">
        <v>595</v>
      </c>
      <c r="B214" s="15" t="s">
        <v>28</v>
      </c>
      <c r="C214" s="10" t="s">
        <v>15</v>
      </c>
      <c r="D214" s="16">
        <v>39876</v>
      </c>
      <c r="E214" s="17">
        <f t="shared" ca="1" si="3"/>
        <v>6</v>
      </c>
      <c r="F214" s="18" t="s">
        <v>3</v>
      </c>
      <c r="G214" s="19">
        <v>75799</v>
      </c>
      <c r="H214" s="20">
        <v>5</v>
      </c>
      <c r="I214" s="21"/>
    </row>
    <row r="215" spans="1:9" x14ac:dyDescent="0.25">
      <c r="A215" s="10" t="s">
        <v>590</v>
      </c>
      <c r="B215" s="15" t="s">
        <v>12</v>
      </c>
      <c r="C215" s="10" t="s">
        <v>15</v>
      </c>
      <c r="D215" s="16">
        <v>39885</v>
      </c>
      <c r="E215" s="17">
        <f t="shared" ca="1" si="3"/>
        <v>6</v>
      </c>
      <c r="F215" s="18" t="s">
        <v>22</v>
      </c>
      <c r="G215" s="19">
        <v>99925</v>
      </c>
      <c r="H215" s="20">
        <v>2</v>
      </c>
      <c r="I215" s="21"/>
    </row>
    <row r="216" spans="1:9" x14ac:dyDescent="0.25">
      <c r="A216" s="10" t="s">
        <v>582</v>
      </c>
      <c r="B216" s="15" t="s">
        <v>7</v>
      </c>
      <c r="C216" s="10" t="s">
        <v>15</v>
      </c>
      <c r="D216" s="16">
        <v>37678</v>
      </c>
      <c r="E216" s="17">
        <f t="shared" ca="1" si="3"/>
        <v>12</v>
      </c>
      <c r="F216" s="18"/>
      <c r="G216" s="19">
        <v>108582</v>
      </c>
      <c r="H216" s="20">
        <v>2</v>
      </c>
      <c r="I216" s="21"/>
    </row>
    <row r="217" spans="1:9" x14ac:dyDescent="0.25">
      <c r="A217" s="10" t="s">
        <v>580</v>
      </c>
      <c r="B217" s="15" t="s">
        <v>9</v>
      </c>
      <c r="C217" s="10" t="s">
        <v>15</v>
      </c>
      <c r="D217" s="16">
        <v>37682</v>
      </c>
      <c r="E217" s="17">
        <f t="shared" ca="1" si="3"/>
        <v>12</v>
      </c>
      <c r="F217" s="18" t="s">
        <v>3</v>
      </c>
      <c r="G217" s="19">
        <v>45498</v>
      </c>
      <c r="H217" s="20">
        <v>3</v>
      </c>
      <c r="I217" s="21"/>
    </row>
    <row r="218" spans="1:9" x14ac:dyDescent="0.25">
      <c r="A218" s="10" t="s">
        <v>577</v>
      </c>
      <c r="B218" s="15" t="s">
        <v>9</v>
      </c>
      <c r="C218" s="10" t="s">
        <v>15</v>
      </c>
      <c r="D218" s="16">
        <v>38055</v>
      </c>
      <c r="E218" s="17">
        <f t="shared" ca="1" si="3"/>
        <v>11</v>
      </c>
      <c r="F218" s="18"/>
      <c r="G218" s="19">
        <v>55683</v>
      </c>
      <c r="H218" s="20">
        <v>5</v>
      </c>
      <c r="I218" s="21"/>
    </row>
    <row r="219" spans="1:9" x14ac:dyDescent="0.25">
      <c r="A219" s="10" t="s">
        <v>576</v>
      </c>
      <c r="B219" s="15" t="s">
        <v>44</v>
      </c>
      <c r="C219" s="10" t="s">
        <v>15</v>
      </c>
      <c r="D219" s="16">
        <v>38404</v>
      </c>
      <c r="E219" s="17">
        <f t="shared" ca="1" si="3"/>
        <v>10</v>
      </c>
      <c r="F219" s="18"/>
      <c r="G219" s="19">
        <v>63745</v>
      </c>
      <c r="H219" s="20">
        <v>2</v>
      </c>
      <c r="I219" s="21"/>
    </row>
    <row r="220" spans="1:9" x14ac:dyDescent="0.25">
      <c r="A220" s="10" t="s">
        <v>575</v>
      </c>
      <c r="B220" s="15" t="s">
        <v>12</v>
      </c>
      <c r="C220" s="10" t="s">
        <v>15</v>
      </c>
      <c r="D220" s="16">
        <v>38409</v>
      </c>
      <c r="E220" s="17">
        <f t="shared" ca="1" si="3"/>
        <v>10</v>
      </c>
      <c r="F220" s="18" t="s">
        <v>3</v>
      </c>
      <c r="G220" s="19">
        <v>77739</v>
      </c>
      <c r="H220" s="20">
        <v>3</v>
      </c>
      <c r="I220" s="21"/>
    </row>
    <row r="221" spans="1:9" x14ac:dyDescent="0.25">
      <c r="A221" s="10" t="s">
        <v>570</v>
      </c>
      <c r="B221" s="15" t="s">
        <v>9</v>
      </c>
      <c r="C221" s="10" t="s">
        <v>15</v>
      </c>
      <c r="D221" s="16">
        <v>39151</v>
      </c>
      <c r="E221" s="17">
        <f t="shared" ca="1" si="3"/>
        <v>8</v>
      </c>
      <c r="F221" s="18"/>
      <c r="G221" s="19">
        <v>55397</v>
      </c>
      <c r="H221" s="20">
        <v>2</v>
      </c>
      <c r="I221" s="21"/>
    </row>
    <row r="222" spans="1:9" x14ac:dyDescent="0.25">
      <c r="A222" s="10" t="s">
        <v>557</v>
      </c>
      <c r="B222" s="15" t="s">
        <v>28</v>
      </c>
      <c r="C222" s="10" t="s">
        <v>15</v>
      </c>
      <c r="D222" s="16">
        <v>40616</v>
      </c>
      <c r="E222" s="17">
        <f t="shared" ca="1" si="3"/>
        <v>4</v>
      </c>
      <c r="F222" s="18"/>
      <c r="G222" s="19">
        <v>43656</v>
      </c>
      <c r="H222" s="20">
        <v>4</v>
      </c>
      <c r="I222" s="21"/>
    </row>
    <row r="223" spans="1:9" x14ac:dyDescent="0.25">
      <c r="A223" s="10" t="s">
        <v>550</v>
      </c>
      <c r="B223" s="15" t="s">
        <v>9</v>
      </c>
      <c r="C223" s="10" t="s">
        <v>15</v>
      </c>
      <c r="D223" s="16">
        <v>41681</v>
      </c>
      <c r="E223" s="17">
        <f t="shared" ca="1" si="3"/>
        <v>1</v>
      </c>
      <c r="F223" s="18" t="s">
        <v>14</v>
      </c>
      <c r="G223" s="19">
        <v>80066</v>
      </c>
      <c r="H223" s="20">
        <v>1</v>
      </c>
      <c r="I223" s="21"/>
    </row>
    <row r="224" spans="1:9" x14ac:dyDescent="0.25">
      <c r="A224" s="10" t="s">
        <v>540</v>
      </c>
      <c r="B224" s="15" t="s">
        <v>28</v>
      </c>
      <c r="C224" s="10" t="s">
        <v>15</v>
      </c>
      <c r="D224" s="16">
        <v>42103</v>
      </c>
      <c r="E224" s="17">
        <f t="shared" ca="1" si="3"/>
        <v>0</v>
      </c>
      <c r="F224" s="18" t="s">
        <v>3</v>
      </c>
      <c r="G224" s="19">
        <v>54894</v>
      </c>
      <c r="H224" s="20">
        <v>1</v>
      </c>
      <c r="I224" s="21"/>
    </row>
    <row r="225" spans="1:9" x14ac:dyDescent="0.25">
      <c r="A225" s="10" t="s">
        <v>539</v>
      </c>
      <c r="B225" s="15" t="s">
        <v>12</v>
      </c>
      <c r="C225" s="10" t="s">
        <v>15</v>
      </c>
      <c r="D225" s="16">
        <v>42104</v>
      </c>
      <c r="E225" s="17">
        <f t="shared" ca="1" si="3"/>
        <v>0</v>
      </c>
      <c r="F225" s="18" t="s">
        <v>3</v>
      </c>
      <c r="G225" s="19">
        <v>80600</v>
      </c>
      <c r="H225" s="20">
        <v>5</v>
      </c>
      <c r="I225" s="21"/>
    </row>
    <row r="226" spans="1:9" x14ac:dyDescent="0.25">
      <c r="A226" s="10" t="s">
        <v>536</v>
      </c>
      <c r="B226" s="15" t="s">
        <v>7</v>
      </c>
      <c r="C226" s="10" t="s">
        <v>15</v>
      </c>
      <c r="D226" s="16">
        <v>40259</v>
      </c>
      <c r="E226" s="17">
        <f t="shared" ca="1" si="3"/>
        <v>5</v>
      </c>
      <c r="F226" s="18" t="s">
        <v>3</v>
      </c>
      <c r="G226" s="19">
        <v>108167</v>
      </c>
      <c r="H226" s="20">
        <v>4</v>
      </c>
      <c r="I226" s="21"/>
    </row>
    <row r="227" spans="1:9" x14ac:dyDescent="0.25">
      <c r="A227" s="10" t="s">
        <v>533</v>
      </c>
      <c r="B227" s="15" t="s">
        <v>12</v>
      </c>
      <c r="C227" s="10" t="s">
        <v>15</v>
      </c>
      <c r="D227" s="16">
        <v>40617</v>
      </c>
      <c r="E227" s="17">
        <f t="shared" ca="1" si="3"/>
        <v>4</v>
      </c>
      <c r="F227" s="18"/>
      <c r="G227" s="19">
        <v>124571</v>
      </c>
      <c r="H227" s="20">
        <v>3</v>
      </c>
      <c r="I227" s="21"/>
    </row>
    <row r="228" spans="1:9" x14ac:dyDescent="0.25">
      <c r="A228" s="10" t="s">
        <v>528</v>
      </c>
      <c r="B228" s="15" t="s">
        <v>12</v>
      </c>
      <c r="C228" s="10" t="s">
        <v>15</v>
      </c>
      <c r="D228" s="16">
        <v>41347</v>
      </c>
      <c r="E228" s="17">
        <f t="shared" ca="1" si="3"/>
        <v>2</v>
      </c>
      <c r="F228" s="18" t="s">
        <v>3</v>
      </c>
      <c r="G228" s="19">
        <v>60684</v>
      </c>
      <c r="H228" s="20">
        <v>3</v>
      </c>
      <c r="I228" s="21"/>
    </row>
    <row r="229" spans="1:9" x14ac:dyDescent="0.25">
      <c r="A229" s="10" t="s">
        <v>525</v>
      </c>
      <c r="B229" s="15" t="s">
        <v>9</v>
      </c>
      <c r="C229" s="10" t="s">
        <v>15</v>
      </c>
      <c r="D229" s="16">
        <v>41376</v>
      </c>
      <c r="E229" s="17">
        <f t="shared" ca="1" si="3"/>
        <v>2</v>
      </c>
      <c r="F229" s="18"/>
      <c r="G229" s="19">
        <v>89796</v>
      </c>
      <c r="H229" s="20">
        <v>3</v>
      </c>
      <c r="I229" s="21"/>
    </row>
    <row r="230" spans="1:9" x14ac:dyDescent="0.25">
      <c r="A230" s="10" t="s">
        <v>524</v>
      </c>
      <c r="B230" s="15" t="s">
        <v>9</v>
      </c>
      <c r="C230" s="10" t="s">
        <v>15</v>
      </c>
      <c r="D230" s="16">
        <v>39891</v>
      </c>
      <c r="E230" s="17">
        <f t="shared" ca="1" si="3"/>
        <v>6</v>
      </c>
      <c r="F230" s="18" t="s">
        <v>3</v>
      </c>
      <c r="G230" s="19">
        <v>101665</v>
      </c>
      <c r="H230" s="20">
        <v>2</v>
      </c>
      <c r="I230" s="21"/>
    </row>
    <row r="231" spans="1:9" x14ac:dyDescent="0.25">
      <c r="A231" s="10" t="s">
        <v>522</v>
      </c>
      <c r="B231" s="15" t="s">
        <v>7</v>
      </c>
      <c r="C231" s="10" t="s">
        <v>15</v>
      </c>
      <c r="D231" s="16">
        <v>39894</v>
      </c>
      <c r="E231" s="17">
        <f t="shared" ca="1" si="3"/>
        <v>6</v>
      </c>
      <c r="F231" s="18" t="s">
        <v>14</v>
      </c>
      <c r="G231" s="19">
        <v>103608</v>
      </c>
      <c r="H231" s="20">
        <v>1</v>
      </c>
      <c r="I231" s="21"/>
    </row>
    <row r="232" spans="1:9" x14ac:dyDescent="0.25">
      <c r="A232" s="10" t="s">
        <v>513</v>
      </c>
      <c r="B232" s="15" t="s">
        <v>12</v>
      </c>
      <c r="C232" s="10" t="s">
        <v>15</v>
      </c>
      <c r="D232" s="16">
        <v>37347</v>
      </c>
      <c r="E232" s="17">
        <f t="shared" ca="1" si="3"/>
        <v>13</v>
      </c>
      <c r="F232" s="18" t="s">
        <v>3</v>
      </c>
      <c r="G232" s="19">
        <v>95553</v>
      </c>
      <c r="H232" s="20">
        <v>1</v>
      </c>
      <c r="I232" s="21"/>
    </row>
    <row r="233" spans="1:9" x14ac:dyDescent="0.25">
      <c r="A233" s="10" t="s">
        <v>512</v>
      </c>
      <c r="B233" s="15" t="s">
        <v>12</v>
      </c>
      <c r="C233" s="10" t="s">
        <v>15</v>
      </c>
      <c r="D233" s="16">
        <v>37351</v>
      </c>
      <c r="E233" s="17">
        <f t="shared" ca="1" si="3"/>
        <v>13</v>
      </c>
      <c r="F233" s="18" t="s">
        <v>3</v>
      </c>
      <c r="G233" s="19">
        <v>60725</v>
      </c>
      <c r="H233" s="20">
        <v>4</v>
      </c>
      <c r="I233" s="21"/>
    </row>
    <row r="234" spans="1:9" x14ac:dyDescent="0.25">
      <c r="A234" s="10" t="s">
        <v>508</v>
      </c>
      <c r="B234" s="15" t="s">
        <v>12</v>
      </c>
      <c r="C234" s="10" t="s">
        <v>15</v>
      </c>
      <c r="D234" s="16">
        <v>37715</v>
      </c>
      <c r="E234" s="17">
        <f t="shared" ca="1" si="3"/>
        <v>12</v>
      </c>
      <c r="F234" s="18"/>
      <c r="G234" s="19">
        <v>95190</v>
      </c>
      <c r="H234" s="20">
        <v>3</v>
      </c>
      <c r="I234" s="21"/>
    </row>
    <row r="235" spans="1:9" x14ac:dyDescent="0.25">
      <c r="A235" s="10" t="s">
        <v>501</v>
      </c>
      <c r="B235" s="15" t="s">
        <v>9</v>
      </c>
      <c r="C235" s="10" t="s">
        <v>15</v>
      </c>
      <c r="D235" s="16">
        <v>38808</v>
      </c>
      <c r="E235" s="17">
        <f t="shared" ca="1" si="3"/>
        <v>9</v>
      </c>
      <c r="F235" s="18"/>
      <c r="G235" s="19">
        <v>120516</v>
      </c>
      <c r="H235" s="20">
        <v>1</v>
      </c>
      <c r="I235" s="21"/>
    </row>
    <row r="236" spans="1:9" x14ac:dyDescent="0.25">
      <c r="A236" s="10" t="s">
        <v>500</v>
      </c>
      <c r="B236" s="15" t="s">
        <v>28</v>
      </c>
      <c r="C236" s="10" t="s">
        <v>15</v>
      </c>
      <c r="D236" s="16">
        <v>39887</v>
      </c>
      <c r="E236" s="17">
        <f t="shared" ca="1" si="3"/>
        <v>6</v>
      </c>
      <c r="F236" s="18" t="s">
        <v>24</v>
      </c>
      <c r="G236" s="19">
        <v>82468</v>
      </c>
      <c r="H236" s="20">
        <v>1</v>
      </c>
      <c r="I236" s="21"/>
    </row>
    <row r="237" spans="1:9" x14ac:dyDescent="0.25">
      <c r="A237" s="10" t="s">
        <v>499</v>
      </c>
      <c r="B237" s="15" t="s">
        <v>9</v>
      </c>
      <c r="C237" s="10" t="s">
        <v>15</v>
      </c>
      <c r="D237" s="16">
        <v>39899</v>
      </c>
      <c r="E237" s="17">
        <f t="shared" ca="1" si="3"/>
        <v>6</v>
      </c>
      <c r="F237" s="18" t="s">
        <v>3</v>
      </c>
      <c r="G237" s="19">
        <v>47066</v>
      </c>
      <c r="H237" s="20">
        <v>1</v>
      </c>
      <c r="I237" s="21"/>
    </row>
    <row r="238" spans="1:9" x14ac:dyDescent="0.25">
      <c r="A238" s="10" t="s">
        <v>498</v>
      </c>
      <c r="B238" s="15" t="s">
        <v>9</v>
      </c>
      <c r="C238" s="10" t="s">
        <v>15</v>
      </c>
      <c r="D238" s="16">
        <v>39910</v>
      </c>
      <c r="E238" s="17">
        <f t="shared" ca="1" si="3"/>
        <v>6</v>
      </c>
      <c r="F238" s="18" t="s">
        <v>6</v>
      </c>
      <c r="G238" s="19">
        <v>75425</v>
      </c>
      <c r="H238" s="20">
        <v>5</v>
      </c>
      <c r="I238" s="21"/>
    </row>
    <row r="239" spans="1:9" x14ac:dyDescent="0.25">
      <c r="A239" s="10" t="s">
        <v>497</v>
      </c>
      <c r="B239" s="15" t="s">
        <v>9</v>
      </c>
      <c r="C239" s="10" t="s">
        <v>15</v>
      </c>
      <c r="D239" s="16">
        <v>40267</v>
      </c>
      <c r="E239" s="17">
        <f t="shared" ca="1" si="3"/>
        <v>5</v>
      </c>
      <c r="F239" s="18"/>
      <c r="G239" s="19">
        <v>62646</v>
      </c>
      <c r="H239" s="20">
        <v>2</v>
      </c>
      <c r="I239" s="21"/>
    </row>
    <row r="240" spans="1:9" x14ac:dyDescent="0.25">
      <c r="A240" s="10" t="s">
        <v>496</v>
      </c>
      <c r="B240" s="15" t="s">
        <v>12</v>
      </c>
      <c r="C240" s="10" t="s">
        <v>15</v>
      </c>
      <c r="D240" s="16">
        <v>40623</v>
      </c>
      <c r="E240" s="17">
        <f t="shared" ca="1" si="3"/>
        <v>4</v>
      </c>
      <c r="F240" s="18"/>
      <c r="G240" s="19">
        <v>102244</v>
      </c>
      <c r="H240" s="20">
        <v>2</v>
      </c>
      <c r="I240" s="21"/>
    </row>
    <row r="241" spans="1:9" x14ac:dyDescent="0.25">
      <c r="A241" s="10" t="s">
        <v>493</v>
      </c>
      <c r="B241" s="15" t="s">
        <v>12</v>
      </c>
      <c r="C241" s="10" t="s">
        <v>15</v>
      </c>
      <c r="D241" s="16">
        <v>41348</v>
      </c>
      <c r="E241" s="17">
        <f t="shared" ca="1" si="3"/>
        <v>2</v>
      </c>
      <c r="F241" s="18" t="s">
        <v>3</v>
      </c>
      <c r="G241" s="19">
        <v>124999</v>
      </c>
      <c r="H241" s="20">
        <v>5</v>
      </c>
      <c r="I241" s="21"/>
    </row>
    <row r="242" spans="1:9" x14ac:dyDescent="0.25">
      <c r="A242" s="10" t="s">
        <v>488</v>
      </c>
      <c r="B242" s="15" t="s">
        <v>12</v>
      </c>
      <c r="C242" s="10" t="s">
        <v>15</v>
      </c>
      <c r="D242" s="16">
        <v>41712</v>
      </c>
      <c r="E242" s="17">
        <f t="shared" ca="1" si="3"/>
        <v>1</v>
      </c>
      <c r="F242" s="18" t="s">
        <v>22</v>
      </c>
      <c r="G242" s="19">
        <v>114912</v>
      </c>
      <c r="H242" s="20">
        <v>3</v>
      </c>
      <c r="I242" s="21"/>
    </row>
    <row r="243" spans="1:9" x14ac:dyDescent="0.25">
      <c r="A243" s="10" t="s">
        <v>480</v>
      </c>
      <c r="B243" s="15" t="s">
        <v>7</v>
      </c>
      <c r="C243" s="10" t="s">
        <v>15</v>
      </c>
      <c r="D243" s="16">
        <v>42134</v>
      </c>
      <c r="E243" s="17">
        <f t="shared" ca="1" si="3"/>
        <v>0</v>
      </c>
      <c r="F243" s="18"/>
      <c r="G243" s="19">
        <v>51756</v>
      </c>
      <c r="H243" s="20">
        <v>4</v>
      </c>
      <c r="I243" s="21"/>
    </row>
    <row r="244" spans="1:9" x14ac:dyDescent="0.25">
      <c r="A244" s="10" t="s">
        <v>476</v>
      </c>
      <c r="B244" s="15" t="s">
        <v>44</v>
      </c>
      <c r="C244" s="10" t="s">
        <v>15</v>
      </c>
      <c r="D244" s="16">
        <v>40675</v>
      </c>
      <c r="E244" s="17">
        <f t="shared" ca="1" si="3"/>
        <v>4</v>
      </c>
      <c r="F244" s="18" t="s">
        <v>22</v>
      </c>
      <c r="G244" s="19">
        <v>85667</v>
      </c>
      <c r="H244" s="20">
        <v>4</v>
      </c>
      <c r="I244" s="21"/>
    </row>
    <row r="245" spans="1:9" x14ac:dyDescent="0.25">
      <c r="A245" s="10" t="s">
        <v>472</v>
      </c>
      <c r="B245" s="15" t="s">
        <v>12</v>
      </c>
      <c r="C245" s="10" t="s">
        <v>15</v>
      </c>
      <c r="D245" s="16">
        <v>41379</v>
      </c>
      <c r="E245" s="17">
        <f t="shared" ca="1" si="3"/>
        <v>2</v>
      </c>
      <c r="F245" s="18" t="s">
        <v>3</v>
      </c>
      <c r="G245" s="19">
        <v>76361</v>
      </c>
      <c r="H245" s="20">
        <v>2</v>
      </c>
      <c r="I245" s="21"/>
    </row>
    <row r="246" spans="1:9" x14ac:dyDescent="0.25">
      <c r="A246" s="10" t="s">
        <v>471</v>
      </c>
      <c r="B246" s="15" t="s">
        <v>9</v>
      </c>
      <c r="C246" s="10" t="s">
        <v>15</v>
      </c>
      <c r="D246" s="16">
        <v>41380</v>
      </c>
      <c r="E246" s="17">
        <f t="shared" ca="1" si="3"/>
        <v>2</v>
      </c>
      <c r="F246" s="18" t="s">
        <v>22</v>
      </c>
      <c r="G246" s="19">
        <v>42913</v>
      </c>
      <c r="H246" s="20">
        <v>5</v>
      </c>
      <c r="I246" s="21"/>
    </row>
    <row r="247" spans="1:9" x14ac:dyDescent="0.25">
      <c r="A247" s="10" t="s">
        <v>469</v>
      </c>
      <c r="B247" s="15" t="s">
        <v>9</v>
      </c>
      <c r="C247" s="10" t="s">
        <v>15</v>
      </c>
      <c r="D247" s="16">
        <v>41390</v>
      </c>
      <c r="E247" s="17">
        <f t="shared" ca="1" si="3"/>
        <v>2</v>
      </c>
      <c r="F247" s="18" t="s">
        <v>22</v>
      </c>
      <c r="G247" s="19">
        <v>99718</v>
      </c>
      <c r="H247" s="20">
        <v>3</v>
      </c>
      <c r="I247" s="21"/>
    </row>
    <row r="248" spans="1:9" x14ac:dyDescent="0.25">
      <c r="A248" s="10" t="s">
        <v>460</v>
      </c>
      <c r="B248" s="15" t="s">
        <v>44</v>
      </c>
      <c r="C248" s="10" t="s">
        <v>15</v>
      </c>
      <c r="D248" s="16">
        <v>37005</v>
      </c>
      <c r="E248" s="17">
        <f t="shared" ca="1" si="3"/>
        <v>14</v>
      </c>
      <c r="F248" s="18"/>
      <c r="G248" s="19">
        <v>62074</v>
      </c>
      <c r="H248" s="20">
        <v>1</v>
      </c>
      <c r="I248" s="21"/>
    </row>
    <row r="249" spans="1:9" x14ac:dyDescent="0.25">
      <c r="A249" s="10" t="s">
        <v>459</v>
      </c>
      <c r="B249" s="15" t="s">
        <v>9</v>
      </c>
      <c r="C249" s="10" t="s">
        <v>15</v>
      </c>
      <c r="D249" s="16">
        <v>37010</v>
      </c>
      <c r="E249" s="17">
        <f t="shared" ca="1" si="3"/>
        <v>14</v>
      </c>
      <c r="F249" s="18" t="s">
        <v>3</v>
      </c>
      <c r="G249" s="19">
        <v>97294</v>
      </c>
      <c r="H249" s="20">
        <v>5</v>
      </c>
      <c r="I249" s="21"/>
    </row>
    <row r="250" spans="1:9" x14ac:dyDescent="0.25">
      <c r="A250" s="10" t="s">
        <v>458</v>
      </c>
      <c r="B250" s="15" t="s">
        <v>28</v>
      </c>
      <c r="C250" s="10" t="s">
        <v>15</v>
      </c>
      <c r="D250" s="16">
        <v>37016</v>
      </c>
      <c r="E250" s="17">
        <f t="shared" ca="1" si="3"/>
        <v>14</v>
      </c>
      <c r="F250" s="18" t="s">
        <v>14</v>
      </c>
      <c r="G250" s="19">
        <v>91384</v>
      </c>
      <c r="H250" s="20">
        <v>5</v>
      </c>
      <c r="I250" s="21"/>
    </row>
    <row r="251" spans="1:9" x14ac:dyDescent="0.25">
      <c r="A251" s="10" t="s">
        <v>454</v>
      </c>
      <c r="B251" s="15" t="s">
        <v>7</v>
      </c>
      <c r="C251" s="10" t="s">
        <v>15</v>
      </c>
      <c r="D251" s="16">
        <v>37361</v>
      </c>
      <c r="E251" s="17">
        <f t="shared" ca="1" si="3"/>
        <v>13</v>
      </c>
      <c r="F251" s="18"/>
      <c r="G251" s="19">
        <v>121377</v>
      </c>
      <c r="H251" s="20">
        <v>5</v>
      </c>
      <c r="I251" s="21"/>
    </row>
    <row r="252" spans="1:9" x14ac:dyDescent="0.25">
      <c r="A252" s="10" t="s">
        <v>450</v>
      </c>
      <c r="B252" s="15" t="s">
        <v>12</v>
      </c>
      <c r="C252" s="10" t="s">
        <v>15</v>
      </c>
      <c r="D252" s="16">
        <v>37383</v>
      </c>
      <c r="E252" s="17">
        <f t="shared" ca="1" si="3"/>
        <v>13</v>
      </c>
      <c r="F252" s="18"/>
      <c r="G252" s="19">
        <v>117432</v>
      </c>
      <c r="H252" s="20">
        <v>4</v>
      </c>
      <c r="I252" s="21"/>
    </row>
    <row r="253" spans="1:9" x14ac:dyDescent="0.25">
      <c r="A253" s="10" t="s">
        <v>444</v>
      </c>
      <c r="B253" s="15" t="s">
        <v>9</v>
      </c>
      <c r="C253" s="10" t="s">
        <v>15</v>
      </c>
      <c r="D253" s="16">
        <v>38472</v>
      </c>
      <c r="E253" s="17">
        <f t="shared" ca="1" si="3"/>
        <v>10</v>
      </c>
      <c r="F253" s="18" t="s">
        <v>22</v>
      </c>
      <c r="G253" s="19">
        <v>104621</v>
      </c>
      <c r="H253" s="20">
        <v>3</v>
      </c>
      <c r="I253" s="21"/>
    </row>
    <row r="254" spans="1:9" x14ac:dyDescent="0.25">
      <c r="A254" s="10" t="s">
        <v>434</v>
      </c>
      <c r="B254" s="15" t="s">
        <v>12</v>
      </c>
      <c r="C254" s="10" t="s">
        <v>15</v>
      </c>
      <c r="D254" s="16">
        <v>41758</v>
      </c>
      <c r="E254" s="17">
        <f t="shared" ca="1" si="3"/>
        <v>1</v>
      </c>
      <c r="F254" s="18"/>
      <c r="G254" s="19">
        <v>85202</v>
      </c>
      <c r="H254" s="20">
        <v>3</v>
      </c>
      <c r="I254" s="21"/>
    </row>
    <row r="255" spans="1:9" x14ac:dyDescent="0.25">
      <c r="A255" s="10" t="s">
        <v>424</v>
      </c>
      <c r="B255" s="15" t="s">
        <v>9</v>
      </c>
      <c r="C255" s="10" t="s">
        <v>15</v>
      </c>
      <c r="D255" s="16">
        <v>42157</v>
      </c>
      <c r="E255" s="17">
        <f t="shared" ca="1" si="3"/>
        <v>0</v>
      </c>
      <c r="F255" s="18"/>
      <c r="G255" s="19">
        <v>42102</v>
      </c>
      <c r="H255" s="20">
        <v>3</v>
      </c>
      <c r="I255" s="21"/>
    </row>
    <row r="256" spans="1:9" x14ac:dyDescent="0.25">
      <c r="A256" s="10" t="s">
        <v>420</v>
      </c>
      <c r="B256" s="15" t="s">
        <v>12</v>
      </c>
      <c r="C256" s="10" t="s">
        <v>15</v>
      </c>
      <c r="D256" s="16">
        <v>40340</v>
      </c>
      <c r="E256" s="17">
        <f t="shared" ca="1" si="3"/>
        <v>5</v>
      </c>
      <c r="F256" s="18"/>
      <c r="G256" s="19">
        <v>66624</v>
      </c>
      <c r="H256" s="20">
        <v>5</v>
      </c>
      <c r="I256" s="21"/>
    </row>
    <row r="257" spans="1:9" x14ac:dyDescent="0.25">
      <c r="A257" s="10" t="s">
        <v>414</v>
      </c>
      <c r="B257" s="15" t="s">
        <v>12</v>
      </c>
      <c r="C257" s="10" t="s">
        <v>15</v>
      </c>
      <c r="D257" s="16">
        <v>39954</v>
      </c>
      <c r="E257" s="17">
        <f t="shared" ca="1" si="3"/>
        <v>6</v>
      </c>
      <c r="F257" s="18" t="s">
        <v>22</v>
      </c>
      <c r="G257" s="19">
        <v>64887</v>
      </c>
      <c r="H257" s="20">
        <v>1</v>
      </c>
      <c r="I257" s="21"/>
    </row>
    <row r="258" spans="1:9" x14ac:dyDescent="0.25">
      <c r="A258" s="10" t="s">
        <v>413</v>
      </c>
      <c r="B258" s="15" t="s">
        <v>44</v>
      </c>
      <c r="C258" s="10" t="s">
        <v>15</v>
      </c>
      <c r="D258" s="16">
        <v>39956</v>
      </c>
      <c r="E258" s="17">
        <f t="shared" ref="E258:E321" ca="1" si="4">DATEDIF(D258,TODAY(),"Y")</f>
        <v>6</v>
      </c>
      <c r="F258" s="18" t="s">
        <v>3</v>
      </c>
      <c r="G258" s="19">
        <v>44751</v>
      </c>
      <c r="H258" s="20">
        <v>2</v>
      </c>
      <c r="I258" s="21"/>
    </row>
    <row r="259" spans="1:9" x14ac:dyDescent="0.25">
      <c r="A259" s="10" t="s">
        <v>406</v>
      </c>
      <c r="B259" s="15" t="s">
        <v>9</v>
      </c>
      <c r="C259" s="10" t="s">
        <v>15</v>
      </c>
      <c r="D259" s="16">
        <v>37050</v>
      </c>
      <c r="E259" s="17">
        <f t="shared" ca="1" si="4"/>
        <v>14</v>
      </c>
      <c r="F259" s="18"/>
      <c r="G259" s="19">
        <v>42470</v>
      </c>
      <c r="H259" s="20">
        <v>5</v>
      </c>
      <c r="I259" s="21"/>
    </row>
    <row r="260" spans="1:9" x14ac:dyDescent="0.25">
      <c r="A260" s="10" t="s">
        <v>404</v>
      </c>
      <c r="B260" s="15" t="s">
        <v>9</v>
      </c>
      <c r="C260" s="10" t="s">
        <v>15</v>
      </c>
      <c r="D260" s="16">
        <v>37396</v>
      </c>
      <c r="E260" s="17">
        <f t="shared" ca="1" si="4"/>
        <v>13</v>
      </c>
      <c r="F260" s="18" t="s">
        <v>3</v>
      </c>
      <c r="G260" s="19">
        <v>90126</v>
      </c>
      <c r="H260" s="20">
        <v>1</v>
      </c>
      <c r="I260" s="21"/>
    </row>
    <row r="261" spans="1:9" x14ac:dyDescent="0.25">
      <c r="A261" s="10" t="s">
        <v>401</v>
      </c>
      <c r="B261" s="15" t="s">
        <v>9</v>
      </c>
      <c r="C261" s="10" t="s">
        <v>15</v>
      </c>
      <c r="D261" s="16">
        <v>37410</v>
      </c>
      <c r="E261" s="17">
        <f t="shared" ca="1" si="4"/>
        <v>13</v>
      </c>
      <c r="F261" s="18" t="s">
        <v>14</v>
      </c>
      <c r="G261" s="19">
        <v>47765</v>
      </c>
      <c r="H261" s="20">
        <v>2</v>
      </c>
      <c r="I261" s="21"/>
    </row>
    <row r="262" spans="1:9" x14ac:dyDescent="0.25">
      <c r="A262" s="10" t="s">
        <v>398</v>
      </c>
      <c r="B262" s="15" t="s">
        <v>28</v>
      </c>
      <c r="C262" s="10" t="s">
        <v>15</v>
      </c>
      <c r="D262" s="16">
        <v>37776</v>
      </c>
      <c r="E262" s="17">
        <f t="shared" ca="1" si="4"/>
        <v>12</v>
      </c>
      <c r="F262" s="18" t="s">
        <v>14</v>
      </c>
      <c r="G262" s="19">
        <v>65500</v>
      </c>
      <c r="H262" s="20">
        <v>1</v>
      </c>
      <c r="I262" s="21"/>
    </row>
    <row r="263" spans="1:9" x14ac:dyDescent="0.25">
      <c r="A263" s="10" t="s">
        <v>396</v>
      </c>
      <c r="B263" s="15" t="s">
        <v>7</v>
      </c>
      <c r="C263" s="10" t="s">
        <v>15</v>
      </c>
      <c r="D263" s="16">
        <v>37782</v>
      </c>
      <c r="E263" s="17">
        <f t="shared" ca="1" si="4"/>
        <v>12</v>
      </c>
      <c r="F263" s="18"/>
      <c r="G263" s="19">
        <v>42664</v>
      </c>
      <c r="H263" s="20">
        <v>3</v>
      </c>
      <c r="I263" s="21"/>
    </row>
    <row r="264" spans="1:9" x14ac:dyDescent="0.25">
      <c r="A264" s="10" t="s">
        <v>395</v>
      </c>
      <c r="B264" s="15" t="s">
        <v>9</v>
      </c>
      <c r="C264" s="10" t="s">
        <v>15</v>
      </c>
      <c r="D264" s="16">
        <v>37785</v>
      </c>
      <c r="E264" s="17">
        <f t="shared" ca="1" si="4"/>
        <v>12</v>
      </c>
      <c r="F264" s="18" t="s">
        <v>6</v>
      </c>
      <c r="G264" s="19">
        <v>97758</v>
      </c>
      <c r="H264" s="20">
        <v>2</v>
      </c>
      <c r="I264" s="21"/>
    </row>
    <row r="265" spans="1:9" x14ac:dyDescent="0.25">
      <c r="A265" s="10" t="s">
        <v>392</v>
      </c>
      <c r="B265" s="15" t="s">
        <v>9</v>
      </c>
      <c r="C265" s="10" t="s">
        <v>15</v>
      </c>
      <c r="D265" s="16">
        <v>38146</v>
      </c>
      <c r="E265" s="17">
        <f t="shared" ca="1" si="4"/>
        <v>11</v>
      </c>
      <c r="F265" s="18" t="s">
        <v>24</v>
      </c>
      <c r="G265" s="19">
        <v>88858</v>
      </c>
      <c r="H265" s="20">
        <v>5</v>
      </c>
      <c r="I265" s="21"/>
    </row>
    <row r="266" spans="1:9" x14ac:dyDescent="0.25">
      <c r="A266" s="10" t="s">
        <v>391</v>
      </c>
      <c r="B266" s="15" t="s">
        <v>12</v>
      </c>
      <c r="C266" s="10" t="s">
        <v>15</v>
      </c>
      <c r="D266" s="16">
        <v>38514</v>
      </c>
      <c r="E266" s="17">
        <f t="shared" ca="1" si="4"/>
        <v>10</v>
      </c>
      <c r="F266" s="18" t="s">
        <v>14</v>
      </c>
      <c r="G266" s="19">
        <v>92324</v>
      </c>
      <c r="H266" s="20">
        <v>1</v>
      </c>
      <c r="I266" s="21"/>
    </row>
    <row r="267" spans="1:9" x14ac:dyDescent="0.25">
      <c r="A267" s="10" t="s">
        <v>384</v>
      </c>
      <c r="B267" s="15" t="s">
        <v>28</v>
      </c>
      <c r="C267" s="10" t="s">
        <v>15</v>
      </c>
      <c r="D267" s="16">
        <v>39224</v>
      </c>
      <c r="E267" s="17">
        <f t="shared" ca="1" si="4"/>
        <v>8</v>
      </c>
      <c r="F267" s="18" t="s">
        <v>22</v>
      </c>
      <c r="G267" s="19">
        <v>102792</v>
      </c>
      <c r="H267" s="20">
        <v>2</v>
      </c>
      <c r="I267" s="21"/>
    </row>
    <row r="268" spans="1:9" x14ac:dyDescent="0.25">
      <c r="A268" s="10" t="s">
        <v>383</v>
      </c>
      <c r="B268" s="15" t="s">
        <v>9</v>
      </c>
      <c r="C268" s="10" t="s">
        <v>15</v>
      </c>
      <c r="D268" s="16">
        <v>40681</v>
      </c>
      <c r="E268" s="17">
        <f t="shared" ca="1" si="4"/>
        <v>4</v>
      </c>
      <c r="F268" s="18"/>
      <c r="G268" s="19">
        <v>69142</v>
      </c>
      <c r="H268" s="20">
        <v>2</v>
      </c>
      <c r="I268" s="21"/>
    </row>
    <row r="269" spans="1:9" x14ac:dyDescent="0.25">
      <c r="A269" s="10" t="s">
        <v>381</v>
      </c>
      <c r="B269" s="15" t="s">
        <v>7</v>
      </c>
      <c r="C269" s="10" t="s">
        <v>15</v>
      </c>
      <c r="D269" s="16">
        <v>39952</v>
      </c>
      <c r="E269" s="17">
        <f t="shared" ca="1" si="4"/>
        <v>6</v>
      </c>
      <c r="F269" s="18"/>
      <c r="G269" s="19">
        <v>95292</v>
      </c>
      <c r="H269" s="20">
        <v>4</v>
      </c>
      <c r="I269" s="21"/>
    </row>
    <row r="270" spans="1:9" x14ac:dyDescent="0.25">
      <c r="A270" s="10" t="s">
        <v>379</v>
      </c>
      <c r="B270" s="15" t="s">
        <v>7</v>
      </c>
      <c r="C270" s="10" t="s">
        <v>15</v>
      </c>
      <c r="D270" s="16">
        <v>41050</v>
      </c>
      <c r="E270" s="17">
        <f t="shared" ca="1" si="4"/>
        <v>3</v>
      </c>
      <c r="F270" s="18" t="s">
        <v>22</v>
      </c>
      <c r="G270" s="19">
        <v>65688</v>
      </c>
      <c r="H270" s="20">
        <v>5</v>
      </c>
      <c r="I270" s="21"/>
    </row>
    <row r="271" spans="1:9" x14ac:dyDescent="0.25">
      <c r="A271" s="10" t="s">
        <v>363</v>
      </c>
      <c r="B271" s="15" t="s">
        <v>12</v>
      </c>
      <c r="C271" s="10" t="s">
        <v>15</v>
      </c>
      <c r="D271" s="16">
        <v>40342</v>
      </c>
      <c r="E271" s="17">
        <f t="shared" ca="1" si="4"/>
        <v>5</v>
      </c>
      <c r="F271" s="18" t="s">
        <v>3</v>
      </c>
      <c r="G271" s="19">
        <v>87125</v>
      </c>
      <c r="H271" s="20">
        <v>2</v>
      </c>
      <c r="I271" s="21"/>
    </row>
    <row r="272" spans="1:9" x14ac:dyDescent="0.25">
      <c r="A272" s="10" t="s">
        <v>358</v>
      </c>
      <c r="B272" s="15" t="s">
        <v>28</v>
      </c>
      <c r="C272" s="10" t="s">
        <v>15</v>
      </c>
      <c r="D272" s="16">
        <v>40354</v>
      </c>
      <c r="E272" s="17">
        <f t="shared" ca="1" si="4"/>
        <v>5</v>
      </c>
      <c r="F272" s="18" t="s">
        <v>24</v>
      </c>
      <c r="G272" s="19">
        <v>95877</v>
      </c>
      <c r="H272" s="20">
        <v>4</v>
      </c>
      <c r="I272" s="21"/>
    </row>
    <row r="273" spans="1:9" x14ac:dyDescent="0.25">
      <c r="A273" s="10" t="s">
        <v>357</v>
      </c>
      <c r="B273" s="15" t="s">
        <v>7</v>
      </c>
      <c r="C273" s="10" t="s">
        <v>15</v>
      </c>
      <c r="D273" s="16">
        <v>40356</v>
      </c>
      <c r="E273" s="17">
        <f t="shared" ca="1" si="4"/>
        <v>5</v>
      </c>
      <c r="F273" s="18"/>
      <c r="G273" s="19">
        <v>104511</v>
      </c>
      <c r="H273" s="20">
        <v>1</v>
      </c>
      <c r="I273" s="21"/>
    </row>
    <row r="274" spans="1:9" x14ac:dyDescent="0.25">
      <c r="A274" s="10" t="s">
        <v>350</v>
      </c>
      <c r="B274" s="15" t="s">
        <v>28</v>
      </c>
      <c r="C274" s="10" t="s">
        <v>15</v>
      </c>
      <c r="D274" s="16">
        <v>40733</v>
      </c>
      <c r="E274" s="17">
        <f t="shared" ca="1" si="4"/>
        <v>4</v>
      </c>
      <c r="F274" s="18" t="s">
        <v>6</v>
      </c>
      <c r="G274" s="19">
        <v>53431</v>
      </c>
      <c r="H274" s="20">
        <v>3</v>
      </c>
      <c r="I274" s="21"/>
    </row>
    <row r="275" spans="1:9" x14ac:dyDescent="0.25">
      <c r="A275" s="10" t="s">
        <v>349</v>
      </c>
      <c r="B275" s="15" t="s">
        <v>9</v>
      </c>
      <c r="C275" s="10" t="s">
        <v>15</v>
      </c>
      <c r="D275" s="16">
        <v>40342</v>
      </c>
      <c r="E275" s="17">
        <f t="shared" ca="1" si="4"/>
        <v>5</v>
      </c>
      <c r="F275" s="18" t="s">
        <v>24</v>
      </c>
      <c r="G275" s="19">
        <v>54633</v>
      </c>
      <c r="H275" s="20">
        <v>1</v>
      </c>
      <c r="I275" s="21"/>
    </row>
    <row r="276" spans="1:9" x14ac:dyDescent="0.25">
      <c r="A276" s="10" t="s">
        <v>340</v>
      </c>
      <c r="B276" s="15" t="s">
        <v>9</v>
      </c>
      <c r="C276" s="10" t="s">
        <v>15</v>
      </c>
      <c r="D276" s="16">
        <v>37060</v>
      </c>
      <c r="E276" s="17">
        <f t="shared" ca="1" si="4"/>
        <v>14</v>
      </c>
      <c r="F276" s="18"/>
      <c r="G276" s="19">
        <v>62423</v>
      </c>
      <c r="H276" s="20">
        <v>3</v>
      </c>
      <c r="I276" s="21"/>
    </row>
    <row r="277" spans="1:9" x14ac:dyDescent="0.25">
      <c r="A277" s="10" t="s">
        <v>337</v>
      </c>
      <c r="B277" s="15" t="s">
        <v>12</v>
      </c>
      <c r="C277" s="10" t="s">
        <v>15</v>
      </c>
      <c r="D277" s="16">
        <v>37070</v>
      </c>
      <c r="E277" s="17">
        <f t="shared" ca="1" si="4"/>
        <v>14</v>
      </c>
      <c r="F277" s="18"/>
      <c r="G277" s="19">
        <v>107924</v>
      </c>
      <c r="H277" s="20">
        <v>5</v>
      </c>
      <c r="I277" s="21"/>
    </row>
    <row r="278" spans="1:9" x14ac:dyDescent="0.25">
      <c r="A278" s="10" t="s">
        <v>336</v>
      </c>
      <c r="B278" s="15" t="s">
        <v>12</v>
      </c>
      <c r="C278" s="10" t="s">
        <v>15</v>
      </c>
      <c r="D278" s="16">
        <v>37074</v>
      </c>
      <c r="E278" s="17">
        <f t="shared" ca="1" si="4"/>
        <v>14</v>
      </c>
      <c r="F278" s="18" t="s">
        <v>22</v>
      </c>
      <c r="G278" s="19">
        <v>50610</v>
      </c>
      <c r="H278" s="20">
        <v>2</v>
      </c>
      <c r="I278" s="21"/>
    </row>
    <row r="279" spans="1:9" x14ac:dyDescent="0.25">
      <c r="A279" s="10" t="s">
        <v>335</v>
      </c>
      <c r="B279" s="15" t="s">
        <v>9</v>
      </c>
      <c r="C279" s="10" t="s">
        <v>15</v>
      </c>
      <c r="D279" s="16">
        <v>37075</v>
      </c>
      <c r="E279" s="17">
        <f t="shared" ca="1" si="4"/>
        <v>14</v>
      </c>
      <c r="F279" s="18"/>
      <c r="G279" s="19">
        <v>85065</v>
      </c>
      <c r="H279" s="20">
        <v>3</v>
      </c>
      <c r="I279" s="21"/>
    </row>
    <row r="280" spans="1:9" x14ac:dyDescent="0.25">
      <c r="A280" s="10" t="s">
        <v>333</v>
      </c>
      <c r="B280" s="15" t="s">
        <v>1</v>
      </c>
      <c r="C280" s="10" t="s">
        <v>15</v>
      </c>
      <c r="D280" s="16">
        <v>37428</v>
      </c>
      <c r="E280" s="17">
        <f t="shared" ca="1" si="4"/>
        <v>13</v>
      </c>
      <c r="F280" s="18"/>
      <c r="G280" s="19">
        <v>58262</v>
      </c>
      <c r="H280" s="20">
        <v>3</v>
      </c>
      <c r="I280" s="21"/>
    </row>
    <row r="281" spans="1:9" x14ac:dyDescent="0.25">
      <c r="A281" s="10" t="s">
        <v>331</v>
      </c>
      <c r="B281" s="15" t="s">
        <v>9</v>
      </c>
      <c r="C281" s="10" t="s">
        <v>15</v>
      </c>
      <c r="D281" s="16">
        <v>37438</v>
      </c>
      <c r="E281" s="17">
        <f t="shared" ca="1" si="4"/>
        <v>13</v>
      </c>
      <c r="F281" s="18" t="s">
        <v>3</v>
      </c>
      <c r="G281" s="19">
        <v>100359</v>
      </c>
      <c r="H281" s="20">
        <v>1</v>
      </c>
      <c r="I281" s="21"/>
    </row>
    <row r="282" spans="1:9" x14ac:dyDescent="0.25">
      <c r="A282" s="10" t="s">
        <v>327</v>
      </c>
      <c r="B282" s="15" t="s">
        <v>9</v>
      </c>
      <c r="C282" s="10" t="s">
        <v>15</v>
      </c>
      <c r="D282" s="16">
        <v>37796</v>
      </c>
      <c r="E282" s="17">
        <f t="shared" ca="1" si="4"/>
        <v>12</v>
      </c>
      <c r="F282" s="18"/>
      <c r="G282" s="19">
        <v>108890</v>
      </c>
      <c r="H282" s="20">
        <v>5</v>
      </c>
      <c r="I282" s="21"/>
    </row>
    <row r="283" spans="1:9" x14ac:dyDescent="0.25">
      <c r="A283" s="10" t="s">
        <v>326</v>
      </c>
      <c r="B283" s="15" t="s">
        <v>9</v>
      </c>
      <c r="C283" s="10" t="s">
        <v>15</v>
      </c>
      <c r="D283" s="16">
        <v>37807</v>
      </c>
      <c r="E283" s="17">
        <f t="shared" ca="1" si="4"/>
        <v>12</v>
      </c>
      <c r="F283" s="18"/>
      <c r="G283" s="19">
        <v>51441</v>
      </c>
      <c r="H283" s="20">
        <v>1</v>
      </c>
      <c r="I283" s="21"/>
    </row>
    <row r="284" spans="1:9" x14ac:dyDescent="0.25">
      <c r="A284" s="10" t="s">
        <v>317</v>
      </c>
      <c r="B284" s="15" t="s">
        <v>1</v>
      </c>
      <c r="C284" s="10" t="s">
        <v>15</v>
      </c>
      <c r="D284" s="16">
        <v>38898</v>
      </c>
      <c r="E284" s="17">
        <f t="shared" ca="1" si="4"/>
        <v>9</v>
      </c>
      <c r="F284" s="18"/>
      <c r="G284" s="19">
        <v>43570</v>
      </c>
      <c r="H284" s="20">
        <v>1</v>
      </c>
      <c r="I284" s="21"/>
    </row>
    <row r="285" spans="1:9" x14ac:dyDescent="0.25">
      <c r="A285" s="10" t="s">
        <v>314</v>
      </c>
      <c r="B285" s="15" t="s">
        <v>28</v>
      </c>
      <c r="C285" s="10" t="s">
        <v>15</v>
      </c>
      <c r="D285" s="16">
        <v>40711</v>
      </c>
      <c r="E285" s="17">
        <f t="shared" ca="1" si="4"/>
        <v>4</v>
      </c>
      <c r="F285" s="18"/>
      <c r="G285" s="19">
        <v>121090</v>
      </c>
      <c r="H285" s="20">
        <v>1</v>
      </c>
      <c r="I285" s="21"/>
    </row>
    <row r="286" spans="1:9" x14ac:dyDescent="0.25">
      <c r="A286" s="10" t="s">
        <v>312</v>
      </c>
      <c r="B286" s="15" t="s">
        <v>44</v>
      </c>
      <c r="C286" s="10" t="s">
        <v>15</v>
      </c>
      <c r="D286" s="16">
        <v>39990</v>
      </c>
      <c r="E286" s="17">
        <f t="shared" ca="1" si="4"/>
        <v>6</v>
      </c>
      <c r="F286" s="18"/>
      <c r="G286" s="19">
        <v>54395</v>
      </c>
      <c r="H286" s="20">
        <v>4</v>
      </c>
      <c r="I286" s="21"/>
    </row>
    <row r="287" spans="1:9" x14ac:dyDescent="0.25">
      <c r="A287" s="10" t="s">
        <v>294</v>
      </c>
      <c r="B287" s="15" t="s">
        <v>12</v>
      </c>
      <c r="C287" s="10" t="s">
        <v>15</v>
      </c>
      <c r="D287" s="16">
        <v>42202</v>
      </c>
      <c r="E287" s="17">
        <f t="shared" ca="1" si="4"/>
        <v>0</v>
      </c>
      <c r="F287" s="18"/>
      <c r="G287" s="19">
        <v>102154</v>
      </c>
      <c r="H287" s="20">
        <v>2</v>
      </c>
      <c r="I287" s="21"/>
    </row>
    <row r="288" spans="1:9" x14ac:dyDescent="0.25">
      <c r="A288" s="10" t="s">
        <v>277</v>
      </c>
      <c r="B288" s="15" t="s">
        <v>12</v>
      </c>
      <c r="C288" s="10" t="s">
        <v>15</v>
      </c>
      <c r="D288" s="16">
        <v>37087</v>
      </c>
      <c r="E288" s="17">
        <f t="shared" ca="1" si="4"/>
        <v>14</v>
      </c>
      <c r="F288" s="18" t="s">
        <v>22</v>
      </c>
      <c r="G288" s="19">
        <v>61049</v>
      </c>
      <c r="H288" s="20">
        <v>5</v>
      </c>
      <c r="I288" s="21"/>
    </row>
    <row r="289" spans="1:9" x14ac:dyDescent="0.25">
      <c r="A289" s="10" t="s">
        <v>276</v>
      </c>
      <c r="B289" s="15" t="s">
        <v>7</v>
      </c>
      <c r="C289" s="10" t="s">
        <v>15</v>
      </c>
      <c r="D289" s="16">
        <v>37089</v>
      </c>
      <c r="E289" s="17">
        <f t="shared" ca="1" si="4"/>
        <v>14</v>
      </c>
      <c r="F289" s="18"/>
      <c r="G289" s="19">
        <v>72877</v>
      </c>
      <c r="H289" s="20">
        <v>1</v>
      </c>
      <c r="I289" s="21"/>
    </row>
    <row r="290" spans="1:9" x14ac:dyDescent="0.25">
      <c r="A290" s="10" t="s">
        <v>258</v>
      </c>
      <c r="B290" s="15" t="s">
        <v>1</v>
      </c>
      <c r="C290" s="10" t="s">
        <v>15</v>
      </c>
      <c r="D290" s="16">
        <v>40390</v>
      </c>
      <c r="E290" s="17">
        <f t="shared" ca="1" si="4"/>
        <v>5</v>
      </c>
      <c r="F290" s="18" t="s">
        <v>24</v>
      </c>
      <c r="G290" s="19">
        <v>86051</v>
      </c>
      <c r="H290" s="20">
        <v>3</v>
      </c>
      <c r="I290" s="21"/>
    </row>
    <row r="291" spans="1:9" x14ac:dyDescent="0.25">
      <c r="A291" s="10" t="s">
        <v>235</v>
      </c>
      <c r="B291" s="15" t="s">
        <v>44</v>
      </c>
      <c r="C291" s="10" t="s">
        <v>15</v>
      </c>
      <c r="D291" s="16">
        <v>40775</v>
      </c>
      <c r="E291" s="17">
        <f t="shared" ca="1" si="4"/>
        <v>4</v>
      </c>
      <c r="F291" s="18" t="s">
        <v>24</v>
      </c>
      <c r="G291" s="19">
        <v>113335</v>
      </c>
      <c r="H291" s="20">
        <v>2</v>
      </c>
      <c r="I291" s="21"/>
    </row>
    <row r="292" spans="1:9" x14ac:dyDescent="0.25">
      <c r="A292" s="10" t="s">
        <v>232</v>
      </c>
      <c r="B292" s="15" t="s">
        <v>9</v>
      </c>
      <c r="C292" s="10" t="s">
        <v>15</v>
      </c>
      <c r="D292" s="16">
        <v>40432</v>
      </c>
      <c r="E292" s="17">
        <f t="shared" ca="1" si="4"/>
        <v>5</v>
      </c>
      <c r="F292" s="18" t="s">
        <v>3</v>
      </c>
      <c r="G292" s="19">
        <v>55767</v>
      </c>
      <c r="H292" s="20">
        <v>4</v>
      </c>
      <c r="I292" s="21"/>
    </row>
    <row r="293" spans="1:9" x14ac:dyDescent="0.25">
      <c r="A293" s="10" t="s">
        <v>231</v>
      </c>
      <c r="B293" s="15" t="s">
        <v>44</v>
      </c>
      <c r="C293" s="10" t="s">
        <v>15</v>
      </c>
      <c r="D293" s="16">
        <v>41502</v>
      </c>
      <c r="E293" s="17">
        <f t="shared" ca="1" si="4"/>
        <v>2</v>
      </c>
      <c r="F293" s="18" t="s">
        <v>14</v>
      </c>
      <c r="G293" s="19">
        <v>56149</v>
      </c>
      <c r="H293" s="20">
        <v>5</v>
      </c>
      <c r="I293" s="21"/>
    </row>
    <row r="294" spans="1:9" x14ac:dyDescent="0.25">
      <c r="A294" s="10" t="s">
        <v>224</v>
      </c>
      <c r="B294" s="15" t="s">
        <v>12</v>
      </c>
      <c r="C294" s="10" t="s">
        <v>15</v>
      </c>
      <c r="D294" s="16">
        <v>40060</v>
      </c>
      <c r="E294" s="17">
        <f t="shared" ca="1" si="4"/>
        <v>6</v>
      </c>
      <c r="F294" s="18" t="s">
        <v>22</v>
      </c>
      <c r="G294" s="19">
        <v>54973</v>
      </c>
      <c r="H294" s="20">
        <v>1</v>
      </c>
      <c r="I294" s="21"/>
    </row>
    <row r="295" spans="1:9" x14ac:dyDescent="0.25">
      <c r="A295" s="10" t="s">
        <v>222</v>
      </c>
      <c r="B295" s="15" t="s">
        <v>9</v>
      </c>
      <c r="C295" s="10" t="s">
        <v>15</v>
      </c>
      <c r="D295" s="16">
        <v>40068</v>
      </c>
      <c r="E295" s="17">
        <f t="shared" ca="1" si="4"/>
        <v>6</v>
      </c>
      <c r="F295" s="18" t="s">
        <v>24</v>
      </c>
      <c r="G295" s="19">
        <v>119949</v>
      </c>
      <c r="H295" s="20">
        <v>2</v>
      </c>
      <c r="I295" s="21"/>
    </row>
    <row r="296" spans="1:9" x14ac:dyDescent="0.25">
      <c r="A296" s="10" t="s">
        <v>218</v>
      </c>
      <c r="B296" s="15" t="s">
        <v>7</v>
      </c>
      <c r="C296" s="10" t="s">
        <v>15</v>
      </c>
      <c r="D296" s="16">
        <v>37145</v>
      </c>
      <c r="E296" s="17">
        <f t="shared" ca="1" si="4"/>
        <v>14</v>
      </c>
      <c r="F296" s="18"/>
      <c r="G296" s="19">
        <v>49488</v>
      </c>
      <c r="H296" s="20">
        <v>4</v>
      </c>
      <c r="I296" s="21"/>
    </row>
    <row r="297" spans="1:9" x14ac:dyDescent="0.25">
      <c r="A297" s="10" t="s">
        <v>215</v>
      </c>
      <c r="B297" s="15" t="s">
        <v>7</v>
      </c>
      <c r="C297" s="10" t="s">
        <v>15</v>
      </c>
      <c r="D297" s="16">
        <v>37491</v>
      </c>
      <c r="E297" s="17">
        <f t="shared" ca="1" si="4"/>
        <v>13</v>
      </c>
      <c r="F297" s="18" t="s">
        <v>22</v>
      </c>
      <c r="G297" s="19">
        <v>43343</v>
      </c>
      <c r="H297" s="20">
        <v>3</v>
      </c>
      <c r="I297" s="21"/>
    </row>
    <row r="298" spans="1:9" x14ac:dyDescent="0.25">
      <c r="A298" s="10" t="s">
        <v>213</v>
      </c>
      <c r="B298" s="15" t="s">
        <v>9</v>
      </c>
      <c r="C298" s="10" t="s">
        <v>15</v>
      </c>
      <c r="D298" s="16">
        <v>37500</v>
      </c>
      <c r="E298" s="17">
        <f t="shared" ca="1" si="4"/>
        <v>13</v>
      </c>
      <c r="F298" s="18" t="s">
        <v>3</v>
      </c>
      <c r="G298" s="19">
        <v>58134</v>
      </c>
      <c r="H298" s="20">
        <v>5</v>
      </c>
      <c r="I298" s="21"/>
    </row>
    <row r="299" spans="1:9" x14ac:dyDescent="0.25">
      <c r="A299" s="10" t="s">
        <v>211</v>
      </c>
      <c r="B299" s="15" t="s">
        <v>9</v>
      </c>
      <c r="C299" s="10" t="s">
        <v>15</v>
      </c>
      <c r="D299" s="16">
        <v>37509</v>
      </c>
      <c r="E299" s="17">
        <f t="shared" ca="1" si="4"/>
        <v>13</v>
      </c>
      <c r="F299" s="18" t="s">
        <v>22</v>
      </c>
      <c r="G299" s="19">
        <v>55295</v>
      </c>
      <c r="H299" s="20">
        <v>2</v>
      </c>
      <c r="I299" s="21"/>
    </row>
    <row r="300" spans="1:9" x14ac:dyDescent="0.25">
      <c r="A300" s="10" t="s">
        <v>203</v>
      </c>
      <c r="B300" s="15" t="s">
        <v>12</v>
      </c>
      <c r="C300" s="10" t="s">
        <v>15</v>
      </c>
      <c r="D300" s="16">
        <v>38587</v>
      </c>
      <c r="E300" s="17">
        <f t="shared" ca="1" si="4"/>
        <v>10</v>
      </c>
      <c r="F300" s="18" t="s">
        <v>3</v>
      </c>
      <c r="G300" s="19">
        <v>104197</v>
      </c>
      <c r="H300" s="20">
        <v>3</v>
      </c>
      <c r="I300" s="21"/>
    </row>
    <row r="301" spans="1:9" x14ac:dyDescent="0.25">
      <c r="A301" s="10" t="s">
        <v>201</v>
      </c>
      <c r="B301" s="15" t="s">
        <v>9</v>
      </c>
      <c r="C301" s="10" t="s">
        <v>15</v>
      </c>
      <c r="D301" s="16">
        <v>38944</v>
      </c>
      <c r="E301" s="17">
        <f t="shared" ca="1" si="4"/>
        <v>9</v>
      </c>
      <c r="F301" s="18" t="s">
        <v>24</v>
      </c>
      <c r="G301" s="19">
        <v>46006</v>
      </c>
      <c r="H301" s="20">
        <v>5</v>
      </c>
      <c r="I301" s="21"/>
    </row>
    <row r="302" spans="1:9" x14ac:dyDescent="0.25">
      <c r="A302" s="10" t="s">
        <v>197</v>
      </c>
      <c r="B302" s="15" t="s">
        <v>7</v>
      </c>
      <c r="C302" s="10" t="s">
        <v>15</v>
      </c>
      <c r="D302" s="16">
        <v>40426</v>
      </c>
      <c r="E302" s="17">
        <f t="shared" ca="1" si="4"/>
        <v>5</v>
      </c>
      <c r="F302" s="18" t="s">
        <v>22</v>
      </c>
      <c r="G302" s="19">
        <v>105667</v>
      </c>
      <c r="H302" s="20">
        <v>2</v>
      </c>
      <c r="I302" s="21"/>
    </row>
    <row r="303" spans="1:9" x14ac:dyDescent="0.25">
      <c r="A303" s="10" t="s">
        <v>196</v>
      </c>
      <c r="B303" s="15" t="s">
        <v>12</v>
      </c>
      <c r="C303" s="10" t="s">
        <v>15</v>
      </c>
      <c r="D303" s="16">
        <v>40774</v>
      </c>
      <c r="E303" s="17">
        <f t="shared" ca="1" si="4"/>
        <v>4</v>
      </c>
      <c r="F303" s="18" t="s">
        <v>22</v>
      </c>
      <c r="G303" s="19">
        <v>50007</v>
      </c>
      <c r="H303" s="20">
        <v>3</v>
      </c>
      <c r="I303" s="21"/>
    </row>
    <row r="304" spans="1:9" x14ac:dyDescent="0.25">
      <c r="A304" s="10" t="s">
        <v>188</v>
      </c>
      <c r="B304" s="15" t="s">
        <v>9</v>
      </c>
      <c r="C304" s="10" t="s">
        <v>15</v>
      </c>
      <c r="D304" s="16">
        <v>41527</v>
      </c>
      <c r="E304" s="17">
        <f t="shared" ca="1" si="4"/>
        <v>2</v>
      </c>
      <c r="F304" s="18"/>
      <c r="G304" s="19">
        <v>77016</v>
      </c>
      <c r="H304" s="20">
        <v>5</v>
      </c>
      <c r="I304" s="21"/>
    </row>
    <row r="305" spans="1:9" x14ac:dyDescent="0.25">
      <c r="A305" s="10" t="s">
        <v>174</v>
      </c>
      <c r="B305" s="15" t="s">
        <v>7</v>
      </c>
      <c r="C305" s="10" t="s">
        <v>15</v>
      </c>
      <c r="D305" s="16">
        <v>40456</v>
      </c>
      <c r="E305" s="17">
        <f t="shared" ca="1" si="4"/>
        <v>5</v>
      </c>
      <c r="F305" s="18"/>
      <c r="G305" s="19">
        <v>125134</v>
      </c>
      <c r="H305" s="20">
        <v>3</v>
      </c>
      <c r="I305" s="21"/>
    </row>
    <row r="306" spans="1:9" x14ac:dyDescent="0.25">
      <c r="A306" s="10" t="s">
        <v>169</v>
      </c>
      <c r="B306" s="15" t="s">
        <v>44</v>
      </c>
      <c r="C306" s="10" t="s">
        <v>15</v>
      </c>
      <c r="D306" s="16">
        <v>41534</v>
      </c>
      <c r="E306" s="17">
        <f t="shared" ca="1" si="4"/>
        <v>2</v>
      </c>
      <c r="F306" s="18" t="s">
        <v>22</v>
      </c>
      <c r="G306" s="19">
        <v>65953</v>
      </c>
      <c r="H306" s="20">
        <v>5</v>
      </c>
      <c r="I306" s="21"/>
    </row>
    <row r="307" spans="1:9" x14ac:dyDescent="0.25">
      <c r="A307" s="10" t="s">
        <v>168</v>
      </c>
      <c r="B307" s="15" t="s">
        <v>12</v>
      </c>
      <c r="C307" s="10" t="s">
        <v>15</v>
      </c>
      <c r="D307" s="16">
        <v>41540</v>
      </c>
      <c r="E307" s="17">
        <f t="shared" ca="1" si="4"/>
        <v>2</v>
      </c>
      <c r="F307" s="18"/>
      <c r="G307" s="19">
        <v>84936</v>
      </c>
      <c r="H307" s="20">
        <v>4</v>
      </c>
      <c r="I307" s="21"/>
    </row>
    <row r="308" spans="1:9" x14ac:dyDescent="0.25">
      <c r="A308" s="10" t="s">
        <v>167</v>
      </c>
      <c r="B308" s="15" t="s">
        <v>12</v>
      </c>
      <c r="C308" s="10" t="s">
        <v>15</v>
      </c>
      <c r="D308" s="16">
        <v>41547</v>
      </c>
      <c r="E308" s="17">
        <f t="shared" ca="1" si="4"/>
        <v>2</v>
      </c>
      <c r="F308" s="18" t="s">
        <v>24</v>
      </c>
      <c r="G308" s="19">
        <v>42514</v>
      </c>
      <c r="H308" s="20">
        <v>4</v>
      </c>
      <c r="I308" s="21"/>
    </row>
    <row r="309" spans="1:9" x14ac:dyDescent="0.25">
      <c r="A309" s="10" t="s">
        <v>165</v>
      </c>
      <c r="B309" s="15" t="s">
        <v>1</v>
      </c>
      <c r="C309" s="10" t="s">
        <v>15</v>
      </c>
      <c r="D309" s="16">
        <v>41551</v>
      </c>
      <c r="E309" s="17">
        <f t="shared" ca="1" si="4"/>
        <v>2</v>
      </c>
      <c r="F309" s="18"/>
      <c r="G309" s="19">
        <v>68976</v>
      </c>
      <c r="H309" s="20">
        <v>5</v>
      </c>
      <c r="I309" s="21"/>
    </row>
    <row r="310" spans="1:9" x14ac:dyDescent="0.25">
      <c r="A310" s="10" t="s">
        <v>164</v>
      </c>
      <c r="B310" s="15" t="s">
        <v>1</v>
      </c>
      <c r="C310" s="10" t="s">
        <v>15</v>
      </c>
      <c r="D310" s="16">
        <v>41552</v>
      </c>
      <c r="E310" s="17">
        <f t="shared" ca="1" si="4"/>
        <v>2</v>
      </c>
      <c r="F310" s="18" t="s">
        <v>22</v>
      </c>
      <c r="G310" s="19">
        <v>100625</v>
      </c>
      <c r="H310" s="20">
        <v>4</v>
      </c>
      <c r="I310" s="21"/>
    </row>
    <row r="311" spans="1:9" x14ac:dyDescent="0.25">
      <c r="A311" s="10" t="s">
        <v>162</v>
      </c>
      <c r="B311" s="15" t="s">
        <v>28</v>
      </c>
      <c r="C311" s="10" t="s">
        <v>15</v>
      </c>
      <c r="D311" s="16">
        <v>40079</v>
      </c>
      <c r="E311" s="17">
        <f t="shared" ca="1" si="4"/>
        <v>6</v>
      </c>
      <c r="F311" s="18" t="s">
        <v>24</v>
      </c>
      <c r="G311" s="19">
        <v>71207</v>
      </c>
      <c r="H311" s="20">
        <v>3</v>
      </c>
      <c r="I311" s="21"/>
    </row>
    <row r="312" spans="1:9" x14ac:dyDescent="0.25">
      <c r="A312" s="10" t="s">
        <v>153</v>
      </c>
      <c r="B312" s="15" t="s">
        <v>7</v>
      </c>
      <c r="C312" s="10" t="s">
        <v>15</v>
      </c>
      <c r="D312" s="16">
        <v>37162</v>
      </c>
      <c r="E312" s="17">
        <f t="shared" ca="1" si="4"/>
        <v>14</v>
      </c>
      <c r="F312" s="18" t="s">
        <v>22</v>
      </c>
      <c r="G312" s="19">
        <v>74177</v>
      </c>
      <c r="H312" s="20">
        <v>4</v>
      </c>
      <c r="I312" s="21"/>
    </row>
    <row r="313" spans="1:9" x14ac:dyDescent="0.25">
      <c r="A313" s="10" t="s">
        <v>146</v>
      </c>
      <c r="B313" s="15" t="s">
        <v>28</v>
      </c>
      <c r="C313" s="10" t="s">
        <v>15</v>
      </c>
      <c r="D313" s="16">
        <v>37522</v>
      </c>
      <c r="E313" s="17">
        <f t="shared" ca="1" si="4"/>
        <v>13</v>
      </c>
      <c r="F313" s="18" t="s">
        <v>22</v>
      </c>
      <c r="G313" s="19">
        <v>110056</v>
      </c>
      <c r="H313" s="20">
        <v>3</v>
      </c>
      <c r="I313" s="21"/>
    </row>
    <row r="314" spans="1:9" x14ac:dyDescent="0.25">
      <c r="A314" s="10" t="s">
        <v>145</v>
      </c>
      <c r="B314" s="15" t="s">
        <v>12</v>
      </c>
      <c r="C314" s="10" t="s">
        <v>15</v>
      </c>
      <c r="D314" s="16">
        <v>37533</v>
      </c>
      <c r="E314" s="17">
        <f t="shared" ca="1" si="4"/>
        <v>13</v>
      </c>
      <c r="F314" s="18"/>
      <c r="G314" s="19">
        <v>123134</v>
      </c>
      <c r="H314" s="20">
        <v>4</v>
      </c>
      <c r="I314" s="21"/>
    </row>
    <row r="315" spans="1:9" x14ac:dyDescent="0.25">
      <c r="A315" s="10" t="s">
        <v>138</v>
      </c>
      <c r="B315" s="15" t="s">
        <v>1</v>
      </c>
      <c r="C315" s="10" t="s">
        <v>15</v>
      </c>
      <c r="D315" s="16">
        <v>38977</v>
      </c>
      <c r="E315" s="17">
        <f t="shared" ca="1" si="4"/>
        <v>9</v>
      </c>
      <c r="F315" s="18"/>
      <c r="G315" s="19">
        <v>57193</v>
      </c>
      <c r="H315" s="20">
        <v>5</v>
      </c>
      <c r="I315" s="21"/>
    </row>
    <row r="316" spans="1:9" x14ac:dyDescent="0.25">
      <c r="A316" s="10" t="s">
        <v>137</v>
      </c>
      <c r="B316" s="15" t="s">
        <v>28</v>
      </c>
      <c r="C316" s="10" t="s">
        <v>15</v>
      </c>
      <c r="D316" s="16">
        <v>39367</v>
      </c>
      <c r="E316" s="17">
        <f t="shared" ca="1" si="4"/>
        <v>8</v>
      </c>
      <c r="F316" s="18"/>
      <c r="G316" s="19">
        <v>48168</v>
      </c>
      <c r="H316" s="20">
        <v>3</v>
      </c>
      <c r="I316" s="21"/>
    </row>
    <row r="317" spans="1:9" x14ac:dyDescent="0.25">
      <c r="A317" s="10" t="s">
        <v>129</v>
      </c>
      <c r="B317" s="15" t="s">
        <v>1</v>
      </c>
      <c r="C317" s="10" t="s">
        <v>15</v>
      </c>
      <c r="D317" s="16">
        <v>40825</v>
      </c>
      <c r="E317" s="17">
        <f t="shared" ca="1" si="4"/>
        <v>4</v>
      </c>
      <c r="F317" s="18"/>
      <c r="G317" s="19">
        <v>118550</v>
      </c>
      <c r="H317" s="20">
        <v>4</v>
      </c>
      <c r="I317" s="21"/>
    </row>
    <row r="318" spans="1:9" x14ac:dyDescent="0.25">
      <c r="A318" s="10" t="s">
        <v>124</v>
      </c>
      <c r="B318" s="15" t="s">
        <v>12</v>
      </c>
      <c r="C318" s="10" t="s">
        <v>15</v>
      </c>
      <c r="D318" s="16">
        <v>41548</v>
      </c>
      <c r="E318" s="17">
        <f t="shared" ca="1" si="4"/>
        <v>2</v>
      </c>
      <c r="F318" s="18"/>
      <c r="G318" s="19">
        <v>56533</v>
      </c>
      <c r="H318" s="20">
        <v>1</v>
      </c>
      <c r="I318" s="21"/>
    </row>
    <row r="319" spans="1:9" x14ac:dyDescent="0.25">
      <c r="A319" s="10" t="s">
        <v>107</v>
      </c>
      <c r="B319" s="15" t="s">
        <v>28</v>
      </c>
      <c r="C319" s="10" t="s">
        <v>15</v>
      </c>
      <c r="D319" s="16">
        <v>40481</v>
      </c>
      <c r="E319" s="17">
        <f t="shared" ca="1" si="4"/>
        <v>5</v>
      </c>
      <c r="F319" s="18" t="s">
        <v>24</v>
      </c>
      <c r="G319" s="19">
        <v>113370</v>
      </c>
      <c r="H319" s="20">
        <v>2</v>
      </c>
      <c r="I319" s="21"/>
    </row>
    <row r="320" spans="1:9" x14ac:dyDescent="0.25">
      <c r="A320" s="10" t="s">
        <v>106</v>
      </c>
      <c r="B320" s="15" t="s">
        <v>9</v>
      </c>
      <c r="C320" s="10" t="s">
        <v>15</v>
      </c>
      <c r="D320" s="16">
        <v>40485</v>
      </c>
      <c r="E320" s="17">
        <f t="shared" ca="1" si="4"/>
        <v>5</v>
      </c>
      <c r="F320" s="18" t="s">
        <v>3</v>
      </c>
      <c r="G320" s="19">
        <v>42407</v>
      </c>
      <c r="H320" s="20">
        <v>5</v>
      </c>
      <c r="I320" s="21"/>
    </row>
    <row r="321" spans="1:9" x14ac:dyDescent="0.25">
      <c r="A321" s="10" t="s">
        <v>104</v>
      </c>
      <c r="B321" s="15" t="s">
        <v>12</v>
      </c>
      <c r="C321" s="10" t="s">
        <v>15</v>
      </c>
      <c r="D321" s="16">
        <v>41570</v>
      </c>
      <c r="E321" s="17">
        <f t="shared" ca="1" si="4"/>
        <v>2</v>
      </c>
      <c r="F321" s="18"/>
      <c r="G321" s="19">
        <v>47350</v>
      </c>
      <c r="H321" s="20">
        <v>2</v>
      </c>
      <c r="I321" s="21"/>
    </row>
    <row r="322" spans="1:9" x14ac:dyDescent="0.25">
      <c r="A322" s="10" t="s">
        <v>98</v>
      </c>
      <c r="B322" s="15" t="s">
        <v>12</v>
      </c>
      <c r="C322" s="10" t="s">
        <v>15</v>
      </c>
      <c r="D322" s="16">
        <v>37179</v>
      </c>
      <c r="E322" s="17">
        <f t="shared" ref="E322:E385" ca="1" si="5">DATEDIF(D322,TODAY(),"Y")</f>
        <v>14</v>
      </c>
      <c r="F322" s="18" t="s">
        <v>22</v>
      </c>
      <c r="G322" s="19">
        <v>43983</v>
      </c>
      <c r="H322" s="20">
        <v>5</v>
      </c>
      <c r="I322" s="21"/>
    </row>
    <row r="323" spans="1:9" x14ac:dyDescent="0.25">
      <c r="A323" s="10" t="s">
        <v>95</v>
      </c>
      <c r="B323" s="15" t="s">
        <v>28</v>
      </c>
      <c r="C323" s="10" t="s">
        <v>15</v>
      </c>
      <c r="D323" s="16">
        <v>37200</v>
      </c>
      <c r="E323" s="17">
        <f t="shared" ca="1" si="5"/>
        <v>14</v>
      </c>
      <c r="F323" s="18" t="s">
        <v>24</v>
      </c>
      <c r="G323" s="19">
        <v>123099</v>
      </c>
      <c r="H323" s="20">
        <v>2</v>
      </c>
      <c r="I323" s="21"/>
    </row>
    <row r="324" spans="1:9" x14ac:dyDescent="0.25">
      <c r="A324" s="10" t="s">
        <v>88</v>
      </c>
      <c r="B324" s="15" t="s">
        <v>1</v>
      </c>
      <c r="C324" s="10" t="s">
        <v>15</v>
      </c>
      <c r="D324" s="16">
        <v>39014</v>
      </c>
      <c r="E324" s="17">
        <f t="shared" ca="1" si="5"/>
        <v>9</v>
      </c>
      <c r="F324" s="18" t="s">
        <v>3</v>
      </c>
      <c r="G324" s="19">
        <v>95555</v>
      </c>
      <c r="H324" s="20">
        <v>5</v>
      </c>
      <c r="I324" s="21"/>
    </row>
    <row r="325" spans="1:9" x14ac:dyDescent="0.25">
      <c r="A325" s="10" t="s">
        <v>86</v>
      </c>
      <c r="B325" s="15" t="s">
        <v>12</v>
      </c>
      <c r="C325" s="10" t="s">
        <v>15</v>
      </c>
      <c r="D325" s="16">
        <v>39021</v>
      </c>
      <c r="E325" s="17">
        <f t="shared" ca="1" si="5"/>
        <v>9</v>
      </c>
      <c r="F325" s="18" t="s">
        <v>22</v>
      </c>
      <c r="G325" s="19">
        <v>69335</v>
      </c>
      <c r="H325" s="20">
        <v>3</v>
      </c>
      <c r="I325" s="21"/>
    </row>
    <row r="326" spans="1:9" x14ac:dyDescent="0.25">
      <c r="A326" s="10" t="s">
        <v>84</v>
      </c>
      <c r="B326" s="15" t="s">
        <v>9</v>
      </c>
      <c r="C326" s="10" t="s">
        <v>15</v>
      </c>
      <c r="D326" s="16">
        <v>39399</v>
      </c>
      <c r="E326" s="17">
        <f t="shared" ca="1" si="5"/>
        <v>8</v>
      </c>
      <c r="F326" s="18"/>
      <c r="G326" s="19">
        <v>45405</v>
      </c>
      <c r="H326" s="20">
        <v>4</v>
      </c>
      <c r="I326" s="21"/>
    </row>
    <row r="327" spans="1:9" x14ac:dyDescent="0.25">
      <c r="A327" s="10" t="s">
        <v>83</v>
      </c>
      <c r="B327" s="15" t="s">
        <v>1</v>
      </c>
      <c r="C327" s="10" t="s">
        <v>15</v>
      </c>
      <c r="D327" s="16">
        <v>39399</v>
      </c>
      <c r="E327" s="17">
        <f t="shared" ca="1" si="5"/>
        <v>8</v>
      </c>
      <c r="F327" s="18" t="s">
        <v>24</v>
      </c>
      <c r="G327" s="19">
        <v>45873</v>
      </c>
      <c r="H327" s="20">
        <v>1</v>
      </c>
      <c r="I327" s="21"/>
    </row>
    <row r="328" spans="1:9" x14ac:dyDescent="0.25">
      <c r="A328" s="10" t="s">
        <v>82</v>
      </c>
      <c r="B328" s="15" t="s">
        <v>9</v>
      </c>
      <c r="C328" s="10" t="s">
        <v>15</v>
      </c>
      <c r="D328" s="16">
        <v>40838</v>
      </c>
      <c r="E328" s="17">
        <f t="shared" ca="1" si="5"/>
        <v>4</v>
      </c>
      <c r="F328" s="18" t="s">
        <v>22</v>
      </c>
      <c r="G328" s="19">
        <v>117677</v>
      </c>
      <c r="H328" s="20">
        <v>5</v>
      </c>
      <c r="I328" s="21"/>
    </row>
    <row r="329" spans="1:9" x14ac:dyDescent="0.25">
      <c r="A329" s="10" t="s">
        <v>76</v>
      </c>
      <c r="B329" s="15" t="s">
        <v>12</v>
      </c>
      <c r="C329" s="10" t="s">
        <v>15</v>
      </c>
      <c r="D329" s="16">
        <v>40468</v>
      </c>
      <c r="E329" s="17">
        <f t="shared" ca="1" si="5"/>
        <v>5</v>
      </c>
      <c r="F329" s="18" t="s">
        <v>14</v>
      </c>
      <c r="G329" s="19">
        <v>49740</v>
      </c>
      <c r="H329" s="20">
        <v>5</v>
      </c>
      <c r="I329" s="21"/>
    </row>
    <row r="330" spans="1:9" x14ac:dyDescent="0.25">
      <c r="A330" s="10" t="s">
        <v>55</v>
      </c>
      <c r="B330" s="15" t="s">
        <v>1</v>
      </c>
      <c r="C330" s="10" t="s">
        <v>15</v>
      </c>
      <c r="D330" s="16">
        <v>40863</v>
      </c>
      <c r="E330" s="17">
        <f t="shared" ca="1" si="5"/>
        <v>4</v>
      </c>
      <c r="F330" s="18"/>
      <c r="G330" s="19">
        <v>83005</v>
      </c>
      <c r="H330" s="20">
        <v>3</v>
      </c>
      <c r="I330" s="21"/>
    </row>
    <row r="331" spans="1:9" x14ac:dyDescent="0.25">
      <c r="A331" s="10" t="s">
        <v>43</v>
      </c>
      <c r="B331" s="15" t="s">
        <v>12</v>
      </c>
      <c r="C331" s="10" t="s">
        <v>15</v>
      </c>
      <c r="D331" s="16">
        <v>37581</v>
      </c>
      <c r="E331" s="17">
        <f t="shared" ca="1" si="5"/>
        <v>13</v>
      </c>
      <c r="F331" s="18" t="s">
        <v>14</v>
      </c>
      <c r="G331" s="19">
        <v>59808</v>
      </c>
      <c r="H331" s="20">
        <v>1</v>
      </c>
      <c r="I331" s="21"/>
    </row>
    <row r="332" spans="1:9" x14ac:dyDescent="0.25">
      <c r="A332" s="10" t="s">
        <v>37</v>
      </c>
      <c r="B332" s="15" t="s">
        <v>7</v>
      </c>
      <c r="C332" s="10" t="s">
        <v>15</v>
      </c>
      <c r="D332" s="16">
        <v>38307</v>
      </c>
      <c r="E332" s="17">
        <f t="shared" ca="1" si="5"/>
        <v>11</v>
      </c>
      <c r="F332" s="18" t="s">
        <v>3</v>
      </c>
      <c r="G332" s="19">
        <v>74514</v>
      </c>
      <c r="H332" s="20">
        <v>4</v>
      </c>
      <c r="I332" s="21"/>
    </row>
    <row r="333" spans="1:9" x14ac:dyDescent="0.25">
      <c r="A333" s="10" t="s">
        <v>32</v>
      </c>
      <c r="B333" s="15" t="s">
        <v>28</v>
      </c>
      <c r="C333" s="10" t="s">
        <v>15</v>
      </c>
      <c r="D333" s="16">
        <v>38698</v>
      </c>
      <c r="E333" s="17">
        <f t="shared" ca="1" si="5"/>
        <v>9</v>
      </c>
      <c r="F333" s="18" t="s">
        <v>22</v>
      </c>
      <c r="G333" s="19">
        <v>103603</v>
      </c>
      <c r="H333" s="20">
        <v>1</v>
      </c>
      <c r="I333" s="21"/>
    </row>
    <row r="334" spans="1:9" x14ac:dyDescent="0.25">
      <c r="A334" s="10" t="s">
        <v>16</v>
      </c>
      <c r="B334" s="15" t="s">
        <v>1</v>
      </c>
      <c r="C334" s="10" t="s">
        <v>15</v>
      </c>
      <c r="D334" s="16">
        <v>41253</v>
      </c>
      <c r="E334" s="17">
        <f t="shared" ca="1" si="5"/>
        <v>3</v>
      </c>
      <c r="F334" s="18" t="s">
        <v>14</v>
      </c>
      <c r="G334" s="19">
        <v>126627</v>
      </c>
      <c r="H334" s="20">
        <v>2</v>
      </c>
      <c r="I334" s="21"/>
    </row>
    <row r="335" spans="1:9" x14ac:dyDescent="0.25">
      <c r="A335" s="10" t="s">
        <v>490</v>
      </c>
      <c r="B335" s="15" t="s">
        <v>1</v>
      </c>
      <c r="C335" s="10" t="s">
        <v>80</v>
      </c>
      <c r="D335" s="16">
        <v>41370</v>
      </c>
      <c r="E335" s="17">
        <f t="shared" ca="1" si="5"/>
        <v>2</v>
      </c>
      <c r="F335" s="18"/>
      <c r="G335" s="19">
        <v>110756</v>
      </c>
      <c r="H335" s="20">
        <v>2</v>
      </c>
      <c r="I335" s="21"/>
    </row>
    <row r="336" spans="1:9" x14ac:dyDescent="0.25">
      <c r="A336" s="10" t="s">
        <v>441</v>
      </c>
      <c r="B336" s="15" t="s">
        <v>44</v>
      </c>
      <c r="C336" s="10" t="s">
        <v>80</v>
      </c>
      <c r="D336" s="16">
        <v>38485</v>
      </c>
      <c r="E336" s="17">
        <f t="shared" ca="1" si="5"/>
        <v>10</v>
      </c>
      <c r="F336" s="18" t="s">
        <v>22</v>
      </c>
      <c r="G336" s="19">
        <v>103260</v>
      </c>
      <c r="H336" s="20">
        <v>5</v>
      </c>
      <c r="I336" s="21"/>
    </row>
    <row r="337" spans="1:9" x14ac:dyDescent="0.25">
      <c r="A337" s="10" t="s">
        <v>435</v>
      </c>
      <c r="B337" s="15" t="s">
        <v>1</v>
      </c>
      <c r="C337" s="10" t="s">
        <v>80</v>
      </c>
      <c r="D337" s="16">
        <v>41391</v>
      </c>
      <c r="E337" s="17">
        <f t="shared" ca="1" si="5"/>
        <v>2</v>
      </c>
      <c r="F337" s="18" t="s">
        <v>3</v>
      </c>
      <c r="G337" s="19">
        <v>61640</v>
      </c>
      <c r="H337" s="20">
        <v>5</v>
      </c>
      <c r="I337" s="21"/>
    </row>
    <row r="338" spans="1:9" x14ac:dyDescent="0.25">
      <c r="A338" s="10" t="s">
        <v>290</v>
      </c>
      <c r="B338" s="15" t="s">
        <v>7</v>
      </c>
      <c r="C338" s="10" t="s">
        <v>80</v>
      </c>
      <c r="D338" s="16">
        <v>42215</v>
      </c>
      <c r="E338" s="17">
        <f t="shared" ca="1" si="5"/>
        <v>0</v>
      </c>
      <c r="F338" s="18" t="s">
        <v>22</v>
      </c>
      <c r="G338" s="19">
        <v>111408</v>
      </c>
      <c r="H338" s="20">
        <v>3</v>
      </c>
      <c r="I338" s="21"/>
    </row>
    <row r="339" spans="1:9" x14ac:dyDescent="0.25">
      <c r="A339" s="10" t="s">
        <v>266</v>
      </c>
      <c r="B339" s="15" t="s">
        <v>28</v>
      </c>
      <c r="C339" s="10" t="s">
        <v>80</v>
      </c>
      <c r="D339" s="16">
        <v>37843</v>
      </c>
      <c r="E339" s="17">
        <f t="shared" ca="1" si="5"/>
        <v>12</v>
      </c>
      <c r="F339" s="18"/>
      <c r="G339" s="19">
        <v>44469</v>
      </c>
      <c r="H339" s="20">
        <v>4</v>
      </c>
      <c r="I339" s="21"/>
    </row>
    <row r="340" spans="1:9" x14ac:dyDescent="0.25">
      <c r="A340" s="10" t="s">
        <v>87</v>
      </c>
      <c r="B340" s="15" t="s">
        <v>9</v>
      </c>
      <c r="C340" s="10" t="s">
        <v>80</v>
      </c>
      <c r="D340" s="16">
        <v>39014</v>
      </c>
      <c r="E340" s="17">
        <f t="shared" ca="1" si="5"/>
        <v>9</v>
      </c>
      <c r="F340" s="18" t="s">
        <v>3</v>
      </c>
      <c r="G340" s="19">
        <v>115240</v>
      </c>
      <c r="H340" s="20">
        <v>2</v>
      </c>
      <c r="I340" s="21"/>
    </row>
    <row r="341" spans="1:9" x14ac:dyDescent="0.25">
      <c r="A341" s="10" t="s">
        <v>81</v>
      </c>
      <c r="B341" s="15" t="s">
        <v>28</v>
      </c>
      <c r="C341" s="10" t="s">
        <v>80</v>
      </c>
      <c r="D341" s="16">
        <v>40116</v>
      </c>
      <c r="E341" s="17">
        <f t="shared" ca="1" si="5"/>
        <v>6</v>
      </c>
      <c r="F341" s="18" t="s">
        <v>6</v>
      </c>
      <c r="G341" s="19">
        <v>93239</v>
      </c>
      <c r="H341" s="20">
        <v>4</v>
      </c>
      <c r="I341" s="21"/>
    </row>
    <row r="342" spans="1:9" x14ac:dyDescent="0.25">
      <c r="A342" s="10" t="s">
        <v>763</v>
      </c>
      <c r="B342" s="15" t="s">
        <v>7</v>
      </c>
      <c r="C342" s="10" t="s">
        <v>792</v>
      </c>
      <c r="D342" s="16">
        <v>41630</v>
      </c>
      <c r="E342" s="17">
        <f t="shared" ca="1" si="5"/>
        <v>1</v>
      </c>
      <c r="F342" s="18" t="s">
        <v>22</v>
      </c>
      <c r="G342" s="19">
        <v>123209</v>
      </c>
      <c r="H342" s="20">
        <v>4</v>
      </c>
      <c r="I342" s="21"/>
    </row>
    <row r="343" spans="1:9" x14ac:dyDescent="0.25">
      <c r="A343" s="10" t="s">
        <v>751</v>
      </c>
      <c r="B343" s="15" t="s">
        <v>9</v>
      </c>
      <c r="C343" s="10" t="s">
        <v>792</v>
      </c>
      <c r="D343" s="16">
        <v>41989</v>
      </c>
      <c r="E343" s="17">
        <f t="shared" ca="1" si="5"/>
        <v>0</v>
      </c>
      <c r="F343" s="18" t="s">
        <v>24</v>
      </c>
      <c r="G343" s="19">
        <v>105769</v>
      </c>
      <c r="H343" s="20">
        <v>3</v>
      </c>
      <c r="I343" s="21"/>
    </row>
    <row r="344" spans="1:9" x14ac:dyDescent="0.25">
      <c r="A344" s="10" t="s">
        <v>698</v>
      </c>
      <c r="B344" s="15" t="s">
        <v>9</v>
      </c>
      <c r="C344" s="10" t="s">
        <v>792</v>
      </c>
      <c r="D344" s="16">
        <v>40535</v>
      </c>
      <c r="E344" s="17">
        <f t="shared" ca="1" si="5"/>
        <v>4</v>
      </c>
      <c r="F344" s="18" t="s">
        <v>22</v>
      </c>
      <c r="G344" s="19">
        <v>86681</v>
      </c>
      <c r="H344" s="20">
        <v>5</v>
      </c>
      <c r="I344" s="21"/>
    </row>
    <row r="345" spans="1:9" x14ac:dyDescent="0.25">
      <c r="A345" s="10" t="s">
        <v>692</v>
      </c>
      <c r="B345" s="15" t="s">
        <v>28</v>
      </c>
      <c r="C345" s="10" t="s">
        <v>792</v>
      </c>
      <c r="D345" s="16">
        <v>40176</v>
      </c>
      <c r="E345" s="17">
        <f t="shared" ca="1" si="5"/>
        <v>5</v>
      </c>
      <c r="F345" s="18" t="s">
        <v>3</v>
      </c>
      <c r="G345" s="19">
        <v>81413</v>
      </c>
      <c r="H345" s="20">
        <v>5</v>
      </c>
      <c r="I345" s="21"/>
    </row>
    <row r="346" spans="1:9" x14ac:dyDescent="0.25">
      <c r="A346" s="10" t="s">
        <v>686</v>
      </c>
      <c r="B346" s="15" t="s">
        <v>12</v>
      </c>
      <c r="C346" s="10" t="s">
        <v>792</v>
      </c>
      <c r="D346" s="16">
        <v>41287</v>
      </c>
      <c r="E346" s="17">
        <f t="shared" ca="1" si="5"/>
        <v>2</v>
      </c>
      <c r="F346" s="18" t="s">
        <v>3</v>
      </c>
      <c r="G346" s="19">
        <v>78610</v>
      </c>
      <c r="H346" s="20">
        <v>4</v>
      </c>
      <c r="I346" s="21"/>
    </row>
    <row r="347" spans="1:9" x14ac:dyDescent="0.25">
      <c r="A347" s="10" t="s">
        <v>651</v>
      </c>
      <c r="B347" s="15" t="s">
        <v>28</v>
      </c>
      <c r="C347" s="10" t="s">
        <v>792</v>
      </c>
      <c r="D347" s="16">
        <v>37270</v>
      </c>
      <c r="E347" s="17">
        <f t="shared" ca="1" si="5"/>
        <v>13</v>
      </c>
      <c r="F347" s="18"/>
      <c r="G347" s="19">
        <v>116319</v>
      </c>
      <c r="H347" s="20">
        <v>5</v>
      </c>
      <c r="I347" s="21"/>
    </row>
    <row r="348" spans="1:9" x14ac:dyDescent="0.25">
      <c r="A348" s="10" t="s">
        <v>646</v>
      </c>
      <c r="B348" s="15" t="s">
        <v>44</v>
      </c>
      <c r="C348" s="10" t="s">
        <v>792</v>
      </c>
      <c r="D348" s="16">
        <v>37277</v>
      </c>
      <c r="E348" s="17">
        <f t="shared" ca="1" si="5"/>
        <v>13</v>
      </c>
      <c r="F348" s="18"/>
      <c r="G348" s="19">
        <v>65423</v>
      </c>
      <c r="H348" s="20">
        <v>5</v>
      </c>
      <c r="I348" s="21"/>
    </row>
    <row r="349" spans="1:9" x14ac:dyDescent="0.25">
      <c r="A349" s="10" t="s">
        <v>638</v>
      </c>
      <c r="B349" s="15" t="s">
        <v>28</v>
      </c>
      <c r="C349" s="10" t="s">
        <v>792</v>
      </c>
      <c r="D349" s="16">
        <v>38018</v>
      </c>
      <c r="E349" s="17">
        <f t="shared" ca="1" si="5"/>
        <v>11</v>
      </c>
      <c r="F349" s="18" t="s">
        <v>22</v>
      </c>
      <c r="G349" s="19">
        <v>54011</v>
      </c>
      <c r="H349" s="20">
        <v>5</v>
      </c>
      <c r="I349" s="21"/>
    </row>
    <row r="350" spans="1:9" x14ac:dyDescent="0.25">
      <c r="A350" s="10" t="s">
        <v>629</v>
      </c>
      <c r="B350" s="15" t="s">
        <v>28</v>
      </c>
      <c r="C350" s="10" t="s">
        <v>792</v>
      </c>
      <c r="D350" s="16">
        <v>40949</v>
      </c>
      <c r="E350" s="17">
        <f t="shared" ca="1" si="5"/>
        <v>3</v>
      </c>
      <c r="F350" s="18" t="s">
        <v>14</v>
      </c>
      <c r="G350" s="19">
        <v>56645</v>
      </c>
      <c r="H350" s="20">
        <v>2</v>
      </c>
      <c r="I350" s="21"/>
    </row>
    <row r="351" spans="1:9" x14ac:dyDescent="0.25">
      <c r="A351" s="10" t="s">
        <v>622</v>
      </c>
      <c r="B351" s="15" t="s">
        <v>9</v>
      </c>
      <c r="C351" s="10" t="s">
        <v>792</v>
      </c>
      <c r="D351" s="16">
        <v>41688</v>
      </c>
      <c r="E351" s="17">
        <f t="shared" ca="1" si="5"/>
        <v>1</v>
      </c>
      <c r="F351" s="18"/>
      <c r="G351" s="19">
        <v>112790</v>
      </c>
      <c r="H351" s="20">
        <v>4</v>
      </c>
      <c r="I351" s="21"/>
    </row>
    <row r="352" spans="1:9" x14ac:dyDescent="0.25">
      <c r="A352" s="10" t="s">
        <v>621</v>
      </c>
      <c r="B352" s="15" t="s">
        <v>12</v>
      </c>
      <c r="C352" s="10" t="s">
        <v>792</v>
      </c>
      <c r="D352" s="16">
        <v>41702</v>
      </c>
      <c r="E352" s="17">
        <f t="shared" ca="1" si="5"/>
        <v>1</v>
      </c>
      <c r="F352" s="18" t="s">
        <v>14</v>
      </c>
      <c r="G352" s="19">
        <v>125069</v>
      </c>
      <c r="H352" s="20">
        <v>4</v>
      </c>
      <c r="I352" s="21"/>
    </row>
    <row r="353" spans="1:9" x14ac:dyDescent="0.25">
      <c r="A353" s="10" t="s">
        <v>614</v>
      </c>
      <c r="B353" s="15" t="s">
        <v>9</v>
      </c>
      <c r="C353" s="10" t="s">
        <v>792</v>
      </c>
      <c r="D353" s="16">
        <v>40225</v>
      </c>
      <c r="E353" s="17">
        <f t="shared" ca="1" si="5"/>
        <v>5</v>
      </c>
      <c r="F353" s="18" t="s">
        <v>14</v>
      </c>
      <c r="G353" s="19">
        <v>75401</v>
      </c>
      <c r="H353" s="20">
        <v>5</v>
      </c>
      <c r="I353" s="21"/>
    </row>
    <row r="354" spans="1:9" x14ac:dyDescent="0.25">
      <c r="A354" s="10" t="s">
        <v>612</v>
      </c>
      <c r="B354" s="15" t="s">
        <v>1</v>
      </c>
      <c r="C354" s="10" t="s">
        <v>792</v>
      </c>
      <c r="D354" s="16">
        <v>40245</v>
      </c>
      <c r="E354" s="17">
        <f t="shared" ca="1" si="5"/>
        <v>5</v>
      </c>
      <c r="F354" s="18"/>
      <c r="G354" s="19">
        <v>95570</v>
      </c>
      <c r="H354" s="20">
        <v>5</v>
      </c>
      <c r="I354" s="21"/>
    </row>
    <row r="355" spans="1:9" x14ac:dyDescent="0.25">
      <c r="A355" s="10" t="s">
        <v>592</v>
      </c>
      <c r="B355" s="15" t="s">
        <v>1</v>
      </c>
      <c r="C355" s="10" t="s">
        <v>792</v>
      </c>
      <c r="D355" s="16">
        <v>39883</v>
      </c>
      <c r="E355" s="17">
        <f t="shared" ca="1" si="5"/>
        <v>6</v>
      </c>
      <c r="F355" s="18"/>
      <c r="G355" s="19">
        <v>83404</v>
      </c>
      <c r="H355" s="20">
        <v>2</v>
      </c>
      <c r="I355" s="21"/>
    </row>
    <row r="356" spans="1:9" x14ac:dyDescent="0.25">
      <c r="A356" s="10" t="s">
        <v>589</v>
      </c>
      <c r="B356" s="15" t="s">
        <v>28</v>
      </c>
      <c r="C356" s="10" t="s">
        <v>792</v>
      </c>
      <c r="D356" s="16">
        <v>36934</v>
      </c>
      <c r="E356" s="17">
        <f t="shared" ca="1" si="5"/>
        <v>14</v>
      </c>
      <c r="F356" s="18" t="s">
        <v>6</v>
      </c>
      <c r="G356" s="19">
        <v>69800</v>
      </c>
      <c r="H356" s="20">
        <v>3</v>
      </c>
      <c r="I356" s="21"/>
    </row>
    <row r="357" spans="1:9" x14ac:dyDescent="0.25">
      <c r="A357" s="10" t="s">
        <v>588</v>
      </c>
      <c r="B357" s="15" t="s">
        <v>12</v>
      </c>
      <c r="C357" s="10" t="s">
        <v>792</v>
      </c>
      <c r="D357" s="16">
        <v>36935</v>
      </c>
      <c r="E357" s="17">
        <f t="shared" ca="1" si="5"/>
        <v>14</v>
      </c>
      <c r="F357" s="18" t="s">
        <v>3</v>
      </c>
      <c r="G357" s="19">
        <v>84002</v>
      </c>
      <c r="H357" s="20">
        <v>3</v>
      </c>
      <c r="I357" s="21"/>
    </row>
    <row r="358" spans="1:9" x14ac:dyDescent="0.25">
      <c r="A358" s="10" t="s">
        <v>561</v>
      </c>
      <c r="B358" s="15" t="s">
        <v>28</v>
      </c>
      <c r="C358" s="10" t="s">
        <v>792</v>
      </c>
      <c r="D358" s="16">
        <v>40235</v>
      </c>
      <c r="E358" s="17">
        <f t="shared" ca="1" si="5"/>
        <v>5</v>
      </c>
      <c r="F358" s="18" t="s">
        <v>3</v>
      </c>
      <c r="G358" s="19">
        <v>123051</v>
      </c>
      <c r="H358" s="20">
        <v>4</v>
      </c>
      <c r="I358" s="21"/>
    </row>
    <row r="359" spans="1:9" x14ac:dyDescent="0.25">
      <c r="A359" s="10" t="s">
        <v>545</v>
      </c>
      <c r="B359" s="15" t="s">
        <v>9</v>
      </c>
      <c r="C359" s="10" t="s">
        <v>792</v>
      </c>
      <c r="D359" s="16">
        <v>42078</v>
      </c>
      <c r="E359" s="17">
        <f t="shared" ca="1" si="5"/>
        <v>0</v>
      </c>
      <c r="F359" s="18" t="s">
        <v>24</v>
      </c>
      <c r="G359" s="19">
        <v>123234</v>
      </c>
      <c r="H359" s="20">
        <v>4</v>
      </c>
      <c r="I359" s="21"/>
    </row>
    <row r="360" spans="1:9" x14ac:dyDescent="0.25">
      <c r="A360" s="10" t="s">
        <v>544</v>
      </c>
      <c r="B360" s="15" t="s">
        <v>28</v>
      </c>
      <c r="C360" s="10" t="s">
        <v>792</v>
      </c>
      <c r="D360" s="16">
        <v>42085</v>
      </c>
      <c r="E360" s="17">
        <f t="shared" ca="1" si="5"/>
        <v>0</v>
      </c>
      <c r="F360" s="18" t="s">
        <v>22</v>
      </c>
      <c r="G360" s="19">
        <v>61223</v>
      </c>
      <c r="H360" s="20">
        <v>2</v>
      </c>
      <c r="I360" s="21"/>
    </row>
    <row r="361" spans="1:9" x14ac:dyDescent="0.25">
      <c r="A361" s="10" t="s">
        <v>537</v>
      </c>
      <c r="B361" s="15" t="s">
        <v>9</v>
      </c>
      <c r="C361" s="10" t="s">
        <v>792</v>
      </c>
      <c r="D361" s="16">
        <v>40258</v>
      </c>
      <c r="E361" s="17">
        <f t="shared" ca="1" si="5"/>
        <v>5</v>
      </c>
      <c r="F361" s="18" t="s">
        <v>14</v>
      </c>
      <c r="G361" s="19">
        <v>119751</v>
      </c>
      <c r="H361" s="20">
        <v>4</v>
      </c>
      <c r="I361" s="21"/>
    </row>
    <row r="362" spans="1:9" x14ac:dyDescent="0.25">
      <c r="A362" s="10" t="s">
        <v>520</v>
      </c>
      <c r="B362" s="15" t="s">
        <v>9</v>
      </c>
      <c r="C362" s="10" t="s">
        <v>792</v>
      </c>
      <c r="D362" s="16">
        <v>39912</v>
      </c>
      <c r="E362" s="17">
        <f t="shared" ca="1" si="5"/>
        <v>6</v>
      </c>
      <c r="F362" s="18" t="s">
        <v>22</v>
      </c>
      <c r="G362" s="19">
        <v>80640</v>
      </c>
      <c r="H362" s="20">
        <v>4</v>
      </c>
      <c r="I362" s="21"/>
    </row>
    <row r="363" spans="1:9" x14ac:dyDescent="0.25">
      <c r="A363" s="10" t="s">
        <v>452</v>
      </c>
      <c r="B363" s="15" t="s">
        <v>1</v>
      </c>
      <c r="C363" s="10" t="s">
        <v>792</v>
      </c>
      <c r="D363" s="16">
        <v>37375</v>
      </c>
      <c r="E363" s="17">
        <f t="shared" ca="1" si="5"/>
        <v>13</v>
      </c>
      <c r="F363" s="18" t="s">
        <v>22</v>
      </c>
      <c r="G363" s="19">
        <v>71455</v>
      </c>
      <c r="H363" s="20">
        <v>2</v>
      </c>
      <c r="I363" s="21"/>
    </row>
    <row r="364" spans="1:9" x14ac:dyDescent="0.25">
      <c r="A364" s="10" t="s">
        <v>449</v>
      </c>
      <c r="B364" s="15" t="s">
        <v>28</v>
      </c>
      <c r="C364" s="10" t="s">
        <v>792</v>
      </c>
      <c r="D364" s="16">
        <v>37740</v>
      </c>
      <c r="E364" s="17">
        <f t="shared" ca="1" si="5"/>
        <v>12</v>
      </c>
      <c r="F364" s="18" t="s">
        <v>3</v>
      </c>
      <c r="G364" s="19">
        <v>74304</v>
      </c>
      <c r="H364" s="20">
        <v>4</v>
      </c>
      <c r="I364" s="21"/>
    </row>
    <row r="365" spans="1:9" x14ac:dyDescent="0.25">
      <c r="A365" s="10" t="s">
        <v>439</v>
      </c>
      <c r="B365" s="15" t="s">
        <v>44</v>
      </c>
      <c r="C365" s="10" t="s">
        <v>792</v>
      </c>
      <c r="D365" s="16">
        <v>40670</v>
      </c>
      <c r="E365" s="17">
        <f t="shared" ca="1" si="5"/>
        <v>4</v>
      </c>
      <c r="F365" s="18"/>
      <c r="G365" s="19">
        <v>86111</v>
      </c>
      <c r="H365" s="20">
        <v>3</v>
      </c>
      <c r="I365" s="21"/>
    </row>
    <row r="366" spans="1:9" x14ac:dyDescent="0.25">
      <c r="A366" s="10" t="s">
        <v>427</v>
      </c>
      <c r="B366" s="15" t="s">
        <v>44</v>
      </c>
      <c r="C366" s="10" t="s">
        <v>792</v>
      </c>
      <c r="D366" s="16">
        <v>41790</v>
      </c>
      <c r="E366" s="17">
        <f t="shared" ca="1" si="5"/>
        <v>1</v>
      </c>
      <c r="F366" s="18" t="s">
        <v>22</v>
      </c>
      <c r="G366" s="19">
        <v>122165</v>
      </c>
      <c r="H366" s="20">
        <v>1</v>
      </c>
      <c r="I366" s="21"/>
    </row>
    <row r="367" spans="1:9" x14ac:dyDescent="0.25">
      <c r="A367" s="10" t="s">
        <v>425</v>
      </c>
      <c r="B367" s="15" t="s">
        <v>44</v>
      </c>
      <c r="C367" s="10" t="s">
        <v>792</v>
      </c>
      <c r="D367" s="16">
        <v>42148</v>
      </c>
      <c r="E367" s="17">
        <f t="shared" ca="1" si="5"/>
        <v>0</v>
      </c>
      <c r="F367" s="18" t="s">
        <v>24</v>
      </c>
      <c r="G367" s="19">
        <v>104783</v>
      </c>
      <c r="H367" s="20">
        <v>1</v>
      </c>
      <c r="I367" s="21"/>
    </row>
    <row r="368" spans="1:9" x14ac:dyDescent="0.25">
      <c r="A368" s="10" t="s">
        <v>417</v>
      </c>
      <c r="B368" s="15" t="s">
        <v>9</v>
      </c>
      <c r="C368" s="10" t="s">
        <v>792</v>
      </c>
      <c r="D368" s="16">
        <v>40336</v>
      </c>
      <c r="E368" s="17">
        <f t="shared" ca="1" si="5"/>
        <v>5</v>
      </c>
      <c r="F368" s="18" t="s">
        <v>6</v>
      </c>
      <c r="G368" s="19">
        <v>57724</v>
      </c>
      <c r="H368" s="20">
        <v>2</v>
      </c>
      <c r="I368" s="21"/>
    </row>
    <row r="369" spans="1:9" x14ac:dyDescent="0.25">
      <c r="A369" s="10" t="s">
        <v>415</v>
      </c>
      <c r="B369" s="15" t="s">
        <v>28</v>
      </c>
      <c r="C369" s="10" t="s">
        <v>792</v>
      </c>
      <c r="D369" s="16">
        <v>41411</v>
      </c>
      <c r="E369" s="17">
        <f t="shared" ca="1" si="5"/>
        <v>2</v>
      </c>
      <c r="F369" s="18" t="s">
        <v>14</v>
      </c>
      <c r="G369" s="19">
        <v>66016</v>
      </c>
      <c r="H369" s="20">
        <v>4</v>
      </c>
      <c r="I369" s="21"/>
    </row>
    <row r="370" spans="1:9" x14ac:dyDescent="0.25">
      <c r="A370" s="10" t="s">
        <v>397</v>
      </c>
      <c r="B370" s="15" t="s">
        <v>9</v>
      </c>
      <c r="C370" s="10" t="s">
        <v>792</v>
      </c>
      <c r="D370" s="16">
        <v>37781</v>
      </c>
      <c r="E370" s="17">
        <f t="shared" ca="1" si="5"/>
        <v>12</v>
      </c>
      <c r="F370" s="18"/>
      <c r="G370" s="19">
        <v>88259</v>
      </c>
      <c r="H370" s="20">
        <v>4</v>
      </c>
      <c r="I370" s="21"/>
    </row>
    <row r="371" spans="1:9" x14ac:dyDescent="0.25">
      <c r="A371" s="10" t="s">
        <v>375</v>
      </c>
      <c r="B371" s="15" t="s">
        <v>12</v>
      </c>
      <c r="C371" s="10" t="s">
        <v>792</v>
      </c>
      <c r="D371" s="16">
        <v>41429</v>
      </c>
      <c r="E371" s="17">
        <f t="shared" ca="1" si="5"/>
        <v>2</v>
      </c>
      <c r="F371" s="18" t="s">
        <v>3</v>
      </c>
      <c r="G371" s="19">
        <v>96619</v>
      </c>
      <c r="H371" s="20">
        <v>3</v>
      </c>
      <c r="I371" s="21"/>
    </row>
    <row r="372" spans="1:9" x14ac:dyDescent="0.25">
      <c r="A372" s="10" t="s">
        <v>354</v>
      </c>
      <c r="B372" s="15" t="s">
        <v>9</v>
      </c>
      <c r="C372" s="10" t="s">
        <v>792</v>
      </c>
      <c r="D372" s="16">
        <v>40368</v>
      </c>
      <c r="E372" s="17">
        <f t="shared" ca="1" si="5"/>
        <v>5</v>
      </c>
      <c r="F372" s="18" t="s">
        <v>3</v>
      </c>
      <c r="G372" s="19">
        <v>47851</v>
      </c>
      <c r="H372" s="20">
        <v>2</v>
      </c>
      <c r="I372" s="21"/>
    </row>
    <row r="373" spans="1:9" x14ac:dyDescent="0.25">
      <c r="A373" s="10" t="s">
        <v>345</v>
      </c>
      <c r="B373" s="15" t="s">
        <v>28</v>
      </c>
      <c r="C373" s="10" t="s">
        <v>792</v>
      </c>
      <c r="D373" s="16">
        <v>41445</v>
      </c>
      <c r="E373" s="17">
        <f t="shared" ca="1" si="5"/>
        <v>2</v>
      </c>
      <c r="F373" s="18" t="s">
        <v>22</v>
      </c>
      <c r="G373" s="19">
        <v>55409</v>
      </c>
      <c r="H373" s="20">
        <v>4</v>
      </c>
      <c r="I373" s="21"/>
    </row>
    <row r="374" spans="1:9" x14ac:dyDescent="0.25">
      <c r="A374" s="10" t="s">
        <v>328</v>
      </c>
      <c r="B374" s="15" t="s">
        <v>7</v>
      </c>
      <c r="C374" s="10" t="s">
        <v>792</v>
      </c>
      <c r="D374" s="16">
        <v>37449</v>
      </c>
      <c r="E374" s="17">
        <f t="shared" ca="1" si="5"/>
        <v>13</v>
      </c>
      <c r="F374" s="18" t="s">
        <v>3</v>
      </c>
      <c r="G374" s="19">
        <v>116169</v>
      </c>
      <c r="H374" s="20">
        <v>2</v>
      </c>
      <c r="I374" s="21"/>
    </row>
    <row r="375" spans="1:9" x14ac:dyDescent="0.25">
      <c r="A375" s="10" t="s">
        <v>310</v>
      </c>
      <c r="B375" s="15" t="s">
        <v>12</v>
      </c>
      <c r="C375" s="10" t="s">
        <v>792</v>
      </c>
      <c r="D375" s="16">
        <v>40361</v>
      </c>
      <c r="E375" s="17">
        <f t="shared" ca="1" si="5"/>
        <v>5</v>
      </c>
      <c r="F375" s="18"/>
      <c r="G375" s="19">
        <v>94826</v>
      </c>
      <c r="H375" s="20">
        <v>3</v>
      </c>
      <c r="I375" s="21"/>
    </row>
    <row r="376" spans="1:9" x14ac:dyDescent="0.25">
      <c r="A376" s="10" t="s">
        <v>306</v>
      </c>
      <c r="B376" s="15" t="s">
        <v>12</v>
      </c>
      <c r="C376" s="10" t="s">
        <v>792</v>
      </c>
      <c r="D376" s="16">
        <v>41439</v>
      </c>
      <c r="E376" s="17">
        <f t="shared" ca="1" si="5"/>
        <v>2</v>
      </c>
      <c r="F376" s="18" t="s">
        <v>14</v>
      </c>
      <c r="G376" s="19">
        <v>96418</v>
      </c>
      <c r="H376" s="20">
        <v>2</v>
      </c>
      <c r="I376" s="21"/>
    </row>
    <row r="377" spans="1:9" x14ac:dyDescent="0.25">
      <c r="A377" s="10" t="s">
        <v>284</v>
      </c>
      <c r="B377" s="15" t="s">
        <v>44</v>
      </c>
      <c r="C377" s="10" t="s">
        <v>792</v>
      </c>
      <c r="D377" s="16">
        <v>41473</v>
      </c>
      <c r="E377" s="17">
        <f t="shared" ca="1" si="5"/>
        <v>2</v>
      </c>
      <c r="F377" s="18" t="s">
        <v>22</v>
      </c>
      <c r="G377" s="19">
        <v>42446</v>
      </c>
      <c r="H377" s="20">
        <v>4</v>
      </c>
      <c r="I377" s="21"/>
    </row>
    <row r="378" spans="1:9" x14ac:dyDescent="0.25">
      <c r="A378" s="10" t="s">
        <v>269</v>
      </c>
      <c r="B378" s="15" t="s">
        <v>44</v>
      </c>
      <c r="C378" s="10" t="s">
        <v>792</v>
      </c>
      <c r="D378" s="16">
        <v>37470</v>
      </c>
      <c r="E378" s="17">
        <f t="shared" ca="1" si="5"/>
        <v>13</v>
      </c>
      <c r="F378" s="18" t="s">
        <v>3</v>
      </c>
      <c r="G378" s="19">
        <v>90681</v>
      </c>
      <c r="H378" s="20">
        <v>4</v>
      </c>
      <c r="I378" s="21"/>
    </row>
    <row r="379" spans="1:9" x14ac:dyDescent="0.25">
      <c r="A379" s="10" t="s">
        <v>234</v>
      </c>
      <c r="B379" s="15" t="s">
        <v>7</v>
      </c>
      <c r="C379" s="10" t="s">
        <v>792</v>
      </c>
      <c r="D379" s="16">
        <v>40408</v>
      </c>
      <c r="E379" s="17">
        <f t="shared" ca="1" si="5"/>
        <v>5</v>
      </c>
      <c r="F379" s="18"/>
      <c r="G379" s="19">
        <v>58792</v>
      </c>
      <c r="H379" s="20">
        <v>5</v>
      </c>
      <c r="I379" s="21"/>
    </row>
    <row r="380" spans="1:9" x14ac:dyDescent="0.25">
      <c r="A380" s="10" t="s">
        <v>227</v>
      </c>
      <c r="B380" s="15" t="s">
        <v>9</v>
      </c>
      <c r="C380" s="10" t="s">
        <v>792</v>
      </c>
      <c r="D380" s="16">
        <v>40047</v>
      </c>
      <c r="E380" s="17">
        <f t="shared" ca="1" si="5"/>
        <v>6</v>
      </c>
      <c r="F380" s="18"/>
      <c r="G380" s="19">
        <v>88669</v>
      </c>
      <c r="H380" s="20">
        <v>2</v>
      </c>
      <c r="I380" s="21"/>
    </row>
    <row r="381" spans="1:9" x14ac:dyDescent="0.25">
      <c r="A381" s="10" t="s">
        <v>208</v>
      </c>
      <c r="B381" s="15" t="s">
        <v>28</v>
      </c>
      <c r="C381" s="10" t="s">
        <v>792</v>
      </c>
      <c r="D381" s="16">
        <v>38216</v>
      </c>
      <c r="E381" s="17">
        <f t="shared" ca="1" si="5"/>
        <v>11</v>
      </c>
      <c r="F381" s="18" t="s">
        <v>24</v>
      </c>
      <c r="G381" s="19">
        <v>95336</v>
      </c>
      <c r="H381" s="20">
        <v>1</v>
      </c>
      <c r="I381" s="21"/>
    </row>
    <row r="382" spans="1:9" x14ac:dyDescent="0.25">
      <c r="A382" s="10" t="s">
        <v>206</v>
      </c>
      <c r="B382" s="15" t="s">
        <v>7</v>
      </c>
      <c r="C382" s="10" t="s">
        <v>792</v>
      </c>
      <c r="D382" s="16">
        <v>38219</v>
      </c>
      <c r="E382" s="17">
        <f t="shared" ca="1" si="5"/>
        <v>11</v>
      </c>
      <c r="F382" s="18" t="s">
        <v>6</v>
      </c>
      <c r="G382" s="19">
        <v>57718</v>
      </c>
      <c r="H382" s="20">
        <v>3</v>
      </c>
      <c r="I382" s="21"/>
    </row>
    <row r="383" spans="1:9" x14ac:dyDescent="0.25">
      <c r="A383" s="10" t="s">
        <v>192</v>
      </c>
      <c r="B383" s="15" t="s">
        <v>1</v>
      </c>
      <c r="C383" s="10" t="s">
        <v>792</v>
      </c>
      <c r="D383" s="16">
        <v>41161</v>
      </c>
      <c r="E383" s="17">
        <f t="shared" ca="1" si="5"/>
        <v>3</v>
      </c>
      <c r="F383" s="18" t="s">
        <v>3</v>
      </c>
      <c r="G383" s="19">
        <v>103657</v>
      </c>
      <c r="H383" s="20">
        <v>4</v>
      </c>
      <c r="I383" s="21"/>
    </row>
    <row r="384" spans="1:9" x14ac:dyDescent="0.25">
      <c r="A384" s="10" t="s">
        <v>189</v>
      </c>
      <c r="B384" s="15" t="s">
        <v>12</v>
      </c>
      <c r="C384" s="10" t="s">
        <v>792</v>
      </c>
      <c r="D384" s="16">
        <v>41525</v>
      </c>
      <c r="E384" s="17">
        <f t="shared" ca="1" si="5"/>
        <v>2</v>
      </c>
      <c r="F384" s="18" t="s">
        <v>22</v>
      </c>
      <c r="G384" s="19">
        <v>80141</v>
      </c>
      <c r="H384" s="20">
        <v>4</v>
      </c>
      <c r="I384" s="21"/>
    </row>
    <row r="385" spans="1:11" x14ac:dyDescent="0.25">
      <c r="A385" s="10" t="s">
        <v>147</v>
      </c>
      <c r="B385" s="15" t="s">
        <v>9</v>
      </c>
      <c r="C385" s="10" t="s">
        <v>792</v>
      </c>
      <c r="D385" s="16">
        <v>37172</v>
      </c>
      <c r="E385" s="17">
        <f t="shared" ca="1" si="5"/>
        <v>14</v>
      </c>
      <c r="F385" s="18" t="s">
        <v>22</v>
      </c>
      <c r="G385" s="19">
        <v>48546</v>
      </c>
      <c r="H385" s="20">
        <v>1</v>
      </c>
      <c r="I385" s="21"/>
    </row>
    <row r="386" spans="1:11" x14ac:dyDescent="0.25">
      <c r="A386" s="10" t="s">
        <v>144</v>
      </c>
      <c r="B386" s="15" t="s">
        <v>12</v>
      </c>
      <c r="C386" s="10" t="s">
        <v>792</v>
      </c>
      <c r="D386" s="16">
        <v>37534</v>
      </c>
      <c r="E386" s="17">
        <f t="shared" ref="E386:E449" ca="1" si="6">DATEDIF(D386,TODAY(),"Y")</f>
        <v>13</v>
      </c>
      <c r="F386" s="18" t="s">
        <v>3</v>
      </c>
      <c r="G386" s="19">
        <v>60489</v>
      </c>
      <c r="H386" s="20">
        <v>5</v>
      </c>
      <c r="I386" s="21"/>
    </row>
    <row r="387" spans="1:11" x14ac:dyDescent="0.25">
      <c r="A387" s="10" t="s">
        <v>141</v>
      </c>
      <c r="B387" s="15" t="s">
        <v>9</v>
      </c>
      <c r="C387" s="10" t="s">
        <v>792</v>
      </c>
      <c r="D387" s="16">
        <v>37541</v>
      </c>
      <c r="E387" s="17">
        <f t="shared" ca="1" si="6"/>
        <v>13</v>
      </c>
      <c r="F387" s="18" t="s">
        <v>22</v>
      </c>
      <c r="G387" s="19">
        <v>77192</v>
      </c>
      <c r="H387" s="20">
        <v>3</v>
      </c>
      <c r="I387" s="21"/>
    </row>
    <row r="388" spans="1:11" x14ac:dyDescent="0.25">
      <c r="A388" s="10" t="s">
        <v>140</v>
      </c>
      <c r="B388" s="15" t="s">
        <v>12</v>
      </c>
      <c r="C388" s="10" t="s">
        <v>792</v>
      </c>
      <c r="D388" s="16">
        <v>38244</v>
      </c>
      <c r="E388" s="17">
        <f t="shared" ca="1" si="6"/>
        <v>11</v>
      </c>
      <c r="F388" s="18" t="s">
        <v>24</v>
      </c>
      <c r="G388" s="19">
        <v>69414</v>
      </c>
      <c r="H388" s="20">
        <v>4</v>
      </c>
      <c r="I388" s="21"/>
    </row>
    <row r="389" spans="1:11" x14ac:dyDescent="0.25">
      <c r="A389" s="10" t="s">
        <v>97</v>
      </c>
      <c r="B389" s="15" t="s">
        <v>9</v>
      </c>
      <c r="C389" s="10" t="s">
        <v>792</v>
      </c>
      <c r="D389" s="16">
        <v>37194</v>
      </c>
      <c r="E389" s="17">
        <f t="shared" ca="1" si="6"/>
        <v>14</v>
      </c>
      <c r="F389" s="18" t="s">
        <v>6</v>
      </c>
      <c r="G389" s="19">
        <v>122418</v>
      </c>
      <c r="H389" s="20">
        <v>1</v>
      </c>
      <c r="I389" s="21"/>
    </row>
    <row r="390" spans="1:11" x14ac:dyDescent="0.25">
      <c r="A390" s="10" t="s">
        <v>96</v>
      </c>
      <c r="B390" s="15" t="s">
        <v>28</v>
      </c>
      <c r="C390" s="10" t="s">
        <v>792</v>
      </c>
      <c r="D390" s="16">
        <v>37199</v>
      </c>
      <c r="E390" s="17">
        <f t="shared" ca="1" si="6"/>
        <v>14</v>
      </c>
      <c r="F390" s="18" t="s">
        <v>3</v>
      </c>
      <c r="G390" s="19">
        <v>110342</v>
      </c>
      <c r="H390" s="20">
        <v>3</v>
      </c>
      <c r="I390" s="21"/>
    </row>
    <row r="391" spans="1:11" x14ac:dyDescent="0.25">
      <c r="A391" s="10" t="s">
        <v>68</v>
      </c>
      <c r="B391" s="15" t="s">
        <v>28</v>
      </c>
      <c r="C391" s="10" t="s">
        <v>792</v>
      </c>
      <c r="D391" s="16">
        <v>37223</v>
      </c>
      <c r="E391" s="17">
        <f t="shared" ca="1" si="6"/>
        <v>14</v>
      </c>
      <c r="F391" s="18" t="s">
        <v>24</v>
      </c>
      <c r="G391" s="19">
        <v>74920</v>
      </c>
      <c r="H391" s="20">
        <v>5</v>
      </c>
      <c r="I391" s="21"/>
    </row>
    <row r="392" spans="1:11" x14ac:dyDescent="0.25">
      <c r="A392" s="10" t="s">
        <v>48</v>
      </c>
      <c r="B392" s="15" t="s">
        <v>12</v>
      </c>
      <c r="C392" s="10" t="s">
        <v>792</v>
      </c>
      <c r="D392" s="16">
        <v>40141</v>
      </c>
      <c r="E392" s="17">
        <f t="shared" ca="1" si="6"/>
        <v>6</v>
      </c>
      <c r="F392" s="18"/>
      <c r="G392" s="19">
        <v>52239</v>
      </c>
      <c r="H392" s="20">
        <v>5</v>
      </c>
      <c r="I392" s="21"/>
    </row>
    <row r="393" spans="1:11" x14ac:dyDescent="0.25">
      <c r="A393" s="10" t="s">
        <v>747</v>
      </c>
      <c r="B393" s="15" t="s">
        <v>7</v>
      </c>
      <c r="C393" s="10" t="s">
        <v>793</v>
      </c>
      <c r="D393" s="16">
        <v>42000</v>
      </c>
      <c r="E393" s="17">
        <f t="shared" ca="1" si="6"/>
        <v>0</v>
      </c>
      <c r="F393" s="18" t="s">
        <v>22</v>
      </c>
      <c r="G393" s="19">
        <v>87790</v>
      </c>
      <c r="H393" s="20">
        <v>5</v>
      </c>
      <c r="I393" s="21"/>
      <c r="K393" s="35"/>
    </row>
    <row r="394" spans="1:11" x14ac:dyDescent="0.25">
      <c r="A394" s="10" t="s">
        <v>728</v>
      </c>
      <c r="B394" s="15" t="s">
        <v>9</v>
      </c>
      <c r="C394" s="10" t="s">
        <v>793</v>
      </c>
      <c r="D394" s="16">
        <v>39812</v>
      </c>
      <c r="E394" s="17">
        <f t="shared" ca="1" si="6"/>
        <v>6</v>
      </c>
      <c r="F394" s="18"/>
      <c r="G394" s="19">
        <v>85333</v>
      </c>
      <c r="H394" s="20">
        <v>4</v>
      </c>
      <c r="I394" s="21"/>
    </row>
    <row r="395" spans="1:11" x14ac:dyDescent="0.25">
      <c r="A395" s="10" t="s">
        <v>715</v>
      </c>
      <c r="B395" s="15" t="s">
        <v>12</v>
      </c>
      <c r="C395" s="10" t="s">
        <v>793</v>
      </c>
      <c r="D395" s="16">
        <v>37253</v>
      </c>
      <c r="E395" s="17">
        <f t="shared" ca="1" si="6"/>
        <v>13</v>
      </c>
      <c r="F395" s="18" t="s">
        <v>3</v>
      </c>
      <c r="G395" s="19">
        <v>122546</v>
      </c>
      <c r="H395" s="20">
        <v>2</v>
      </c>
      <c r="I395" s="21"/>
    </row>
    <row r="396" spans="1:11" x14ac:dyDescent="0.25">
      <c r="A396" s="10" t="s">
        <v>704</v>
      </c>
      <c r="B396" s="15" t="s">
        <v>12</v>
      </c>
      <c r="C396" s="10" t="s">
        <v>793</v>
      </c>
      <c r="D396" s="16">
        <v>37976</v>
      </c>
      <c r="E396" s="17">
        <f t="shared" ca="1" si="6"/>
        <v>11</v>
      </c>
      <c r="F396" s="18" t="s">
        <v>22</v>
      </c>
      <c r="G396" s="19">
        <v>66852</v>
      </c>
      <c r="H396" s="20">
        <v>2</v>
      </c>
      <c r="I396" s="21"/>
    </row>
    <row r="397" spans="1:11" x14ac:dyDescent="0.25">
      <c r="A397" s="10" t="s">
        <v>661</v>
      </c>
      <c r="B397" s="15" t="s">
        <v>9</v>
      </c>
      <c r="C397" s="10" t="s">
        <v>793</v>
      </c>
      <c r="D397" s="16">
        <v>41313</v>
      </c>
      <c r="E397" s="17">
        <f t="shared" ca="1" si="6"/>
        <v>2</v>
      </c>
      <c r="F397" s="18" t="s">
        <v>3</v>
      </c>
      <c r="G397" s="19">
        <v>73768</v>
      </c>
      <c r="H397" s="20">
        <v>5</v>
      </c>
      <c r="I397" s="21"/>
    </row>
    <row r="398" spans="1:11" x14ac:dyDescent="0.25">
      <c r="A398" s="10" t="s">
        <v>640</v>
      </c>
      <c r="B398" s="15" t="s">
        <v>7</v>
      </c>
      <c r="C398" s="10" t="s">
        <v>793</v>
      </c>
      <c r="D398" s="16">
        <v>37645</v>
      </c>
      <c r="E398" s="17">
        <f t="shared" ca="1" si="6"/>
        <v>12</v>
      </c>
      <c r="F398" s="18" t="s">
        <v>6</v>
      </c>
      <c r="G398" s="19">
        <v>121665</v>
      </c>
      <c r="H398" s="20">
        <v>5</v>
      </c>
      <c r="I398" s="21"/>
    </row>
    <row r="399" spans="1:11" x14ac:dyDescent="0.25">
      <c r="A399" s="10" t="s">
        <v>601</v>
      </c>
      <c r="B399" s="15" t="s">
        <v>7</v>
      </c>
      <c r="C399" s="10" t="s">
        <v>793</v>
      </c>
      <c r="D399" s="16">
        <v>41341</v>
      </c>
      <c r="E399" s="17">
        <f t="shared" ca="1" si="6"/>
        <v>2</v>
      </c>
      <c r="F399" s="18" t="s">
        <v>22</v>
      </c>
      <c r="G399" s="19">
        <v>54271</v>
      </c>
      <c r="H399" s="20">
        <v>4</v>
      </c>
      <c r="I399" s="21"/>
      <c r="K399" s="35"/>
    </row>
    <row r="400" spans="1:11" x14ac:dyDescent="0.25">
      <c r="A400" s="10" t="s">
        <v>482</v>
      </c>
      <c r="B400" s="15" t="s">
        <v>9</v>
      </c>
      <c r="C400" s="10" t="s">
        <v>793</v>
      </c>
      <c r="D400" s="16">
        <v>42124</v>
      </c>
      <c r="E400" s="17">
        <f t="shared" ca="1" si="6"/>
        <v>0</v>
      </c>
      <c r="F400" s="18" t="s">
        <v>22</v>
      </c>
      <c r="G400" s="19">
        <v>112476</v>
      </c>
      <c r="H400" s="20">
        <v>5</v>
      </c>
      <c r="I400" s="21"/>
    </row>
    <row r="401" spans="1:9" x14ac:dyDescent="0.25">
      <c r="A401" s="10" t="s">
        <v>409</v>
      </c>
      <c r="B401" s="15" t="s">
        <v>12</v>
      </c>
      <c r="C401" s="10" t="s">
        <v>793</v>
      </c>
      <c r="D401" s="16">
        <v>37039</v>
      </c>
      <c r="E401" s="17">
        <f t="shared" ca="1" si="6"/>
        <v>14</v>
      </c>
      <c r="F401" s="18" t="s">
        <v>22</v>
      </c>
      <c r="G401" s="19">
        <v>110665</v>
      </c>
      <c r="H401" s="20">
        <v>3</v>
      </c>
      <c r="I401" s="21"/>
    </row>
    <row r="402" spans="1:9" x14ac:dyDescent="0.25">
      <c r="A402" s="10" t="s">
        <v>378</v>
      </c>
      <c r="B402" s="15" t="s">
        <v>44</v>
      </c>
      <c r="C402" s="10" t="s">
        <v>793</v>
      </c>
      <c r="D402" s="16">
        <v>41411</v>
      </c>
      <c r="E402" s="17">
        <f t="shared" ca="1" si="6"/>
        <v>2</v>
      </c>
      <c r="F402" s="18"/>
      <c r="G402" s="19">
        <v>87268</v>
      </c>
      <c r="H402" s="20">
        <v>2</v>
      </c>
      <c r="I402" s="21"/>
    </row>
    <row r="403" spans="1:9" x14ac:dyDescent="0.25">
      <c r="A403" s="10" t="s">
        <v>320</v>
      </c>
      <c r="B403" s="15" t="s">
        <v>9</v>
      </c>
      <c r="C403" s="10" t="s">
        <v>793</v>
      </c>
      <c r="D403" s="16">
        <v>38881</v>
      </c>
      <c r="E403" s="17">
        <f t="shared" ca="1" si="6"/>
        <v>9</v>
      </c>
      <c r="F403" s="18"/>
      <c r="G403" s="19">
        <v>96303</v>
      </c>
      <c r="H403" s="20">
        <v>3</v>
      </c>
      <c r="I403" s="21"/>
    </row>
    <row r="404" spans="1:9" x14ac:dyDescent="0.25">
      <c r="A404" s="10" t="s">
        <v>316</v>
      </c>
      <c r="B404" s="15" t="s">
        <v>1</v>
      </c>
      <c r="C404" s="10" t="s">
        <v>793</v>
      </c>
      <c r="D404" s="16">
        <v>38905</v>
      </c>
      <c r="E404" s="17">
        <f t="shared" ca="1" si="6"/>
        <v>9</v>
      </c>
      <c r="F404" s="18"/>
      <c r="G404" s="19">
        <v>75506</v>
      </c>
      <c r="H404" s="20">
        <v>2</v>
      </c>
      <c r="I404" s="21"/>
    </row>
    <row r="405" spans="1:9" x14ac:dyDescent="0.25">
      <c r="A405" s="10" t="s">
        <v>304</v>
      </c>
      <c r="B405" s="15" t="s">
        <v>12</v>
      </c>
      <c r="C405" s="10" t="s">
        <v>793</v>
      </c>
      <c r="D405" s="16">
        <v>41450</v>
      </c>
      <c r="E405" s="17">
        <f t="shared" ca="1" si="6"/>
        <v>2</v>
      </c>
      <c r="F405" s="18"/>
      <c r="G405" s="19">
        <v>74973</v>
      </c>
      <c r="H405" s="20">
        <v>4</v>
      </c>
      <c r="I405" s="21"/>
    </row>
    <row r="406" spans="1:9" x14ac:dyDescent="0.25">
      <c r="A406" s="10" t="s">
        <v>221</v>
      </c>
      <c r="B406" s="15" t="s">
        <v>28</v>
      </c>
      <c r="C406" s="10" t="s">
        <v>793</v>
      </c>
      <c r="D406" s="16">
        <v>37125</v>
      </c>
      <c r="E406" s="17">
        <f t="shared" ca="1" si="6"/>
        <v>14</v>
      </c>
      <c r="F406" s="18"/>
      <c r="G406" s="19">
        <v>76226</v>
      </c>
      <c r="H406" s="20">
        <v>2</v>
      </c>
      <c r="I406" s="21"/>
    </row>
    <row r="407" spans="1:9" x14ac:dyDescent="0.25">
      <c r="A407" s="10" t="s">
        <v>175</v>
      </c>
      <c r="B407" s="15" t="s">
        <v>9</v>
      </c>
      <c r="C407" s="10" t="s">
        <v>793</v>
      </c>
      <c r="D407" s="16">
        <v>42287</v>
      </c>
      <c r="E407" s="17">
        <f t="shared" ca="1" si="6"/>
        <v>0</v>
      </c>
      <c r="F407" s="18" t="s">
        <v>24</v>
      </c>
      <c r="G407" s="19">
        <v>82363</v>
      </c>
      <c r="H407" s="20">
        <v>1</v>
      </c>
      <c r="I407" s="21"/>
    </row>
    <row r="408" spans="1:9" x14ac:dyDescent="0.25">
      <c r="A408" s="10" t="s">
        <v>160</v>
      </c>
      <c r="B408" s="15" t="s">
        <v>44</v>
      </c>
      <c r="C408" s="10" t="s">
        <v>793</v>
      </c>
      <c r="D408" s="16">
        <v>40089</v>
      </c>
      <c r="E408" s="17">
        <f t="shared" ca="1" si="6"/>
        <v>6</v>
      </c>
      <c r="F408" s="18"/>
      <c r="G408" s="19">
        <v>72407</v>
      </c>
      <c r="H408" s="20">
        <v>4</v>
      </c>
      <c r="I408" s="21"/>
    </row>
    <row r="409" spans="1:9" x14ac:dyDescent="0.25">
      <c r="A409" s="10" t="s">
        <v>152</v>
      </c>
      <c r="B409" s="15" t="s">
        <v>12</v>
      </c>
      <c r="C409" s="10" t="s">
        <v>793</v>
      </c>
      <c r="D409" s="16">
        <v>37162</v>
      </c>
      <c r="E409" s="17">
        <f t="shared" ca="1" si="6"/>
        <v>14</v>
      </c>
      <c r="F409" s="18"/>
      <c r="G409" s="19">
        <v>99465</v>
      </c>
      <c r="H409" s="20">
        <v>4</v>
      </c>
      <c r="I409" s="21"/>
    </row>
    <row r="410" spans="1:9" x14ac:dyDescent="0.25">
      <c r="A410" s="10" t="s">
        <v>102</v>
      </c>
      <c r="B410" s="15" t="s">
        <v>12</v>
      </c>
      <c r="C410" s="10" t="s">
        <v>793</v>
      </c>
      <c r="D410" s="16">
        <v>41572</v>
      </c>
      <c r="E410" s="17">
        <f t="shared" ca="1" si="6"/>
        <v>2</v>
      </c>
      <c r="F410" s="18"/>
      <c r="G410" s="19">
        <v>114721</v>
      </c>
      <c r="H410" s="20">
        <v>3</v>
      </c>
      <c r="I410" s="21"/>
    </row>
    <row r="411" spans="1:9" x14ac:dyDescent="0.25">
      <c r="A411" s="10" t="s">
        <v>94</v>
      </c>
      <c r="B411" s="15" t="s">
        <v>1</v>
      </c>
      <c r="C411" s="10" t="s">
        <v>793</v>
      </c>
      <c r="D411" s="16">
        <v>37544</v>
      </c>
      <c r="E411" s="17">
        <f t="shared" ca="1" si="6"/>
        <v>13</v>
      </c>
      <c r="F411" s="18" t="s">
        <v>3</v>
      </c>
      <c r="G411" s="19">
        <v>88353</v>
      </c>
      <c r="H411" s="20">
        <v>5</v>
      </c>
      <c r="I411" s="21"/>
    </row>
    <row r="412" spans="1:9" x14ac:dyDescent="0.25">
      <c r="A412" s="10" t="s">
        <v>36</v>
      </c>
      <c r="B412" s="15" t="s">
        <v>28</v>
      </c>
      <c r="C412" s="10" t="s">
        <v>793</v>
      </c>
      <c r="D412" s="16">
        <v>38314</v>
      </c>
      <c r="E412" s="17">
        <f t="shared" ca="1" si="6"/>
        <v>11</v>
      </c>
      <c r="F412" s="18"/>
      <c r="G412" s="19">
        <v>86059</v>
      </c>
      <c r="H412" s="20">
        <v>3</v>
      </c>
      <c r="I412" s="21"/>
    </row>
    <row r="413" spans="1:9" x14ac:dyDescent="0.25">
      <c r="A413" s="10" t="s">
        <v>8</v>
      </c>
      <c r="B413" s="15" t="s">
        <v>7</v>
      </c>
      <c r="C413" s="10" t="s">
        <v>793</v>
      </c>
      <c r="D413" s="16">
        <v>41611</v>
      </c>
      <c r="E413" s="17">
        <f t="shared" ca="1" si="6"/>
        <v>2</v>
      </c>
      <c r="F413" s="18" t="s">
        <v>6</v>
      </c>
      <c r="G413" s="19">
        <v>64793</v>
      </c>
      <c r="H413" s="20">
        <v>2</v>
      </c>
      <c r="I413" s="21"/>
    </row>
    <row r="414" spans="1:9" x14ac:dyDescent="0.25">
      <c r="A414" s="10" t="s">
        <v>725</v>
      </c>
      <c r="B414" s="15" t="s">
        <v>28</v>
      </c>
      <c r="C414" s="10" t="s">
        <v>791</v>
      </c>
      <c r="D414" s="16">
        <v>39816</v>
      </c>
      <c r="E414" s="17">
        <f t="shared" ca="1" si="6"/>
        <v>6</v>
      </c>
      <c r="F414" s="18"/>
      <c r="G414" s="19">
        <v>42001</v>
      </c>
      <c r="H414" s="20">
        <v>2</v>
      </c>
      <c r="I414" s="21"/>
    </row>
    <row r="415" spans="1:9" x14ac:dyDescent="0.25">
      <c r="A415" s="10" t="s">
        <v>609</v>
      </c>
      <c r="B415" s="15" t="s">
        <v>28</v>
      </c>
      <c r="C415" s="10" t="s">
        <v>791</v>
      </c>
      <c r="D415" s="16">
        <v>40600</v>
      </c>
      <c r="E415" s="17">
        <f t="shared" ca="1" si="6"/>
        <v>4</v>
      </c>
      <c r="F415" s="18"/>
      <c r="G415" s="19">
        <v>43487</v>
      </c>
      <c r="H415" s="20">
        <v>2</v>
      </c>
      <c r="I415" s="21"/>
    </row>
    <row r="416" spans="1:9" x14ac:dyDescent="0.25">
      <c r="A416" s="10" t="s">
        <v>529</v>
      </c>
      <c r="B416" s="15" t="s">
        <v>9</v>
      </c>
      <c r="C416" s="10" t="s">
        <v>791</v>
      </c>
      <c r="D416" s="16">
        <v>40275</v>
      </c>
      <c r="E416" s="17">
        <f t="shared" ca="1" si="6"/>
        <v>5</v>
      </c>
      <c r="F416" s="18" t="s">
        <v>22</v>
      </c>
      <c r="G416" s="19">
        <v>102929</v>
      </c>
      <c r="H416" s="20">
        <v>1</v>
      </c>
      <c r="I416" s="21"/>
    </row>
    <row r="417" spans="1:9" x14ac:dyDescent="0.25">
      <c r="A417" s="10" t="s">
        <v>466</v>
      </c>
      <c r="B417" s="15" t="s">
        <v>12</v>
      </c>
      <c r="C417" s="10" t="s">
        <v>791</v>
      </c>
      <c r="D417" s="16">
        <v>39932</v>
      </c>
      <c r="E417" s="17">
        <f t="shared" ca="1" si="6"/>
        <v>6</v>
      </c>
      <c r="F417" s="18"/>
      <c r="G417" s="19">
        <v>98838</v>
      </c>
      <c r="H417" s="20">
        <v>4</v>
      </c>
      <c r="I417" s="21"/>
    </row>
    <row r="418" spans="1:9" x14ac:dyDescent="0.25">
      <c r="A418" s="10" t="s">
        <v>745</v>
      </c>
      <c r="B418" s="15" t="s">
        <v>28</v>
      </c>
      <c r="C418" s="10" t="s">
        <v>794</v>
      </c>
      <c r="D418" s="16">
        <v>42003</v>
      </c>
      <c r="E418" s="17">
        <f t="shared" ca="1" si="6"/>
        <v>0</v>
      </c>
      <c r="F418" s="18" t="s">
        <v>3</v>
      </c>
      <c r="G418" s="19">
        <v>83272</v>
      </c>
      <c r="H418" s="20">
        <v>2</v>
      </c>
      <c r="I418" s="21"/>
    </row>
    <row r="419" spans="1:9" x14ac:dyDescent="0.25">
      <c r="A419" s="10" t="s">
        <v>735</v>
      </c>
      <c r="B419" s="15" t="s">
        <v>7</v>
      </c>
      <c r="C419" s="10" t="s">
        <v>794</v>
      </c>
      <c r="D419" s="16">
        <v>40163</v>
      </c>
      <c r="E419" s="17">
        <f t="shared" ca="1" si="6"/>
        <v>5</v>
      </c>
      <c r="F419" s="18" t="s">
        <v>22</v>
      </c>
      <c r="G419" s="19">
        <v>62768</v>
      </c>
      <c r="H419" s="20">
        <v>3</v>
      </c>
      <c r="I419" s="21"/>
    </row>
    <row r="420" spans="1:9" x14ac:dyDescent="0.25">
      <c r="A420" s="10" t="s">
        <v>676</v>
      </c>
      <c r="B420" s="15" t="s">
        <v>28</v>
      </c>
      <c r="C420" s="10" t="s">
        <v>794</v>
      </c>
      <c r="D420" s="16">
        <v>42019</v>
      </c>
      <c r="E420" s="17">
        <f t="shared" ca="1" si="6"/>
        <v>0</v>
      </c>
      <c r="F420" s="18" t="s">
        <v>22</v>
      </c>
      <c r="G420" s="19">
        <v>52114</v>
      </c>
      <c r="H420" s="20">
        <v>1</v>
      </c>
      <c r="I420" s="21"/>
    </row>
    <row r="421" spans="1:9" x14ac:dyDescent="0.25">
      <c r="A421" s="10" t="s">
        <v>674</v>
      </c>
      <c r="B421" s="15" t="s">
        <v>9</v>
      </c>
      <c r="C421" s="10" t="s">
        <v>794</v>
      </c>
      <c r="D421" s="16">
        <v>42025</v>
      </c>
      <c r="E421" s="17">
        <f t="shared" ca="1" si="6"/>
        <v>0</v>
      </c>
      <c r="F421" s="18" t="s">
        <v>22</v>
      </c>
      <c r="G421" s="19">
        <v>111847</v>
      </c>
      <c r="H421" s="20">
        <v>4</v>
      </c>
      <c r="I421" s="21"/>
    </row>
    <row r="422" spans="1:9" x14ac:dyDescent="0.25">
      <c r="A422" s="10" t="s">
        <v>666</v>
      </c>
      <c r="B422" s="15" t="s">
        <v>9</v>
      </c>
      <c r="C422" s="10" t="s">
        <v>794</v>
      </c>
      <c r="D422" s="16">
        <v>40198</v>
      </c>
      <c r="E422" s="17">
        <f t="shared" ca="1" si="6"/>
        <v>5</v>
      </c>
      <c r="F422" s="18" t="s">
        <v>22</v>
      </c>
      <c r="G422" s="19">
        <v>115916</v>
      </c>
      <c r="H422" s="20">
        <v>3</v>
      </c>
      <c r="I422" s="21"/>
    </row>
    <row r="423" spans="1:9" x14ac:dyDescent="0.25">
      <c r="A423" s="10" t="s">
        <v>665</v>
      </c>
      <c r="B423" s="15" t="s">
        <v>1</v>
      </c>
      <c r="C423" s="10" t="s">
        <v>794</v>
      </c>
      <c r="D423" s="16">
        <v>40201</v>
      </c>
      <c r="E423" s="17">
        <f t="shared" ca="1" si="6"/>
        <v>5</v>
      </c>
      <c r="F423" s="18" t="s">
        <v>14</v>
      </c>
      <c r="G423" s="19">
        <v>96237</v>
      </c>
      <c r="H423" s="20">
        <v>2</v>
      </c>
      <c r="I423" s="21"/>
    </row>
    <row r="424" spans="1:9" x14ac:dyDescent="0.25">
      <c r="A424" s="10" t="s">
        <v>605</v>
      </c>
      <c r="B424" s="15" t="s">
        <v>7</v>
      </c>
      <c r="C424" s="10" t="s">
        <v>794</v>
      </c>
      <c r="D424" s="16">
        <v>41324</v>
      </c>
      <c r="E424" s="17">
        <f t="shared" ca="1" si="6"/>
        <v>2</v>
      </c>
      <c r="F424" s="18" t="s">
        <v>3</v>
      </c>
      <c r="G424" s="19">
        <v>71913</v>
      </c>
      <c r="H424" s="20">
        <v>5</v>
      </c>
      <c r="I424" s="21"/>
    </row>
    <row r="425" spans="1:9" x14ac:dyDescent="0.25">
      <c r="A425" s="10" t="s">
        <v>572</v>
      </c>
      <c r="B425" s="15" t="s">
        <v>12</v>
      </c>
      <c r="C425" s="10" t="s">
        <v>794</v>
      </c>
      <c r="D425" s="16">
        <v>38789</v>
      </c>
      <c r="E425" s="17">
        <f t="shared" ca="1" si="6"/>
        <v>9</v>
      </c>
      <c r="F425" s="18"/>
      <c r="G425" s="19">
        <v>70301</v>
      </c>
      <c r="H425" s="20">
        <v>2</v>
      </c>
      <c r="I425" s="21"/>
    </row>
    <row r="426" spans="1:9" x14ac:dyDescent="0.25">
      <c r="A426" s="10" t="s">
        <v>565</v>
      </c>
      <c r="B426" s="15" t="s">
        <v>9</v>
      </c>
      <c r="C426" s="10" t="s">
        <v>794</v>
      </c>
      <c r="D426" s="16">
        <v>39885</v>
      </c>
      <c r="E426" s="17">
        <f t="shared" ca="1" si="6"/>
        <v>6</v>
      </c>
      <c r="F426" s="18" t="s">
        <v>22</v>
      </c>
      <c r="G426" s="19">
        <v>74004</v>
      </c>
      <c r="H426" s="20">
        <v>4</v>
      </c>
      <c r="I426" s="21"/>
    </row>
    <row r="427" spans="1:9" x14ac:dyDescent="0.25">
      <c r="A427" s="10" t="s">
        <v>549</v>
      </c>
      <c r="B427" s="15" t="s">
        <v>44</v>
      </c>
      <c r="C427" s="10" t="s">
        <v>794</v>
      </c>
      <c r="D427" s="16">
        <v>41698</v>
      </c>
      <c r="E427" s="17">
        <f t="shared" ca="1" si="6"/>
        <v>1</v>
      </c>
      <c r="F427" s="18"/>
      <c r="G427" s="19">
        <v>115347</v>
      </c>
      <c r="H427" s="20">
        <v>1</v>
      </c>
      <c r="I427" s="21"/>
    </row>
    <row r="428" spans="1:9" x14ac:dyDescent="0.25">
      <c r="A428" s="10" t="s">
        <v>517</v>
      </c>
      <c r="B428" s="15" t="s">
        <v>9</v>
      </c>
      <c r="C428" s="10" t="s">
        <v>794</v>
      </c>
      <c r="D428" s="16">
        <v>36981</v>
      </c>
      <c r="E428" s="17">
        <f t="shared" ca="1" si="6"/>
        <v>14</v>
      </c>
      <c r="F428" s="18" t="s">
        <v>22</v>
      </c>
      <c r="G428" s="19">
        <v>51697</v>
      </c>
      <c r="H428" s="20">
        <v>5</v>
      </c>
      <c r="I428" s="21"/>
    </row>
    <row r="429" spans="1:9" x14ac:dyDescent="0.25">
      <c r="A429" s="10" t="s">
        <v>509</v>
      </c>
      <c r="B429" s="15" t="s">
        <v>12</v>
      </c>
      <c r="C429" s="10" t="s">
        <v>794</v>
      </c>
      <c r="D429" s="16">
        <v>37701</v>
      </c>
      <c r="E429" s="17">
        <f t="shared" ca="1" si="6"/>
        <v>12</v>
      </c>
      <c r="F429" s="18"/>
      <c r="G429" s="19">
        <v>55969</v>
      </c>
      <c r="H429" s="20">
        <v>1</v>
      </c>
      <c r="I429" s="21"/>
    </row>
    <row r="430" spans="1:9" x14ac:dyDescent="0.25">
      <c r="A430" s="10" t="s">
        <v>479</v>
      </c>
      <c r="B430" s="15" t="s">
        <v>12</v>
      </c>
      <c r="C430" s="10" t="s">
        <v>794</v>
      </c>
      <c r="D430" s="16">
        <v>40302</v>
      </c>
      <c r="E430" s="17">
        <f t="shared" ca="1" si="6"/>
        <v>5</v>
      </c>
      <c r="F430" s="18" t="s">
        <v>3</v>
      </c>
      <c r="G430" s="19">
        <v>66292</v>
      </c>
      <c r="H430" s="20">
        <v>5</v>
      </c>
      <c r="I430" s="21"/>
    </row>
    <row r="431" spans="1:9" x14ac:dyDescent="0.25">
      <c r="A431" s="10" t="s">
        <v>461</v>
      </c>
      <c r="B431" s="15" t="s">
        <v>7</v>
      </c>
      <c r="C431" s="10" t="s">
        <v>794</v>
      </c>
      <c r="D431" s="16">
        <v>36999</v>
      </c>
      <c r="E431" s="17">
        <f t="shared" ca="1" si="6"/>
        <v>14</v>
      </c>
      <c r="F431" s="18"/>
      <c r="G431" s="19">
        <v>102285</v>
      </c>
      <c r="H431" s="20">
        <v>4</v>
      </c>
      <c r="I431" s="21"/>
    </row>
    <row r="432" spans="1:9" x14ac:dyDescent="0.25">
      <c r="A432" s="10" t="s">
        <v>418</v>
      </c>
      <c r="B432" s="15" t="s">
        <v>44</v>
      </c>
      <c r="C432" s="10" t="s">
        <v>794</v>
      </c>
      <c r="D432" s="16">
        <v>40694</v>
      </c>
      <c r="E432" s="17">
        <f t="shared" ca="1" si="6"/>
        <v>4</v>
      </c>
      <c r="F432" s="18"/>
      <c r="G432" s="19">
        <v>48437</v>
      </c>
      <c r="H432" s="20">
        <v>2</v>
      </c>
      <c r="I432" s="21"/>
    </row>
    <row r="433" spans="1:9" x14ac:dyDescent="0.25">
      <c r="A433" s="10" t="s">
        <v>407</v>
      </c>
      <c r="B433" s="15" t="s">
        <v>12</v>
      </c>
      <c r="C433" s="10" t="s">
        <v>794</v>
      </c>
      <c r="D433" s="16">
        <v>37047</v>
      </c>
      <c r="E433" s="17">
        <f t="shared" ca="1" si="6"/>
        <v>14</v>
      </c>
      <c r="F433" s="18" t="s">
        <v>22</v>
      </c>
      <c r="G433" s="19">
        <v>114318</v>
      </c>
      <c r="H433" s="20">
        <v>5</v>
      </c>
      <c r="I433" s="21"/>
    </row>
    <row r="434" spans="1:9" x14ac:dyDescent="0.25">
      <c r="A434" s="10" t="s">
        <v>403</v>
      </c>
      <c r="B434" s="15" t="s">
        <v>12</v>
      </c>
      <c r="C434" s="10" t="s">
        <v>794</v>
      </c>
      <c r="D434" s="16">
        <v>37407</v>
      </c>
      <c r="E434" s="17">
        <f t="shared" ca="1" si="6"/>
        <v>13</v>
      </c>
      <c r="F434" s="18"/>
      <c r="G434" s="19">
        <v>100125</v>
      </c>
      <c r="H434" s="20">
        <v>1</v>
      </c>
      <c r="I434" s="21"/>
    </row>
    <row r="435" spans="1:9" x14ac:dyDescent="0.25">
      <c r="A435" s="10" t="s">
        <v>399</v>
      </c>
      <c r="B435" s="15" t="s">
        <v>9</v>
      </c>
      <c r="C435" s="10" t="s">
        <v>794</v>
      </c>
      <c r="D435" s="16">
        <v>37773</v>
      </c>
      <c r="E435" s="17">
        <f t="shared" ca="1" si="6"/>
        <v>12</v>
      </c>
      <c r="F435" s="18" t="s">
        <v>3</v>
      </c>
      <c r="G435" s="19">
        <v>52926</v>
      </c>
      <c r="H435" s="20">
        <v>1</v>
      </c>
      <c r="I435" s="21"/>
    </row>
    <row r="436" spans="1:9" x14ac:dyDescent="0.25">
      <c r="A436" s="10" t="s">
        <v>385</v>
      </c>
      <c r="B436" s="15" t="s">
        <v>9</v>
      </c>
      <c r="C436" s="10" t="s">
        <v>794</v>
      </c>
      <c r="D436" s="16">
        <v>39222</v>
      </c>
      <c r="E436" s="17">
        <f t="shared" ca="1" si="6"/>
        <v>8</v>
      </c>
      <c r="F436" s="18"/>
      <c r="G436" s="19">
        <v>90081</v>
      </c>
      <c r="H436" s="20">
        <v>4</v>
      </c>
      <c r="I436" s="21"/>
    </row>
    <row r="437" spans="1:9" x14ac:dyDescent="0.25">
      <c r="A437" s="10" t="s">
        <v>364</v>
      </c>
      <c r="B437" s="15" t="s">
        <v>9</v>
      </c>
      <c r="C437" s="10" t="s">
        <v>794</v>
      </c>
      <c r="D437" s="16">
        <v>42194</v>
      </c>
      <c r="E437" s="17">
        <f t="shared" ca="1" si="6"/>
        <v>0</v>
      </c>
      <c r="F437" s="18"/>
      <c r="G437" s="19">
        <v>61736</v>
      </c>
      <c r="H437" s="20">
        <v>1</v>
      </c>
      <c r="I437" s="21"/>
    </row>
    <row r="438" spans="1:9" x14ac:dyDescent="0.25">
      <c r="A438" s="10" t="s">
        <v>348</v>
      </c>
      <c r="B438" s="15" t="s">
        <v>12</v>
      </c>
      <c r="C438" s="10" t="s">
        <v>794</v>
      </c>
      <c r="D438" s="16">
        <v>40362</v>
      </c>
      <c r="E438" s="17">
        <f t="shared" ca="1" si="6"/>
        <v>5</v>
      </c>
      <c r="F438" s="18" t="s">
        <v>22</v>
      </c>
      <c r="G438" s="19">
        <v>72484</v>
      </c>
      <c r="H438" s="20">
        <v>5</v>
      </c>
      <c r="I438" s="21"/>
    </row>
    <row r="439" spans="1:9" x14ac:dyDescent="0.25">
      <c r="A439" s="10" t="s">
        <v>311</v>
      </c>
      <c r="B439" s="15" t="s">
        <v>9</v>
      </c>
      <c r="C439" s="10" t="s">
        <v>794</v>
      </c>
      <c r="D439" s="16">
        <v>39994</v>
      </c>
      <c r="E439" s="17">
        <f t="shared" ca="1" si="6"/>
        <v>6</v>
      </c>
      <c r="F439" s="18" t="s">
        <v>24</v>
      </c>
      <c r="G439" s="19">
        <v>54040</v>
      </c>
      <c r="H439" s="20">
        <v>2</v>
      </c>
      <c r="I439" s="21"/>
    </row>
    <row r="440" spans="1:9" x14ac:dyDescent="0.25">
      <c r="A440" s="10" t="s">
        <v>308</v>
      </c>
      <c r="B440" s="15" t="s">
        <v>28</v>
      </c>
      <c r="C440" s="10" t="s">
        <v>794</v>
      </c>
      <c r="D440" s="16">
        <v>40735</v>
      </c>
      <c r="E440" s="17">
        <f t="shared" ca="1" si="6"/>
        <v>4</v>
      </c>
      <c r="F440" s="18" t="s">
        <v>6</v>
      </c>
      <c r="G440" s="19">
        <v>119430</v>
      </c>
      <c r="H440" s="20">
        <v>1</v>
      </c>
      <c r="I440" s="21"/>
    </row>
    <row r="441" spans="1:9" x14ac:dyDescent="0.25">
      <c r="A441" s="10" t="s">
        <v>305</v>
      </c>
      <c r="B441" s="15" t="s">
        <v>44</v>
      </c>
      <c r="C441" s="10" t="s">
        <v>794</v>
      </c>
      <c r="D441" s="16">
        <v>41448</v>
      </c>
      <c r="E441" s="17">
        <f t="shared" ca="1" si="6"/>
        <v>2</v>
      </c>
      <c r="F441" s="18" t="s">
        <v>22</v>
      </c>
      <c r="G441" s="19">
        <v>81269</v>
      </c>
      <c r="H441" s="20">
        <v>4</v>
      </c>
      <c r="I441" s="21"/>
    </row>
    <row r="442" spans="1:9" x14ac:dyDescent="0.25">
      <c r="A442" s="10" t="s">
        <v>298</v>
      </c>
      <c r="B442" s="15" t="s">
        <v>9</v>
      </c>
      <c r="C442" s="10" t="s">
        <v>794</v>
      </c>
      <c r="D442" s="16">
        <v>41840</v>
      </c>
      <c r="E442" s="17">
        <f t="shared" ca="1" si="6"/>
        <v>1</v>
      </c>
      <c r="F442" s="18" t="s">
        <v>14</v>
      </c>
      <c r="G442" s="19">
        <v>88867</v>
      </c>
      <c r="H442" s="20">
        <v>5</v>
      </c>
      <c r="I442" s="21"/>
    </row>
    <row r="443" spans="1:9" x14ac:dyDescent="0.25">
      <c r="A443" s="10" t="s">
        <v>264</v>
      </c>
      <c r="B443" s="15" t="s">
        <v>28</v>
      </c>
      <c r="C443" s="10" t="s">
        <v>794</v>
      </c>
      <c r="D443" s="16">
        <v>38548</v>
      </c>
      <c r="E443" s="17">
        <f t="shared" ca="1" si="6"/>
        <v>10</v>
      </c>
      <c r="F443" s="18" t="s">
        <v>22</v>
      </c>
      <c r="G443" s="19">
        <v>122122</v>
      </c>
      <c r="H443" s="20">
        <v>5</v>
      </c>
      <c r="I443" s="21"/>
    </row>
    <row r="444" spans="1:9" x14ac:dyDescent="0.25">
      <c r="A444" s="10" t="s">
        <v>261</v>
      </c>
      <c r="B444" s="15" t="s">
        <v>12</v>
      </c>
      <c r="C444" s="10" t="s">
        <v>794</v>
      </c>
      <c r="D444" s="16">
        <v>39305</v>
      </c>
      <c r="E444" s="17">
        <f t="shared" ca="1" si="6"/>
        <v>8</v>
      </c>
      <c r="F444" s="18" t="s">
        <v>3</v>
      </c>
      <c r="G444" s="19">
        <v>121549</v>
      </c>
      <c r="H444" s="20">
        <v>3</v>
      </c>
      <c r="I444" s="21"/>
    </row>
    <row r="445" spans="1:9" x14ac:dyDescent="0.25">
      <c r="A445" s="10" t="s">
        <v>259</v>
      </c>
      <c r="B445" s="15" t="s">
        <v>44</v>
      </c>
      <c r="C445" s="10" t="s">
        <v>794</v>
      </c>
      <c r="D445" s="16">
        <v>40377</v>
      </c>
      <c r="E445" s="17">
        <f t="shared" ca="1" si="6"/>
        <v>5</v>
      </c>
      <c r="F445" s="18" t="s">
        <v>6</v>
      </c>
      <c r="G445" s="19">
        <v>119928</v>
      </c>
      <c r="H445" s="20">
        <v>3</v>
      </c>
      <c r="I445" s="21"/>
    </row>
    <row r="446" spans="1:9" x14ac:dyDescent="0.25">
      <c r="A446" s="10" t="s">
        <v>257</v>
      </c>
      <c r="B446" s="15" t="s">
        <v>1</v>
      </c>
      <c r="C446" s="10" t="s">
        <v>794</v>
      </c>
      <c r="D446" s="16">
        <v>40756</v>
      </c>
      <c r="E446" s="17">
        <f t="shared" ca="1" si="6"/>
        <v>4</v>
      </c>
      <c r="F446" s="18" t="s">
        <v>3</v>
      </c>
      <c r="G446" s="19">
        <v>79427</v>
      </c>
      <c r="H446" s="20">
        <v>2</v>
      </c>
      <c r="I446" s="21"/>
    </row>
    <row r="447" spans="1:9" x14ac:dyDescent="0.25">
      <c r="A447" s="10" t="s">
        <v>254</v>
      </c>
      <c r="B447" s="15" t="s">
        <v>1</v>
      </c>
      <c r="C447" s="10" t="s">
        <v>794</v>
      </c>
      <c r="D447" s="16">
        <v>41471</v>
      </c>
      <c r="E447" s="17">
        <f t="shared" ca="1" si="6"/>
        <v>2</v>
      </c>
      <c r="F447" s="18" t="s">
        <v>22</v>
      </c>
      <c r="G447" s="19">
        <v>117406</v>
      </c>
      <c r="H447" s="20">
        <v>1</v>
      </c>
      <c r="I447" s="21"/>
    </row>
    <row r="448" spans="1:9" x14ac:dyDescent="0.25">
      <c r="A448" s="10" t="s">
        <v>251</v>
      </c>
      <c r="B448" s="15" t="s">
        <v>28</v>
      </c>
      <c r="C448" s="10" t="s">
        <v>794</v>
      </c>
      <c r="D448" s="16">
        <v>41481</v>
      </c>
      <c r="E448" s="17">
        <f t="shared" ca="1" si="6"/>
        <v>2</v>
      </c>
      <c r="F448" s="18"/>
      <c r="G448" s="19">
        <v>72549</v>
      </c>
      <c r="H448" s="20">
        <v>5</v>
      </c>
      <c r="I448" s="21"/>
    </row>
    <row r="449" spans="1:9" x14ac:dyDescent="0.25">
      <c r="A449" s="10" t="s">
        <v>242</v>
      </c>
      <c r="B449" s="15" t="s">
        <v>12</v>
      </c>
      <c r="C449" s="10" t="s">
        <v>794</v>
      </c>
      <c r="D449" s="16">
        <v>41885</v>
      </c>
      <c r="E449" s="17">
        <f t="shared" ca="1" si="6"/>
        <v>1</v>
      </c>
      <c r="F449" s="18" t="s">
        <v>24</v>
      </c>
      <c r="G449" s="19">
        <v>86617</v>
      </c>
      <c r="H449" s="20">
        <v>4</v>
      </c>
      <c r="I449" s="21"/>
    </row>
    <row r="450" spans="1:9" x14ac:dyDescent="0.25">
      <c r="A450" s="10" t="s">
        <v>179</v>
      </c>
      <c r="B450" s="15" t="s">
        <v>9</v>
      </c>
      <c r="C450" s="10" t="s">
        <v>794</v>
      </c>
      <c r="D450" s="16">
        <v>42261</v>
      </c>
      <c r="E450" s="17">
        <f t="shared" ref="E450:E513" ca="1" si="7">DATEDIF(D450,TODAY(),"Y")</f>
        <v>0</v>
      </c>
      <c r="F450" s="18" t="s">
        <v>6</v>
      </c>
      <c r="G450" s="19">
        <v>69672</v>
      </c>
      <c r="H450" s="20">
        <v>2</v>
      </c>
      <c r="I450" s="21"/>
    </row>
    <row r="451" spans="1:9" x14ac:dyDescent="0.25">
      <c r="A451" s="10" t="s">
        <v>178</v>
      </c>
      <c r="B451" s="15" t="s">
        <v>12</v>
      </c>
      <c r="C451" s="10" t="s">
        <v>794</v>
      </c>
      <c r="D451" s="16">
        <v>42264</v>
      </c>
      <c r="E451" s="17">
        <f t="shared" ca="1" si="7"/>
        <v>0</v>
      </c>
      <c r="F451" s="18" t="s">
        <v>6</v>
      </c>
      <c r="G451" s="19">
        <v>56971</v>
      </c>
      <c r="H451" s="20">
        <v>3</v>
      </c>
      <c r="I451" s="21"/>
    </row>
    <row r="452" spans="1:9" x14ac:dyDescent="0.25">
      <c r="A452" s="10" t="s">
        <v>173</v>
      </c>
      <c r="B452" s="15" t="s">
        <v>44</v>
      </c>
      <c r="C452" s="10" t="s">
        <v>794</v>
      </c>
      <c r="D452" s="16">
        <v>40809</v>
      </c>
      <c r="E452" s="17">
        <f t="shared" ca="1" si="7"/>
        <v>4</v>
      </c>
      <c r="F452" s="18" t="s">
        <v>22</v>
      </c>
      <c r="G452" s="19">
        <v>122589</v>
      </c>
      <c r="H452" s="20">
        <v>1</v>
      </c>
      <c r="I452" s="21"/>
    </row>
    <row r="453" spans="1:9" x14ac:dyDescent="0.25">
      <c r="A453" s="10" t="s">
        <v>170</v>
      </c>
      <c r="B453" s="15" t="s">
        <v>28</v>
      </c>
      <c r="C453" s="10" t="s">
        <v>794</v>
      </c>
      <c r="D453" s="16">
        <v>41530</v>
      </c>
      <c r="E453" s="17">
        <f t="shared" ca="1" si="7"/>
        <v>2</v>
      </c>
      <c r="F453" s="18" t="s">
        <v>3</v>
      </c>
      <c r="G453" s="19">
        <v>81656</v>
      </c>
      <c r="H453" s="20">
        <v>1</v>
      </c>
      <c r="I453" s="21"/>
    </row>
    <row r="454" spans="1:9" x14ac:dyDescent="0.25">
      <c r="A454" s="10" t="s">
        <v>127</v>
      </c>
      <c r="B454" s="15" t="s">
        <v>12</v>
      </c>
      <c r="C454" s="10" t="s">
        <v>794</v>
      </c>
      <c r="D454" s="16">
        <v>41530</v>
      </c>
      <c r="E454" s="17">
        <f t="shared" ca="1" si="7"/>
        <v>2</v>
      </c>
      <c r="F454" s="18"/>
      <c r="G454" s="19">
        <v>93784</v>
      </c>
      <c r="H454" s="20">
        <v>3</v>
      </c>
      <c r="I454" s="21"/>
    </row>
    <row r="455" spans="1:9" x14ac:dyDescent="0.25">
      <c r="A455" s="10" t="s">
        <v>126</v>
      </c>
      <c r="B455" s="15" t="s">
        <v>44</v>
      </c>
      <c r="C455" s="10" t="s">
        <v>794</v>
      </c>
      <c r="D455" s="16">
        <v>41546</v>
      </c>
      <c r="E455" s="17">
        <f t="shared" ca="1" si="7"/>
        <v>2</v>
      </c>
      <c r="F455" s="18"/>
      <c r="G455" s="19">
        <v>57743</v>
      </c>
      <c r="H455" s="20">
        <v>4</v>
      </c>
      <c r="I455" s="21"/>
    </row>
    <row r="456" spans="1:9" x14ac:dyDescent="0.25">
      <c r="A456" s="10" t="s">
        <v>113</v>
      </c>
      <c r="B456" s="15" t="s">
        <v>9</v>
      </c>
      <c r="C456" s="10" t="s">
        <v>794</v>
      </c>
      <c r="D456" s="16">
        <v>42311</v>
      </c>
      <c r="E456" s="17">
        <f t="shared" ca="1" si="7"/>
        <v>0</v>
      </c>
      <c r="F456" s="18" t="s">
        <v>24</v>
      </c>
      <c r="G456" s="19">
        <v>119082</v>
      </c>
      <c r="H456" s="20">
        <v>1</v>
      </c>
      <c r="I456" s="21"/>
    </row>
    <row r="457" spans="1:9" x14ac:dyDescent="0.25">
      <c r="A457" s="10" t="s">
        <v>103</v>
      </c>
      <c r="B457" s="15" t="s">
        <v>9</v>
      </c>
      <c r="C457" s="10" t="s">
        <v>794</v>
      </c>
      <c r="D457" s="16">
        <v>41570</v>
      </c>
      <c r="E457" s="17">
        <f t="shared" ca="1" si="7"/>
        <v>2</v>
      </c>
      <c r="F457" s="18" t="s">
        <v>6</v>
      </c>
      <c r="G457" s="19">
        <v>74560</v>
      </c>
      <c r="H457" s="20">
        <v>4</v>
      </c>
      <c r="I457" s="21"/>
    </row>
    <row r="458" spans="1:9" x14ac:dyDescent="0.25">
      <c r="A458" s="10" t="s">
        <v>75</v>
      </c>
      <c r="B458" s="15" t="s">
        <v>9</v>
      </c>
      <c r="C458" s="10" t="s">
        <v>794</v>
      </c>
      <c r="D458" s="16">
        <v>40482</v>
      </c>
      <c r="E458" s="17">
        <f t="shared" ca="1" si="7"/>
        <v>5</v>
      </c>
      <c r="F458" s="18" t="s">
        <v>14</v>
      </c>
      <c r="G458" s="19">
        <v>112299</v>
      </c>
      <c r="H458" s="20">
        <v>4</v>
      </c>
      <c r="I458" s="21"/>
    </row>
    <row r="459" spans="1:9" x14ac:dyDescent="0.25">
      <c r="A459" s="10" t="s">
        <v>63</v>
      </c>
      <c r="B459" s="15" t="s">
        <v>12</v>
      </c>
      <c r="C459" s="10" t="s">
        <v>794</v>
      </c>
      <c r="D459" s="16">
        <v>41961</v>
      </c>
      <c r="E459" s="17">
        <f t="shared" ca="1" si="7"/>
        <v>1</v>
      </c>
      <c r="F459" s="18" t="s">
        <v>22</v>
      </c>
      <c r="G459" s="19">
        <v>125668</v>
      </c>
      <c r="H459" s="20">
        <v>5</v>
      </c>
      <c r="I459" s="21"/>
    </row>
    <row r="460" spans="1:9" x14ac:dyDescent="0.25">
      <c r="A460" s="10" t="s">
        <v>49</v>
      </c>
      <c r="B460" s="15" t="s">
        <v>12</v>
      </c>
      <c r="C460" s="10" t="s">
        <v>794</v>
      </c>
      <c r="D460" s="16">
        <v>41603</v>
      </c>
      <c r="E460" s="17">
        <f t="shared" ca="1" si="7"/>
        <v>2</v>
      </c>
      <c r="F460" s="18" t="s">
        <v>24</v>
      </c>
      <c r="G460" s="19">
        <v>118895</v>
      </c>
      <c r="H460" s="20">
        <v>4</v>
      </c>
      <c r="I460" s="21"/>
    </row>
    <row r="461" spans="1:9" x14ac:dyDescent="0.25">
      <c r="A461" s="10" t="s">
        <v>19</v>
      </c>
      <c r="B461" s="15" t="s">
        <v>7</v>
      </c>
      <c r="C461" s="10" t="s">
        <v>794</v>
      </c>
      <c r="D461" s="16">
        <v>40861</v>
      </c>
      <c r="E461" s="17">
        <f t="shared" ca="1" si="7"/>
        <v>4</v>
      </c>
      <c r="F461" s="18"/>
      <c r="G461" s="19">
        <v>51784</v>
      </c>
      <c r="H461" s="20">
        <v>3</v>
      </c>
      <c r="I461" s="21"/>
    </row>
    <row r="462" spans="1:9" x14ac:dyDescent="0.25">
      <c r="A462" s="10" t="s">
        <v>766</v>
      </c>
      <c r="B462" s="15" t="s">
        <v>9</v>
      </c>
      <c r="C462" s="10" t="s">
        <v>60</v>
      </c>
      <c r="D462" s="16">
        <v>41629</v>
      </c>
      <c r="E462" s="17">
        <f t="shared" ca="1" si="7"/>
        <v>1</v>
      </c>
      <c r="F462" s="18" t="s">
        <v>22</v>
      </c>
      <c r="G462" s="19">
        <v>88343</v>
      </c>
      <c r="H462" s="20">
        <v>1</v>
      </c>
      <c r="I462" s="21"/>
    </row>
    <row r="463" spans="1:9" x14ac:dyDescent="0.25">
      <c r="A463" s="10" t="s">
        <v>680</v>
      </c>
      <c r="B463" s="15" t="s">
        <v>9</v>
      </c>
      <c r="C463" s="10" t="s">
        <v>60</v>
      </c>
      <c r="D463" s="16">
        <v>41663</v>
      </c>
      <c r="E463" s="17">
        <f t="shared" ca="1" si="7"/>
        <v>1</v>
      </c>
      <c r="F463" s="18" t="s">
        <v>22</v>
      </c>
      <c r="G463" s="19">
        <v>124288</v>
      </c>
      <c r="H463" s="20">
        <v>4</v>
      </c>
      <c r="I463" s="21"/>
    </row>
    <row r="464" spans="1:9" x14ac:dyDescent="0.25">
      <c r="A464" s="10" t="s">
        <v>678</v>
      </c>
      <c r="B464" s="15" t="s">
        <v>44</v>
      </c>
      <c r="C464" s="10" t="s">
        <v>60</v>
      </c>
      <c r="D464" s="16">
        <v>41669</v>
      </c>
      <c r="E464" s="17">
        <f t="shared" ca="1" si="7"/>
        <v>1</v>
      </c>
      <c r="F464" s="18"/>
      <c r="G464" s="19">
        <v>126925</v>
      </c>
      <c r="H464" s="20">
        <v>3</v>
      </c>
      <c r="I464" s="21"/>
    </row>
    <row r="465" spans="1:9" x14ac:dyDescent="0.25">
      <c r="A465" s="10" t="s">
        <v>620</v>
      </c>
      <c r="B465" s="15" t="s">
        <v>12</v>
      </c>
      <c r="C465" s="10" t="s">
        <v>60</v>
      </c>
      <c r="D465" s="16">
        <v>41703</v>
      </c>
      <c r="E465" s="17">
        <f t="shared" ca="1" si="7"/>
        <v>1</v>
      </c>
      <c r="F465" s="18" t="s">
        <v>6</v>
      </c>
      <c r="G465" s="19">
        <v>82275</v>
      </c>
      <c r="H465" s="20">
        <v>3</v>
      </c>
      <c r="I465" s="21"/>
    </row>
    <row r="466" spans="1:9" x14ac:dyDescent="0.25">
      <c r="A466" s="10" t="s">
        <v>546</v>
      </c>
      <c r="B466" s="15" t="s">
        <v>9</v>
      </c>
      <c r="C466" s="10" t="s">
        <v>60</v>
      </c>
      <c r="D466" s="16">
        <v>41732</v>
      </c>
      <c r="E466" s="17">
        <f t="shared" ca="1" si="7"/>
        <v>1</v>
      </c>
      <c r="F466" s="18" t="s">
        <v>6</v>
      </c>
      <c r="G466" s="19">
        <v>52543</v>
      </c>
      <c r="H466" s="20">
        <v>3</v>
      </c>
      <c r="I466" s="21"/>
    </row>
    <row r="467" spans="1:9" x14ac:dyDescent="0.25">
      <c r="A467" s="10" t="s">
        <v>369</v>
      </c>
      <c r="B467" s="15" t="s">
        <v>12</v>
      </c>
      <c r="C467" s="10" t="s">
        <v>60</v>
      </c>
      <c r="D467" s="16">
        <v>41823</v>
      </c>
      <c r="E467" s="17">
        <f t="shared" ca="1" si="7"/>
        <v>1</v>
      </c>
      <c r="F467" s="18" t="s">
        <v>22</v>
      </c>
      <c r="G467" s="19">
        <v>117715</v>
      </c>
      <c r="H467" s="20">
        <v>5</v>
      </c>
      <c r="I467" s="21"/>
    </row>
    <row r="468" spans="1:9" x14ac:dyDescent="0.25">
      <c r="A468" s="10" t="s">
        <v>301</v>
      </c>
      <c r="B468" s="15" t="s">
        <v>9</v>
      </c>
      <c r="C468" s="10" t="s">
        <v>60</v>
      </c>
      <c r="D468" s="16">
        <v>40765</v>
      </c>
      <c r="E468" s="17">
        <f t="shared" ca="1" si="7"/>
        <v>4</v>
      </c>
      <c r="F468" s="18" t="s">
        <v>14</v>
      </c>
      <c r="G468" s="19">
        <v>74910</v>
      </c>
      <c r="H468" s="20">
        <v>1</v>
      </c>
      <c r="I468" s="21"/>
    </row>
    <row r="469" spans="1:9" x14ac:dyDescent="0.25">
      <c r="A469" s="10" t="s">
        <v>300</v>
      </c>
      <c r="B469" s="15" t="s">
        <v>12</v>
      </c>
      <c r="C469" s="10" t="s">
        <v>60</v>
      </c>
      <c r="D469" s="16">
        <v>40766</v>
      </c>
      <c r="E469" s="17">
        <f t="shared" ca="1" si="7"/>
        <v>4</v>
      </c>
      <c r="F469" s="18" t="s">
        <v>22</v>
      </c>
      <c r="G469" s="19">
        <v>57703</v>
      </c>
      <c r="H469" s="20">
        <v>5</v>
      </c>
      <c r="I469" s="21"/>
    </row>
    <row r="470" spans="1:9" x14ac:dyDescent="0.25">
      <c r="A470" s="10" t="s">
        <v>297</v>
      </c>
      <c r="B470" s="15" t="s">
        <v>12</v>
      </c>
      <c r="C470" s="10" t="s">
        <v>60</v>
      </c>
      <c r="D470" s="16">
        <v>41843</v>
      </c>
      <c r="E470" s="17">
        <f t="shared" ca="1" si="7"/>
        <v>1</v>
      </c>
      <c r="F470" s="18" t="s">
        <v>3</v>
      </c>
      <c r="G470" s="19">
        <v>83926</v>
      </c>
      <c r="H470" s="20">
        <v>3</v>
      </c>
      <c r="I470" s="21"/>
    </row>
    <row r="471" spans="1:9" x14ac:dyDescent="0.25">
      <c r="A471" s="10" t="s">
        <v>187</v>
      </c>
      <c r="B471" s="15" t="s">
        <v>9</v>
      </c>
      <c r="C471" s="10" t="s">
        <v>60</v>
      </c>
      <c r="D471" s="16">
        <v>40811</v>
      </c>
      <c r="E471" s="17">
        <f t="shared" ca="1" si="7"/>
        <v>4</v>
      </c>
      <c r="F471" s="18"/>
      <c r="G471" s="19">
        <v>76064</v>
      </c>
      <c r="H471" s="20">
        <v>4</v>
      </c>
      <c r="I471" s="21"/>
    </row>
    <row r="472" spans="1:9" x14ac:dyDescent="0.25">
      <c r="A472" s="10" t="s">
        <v>186</v>
      </c>
      <c r="B472" s="15" t="s">
        <v>28</v>
      </c>
      <c r="C472" s="10" t="s">
        <v>60</v>
      </c>
      <c r="D472" s="16">
        <v>40813</v>
      </c>
      <c r="E472" s="17">
        <f t="shared" ca="1" si="7"/>
        <v>4</v>
      </c>
      <c r="F472" s="18" t="s">
        <v>24</v>
      </c>
      <c r="G472" s="19">
        <v>73842</v>
      </c>
      <c r="H472" s="20">
        <v>5</v>
      </c>
      <c r="I472" s="21"/>
    </row>
    <row r="473" spans="1:9" x14ac:dyDescent="0.25">
      <c r="A473" s="10" t="s">
        <v>184</v>
      </c>
      <c r="B473" s="15" t="s">
        <v>1</v>
      </c>
      <c r="C473" s="10" t="s">
        <v>60</v>
      </c>
      <c r="D473" s="16">
        <v>41896</v>
      </c>
      <c r="E473" s="17">
        <f t="shared" ca="1" si="7"/>
        <v>1</v>
      </c>
      <c r="F473" s="18" t="s">
        <v>14</v>
      </c>
      <c r="G473" s="19">
        <v>78867</v>
      </c>
      <c r="H473" s="20">
        <v>2</v>
      </c>
      <c r="I473" s="21"/>
    </row>
    <row r="474" spans="1:9" x14ac:dyDescent="0.25">
      <c r="A474" s="10" t="s">
        <v>180</v>
      </c>
      <c r="B474" s="15" t="s">
        <v>12</v>
      </c>
      <c r="C474" s="10" t="s">
        <v>60</v>
      </c>
      <c r="D474" s="16">
        <v>41919</v>
      </c>
      <c r="E474" s="17">
        <f t="shared" ca="1" si="7"/>
        <v>1</v>
      </c>
      <c r="F474" s="18" t="s">
        <v>22</v>
      </c>
      <c r="G474" s="19">
        <v>91587</v>
      </c>
      <c r="H474" s="20">
        <v>5</v>
      </c>
      <c r="I474" s="21"/>
    </row>
    <row r="475" spans="1:9" x14ac:dyDescent="0.25">
      <c r="A475" s="10" t="s">
        <v>122</v>
      </c>
      <c r="B475" s="15" t="s">
        <v>1</v>
      </c>
      <c r="C475" s="10" t="s">
        <v>60</v>
      </c>
      <c r="D475" s="16">
        <v>40832</v>
      </c>
      <c r="E475" s="17">
        <f t="shared" ca="1" si="7"/>
        <v>4</v>
      </c>
      <c r="F475" s="18" t="s">
        <v>3</v>
      </c>
      <c r="G475" s="19">
        <v>124722</v>
      </c>
      <c r="H475" s="20">
        <v>2</v>
      </c>
      <c r="I475" s="21"/>
    </row>
    <row r="476" spans="1:9" x14ac:dyDescent="0.25">
      <c r="A476" s="10" t="s">
        <v>120</v>
      </c>
      <c r="B476" s="15" t="s">
        <v>9</v>
      </c>
      <c r="C476" s="10" t="s">
        <v>60</v>
      </c>
      <c r="D476" s="16">
        <v>40839</v>
      </c>
      <c r="E476" s="17">
        <f t="shared" ca="1" si="7"/>
        <v>4</v>
      </c>
      <c r="F476" s="18" t="s">
        <v>22</v>
      </c>
      <c r="G476" s="19">
        <v>78409</v>
      </c>
      <c r="H476" s="20">
        <v>3</v>
      </c>
      <c r="I476" s="21"/>
    </row>
    <row r="477" spans="1:9" x14ac:dyDescent="0.25">
      <c r="A477" s="10" t="s">
        <v>61</v>
      </c>
      <c r="B477" s="15" t="s">
        <v>28</v>
      </c>
      <c r="C477" s="10" t="s">
        <v>60</v>
      </c>
      <c r="D477" s="16">
        <v>41971</v>
      </c>
      <c r="E477" s="17">
        <f t="shared" ca="1" si="7"/>
        <v>1</v>
      </c>
      <c r="F477" s="18" t="s">
        <v>3</v>
      </c>
      <c r="G477" s="19">
        <v>61718</v>
      </c>
      <c r="H477" s="20">
        <v>5</v>
      </c>
      <c r="I477" s="21"/>
    </row>
    <row r="478" spans="1:9" x14ac:dyDescent="0.25">
      <c r="A478" s="10" t="s">
        <v>733</v>
      </c>
      <c r="B478" s="15" t="s">
        <v>12</v>
      </c>
      <c r="C478" s="10" t="s">
        <v>795</v>
      </c>
      <c r="D478" s="16">
        <v>40187</v>
      </c>
      <c r="E478" s="17">
        <f t="shared" ca="1" si="7"/>
        <v>5</v>
      </c>
      <c r="F478" s="18"/>
      <c r="G478" s="19">
        <v>123468</v>
      </c>
      <c r="H478" s="20">
        <v>2</v>
      </c>
      <c r="I478" s="21"/>
    </row>
    <row r="479" spans="1:9" x14ac:dyDescent="0.25">
      <c r="A479" s="10" t="s">
        <v>729</v>
      </c>
      <c r="B479" s="15" t="s">
        <v>28</v>
      </c>
      <c r="C479" s="10" t="s">
        <v>795</v>
      </c>
      <c r="D479" s="16">
        <v>41286</v>
      </c>
      <c r="E479" s="17">
        <f t="shared" ca="1" si="7"/>
        <v>2</v>
      </c>
      <c r="F479" s="18" t="s">
        <v>24</v>
      </c>
      <c r="G479" s="19">
        <v>46368</v>
      </c>
      <c r="H479" s="20">
        <v>2</v>
      </c>
      <c r="I479" s="21"/>
    </row>
    <row r="480" spans="1:9" x14ac:dyDescent="0.25">
      <c r="A480" s="10" t="s">
        <v>719</v>
      </c>
      <c r="B480" s="15" t="s">
        <v>28</v>
      </c>
      <c r="C480" s="10" t="s">
        <v>795</v>
      </c>
      <c r="D480" s="16">
        <v>36899</v>
      </c>
      <c r="E480" s="17">
        <f t="shared" ca="1" si="7"/>
        <v>14</v>
      </c>
      <c r="F480" s="18" t="s">
        <v>14</v>
      </c>
      <c r="G480" s="19">
        <v>59814</v>
      </c>
      <c r="H480" s="20">
        <v>3</v>
      </c>
      <c r="I480" s="21"/>
    </row>
    <row r="481" spans="1:11" x14ac:dyDescent="0.25">
      <c r="A481" s="10" t="s">
        <v>718</v>
      </c>
      <c r="B481" s="15" t="s">
        <v>7</v>
      </c>
      <c r="C481" s="10" t="s">
        <v>795</v>
      </c>
      <c r="D481" s="16">
        <v>36904</v>
      </c>
      <c r="E481" s="17">
        <f t="shared" ca="1" si="7"/>
        <v>14</v>
      </c>
      <c r="F481" s="18" t="s">
        <v>22</v>
      </c>
      <c r="G481" s="19">
        <v>80732</v>
      </c>
      <c r="H481" s="20">
        <v>2</v>
      </c>
      <c r="I481" s="21"/>
    </row>
    <row r="482" spans="1:11" x14ac:dyDescent="0.25">
      <c r="A482" s="10" t="s">
        <v>708</v>
      </c>
      <c r="B482" s="15" t="s">
        <v>12</v>
      </c>
      <c r="C482" s="10" t="s">
        <v>795</v>
      </c>
      <c r="D482" s="16">
        <v>37614</v>
      </c>
      <c r="E482" s="17">
        <f t="shared" ca="1" si="7"/>
        <v>12</v>
      </c>
      <c r="F482" s="18" t="s">
        <v>22</v>
      </c>
      <c r="G482" s="19">
        <v>60408</v>
      </c>
      <c r="H482" s="20">
        <v>4</v>
      </c>
      <c r="I482" s="21"/>
    </row>
    <row r="483" spans="1:11" x14ac:dyDescent="0.25">
      <c r="A483" s="10" t="s">
        <v>695</v>
      </c>
      <c r="B483" s="15" t="s">
        <v>1</v>
      </c>
      <c r="C483" s="10" t="s">
        <v>795</v>
      </c>
      <c r="D483" s="16">
        <v>39801</v>
      </c>
      <c r="E483" s="17">
        <f t="shared" ca="1" si="7"/>
        <v>6</v>
      </c>
      <c r="F483" s="18" t="s">
        <v>3</v>
      </c>
      <c r="G483" s="19">
        <v>120404</v>
      </c>
      <c r="H483" s="20">
        <v>3</v>
      </c>
      <c r="I483" s="21"/>
    </row>
    <row r="484" spans="1:11" x14ac:dyDescent="0.25">
      <c r="A484" s="10" t="s">
        <v>675</v>
      </c>
      <c r="B484" s="15" t="s">
        <v>28</v>
      </c>
      <c r="C484" s="10" t="s">
        <v>795</v>
      </c>
      <c r="D484" s="16">
        <v>42021</v>
      </c>
      <c r="E484" s="17">
        <f t="shared" ca="1" si="7"/>
        <v>0</v>
      </c>
      <c r="F484" s="18"/>
      <c r="G484" s="19">
        <v>104897</v>
      </c>
      <c r="H484" s="20">
        <v>3</v>
      </c>
      <c r="I484" s="21"/>
    </row>
    <row r="485" spans="1:11" x14ac:dyDescent="0.25">
      <c r="A485" s="10" t="s">
        <v>672</v>
      </c>
      <c r="B485" s="15" t="s">
        <v>28</v>
      </c>
      <c r="C485" s="10" t="s">
        <v>795</v>
      </c>
      <c r="D485" s="16">
        <v>42041</v>
      </c>
      <c r="E485" s="17">
        <f t="shared" ca="1" si="7"/>
        <v>0</v>
      </c>
      <c r="F485" s="18"/>
      <c r="G485" s="19">
        <v>45464</v>
      </c>
      <c r="H485" s="20">
        <v>2</v>
      </c>
      <c r="I485" s="21"/>
    </row>
    <row r="486" spans="1:11" x14ac:dyDescent="0.25">
      <c r="A486" s="10" t="s">
        <v>649</v>
      </c>
      <c r="B486" s="15" t="s">
        <v>12</v>
      </c>
      <c r="C486" s="10" t="s">
        <v>795</v>
      </c>
      <c r="D486" s="16">
        <v>37273</v>
      </c>
      <c r="E486" s="17">
        <f t="shared" ca="1" si="7"/>
        <v>13</v>
      </c>
      <c r="F486" s="18" t="s">
        <v>14</v>
      </c>
      <c r="G486" s="19">
        <v>93778</v>
      </c>
      <c r="H486" s="20">
        <v>5</v>
      </c>
      <c r="I486" s="21"/>
    </row>
    <row r="487" spans="1:11" x14ac:dyDescent="0.25">
      <c r="A487" s="10" t="s">
        <v>643</v>
      </c>
      <c r="B487" s="15" t="s">
        <v>7</v>
      </c>
      <c r="C487" s="10" t="s">
        <v>795</v>
      </c>
      <c r="D487" s="16">
        <v>37295</v>
      </c>
      <c r="E487" s="17">
        <f t="shared" ca="1" si="7"/>
        <v>13</v>
      </c>
      <c r="F487" s="18" t="s">
        <v>3</v>
      </c>
      <c r="G487" s="19">
        <v>54091</v>
      </c>
      <c r="H487" s="20">
        <v>4</v>
      </c>
      <c r="I487" s="21"/>
    </row>
    <row r="488" spans="1:11" x14ac:dyDescent="0.25">
      <c r="A488" s="10" t="s">
        <v>630</v>
      </c>
      <c r="B488" s="15" t="s">
        <v>9</v>
      </c>
      <c r="C488" s="10" t="s">
        <v>795</v>
      </c>
      <c r="D488" s="16">
        <v>40942</v>
      </c>
      <c r="E488" s="17">
        <f t="shared" ca="1" si="7"/>
        <v>3</v>
      </c>
      <c r="F488" s="18" t="s">
        <v>22</v>
      </c>
      <c r="G488" s="19">
        <v>72894</v>
      </c>
      <c r="H488" s="20">
        <v>5</v>
      </c>
      <c r="I488" s="21"/>
    </row>
    <row r="489" spans="1:11" x14ac:dyDescent="0.25">
      <c r="A489" s="10" t="s">
        <v>619</v>
      </c>
      <c r="B489" s="15" t="s">
        <v>28</v>
      </c>
      <c r="C489" s="10" t="s">
        <v>795</v>
      </c>
      <c r="D489" s="16">
        <v>42054</v>
      </c>
      <c r="E489" s="17">
        <f t="shared" ca="1" si="7"/>
        <v>0</v>
      </c>
      <c r="F489" s="18" t="s">
        <v>22</v>
      </c>
      <c r="G489" s="19">
        <v>104893</v>
      </c>
      <c r="H489" s="20">
        <v>3</v>
      </c>
      <c r="I489" s="21"/>
      <c r="K489" s="35"/>
    </row>
    <row r="490" spans="1:11" x14ac:dyDescent="0.25">
      <c r="A490" s="10" t="s">
        <v>603</v>
      </c>
      <c r="B490" s="15" t="s">
        <v>9</v>
      </c>
      <c r="C490" s="10" t="s">
        <v>795</v>
      </c>
      <c r="D490" s="16">
        <v>41337</v>
      </c>
      <c r="E490" s="17">
        <f t="shared" ca="1" si="7"/>
        <v>2</v>
      </c>
      <c r="F490" s="18"/>
      <c r="G490" s="19">
        <v>79289</v>
      </c>
      <c r="H490" s="20">
        <v>1</v>
      </c>
      <c r="I490" s="21"/>
    </row>
    <row r="491" spans="1:11" x14ac:dyDescent="0.25">
      <c r="A491" s="10" t="s">
        <v>600</v>
      </c>
      <c r="B491" s="15" t="s">
        <v>28</v>
      </c>
      <c r="C491" s="10" t="s">
        <v>795</v>
      </c>
      <c r="D491" s="16">
        <v>41342</v>
      </c>
      <c r="E491" s="17">
        <f t="shared" ca="1" si="7"/>
        <v>2</v>
      </c>
      <c r="F491" s="18" t="s">
        <v>6</v>
      </c>
      <c r="G491" s="19">
        <v>81594</v>
      </c>
      <c r="H491" s="20">
        <v>2</v>
      </c>
      <c r="I491" s="21"/>
    </row>
    <row r="492" spans="1:11" x14ac:dyDescent="0.25">
      <c r="A492" s="10" t="s">
        <v>573</v>
      </c>
      <c r="B492" s="15" t="s">
        <v>9</v>
      </c>
      <c r="C492" s="10" t="s">
        <v>795</v>
      </c>
      <c r="D492" s="16">
        <v>38779</v>
      </c>
      <c r="E492" s="17">
        <f t="shared" ca="1" si="7"/>
        <v>9</v>
      </c>
      <c r="F492" s="18" t="s">
        <v>24</v>
      </c>
      <c r="G492" s="19">
        <v>46876</v>
      </c>
      <c r="H492" s="20">
        <v>3</v>
      </c>
      <c r="I492" s="21"/>
    </row>
    <row r="493" spans="1:11" x14ac:dyDescent="0.25">
      <c r="A493" s="10" t="s">
        <v>569</v>
      </c>
      <c r="B493" s="15" t="s">
        <v>1</v>
      </c>
      <c r="C493" s="10" t="s">
        <v>795</v>
      </c>
      <c r="D493" s="16">
        <v>40597</v>
      </c>
      <c r="E493" s="17">
        <f t="shared" ca="1" si="7"/>
        <v>4</v>
      </c>
      <c r="F493" s="18" t="s">
        <v>6</v>
      </c>
      <c r="G493" s="19">
        <v>89002</v>
      </c>
      <c r="H493" s="20">
        <v>2</v>
      </c>
      <c r="I493" s="21"/>
    </row>
    <row r="494" spans="1:11" x14ac:dyDescent="0.25">
      <c r="A494" s="10" t="s">
        <v>567</v>
      </c>
      <c r="B494" s="15" t="s">
        <v>1</v>
      </c>
      <c r="C494" s="10" t="s">
        <v>795</v>
      </c>
      <c r="D494" s="16">
        <v>39868</v>
      </c>
      <c r="E494" s="17">
        <f t="shared" ca="1" si="7"/>
        <v>6</v>
      </c>
      <c r="F494" s="18" t="s">
        <v>24</v>
      </c>
      <c r="G494" s="19">
        <v>60097</v>
      </c>
      <c r="H494" s="20">
        <v>3</v>
      </c>
      <c r="I494" s="21"/>
    </row>
    <row r="495" spans="1:11" x14ac:dyDescent="0.25">
      <c r="A495" s="10" t="s">
        <v>555</v>
      </c>
      <c r="B495" s="15" t="s">
        <v>28</v>
      </c>
      <c r="C495" s="10" t="s">
        <v>795</v>
      </c>
      <c r="D495" s="16">
        <v>40977</v>
      </c>
      <c r="E495" s="17">
        <f t="shared" ca="1" si="7"/>
        <v>3</v>
      </c>
      <c r="F495" s="18" t="s">
        <v>22</v>
      </c>
      <c r="G495" s="19">
        <v>101346</v>
      </c>
      <c r="H495" s="20">
        <v>3</v>
      </c>
      <c r="I495" s="21"/>
    </row>
    <row r="496" spans="1:11" x14ac:dyDescent="0.25">
      <c r="A496" s="10" t="s">
        <v>553</v>
      </c>
      <c r="B496" s="15" t="s">
        <v>44</v>
      </c>
      <c r="C496" s="10" t="s">
        <v>795</v>
      </c>
      <c r="D496" s="16">
        <v>41332</v>
      </c>
      <c r="E496" s="17">
        <f t="shared" ca="1" si="7"/>
        <v>2</v>
      </c>
      <c r="F496" s="18" t="s">
        <v>3</v>
      </c>
      <c r="G496" s="19">
        <v>110700</v>
      </c>
      <c r="H496" s="20">
        <v>3</v>
      </c>
      <c r="I496" s="21"/>
    </row>
    <row r="497" spans="1:11" x14ac:dyDescent="0.25">
      <c r="A497" s="10" t="s">
        <v>548</v>
      </c>
      <c r="B497" s="15" t="s">
        <v>12</v>
      </c>
      <c r="C497" s="10" t="s">
        <v>795</v>
      </c>
      <c r="D497" s="16">
        <v>41702</v>
      </c>
      <c r="E497" s="17">
        <f t="shared" ca="1" si="7"/>
        <v>1</v>
      </c>
      <c r="F497" s="18" t="s">
        <v>6</v>
      </c>
      <c r="G497" s="19">
        <v>118902</v>
      </c>
      <c r="H497" s="20">
        <v>1</v>
      </c>
      <c r="I497" s="21"/>
    </row>
    <row r="498" spans="1:11" x14ac:dyDescent="0.25">
      <c r="A498" s="10" t="s">
        <v>538</v>
      </c>
      <c r="B498" s="15" t="s">
        <v>12</v>
      </c>
      <c r="C498" s="10" t="s">
        <v>795</v>
      </c>
      <c r="D498" s="16">
        <v>40252</v>
      </c>
      <c r="E498" s="17">
        <f t="shared" ca="1" si="7"/>
        <v>5</v>
      </c>
      <c r="F498" s="18" t="s">
        <v>22</v>
      </c>
      <c r="G498" s="19">
        <v>75430</v>
      </c>
      <c r="H498" s="20">
        <v>4</v>
      </c>
      <c r="I498" s="21"/>
      <c r="K498" s="35"/>
    </row>
    <row r="499" spans="1:11" x14ac:dyDescent="0.25">
      <c r="A499" s="10" t="s">
        <v>531</v>
      </c>
      <c r="B499" s="15" t="s">
        <v>28</v>
      </c>
      <c r="C499" s="10" t="s">
        <v>795</v>
      </c>
      <c r="D499" s="16">
        <v>40254</v>
      </c>
      <c r="E499" s="17">
        <f t="shared" ca="1" si="7"/>
        <v>5</v>
      </c>
      <c r="F499" s="18" t="s">
        <v>3</v>
      </c>
      <c r="G499" s="19">
        <v>103697</v>
      </c>
      <c r="H499" s="20">
        <v>4</v>
      </c>
      <c r="I499" s="21"/>
    </row>
    <row r="500" spans="1:11" x14ac:dyDescent="0.25">
      <c r="A500" s="10" t="s">
        <v>526</v>
      </c>
      <c r="B500" s="15" t="s">
        <v>9</v>
      </c>
      <c r="C500" s="10" t="s">
        <v>795</v>
      </c>
      <c r="D500" s="16">
        <v>41360</v>
      </c>
      <c r="E500" s="17">
        <f t="shared" ca="1" si="7"/>
        <v>2</v>
      </c>
      <c r="F500" s="18" t="s">
        <v>6</v>
      </c>
      <c r="G500" s="19">
        <v>66777</v>
      </c>
      <c r="H500" s="20">
        <v>3</v>
      </c>
      <c r="I500" s="21"/>
    </row>
    <row r="501" spans="1:11" x14ac:dyDescent="0.25">
      <c r="A501" s="10" t="s">
        <v>523</v>
      </c>
      <c r="B501" s="15" t="s">
        <v>9</v>
      </c>
      <c r="C501" s="10" t="s">
        <v>795</v>
      </c>
      <c r="D501" s="16">
        <v>39893</v>
      </c>
      <c r="E501" s="17">
        <f t="shared" ca="1" si="7"/>
        <v>6</v>
      </c>
      <c r="F501" s="18" t="s">
        <v>22</v>
      </c>
      <c r="G501" s="19">
        <v>72944</v>
      </c>
      <c r="H501" s="20">
        <v>1</v>
      </c>
      <c r="I501" s="21"/>
    </row>
    <row r="502" spans="1:11" x14ac:dyDescent="0.25">
      <c r="A502" s="10" t="s">
        <v>521</v>
      </c>
      <c r="B502" s="15" t="s">
        <v>28</v>
      </c>
      <c r="C502" s="10" t="s">
        <v>795</v>
      </c>
      <c r="D502" s="16">
        <v>39906</v>
      </c>
      <c r="E502" s="17">
        <f t="shared" ca="1" si="7"/>
        <v>6</v>
      </c>
      <c r="F502" s="18"/>
      <c r="G502" s="19">
        <v>48460</v>
      </c>
      <c r="H502" s="20">
        <v>4</v>
      </c>
      <c r="I502" s="21"/>
    </row>
    <row r="503" spans="1:11" x14ac:dyDescent="0.25">
      <c r="A503" s="10" t="s">
        <v>489</v>
      </c>
      <c r="B503" s="15" t="s">
        <v>1</v>
      </c>
      <c r="C503" s="10" t="s">
        <v>795</v>
      </c>
      <c r="D503" s="16">
        <v>41371</v>
      </c>
      <c r="E503" s="17">
        <f t="shared" ca="1" si="7"/>
        <v>2</v>
      </c>
      <c r="F503" s="18" t="s">
        <v>22</v>
      </c>
      <c r="G503" s="19">
        <v>72942</v>
      </c>
      <c r="H503" s="20">
        <v>1</v>
      </c>
      <c r="I503" s="21"/>
    </row>
    <row r="504" spans="1:11" x14ac:dyDescent="0.25">
      <c r="A504" s="10" t="s">
        <v>485</v>
      </c>
      <c r="B504" s="15" t="s">
        <v>12</v>
      </c>
      <c r="C504" s="10" t="s">
        <v>795</v>
      </c>
      <c r="D504" s="16">
        <v>41744</v>
      </c>
      <c r="E504" s="17">
        <f t="shared" ca="1" si="7"/>
        <v>1</v>
      </c>
      <c r="F504" s="18" t="s">
        <v>22</v>
      </c>
      <c r="G504" s="19">
        <v>83936</v>
      </c>
      <c r="H504" s="20">
        <v>4</v>
      </c>
      <c r="I504" s="21"/>
    </row>
    <row r="505" spans="1:11" x14ac:dyDescent="0.25">
      <c r="A505" s="10" t="s">
        <v>477</v>
      </c>
      <c r="B505" s="15" t="s">
        <v>12</v>
      </c>
      <c r="C505" s="10" t="s">
        <v>795</v>
      </c>
      <c r="D505" s="16">
        <v>40670</v>
      </c>
      <c r="E505" s="17">
        <f t="shared" ca="1" si="7"/>
        <v>4</v>
      </c>
      <c r="F505" s="18"/>
      <c r="G505" s="19">
        <v>74513</v>
      </c>
      <c r="H505" s="20">
        <v>1</v>
      </c>
      <c r="I505" s="21"/>
    </row>
    <row r="506" spans="1:11" x14ac:dyDescent="0.25">
      <c r="A506" s="10" t="s">
        <v>462</v>
      </c>
      <c r="B506" s="15" t="s">
        <v>44</v>
      </c>
      <c r="C506" s="10" t="s">
        <v>795</v>
      </c>
      <c r="D506" s="16">
        <v>36996</v>
      </c>
      <c r="E506" s="17">
        <f t="shared" ca="1" si="7"/>
        <v>14</v>
      </c>
      <c r="F506" s="18" t="s">
        <v>24</v>
      </c>
      <c r="G506" s="19">
        <v>52562</v>
      </c>
      <c r="H506" s="20">
        <v>4</v>
      </c>
      <c r="I506" s="21"/>
    </row>
    <row r="507" spans="1:11" x14ac:dyDescent="0.25">
      <c r="A507" s="10" t="s">
        <v>455</v>
      </c>
      <c r="B507" s="15" t="s">
        <v>28</v>
      </c>
      <c r="C507" s="10" t="s">
        <v>795</v>
      </c>
      <c r="D507" s="16">
        <v>37024</v>
      </c>
      <c r="E507" s="17">
        <f t="shared" ca="1" si="7"/>
        <v>14</v>
      </c>
      <c r="F507" s="18"/>
      <c r="G507" s="19">
        <v>77681</v>
      </c>
      <c r="H507" s="20">
        <v>5</v>
      </c>
      <c r="I507" s="21"/>
    </row>
    <row r="508" spans="1:11" x14ac:dyDescent="0.25">
      <c r="A508" s="10" t="s">
        <v>451</v>
      </c>
      <c r="B508" s="15" t="s">
        <v>12</v>
      </c>
      <c r="C508" s="10" t="s">
        <v>795</v>
      </c>
      <c r="D508" s="16">
        <v>37375</v>
      </c>
      <c r="E508" s="17">
        <f t="shared" ca="1" si="7"/>
        <v>13</v>
      </c>
      <c r="F508" s="18"/>
      <c r="G508" s="19">
        <v>87321</v>
      </c>
      <c r="H508" s="20">
        <v>5</v>
      </c>
      <c r="I508" s="21"/>
    </row>
    <row r="509" spans="1:11" x14ac:dyDescent="0.25">
      <c r="A509" s="10" t="s">
        <v>446</v>
      </c>
      <c r="B509" s="15" t="s">
        <v>12</v>
      </c>
      <c r="C509" s="10" t="s">
        <v>795</v>
      </c>
      <c r="D509" s="16">
        <v>37751</v>
      </c>
      <c r="E509" s="17">
        <f t="shared" ca="1" si="7"/>
        <v>12</v>
      </c>
      <c r="F509" s="18" t="s">
        <v>6</v>
      </c>
      <c r="G509" s="19">
        <v>89725</v>
      </c>
      <c r="H509" s="20">
        <v>1</v>
      </c>
      <c r="I509" s="21"/>
    </row>
    <row r="510" spans="1:11" x14ac:dyDescent="0.25">
      <c r="A510" s="10" t="s">
        <v>442</v>
      </c>
      <c r="B510" s="15" t="s">
        <v>12</v>
      </c>
      <c r="C510" s="10" t="s">
        <v>795</v>
      </c>
      <c r="D510" s="16">
        <v>38482</v>
      </c>
      <c r="E510" s="17">
        <f t="shared" ca="1" si="7"/>
        <v>10</v>
      </c>
      <c r="F510" s="18"/>
      <c r="G510" s="19">
        <v>66140</v>
      </c>
      <c r="H510" s="20">
        <v>3</v>
      </c>
      <c r="I510" s="21"/>
    </row>
    <row r="511" spans="1:11" x14ac:dyDescent="0.25">
      <c r="A511" s="10" t="s">
        <v>438</v>
      </c>
      <c r="B511" s="15" t="s">
        <v>1</v>
      </c>
      <c r="C511" s="10" t="s">
        <v>795</v>
      </c>
      <c r="D511" s="16">
        <v>40295</v>
      </c>
      <c r="E511" s="17">
        <f t="shared" ca="1" si="7"/>
        <v>5</v>
      </c>
      <c r="F511" s="18" t="s">
        <v>22</v>
      </c>
      <c r="G511" s="19">
        <v>66579</v>
      </c>
      <c r="H511" s="20">
        <v>2</v>
      </c>
      <c r="I511" s="21"/>
    </row>
    <row r="512" spans="1:11" x14ac:dyDescent="0.25">
      <c r="A512" s="10" t="s">
        <v>429</v>
      </c>
      <c r="B512" s="15" t="s">
        <v>12</v>
      </c>
      <c r="C512" s="10" t="s">
        <v>795</v>
      </c>
      <c r="D512" s="16">
        <v>41785</v>
      </c>
      <c r="E512" s="17">
        <f t="shared" ca="1" si="7"/>
        <v>1</v>
      </c>
      <c r="F512" s="18"/>
      <c r="G512" s="19">
        <v>79152</v>
      </c>
      <c r="H512" s="20">
        <v>1</v>
      </c>
      <c r="I512" s="21"/>
    </row>
    <row r="513" spans="1:9" x14ac:dyDescent="0.25">
      <c r="A513" s="10" t="s">
        <v>419</v>
      </c>
      <c r="B513" s="15" t="s">
        <v>9</v>
      </c>
      <c r="C513" s="10" t="s">
        <v>795</v>
      </c>
      <c r="D513" s="16">
        <v>40340</v>
      </c>
      <c r="E513" s="17">
        <f t="shared" ca="1" si="7"/>
        <v>5</v>
      </c>
      <c r="F513" s="18" t="s">
        <v>6</v>
      </c>
      <c r="G513" s="19">
        <v>50979</v>
      </c>
      <c r="H513" s="20">
        <v>3</v>
      </c>
      <c r="I513" s="21"/>
    </row>
    <row r="514" spans="1:9" x14ac:dyDescent="0.25">
      <c r="A514" s="10" t="s">
        <v>416</v>
      </c>
      <c r="B514" s="15" t="s">
        <v>12</v>
      </c>
      <c r="C514" s="10" t="s">
        <v>795</v>
      </c>
      <c r="D514" s="16">
        <v>41410</v>
      </c>
      <c r="E514" s="17">
        <f t="shared" ref="E514:E577" ca="1" si="8">DATEDIF(D514,TODAY(),"Y")</f>
        <v>2</v>
      </c>
      <c r="F514" s="18" t="s">
        <v>22</v>
      </c>
      <c r="G514" s="19">
        <v>101055</v>
      </c>
      <c r="H514" s="20">
        <v>2</v>
      </c>
      <c r="I514" s="21"/>
    </row>
    <row r="515" spans="1:9" x14ac:dyDescent="0.25">
      <c r="A515" s="10" t="s">
        <v>411</v>
      </c>
      <c r="B515" s="15" t="s">
        <v>9</v>
      </c>
      <c r="C515" s="10" t="s">
        <v>795</v>
      </c>
      <c r="D515" s="16">
        <v>37036</v>
      </c>
      <c r="E515" s="17">
        <f t="shared" ca="1" si="8"/>
        <v>14</v>
      </c>
      <c r="F515" s="18" t="s">
        <v>3</v>
      </c>
      <c r="G515" s="19">
        <v>68213</v>
      </c>
      <c r="H515" s="20">
        <v>4</v>
      </c>
      <c r="I515" s="21"/>
    </row>
    <row r="516" spans="1:9" x14ac:dyDescent="0.25">
      <c r="A516" s="10" t="s">
        <v>400</v>
      </c>
      <c r="B516" s="15" t="s">
        <v>9</v>
      </c>
      <c r="C516" s="10" t="s">
        <v>795</v>
      </c>
      <c r="D516" s="16">
        <v>37418</v>
      </c>
      <c r="E516" s="17">
        <f t="shared" ca="1" si="8"/>
        <v>13</v>
      </c>
      <c r="F516" s="18"/>
      <c r="G516" s="19">
        <v>99512</v>
      </c>
      <c r="H516" s="20">
        <v>4</v>
      </c>
      <c r="I516" s="21"/>
    </row>
    <row r="517" spans="1:9" x14ac:dyDescent="0.25">
      <c r="A517" s="10" t="s">
        <v>355</v>
      </c>
      <c r="B517" s="15" t="s">
        <v>12</v>
      </c>
      <c r="C517" s="10" t="s">
        <v>795</v>
      </c>
      <c r="D517" s="16">
        <v>40360</v>
      </c>
      <c r="E517" s="17">
        <f t="shared" ca="1" si="8"/>
        <v>5</v>
      </c>
      <c r="F517" s="18" t="s">
        <v>14</v>
      </c>
      <c r="G517" s="19">
        <v>108185</v>
      </c>
      <c r="H517" s="20">
        <v>2</v>
      </c>
      <c r="I517" s="21"/>
    </row>
    <row r="518" spans="1:9" x14ac:dyDescent="0.25">
      <c r="A518" s="10" t="s">
        <v>342</v>
      </c>
      <c r="B518" s="15" t="s">
        <v>9</v>
      </c>
      <c r="C518" s="10" t="s">
        <v>795</v>
      </c>
      <c r="D518" s="16">
        <v>39981</v>
      </c>
      <c r="E518" s="17">
        <f t="shared" ca="1" si="8"/>
        <v>6</v>
      </c>
      <c r="F518" s="18" t="s">
        <v>3</v>
      </c>
      <c r="G518" s="19">
        <v>124966</v>
      </c>
      <c r="H518" s="20">
        <v>2</v>
      </c>
      <c r="I518" s="21"/>
    </row>
    <row r="519" spans="1:9" x14ac:dyDescent="0.25">
      <c r="A519" s="10" t="s">
        <v>338</v>
      </c>
      <c r="B519" s="15" t="s">
        <v>12</v>
      </c>
      <c r="C519" s="10" t="s">
        <v>795</v>
      </c>
      <c r="D519" s="16">
        <v>37068</v>
      </c>
      <c r="E519" s="17">
        <f t="shared" ca="1" si="8"/>
        <v>14</v>
      </c>
      <c r="F519" s="18" t="s">
        <v>6</v>
      </c>
      <c r="G519" s="19">
        <v>108629</v>
      </c>
      <c r="H519" s="20">
        <v>1</v>
      </c>
      <c r="I519" s="21"/>
    </row>
    <row r="520" spans="1:9" x14ac:dyDescent="0.25">
      <c r="A520" s="10" t="s">
        <v>315</v>
      </c>
      <c r="B520" s="15" t="s">
        <v>9</v>
      </c>
      <c r="C520" s="10" t="s">
        <v>795</v>
      </c>
      <c r="D520" s="16">
        <v>39251</v>
      </c>
      <c r="E520" s="17">
        <f t="shared" ca="1" si="8"/>
        <v>8</v>
      </c>
      <c r="F520" s="18" t="s">
        <v>3</v>
      </c>
      <c r="G520" s="19">
        <v>48249</v>
      </c>
      <c r="H520" s="20">
        <v>2</v>
      </c>
      <c r="I520" s="21"/>
    </row>
    <row r="521" spans="1:9" x14ac:dyDescent="0.25">
      <c r="A521" s="10" t="s">
        <v>302</v>
      </c>
      <c r="B521" s="15" t="s">
        <v>12</v>
      </c>
      <c r="C521" s="10" t="s">
        <v>795</v>
      </c>
      <c r="D521" s="16">
        <v>40751</v>
      </c>
      <c r="E521" s="17">
        <f t="shared" ca="1" si="8"/>
        <v>4</v>
      </c>
      <c r="F521" s="18" t="s">
        <v>22</v>
      </c>
      <c r="G521" s="19">
        <v>46370</v>
      </c>
      <c r="H521" s="20">
        <v>2</v>
      </c>
      <c r="I521" s="21"/>
    </row>
    <row r="522" spans="1:9" x14ac:dyDescent="0.25">
      <c r="A522" s="10" t="s">
        <v>296</v>
      </c>
      <c r="B522" s="15" t="s">
        <v>12</v>
      </c>
      <c r="C522" s="10" t="s">
        <v>795</v>
      </c>
      <c r="D522" s="16">
        <v>41843</v>
      </c>
      <c r="E522" s="17">
        <f t="shared" ca="1" si="8"/>
        <v>1</v>
      </c>
      <c r="F522" s="18" t="s">
        <v>14</v>
      </c>
      <c r="G522" s="19">
        <v>117457</v>
      </c>
      <c r="H522" s="20">
        <v>1</v>
      </c>
      <c r="I522" s="21"/>
    </row>
    <row r="523" spans="1:9" x14ac:dyDescent="0.25">
      <c r="A523" s="10" t="s">
        <v>286</v>
      </c>
      <c r="B523" s="15" t="s">
        <v>7</v>
      </c>
      <c r="C523" s="10" t="s">
        <v>795</v>
      </c>
      <c r="D523" s="16">
        <v>40376</v>
      </c>
      <c r="E523" s="17">
        <f t="shared" ca="1" si="8"/>
        <v>5</v>
      </c>
      <c r="F523" s="18"/>
      <c r="G523" s="19">
        <v>117663</v>
      </c>
      <c r="H523" s="20">
        <v>5</v>
      </c>
      <c r="I523" s="21"/>
    </row>
    <row r="524" spans="1:9" x14ac:dyDescent="0.25">
      <c r="A524" s="10" t="s">
        <v>283</v>
      </c>
      <c r="B524" s="15" t="s">
        <v>28</v>
      </c>
      <c r="C524" s="10" t="s">
        <v>795</v>
      </c>
      <c r="D524" s="16">
        <v>41477</v>
      </c>
      <c r="E524" s="17">
        <f t="shared" ca="1" si="8"/>
        <v>2</v>
      </c>
      <c r="F524" s="18" t="s">
        <v>24</v>
      </c>
      <c r="G524" s="19">
        <v>92231</v>
      </c>
      <c r="H524" s="20">
        <v>5</v>
      </c>
      <c r="I524" s="21"/>
    </row>
    <row r="525" spans="1:9" x14ac:dyDescent="0.25">
      <c r="A525" s="10" t="s">
        <v>281</v>
      </c>
      <c r="B525" s="15" t="s">
        <v>9</v>
      </c>
      <c r="C525" s="10" t="s">
        <v>795</v>
      </c>
      <c r="D525" s="16">
        <v>41492</v>
      </c>
      <c r="E525" s="17">
        <f t="shared" ca="1" si="8"/>
        <v>2</v>
      </c>
      <c r="F525" s="18"/>
      <c r="G525" s="19">
        <v>68715</v>
      </c>
      <c r="H525" s="20">
        <v>2</v>
      </c>
      <c r="I525" s="21"/>
    </row>
    <row r="526" spans="1:9" x14ac:dyDescent="0.25">
      <c r="A526" s="10" t="s">
        <v>273</v>
      </c>
      <c r="B526" s="15" t="s">
        <v>9</v>
      </c>
      <c r="C526" s="10" t="s">
        <v>795</v>
      </c>
      <c r="D526" s="16">
        <v>37106</v>
      </c>
      <c r="E526" s="17">
        <f t="shared" ca="1" si="8"/>
        <v>14</v>
      </c>
      <c r="F526" s="18"/>
      <c r="G526" s="19">
        <v>101020</v>
      </c>
      <c r="H526" s="20">
        <v>3</v>
      </c>
      <c r="I526" s="21"/>
    </row>
    <row r="527" spans="1:9" x14ac:dyDescent="0.25">
      <c r="A527" s="10" t="s">
        <v>271</v>
      </c>
      <c r="B527" s="15" t="s">
        <v>1</v>
      </c>
      <c r="C527" s="10" t="s">
        <v>795</v>
      </c>
      <c r="D527" s="16">
        <v>37453</v>
      </c>
      <c r="E527" s="17">
        <f t="shared" ca="1" si="8"/>
        <v>13</v>
      </c>
      <c r="F527" s="18"/>
      <c r="G527" s="19">
        <v>71460</v>
      </c>
      <c r="H527" s="20">
        <v>5</v>
      </c>
      <c r="I527" s="21"/>
    </row>
    <row r="528" spans="1:9" x14ac:dyDescent="0.25">
      <c r="A528" s="10" t="s">
        <v>270</v>
      </c>
      <c r="B528" s="15" t="s">
        <v>12</v>
      </c>
      <c r="C528" s="10" t="s">
        <v>795</v>
      </c>
      <c r="D528" s="16">
        <v>37458</v>
      </c>
      <c r="E528" s="17">
        <f t="shared" ca="1" si="8"/>
        <v>13</v>
      </c>
      <c r="F528" s="18"/>
      <c r="G528" s="19">
        <v>81833</v>
      </c>
      <c r="H528" s="20">
        <v>5</v>
      </c>
      <c r="I528" s="21"/>
    </row>
    <row r="529" spans="1:9" x14ac:dyDescent="0.25">
      <c r="A529" s="10" t="s">
        <v>268</v>
      </c>
      <c r="B529" s="15" t="s">
        <v>12</v>
      </c>
      <c r="C529" s="10" t="s">
        <v>795</v>
      </c>
      <c r="D529" s="16">
        <v>37471</v>
      </c>
      <c r="E529" s="17">
        <f t="shared" ca="1" si="8"/>
        <v>13</v>
      </c>
      <c r="F529" s="18" t="s">
        <v>3</v>
      </c>
      <c r="G529" s="19">
        <v>95313</v>
      </c>
      <c r="H529" s="20">
        <v>5</v>
      </c>
      <c r="I529" s="21"/>
    </row>
    <row r="530" spans="1:9" x14ac:dyDescent="0.25">
      <c r="A530" s="10" t="s">
        <v>262</v>
      </c>
      <c r="B530" s="15" t="s">
        <v>7</v>
      </c>
      <c r="C530" s="10" t="s">
        <v>795</v>
      </c>
      <c r="D530" s="16">
        <v>38926</v>
      </c>
      <c r="E530" s="17">
        <f t="shared" ca="1" si="8"/>
        <v>9</v>
      </c>
      <c r="F530" s="18" t="s">
        <v>24</v>
      </c>
      <c r="G530" s="19">
        <v>100295</v>
      </c>
      <c r="H530" s="20">
        <v>2</v>
      </c>
      <c r="I530" s="21"/>
    </row>
    <row r="531" spans="1:9" x14ac:dyDescent="0.25">
      <c r="A531" s="10" t="s">
        <v>250</v>
      </c>
      <c r="B531" s="15" t="s">
        <v>12</v>
      </c>
      <c r="C531" s="10" t="s">
        <v>795</v>
      </c>
      <c r="D531" s="16">
        <v>41482</v>
      </c>
      <c r="E531" s="17">
        <f t="shared" ca="1" si="8"/>
        <v>2</v>
      </c>
      <c r="F531" s="18"/>
      <c r="G531" s="19">
        <v>108616</v>
      </c>
      <c r="H531" s="20">
        <v>5</v>
      </c>
      <c r="I531" s="21"/>
    </row>
    <row r="532" spans="1:9" x14ac:dyDescent="0.25">
      <c r="A532" s="10" t="s">
        <v>249</v>
      </c>
      <c r="B532" s="15" t="s">
        <v>28</v>
      </c>
      <c r="C532" s="10" t="s">
        <v>795</v>
      </c>
      <c r="D532" s="16">
        <v>41488</v>
      </c>
      <c r="E532" s="17">
        <f t="shared" ca="1" si="8"/>
        <v>2</v>
      </c>
      <c r="F532" s="18"/>
      <c r="G532" s="19">
        <v>83517</v>
      </c>
      <c r="H532" s="20">
        <v>4</v>
      </c>
      <c r="I532" s="21"/>
    </row>
    <row r="533" spans="1:9" x14ac:dyDescent="0.25">
      <c r="A533" s="10" t="s">
        <v>248</v>
      </c>
      <c r="B533" s="15" t="s">
        <v>28</v>
      </c>
      <c r="C533" s="10" t="s">
        <v>795</v>
      </c>
      <c r="D533" s="16">
        <v>41499</v>
      </c>
      <c r="E533" s="17">
        <f t="shared" ca="1" si="8"/>
        <v>2</v>
      </c>
      <c r="F533" s="18" t="s">
        <v>24</v>
      </c>
      <c r="G533" s="19">
        <v>52388</v>
      </c>
      <c r="H533" s="20">
        <v>5</v>
      </c>
      <c r="I533" s="21"/>
    </row>
    <row r="534" spans="1:9" x14ac:dyDescent="0.25">
      <c r="A534" s="10" t="s">
        <v>246</v>
      </c>
      <c r="B534" s="15" t="s">
        <v>9</v>
      </c>
      <c r="C534" s="10" t="s">
        <v>795</v>
      </c>
      <c r="D534" s="16">
        <v>40781</v>
      </c>
      <c r="E534" s="17">
        <f t="shared" ca="1" si="8"/>
        <v>4</v>
      </c>
      <c r="F534" s="18" t="s">
        <v>14</v>
      </c>
      <c r="G534" s="19">
        <v>119001</v>
      </c>
      <c r="H534" s="20">
        <v>4</v>
      </c>
      <c r="I534" s="21"/>
    </row>
    <row r="535" spans="1:9" x14ac:dyDescent="0.25">
      <c r="A535" s="10" t="s">
        <v>240</v>
      </c>
      <c r="B535" s="15" t="s">
        <v>12</v>
      </c>
      <c r="C535" s="10" t="s">
        <v>795</v>
      </c>
      <c r="D535" s="16">
        <v>41893</v>
      </c>
      <c r="E535" s="17">
        <f t="shared" ca="1" si="8"/>
        <v>1</v>
      </c>
      <c r="F535" s="18" t="s">
        <v>24</v>
      </c>
      <c r="G535" s="19">
        <v>124817</v>
      </c>
      <c r="H535" s="20">
        <v>5</v>
      </c>
      <c r="I535" s="21"/>
    </row>
    <row r="536" spans="1:9" x14ac:dyDescent="0.25">
      <c r="A536" s="10" t="s">
        <v>236</v>
      </c>
      <c r="B536" s="15" t="s">
        <v>12</v>
      </c>
      <c r="C536" s="10" t="s">
        <v>795</v>
      </c>
      <c r="D536" s="16">
        <v>40413</v>
      </c>
      <c r="E536" s="17">
        <f t="shared" ca="1" si="8"/>
        <v>5</v>
      </c>
      <c r="F536" s="18" t="s">
        <v>22</v>
      </c>
      <c r="G536" s="19">
        <v>60907</v>
      </c>
      <c r="H536" s="20">
        <v>2</v>
      </c>
      <c r="I536" s="21"/>
    </row>
    <row r="537" spans="1:9" x14ac:dyDescent="0.25">
      <c r="A537" s="10" t="s">
        <v>225</v>
      </c>
      <c r="B537" s="15" t="s">
        <v>9</v>
      </c>
      <c r="C537" s="10" t="s">
        <v>795</v>
      </c>
      <c r="D537" s="16">
        <v>40058</v>
      </c>
      <c r="E537" s="17">
        <f t="shared" ca="1" si="8"/>
        <v>6</v>
      </c>
      <c r="F537" s="18" t="s">
        <v>24</v>
      </c>
      <c r="G537" s="19">
        <v>50760</v>
      </c>
      <c r="H537" s="20">
        <v>4</v>
      </c>
      <c r="I537" s="21"/>
    </row>
    <row r="538" spans="1:9" x14ac:dyDescent="0.25">
      <c r="A538" s="10" t="s">
        <v>223</v>
      </c>
      <c r="B538" s="15" t="s">
        <v>44</v>
      </c>
      <c r="C538" s="10" t="s">
        <v>795</v>
      </c>
      <c r="D538" s="16">
        <v>40064</v>
      </c>
      <c r="E538" s="17">
        <f t="shared" ca="1" si="8"/>
        <v>6</v>
      </c>
      <c r="F538" s="18"/>
      <c r="G538" s="19">
        <v>84598</v>
      </c>
      <c r="H538" s="20">
        <v>2</v>
      </c>
      <c r="I538" s="21"/>
    </row>
    <row r="539" spans="1:9" x14ac:dyDescent="0.25">
      <c r="A539" s="10" t="s">
        <v>209</v>
      </c>
      <c r="B539" s="15" t="s">
        <v>9</v>
      </c>
      <c r="C539" s="10" t="s">
        <v>795</v>
      </c>
      <c r="D539" s="16">
        <v>37865</v>
      </c>
      <c r="E539" s="17">
        <f t="shared" ca="1" si="8"/>
        <v>12</v>
      </c>
      <c r="F539" s="18"/>
      <c r="G539" s="19">
        <v>42273</v>
      </c>
      <c r="H539" s="20">
        <v>4</v>
      </c>
      <c r="I539" s="21"/>
    </row>
    <row r="540" spans="1:9" x14ac:dyDescent="0.25">
      <c r="A540" s="10" t="s">
        <v>207</v>
      </c>
      <c r="B540" s="15" t="s">
        <v>12</v>
      </c>
      <c r="C540" s="10" t="s">
        <v>795</v>
      </c>
      <c r="D540" s="16">
        <v>38216</v>
      </c>
      <c r="E540" s="17">
        <f t="shared" ca="1" si="8"/>
        <v>11</v>
      </c>
      <c r="F540" s="18" t="s">
        <v>22</v>
      </c>
      <c r="G540" s="19">
        <v>44273</v>
      </c>
      <c r="H540" s="20">
        <v>1</v>
      </c>
      <c r="I540" s="21"/>
    </row>
    <row r="541" spans="1:9" x14ac:dyDescent="0.25">
      <c r="A541" s="10" t="s">
        <v>202</v>
      </c>
      <c r="B541" s="15" t="s">
        <v>9</v>
      </c>
      <c r="C541" s="10" t="s">
        <v>795</v>
      </c>
      <c r="D541" s="16">
        <v>38604</v>
      </c>
      <c r="E541" s="17">
        <f t="shared" ca="1" si="8"/>
        <v>10</v>
      </c>
      <c r="F541" s="18"/>
      <c r="G541" s="19">
        <v>97694</v>
      </c>
      <c r="H541" s="20">
        <v>3</v>
      </c>
      <c r="I541" s="21"/>
    </row>
    <row r="542" spans="1:9" x14ac:dyDescent="0.25">
      <c r="A542" s="10" t="s">
        <v>190</v>
      </c>
      <c r="B542" s="15" t="s">
        <v>9</v>
      </c>
      <c r="C542" s="10" t="s">
        <v>795</v>
      </c>
      <c r="D542" s="16">
        <v>41516</v>
      </c>
      <c r="E542" s="17">
        <f t="shared" ca="1" si="8"/>
        <v>2</v>
      </c>
      <c r="F542" s="18" t="s">
        <v>14</v>
      </c>
      <c r="G542" s="19">
        <v>79158</v>
      </c>
      <c r="H542" s="20">
        <v>4</v>
      </c>
      <c r="I542" s="21"/>
    </row>
    <row r="543" spans="1:9" x14ac:dyDescent="0.25">
      <c r="A543" s="10" t="s">
        <v>185</v>
      </c>
      <c r="B543" s="15" t="s">
        <v>28</v>
      </c>
      <c r="C543" s="10" t="s">
        <v>795</v>
      </c>
      <c r="D543" s="16">
        <v>40820</v>
      </c>
      <c r="E543" s="17">
        <f t="shared" ca="1" si="8"/>
        <v>4</v>
      </c>
      <c r="F543" s="18"/>
      <c r="G543" s="19">
        <v>111638</v>
      </c>
      <c r="H543" s="20">
        <v>4</v>
      </c>
      <c r="I543" s="21"/>
    </row>
    <row r="544" spans="1:9" x14ac:dyDescent="0.25">
      <c r="A544" s="10" t="s">
        <v>183</v>
      </c>
      <c r="B544" s="15" t="s">
        <v>12</v>
      </c>
      <c r="C544" s="10" t="s">
        <v>795</v>
      </c>
      <c r="D544" s="16">
        <v>41898</v>
      </c>
      <c r="E544" s="17">
        <f t="shared" ca="1" si="8"/>
        <v>1</v>
      </c>
      <c r="F544" s="18"/>
      <c r="G544" s="19">
        <v>57070</v>
      </c>
      <c r="H544" s="20">
        <v>1</v>
      </c>
      <c r="I544" s="21"/>
    </row>
    <row r="545" spans="1:11" x14ac:dyDescent="0.25">
      <c r="A545" s="10" t="s">
        <v>182</v>
      </c>
      <c r="B545" s="15" t="s">
        <v>12</v>
      </c>
      <c r="C545" s="10" t="s">
        <v>795</v>
      </c>
      <c r="D545" s="16">
        <v>41909</v>
      </c>
      <c r="E545" s="17">
        <f t="shared" ca="1" si="8"/>
        <v>1</v>
      </c>
      <c r="F545" s="18" t="s">
        <v>14</v>
      </c>
      <c r="G545" s="19">
        <v>111762</v>
      </c>
      <c r="H545" s="20">
        <v>4</v>
      </c>
      <c r="I545" s="21"/>
    </row>
    <row r="546" spans="1:11" x14ac:dyDescent="0.25">
      <c r="A546" s="10" t="s">
        <v>172</v>
      </c>
      <c r="B546" s="15" t="s">
        <v>28</v>
      </c>
      <c r="C546" s="10" t="s">
        <v>795</v>
      </c>
      <c r="D546" s="16">
        <v>40450</v>
      </c>
      <c r="E546" s="17">
        <f t="shared" ca="1" si="8"/>
        <v>5</v>
      </c>
      <c r="F546" s="18" t="s">
        <v>22</v>
      </c>
      <c r="G546" s="19">
        <v>74933</v>
      </c>
      <c r="H546" s="20">
        <v>4</v>
      </c>
      <c r="I546" s="21"/>
    </row>
    <row r="547" spans="1:11" x14ac:dyDescent="0.25">
      <c r="A547" s="10" t="s">
        <v>151</v>
      </c>
      <c r="B547" s="15" t="s">
        <v>9</v>
      </c>
      <c r="C547" s="10" t="s">
        <v>795</v>
      </c>
      <c r="D547" s="16">
        <v>37162</v>
      </c>
      <c r="E547" s="17">
        <f t="shared" ca="1" si="8"/>
        <v>14</v>
      </c>
      <c r="F547" s="18" t="s">
        <v>24</v>
      </c>
      <c r="G547" s="19">
        <v>80700</v>
      </c>
      <c r="H547" s="20">
        <v>5</v>
      </c>
      <c r="I547" s="21"/>
    </row>
    <row r="548" spans="1:11" x14ac:dyDescent="0.25">
      <c r="A548" s="10" t="s">
        <v>150</v>
      </c>
      <c r="B548" s="15" t="s">
        <v>28</v>
      </c>
      <c r="C548" s="10" t="s">
        <v>795</v>
      </c>
      <c r="D548" s="16">
        <v>37164</v>
      </c>
      <c r="E548" s="17">
        <f t="shared" ca="1" si="8"/>
        <v>14</v>
      </c>
      <c r="F548" s="18"/>
      <c r="G548" s="19">
        <v>46130</v>
      </c>
      <c r="H548" s="20">
        <v>1</v>
      </c>
      <c r="I548" s="21"/>
    </row>
    <row r="549" spans="1:11" x14ac:dyDescent="0.25">
      <c r="A549" s="10" t="s">
        <v>148</v>
      </c>
      <c r="B549" s="15" t="s">
        <v>12</v>
      </c>
      <c r="C549" s="10" t="s">
        <v>795</v>
      </c>
      <c r="D549" s="16">
        <v>37166</v>
      </c>
      <c r="E549" s="17">
        <f t="shared" ca="1" si="8"/>
        <v>14</v>
      </c>
      <c r="F549" s="18" t="s">
        <v>14</v>
      </c>
      <c r="G549" s="19">
        <v>43474</v>
      </c>
      <c r="H549" s="20">
        <v>4</v>
      </c>
      <c r="I549" s="21"/>
    </row>
    <row r="550" spans="1:11" x14ac:dyDescent="0.25">
      <c r="A550" s="10" t="s">
        <v>134</v>
      </c>
      <c r="B550" s="15" t="s">
        <v>9</v>
      </c>
      <c r="C550" s="10" t="s">
        <v>795</v>
      </c>
      <c r="D550" s="16">
        <v>40440</v>
      </c>
      <c r="E550" s="17">
        <f t="shared" ca="1" si="8"/>
        <v>5</v>
      </c>
      <c r="F550" s="18" t="s">
        <v>24</v>
      </c>
      <c r="G550" s="19">
        <v>97420</v>
      </c>
      <c r="H550" s="20">
        <v>5</v>
      </c>
      <c r="I550" s="21"/>
    </row>
    <row r="551" spans="1:11" x14ac:dyDescent="0.25">
      <c r="A551" s="10" t="s">
        <v>133</v>
      </c>
      <c r="B551" s="15" t="s">
        <v>7</v>
      </c>
      <c r="C551" s="10" t="s">
        <v>795</v>
      </c>
      <c r="D551" s="16">
        <v>40806</v>
      </c>
      <c r="E551" s="17">
        <f t="shared" ca="1" si="8"/>
        <v>4</v>
      </c>
      <c r="F551" s="18" t="s">
        <v>22</v>
      </c>
      <c r="G551" s="19">
        <v>105708</v>
      </c>
      <c r="H551" s="20">
        <v>1</v>
      </c>
      <c r="I551" s="21"/>
    </row>
    <row r="552" spans="1:11" x14ac:dyDescent="0.25">
      <c r="A552" s="10" t="s">
        <v>123</v>
      </c>
      <c r="B552" s="15" t="s">
        <v>9</v>
      </c>
      <c r="C552" s="10" t="s">
        <v>795</v>
      </c>
      <c r="D552" s="16">
        <v>41555</v>
      </c>
      <c r="E552" s="17">
        <f t="shared" ca="1" si="8"/>
        <v>2</v>
      </c>
      <c r="F552" s="18" t="s">
        <v>14</v>
      </c>
      <c r="G552" s="19">
        <v>55792</v>
      </c>
      <c r="H552" s="20">
        <v>1</v>
      </c>
      <c r="I552" s="21"/>
    </row>
    <row r="553" spans="1:11" x14ac:dyDescent="0.25">
      <c r="A553" s="10" t="s">
        <v>108</v>
      </c>
      <c r="B553" s="15" t="s">
        <v>9</v>
      </c>
      <c r="C553" s="10" t="s">
        <v>795</v>
      </c>
      <c r="D553" s="16">
        <v>40850</v>
      </c>
      <c r="E553" s="17">
        <f t="shared" ca="1" si="8"/>
        <v>4</v>
      </c>
      <c r="F553" s="18"/>
      <c r="G553" s="19">
        <v>115076</v>
      </c>
      <c r="H553" s="20">
        <v>2</v>
      </c>
      <c r="I553" s="21"/>
    </row>
    <row r="554" spans="1:11" x14ac:dyDescent="0.25">
      <c r="A554" s="10" t="s">
        <v>89</v>
      </c>
      <c r="B554" s="15" t="s">
        <v>9</v>
      </c>
      <c r="C554" s="10" t="s">
        <v>795</v>
      </c>
      <c r="D554" s="16">
        <v>38646</v>
      </c>
      <c r="E554" s="17">
        <f t="shared" ca="1" si="8"/>
        <v>10</v>
      </c>
      <c r="F554" s="18" t="s">
        <v>24</v>
      </c>
      <c r="G554" s="19">
        <v>83609</v>
      </c>
      <c r="H554" s="20">
        <v>2</v>
      </c>
      <c r="I554" s="21"/>
    </row>
    <row r="555" spans="1:11" x14ac:dyDescent="0.25">
      <c r="A555" s="10" t="s">
        <v>78</v>
      </c>
      <c r="B555" s="15" t="s">
        <v>12</v>
      </c>
      <c r="C555" s="10" t="s">
        <v>795</v>
      </c>
      <c r="D555" s="16">
        <v>40125</v>
      </c>
      <c r="E555" s="17">
        <f t="shared" ca="1" si="8"/>
        <v>6</v>
      </c>
      <c r="F555" s="18" t="s">
        <v>3</v>
      </c>
      <c r="G555" s="19">
        <v>46313</v>
      </c>
      <c r="H555" s="20">
        <v>5</v>
      </c>
      <c r="I555" s="21"/>
      <c r="K555" s="35"/>
    </row>
    <row r="556" spans="1:11" x14ac:dyDescent="0.25">
      <c r="A556" s="10" t="s">
        <v>72</v>
      </c>
      <c r="B556" s="15" t="s">
        <v>12</v>
      </c>
      <c r="C556" s="10" t="s">
        <v>795</v>
      </c>
      <c r="D556" s="16">
        <v>41215</v>
      </c>
      <c r="E556" s="17">
        <f t="shared" ca="1" si="8"/>
        <v>3</v>
      </c>
      <c r="F556" s="18" t="s">
        <v>22</v>
      </c>
      <c r="G556" s="19">
        <v>108854</v>
      </c>
      <c r="H556" s="20">
        <v>4</v>
      </c>
      <c r="I556" s="21"/>
    </row>
    <row r="557" spans="1:11" x14ac:dyDescent="0.25">
      <c r="A557" s="10" t="s">
        <v>66</v>
      </c>
      <c r="B557" s="15" t="s">
        <v>12</v>
      </c>
      <c r="C557" s="10" t="s">
        <v>795</v>
      </c>
      <c r="D557" s="16">
        <v>40887</v>
      </c>
      <c r="E557" s="17">
        <f t="shared" ca="1" si="8"/>
        <v>4</v>
      </c>
      <c r="F557" s="18"/>
      <c r="G557" s="19">
        <v>94318</v>
      </c>
      <c r="H557" s="20">
        <v>4</v>
      </c>
      <c r="I557" s="21"/>
    </row>
    <row r="558" spans="1:11" x14ac:dyDescent="0.25">
      <c r="A558" s="10" t="s">
        <v>65</v>
      </c>
      <c r="B558" s="15" t="s">
        <v>9</v>
      </c>
      <c r="C558" s="10" t="s">
        <v>795</v>
      </c>
      <c r="D558" s="16">
        <v>41956</v>
      </c>
      <c r="E558" s="17">
        <f t="shared" ca="1" si="8"/>
        <v>1</v>
      </c>
      <c r="F558" s="18" t="s">
        <v>6</v>
      </c>
      <c r="G558" s="19">
        <v>78034</v>
      </c>
      <c r="H558" s="20">
        <v>4</v>
      </c>
      <c r="I558" s="21"/>
      <c r="K558" s="35"/>
    </row>
    <row r="559" spans="1:11" x14ac:dyDescent="0.25">
      <c r="A559" s="10" t="s">
        <v>62</v>
      </c>
      <c r="B559" s="15" t="s">
        <v>28</v>
      </c>
      <c r="C559" s="10" t="s">
        <v>795</v>
      </c>
      <c r="D559" s="16">
        <v>41961</v>
      </c>
      <c r="E559" s="17">
        <f t="shared" ca="1" si="8"/>
        <v>1</v>
      </c>
      <c r="F559" s="18"/>
      <c r="G559" s="19">
        <v>121631</v>
      </c>
      <c r="H559" s="20">
        <v>4</v>
      </c>
      <c r="I559" s="21"/>
    </row>
    <row r="560" spans="1:11" x14ac:dyDescent="0.25">
      <c r="A560" s="10" t="s">
        <v>58</v>
      </c>
      <c r="B560" s="15" t="s">
        <v>12</v>
      </c>
      <c r="C560" s="10" t="s">
        <v>795</v>
      </c>
      <c r="D560" s="16">
        <v>42332</v>
      </c>
      <c r="E560" s="17">
        <f t="shared" ca="1" si="8"/>
        <v>0</v>
      </c>
      <c r="F560" s="18"/>
      <c r="G560" s="19">
        <v>53834</v>
      </c>
      <c r="H560" s="20">
        <v>2</v>
      </c>
      <c r="I560" s="21"/>
      <c r="K560" s="35"/>
    </row>
    <row r="561" spans="1:11" x14ac:dyDescent="0.25">
      <c r="A561" s="10" t="s">
        <v>54</v>
      </c>
      <c r="B561" s="15" t="s">
        <v>7</v>
      </c>
      <c r="C561" s="10" t="s">
        <v>795</v>
      </c>
      <c r="D561" s="16">
        <v>40885</v>
      </c>
      <c r="E561" s="17">
        <f t="shared" ca="1" si="8"/>
        <v>4</v>
      </c>
      <c r="F561" s="18" t="s">
        <v>24</v>
      </c>
      <c r="G561" s="19">
        <v>119223</v>
      </c>
      <c r="H561" s="20">
        <v>2</v>
      </c>
      <c r="I561" s="21"/>
    </row>
    <row r="562" spans="1:11" x14ac:dyDescent="0.25">
      <c r="A562" s="10" t="s">
        <v>46</v>
      </c>
      <c r="B562" s="15" t="s">
        <v>44</v>
      </c>
      <c r="C562" s="10" t="s">
        <v>795</v>
      </c>
      <c r="D562" s="16">
        <v>37214</v>
      </c>
      <c r="E562" s="17">
        <f t="shared" ca="1" si="8"/>
        <v>14</v>
      </c>
      <c r="F562" s="18" t="s">
        <v>3</v>
      </c>
      <c r="G562" s="19">
        <v>86756</v>
      </c>
      <c r="H562" s="20">
        <v>4</v>
      </c>
      <c r="I562" s="21"/>
    </row>
    <row r="563" spans="1:11" x14ac:dyDescent="0.25">
      <c r="A563" s="10" t="s">
        <v>34</v>
      </c>
      <c r="B563" s="15" t="s">
        <v>12</v>
      </c>
      <c r="C563" s="10" t="s">
        <v>795</v>
      </c>
      <c r="D563" s="16">
        <v>38327</v>
      </c>
      <c r="E563" s="17">
        <f t="shared" ca="1" si="8"/>
        <v>11</v>
      </c>
      <c r="F563" s="18" t="s">
        <v>6</v>
      </c>
      <c r="G563" s="19">
        <v>74412</v>
      </c>
      <c r="H563" s="20">
        <v>4</v>
      </c>
      <c r="I563" s="21"/>
    </row>
    <row r="564" spans="1:11" x14ac:dyDescent="0.25">
      <c r="A564" s="10" t="s">
        <v>23</v>
      </c>
      <c r="B564" s="15" t="s">
        <v>9</v>
      </c>
      <c r="C564" s="10" t="s">
        <v>795</v>
      </c>
      <c r="D564" s="16">
        <v>40524</v>
      </c>
      <c r="E564" s="17">
        <f t="shared" ca="1" si="8"/>
        <v>4</v>
      </c>
      <c r="F564" s="18" t="s">
        <v>22</v>
      </c>
      <c r="G564" s="19">
        <v>79867</v>
      </c>
      <c r="H564" s="20">
        <v>1</v>
      </c>
      <c r="I564" s="21"/>
    </row>
    <row r="565" spans="1:11" x14ac:dyDescent="0.25">
      <c r="A565" s="10" t="s">
        <v>799</v>
      </c>
      <c r="B565" s="15" t="s">
        <v>12</v>
      </c>
      <c r="C565" s="10" t="s">
        <v>795</v>
      </c>
      <c r="D565" s="16">
        <v>41244</v>
      </c>
      <c r="E565" s="17">
        <f t="shared" ca="1" si="8"/>
        <v>3</v>
      </c>
      <c r="F565" s="18" t="s">
        <v>6</v>
      </c>
      <c r="G565" s="19">
        <v>84524</v>
      </c>
      <c r="H565" s="20">
        <v>5</v>
      </c>
      <c r="I565" s="21"/>
    </row>
    <row r="566" spans="1:11" x14ac:dyDescent="0.25">
      <c r="A566" s="10" t="s">
        <v>760</v>
      </c>
      <c r="B566" s="15" t="s">
        <v>28</v>
      </c>
      <c r="C566" s="10" t="s">
        <v>40</v>
      </c>
      <c r="D566" s="16">
        <v>41639</v>
      </c>
      <c r="E566" s="17">
        <f t="shared" ca="1" si="8"/>
        <v>1</v>
      </c>
      <c r="F566" s="18"/>
      <c r="G566" s="19">
        <v>107090</v>
      </c>
      <c r="H566" s="20">
        <v>2</v>
      </c>
      <c r="I566" s="21"/>
    </row>
    <row r="567" spans="1:11" x14ac:dyDescent="0.25">
      <c r="A567" s="10" t="s">
        <v>757</v>
      </c>
      <c r="B567" s="15" t="s">
        <v>9</v>
      </c>
      <c r="C567" s="10" t="s">
        <v>40</v>
      </c>
      <c r="D567" s="16">
        <v>41652</v>
      </c>
      <c r="E567" s="17">
        <f t="shared" ca="1" si="8"/>
        <v>1</v>
      </c>
      <c r="F567" s="18" t="s">
        <v>3</v>
      </c>
      <c r="G567" s="19">
        <v>61979</v>
      </c>
      <c r="H567" s="20">
        <v>1</v>
      </c>
      <c r="I567" s="21"/>
    </row>
    <row r="568" spans="1:11" x14ac:dyDescent="0.25">
      <c r="A568" s="10" t="s">
        <v>754</v>
      </c>
      <c r="B568" s="15" t="s">
        <v>9</v>
      </c>
      <c r="C568" s="10" t="s">
        <v>40</v>
      </c>
      <c r="D568" s="16">
        <v>41987</v>
      </c>
      <c r="E568" s="17">
        <f t="shared" ca="1" si="8"/>
        <v>0</v>
      </c>
      <c r="F568" s="18" t="s">
        <v>22</v>
      </c>
      <c r="G568" s="19">
        <v>110448</v>
      </c>
      <c r="H568" s="20">
        <v>1</v>
      </c>
      <c r="I568" s="21"/>
    </row>
    <row r="569" spans="1:11" x14ac:dyDescent="0.25">
      <c r="A569" s="10" t="s">
        <v>736</v>
      </c>
      <c r="B569" s="15" t="s">
        <v>12</v>
      </c>
      <c r="C569" s="10" t="s">
        <v>40</v>
      </c>
      <c r="D569" s="16">
        <v>40536</v>
      </c>
      <c r="E569" s="17">
        <f t="shared" ca="1" si="8"/>
        <v>4</v>
      </c>
      <c r="F569" s="18"/>
      <c r="G569" s="19">
        <v>101758</v>
      </c>
      <c r="H569" s="20">
        <v>4</v>
      </c>
      <c r="I569" s="21"/>
    </row>
    <row r="570" spans="1:11" x14ac:dyDescent="0.25">
      <c r="A570" s="10" t="s">
        <v>724</v>
      </c>
      <c r="B570" s="15" t="s">
        <v>28</v>
      </c>
      <c r="C570" s="10" t="s">
        <v>40</v>
      </c>
      <c r="D570" s="16">
        <v>39816</v>
      </c>
      <c r="E570" s="17">
        <f t="shared" ca="1" si="8"/>
        <v>6</v>
      </c>
      <c r="F570" s="18" t="s">
        <v>6</v>
      </c>
      <c r="G570" s="19">
        <v>98770</v>
      </c>
      <c r="H570" s="20">
        <v>1</v>
      </c>
      <c r="I570" s="21"/>
    </row>
    <row r="571" spans="1:11" x14ac:dyDescent="0.25">
      <c r="A571" s="10" t="s">
        <v>721</v>
      </c>
      <c r="B571" s="15" t="s">
        <v>12</v>
      </c>
      <c r="C571" s="10" t="s">
        <v>40</v>
      </c>
      <c r="D571" s="16">
        <v>36884</v>
      </c>
      <c r="E571" s="17">
        <f t="shared" ca="1" si="8"/>
        <v>14</v>
      </c>
      <c r="F571" s="18"/>
      <c r="G571" s="19">
        <v>100248</v>
      </c>
      <c r="H571" s="20">
        <v>4</v>
      </c>
      <c r="I571" s="21"/>
      <c r="K571" s="35"/>
    </row>
    <row r="572" spans="1:11" x14ac:dyDescent="0.25">
      <c r="A572" s="10" t="s">
        <v>711</v>
      </c>
      <c r="B572" s="15" t="s">
        <v>9</v>
      </c>
      <c r="C572" s="10" t="s">
        <v>40</v>
      </c>
      <c r="D572" s="16">
        <v>37604</v>
      </c>
      <c r="E572" s="17">
        <f t="shared" ca="1" si="8"/>
        <v>12</v>
      </c>
      <c r="F572" s="18" t="s">
        <v>22</v>
      </c>
      <c r="G572" s="19">
        <v>68370</v>
      </c>
      <c r="H572" s="20">
        <v>4</v>
      </c>
      <c r="I572" s="21"/>
    </row>
    <row r="573" spans="1:11" x14ac:dyDescent="0.25">
      <c r="A573" s="10" t="s">
        <v>710</v>
      </c>
      <c r="B573" s="15" t="s">
        <v>12</v>
      </c>
      <c r="C573" s="10" t="s">
        <v>40</v>
      </c>
      <c r="D573" s="16">
        <v>37609</v>
      </c>
      <c r="E573" s="17">
        <f t="shared" ca="1" si="8"/>
        <v>12</v>
      </c>
      <c r="F573" s="18" t="s">
        <v>14</v>
      </c>
      <c r="G573" s="19">
        <v>52504</v>
      </c>
      <c r="H573" s="20">
        <v>4</v>
      </c>
      <c r="I573" s="21"/>
    </row>
    <row r="574" spans="1:11" x14ac:dyDescent="0.25">
      <c r="A574" s="10" t="s">
        <v>702</v>
      </c>
      <c r="B574" s="15" t="s">
        <v>1</v>
      </c>
      <c r="C574" s="10" t="s">
        <v>40</v>
      </c>
      <c r="D574" s="16">
        <v>38703</v>
      </c>
      <c r="E574" s="17">
        <f t="shared" ca="1" si="8"/>
        <v>9</v>
      </c>
      <c r="F574" s="18" t="s">
        <v>3</v>
      </c>
      <c r="G574" s="19">
        <v>47140</v>
      </c>
      <c r="H574" s="20">
        <v>5</v>
      </c>
      <c r="I574" s="21"/>
    </row>
    <row r="575" spans="1:11" x14ac:dyDescent="0.25">
      <c r="A575" s="10" t="s">
        <v>699</v>
      </c>
      <c r="B575" s="15" t="s">
        <v>7</v>
      </c>
      <c r="C575" s="10" t="s">
        <v>40</v>
      </c>
      <c r="D575" s="16">
        <v>40526</v>
      </c>
      <c r="E575" s="17">
        <f t="shared" ca="1" si="8"/>
        <v>4</v>
      </c>
      <c r="F575" s="18" t="s">
        <v>3</v>
      </c>
      <c r="G575" s="19">
        <v>100874</v>
      </c>
      <c r="H575" s="20">
        <v>3</v>
      </c>
      <c r="I575" s="21"/>
    </row>
    <row r="576" spans="1:11" x14ac:dyDescent="0.25">
      <c r="A576" s="10" t="s">
        <v>690</v>
      </c>
      <c r="B576" s="15" t="s">
        <v>28</v>
      </c>
      <c r="C576" s="10" t="s">
        <v>40</v>
      </c>
      <c r="D576" s="16">
        <v>40893</v>
      </c>
      <c r="E576" s="17">
        <f t="shared" ca="1" si="8"/>
        <v>3</v>
      </c>
      <c r="F576" s="18" t="s">
        <v>3</v>
      </c>
      <c r="G576" s="19">
        <v>59380</v>
      </c>
      <c r="H576" s="20">
        <v>2</v>
      </c>
      <c r="I576" s="21"/>
    </row>
    <row r="577" spans="1:9" x14ac:dyDescent="0.25">
      <c r="A577" s="10" t="s">
        <v>679</v>
      </c>
      <c r="B577" s="15" t="s">
        <v>44</v>
      </c>
      <c r="C577" s="10" t="s">
        <v>40</v>
      </c>
      <c r="D577" s="16">
        <v>41665</v>
      </c>
      <c r="E577" s="17">
        <f t="shared" ca="1" si="8"/>
        <v>1</v>
      </c>
      <c r="F577" s="18"/>
      <c r="G577" s="19">
        <v>59840</v>
      </c>
      <c r="H577" s="20">
        <v>2</v>
      </c>
      <c r="I577" s="21"/>
    </row>
    <row r="578" spans="1:9" x14ac:dyDescent="0.25">
      <c r="A578" s="10" t="s">
        <v>669</v>
      </c>
      <c r="B578" s="15" t="s">
        <v>28</v>
      </c>
      <c r="C578" s="10" t="s">
        <v>40</v>
      </c>
      <c r="D578" s="16">
        <v>40201</v>
      </c>
      <c r="E578" s="17">
        <f t="shared" ref="E578:E641" ca="1" si="9">DATEDIF(D578,TODAY(),"Y")</f>
        <v>5</v>
      </c>
      <c r="F578" s="18" t="s">
        <v>22</v>
      </c>
      <c r="G578" s="19">
        <v>73326</v>
      </c>
      <c r="H578" s="20">
        <v>3</v>
      </c>
      <c r="I578" s="21"/>
    </row>
    <row r="579" spans="1:9" x14ac:dyDescent="0.25">
      <c r="A579" s="10" t="s">
        <v>668</v>
      </c>
      <c r="B579" s="15" t="s">
        <v>44</v>
      </c>
      <c r="C579" s="10" t="s">
        <v>40</v>
      </c>
      <c r="D579" s="16">
        <v>40212</v>
      </c>
      <c r="E579" s="17">
        <f t="shared" ca="1" si="9"/>
        <v>5</v>
      </c>
      <c r="F579" s="18" t="s">
        <v>3</v>
      </c>
      <c r="G579" s="19">
        <v>111686</v>
      </c>
      <c r="H579" s="20">
        <v>2</v>
      </c>
      <c r="I579" s="21"/>
    </row>
    <row r="580" spans="1:9" x14ac:dyDescent="0.25">
      <c r="A580" s="10" t="s">
        <v>667</v>
      </c>
      <c r="B580" s="15" t="s">
        <v>12</v>
      </c>
      <c r="C580" s="10" t="s">
        <v>40</v>
      </c>
      <c r="D580" s="16">
        <v>40219</v>
      </c>
      <c r="E580" s="17">
        <f t="shared" ca="1" si="9"/>
        <v>5</v>
      </c>
      <c r="F580" s="18" t="s">
        <v>3</v>
      </c>
      <c r="G580" s="19">
        <v>118791</v>
      </c>
      <c r="H580" s="20">
        <v>2</v>
      </c>
      <c r="I580" s="21"/>
    </row>
    <row r="581" spans="1:9" x14ac:dyDescent="0.25">
      <c r="A581" s="10" t="s">
        <v>664</v>
      </c>
      <c r="B581" s="15" t="s">
        <v>12</v>
      </c>
      <c r="C581" s="10" t="s">
        <v>40</v>
      </c>
      <c r="D581" s="16">
        <v>40215</v>
      </c>
      <c r="E581" s="17">
        <f t="shared" ca="1" si="9"/>
        <v>5</v>
      </c>
      <c r="F581" s="18" t="s">
        <v>22</v>
      </c>
      <c r="G581" s="19">
        <v>55164</v>
      </c>
      <c r="H581" s="20">
        <v>5</v>
      </c>
      <c r="I581" s="21"/>
    </row>
    <row r="582" spans="1:9" x14ac:dyDescent="0.25">
      <c r="A582" s="10" t="s">
        <v>653</v>
      </c>
      <c r="B582" s="15" t="s">
        <v>7</v>
      </c>
      <c r="C582" s="10" t="s">
        <v>40</v>
      </c>
      <c r="D582" s="16">
        <v>36920</v>
      </c>
      <c r="E582" s="17">
        <f t="shared" ca="1" si="9"/>
        <v>14</v>
      </c>
      <c r="F582" s="18" t="s">
        <v>14</v>
      </c>
      <c r="G582" s="19">
        <v>51435</v>
      </c>
      <c r="H582" s="20">
        <v>5</v>
      </c>
      <c r="I582" s="21"/>
    </row>
    <row r="583" spans="1:9" x14ac:dyDescent="0.25">
      <c r="A583" s="10" t="s">
        <v>648</v>
      </c>
      <c r="B583" s="15" t="s">
        <v>12</v>
      </c>
      <c r="C583" s="10" t="s">
        <v>40</v>
      </c>
      <c r="D583" s="16">
        <v>37274</v>
      </c>
      <c r="E583" s="17">
        <f t="shared" ca="1" si="9"/>
        <v>13</v>
      </c>
      <c r="F583" s="18" t="s">
        <v>22</v>
      </c>
      <c r="G583" s="19">
        <v>97490</v>
      </c>
      <c r="H583" s="20">
        <v>2</v>
      </c>
      <c r="I583" s="21"/>
    </row>
    <row r="584" spans="1:9" x14ac:dyDescent="0.25">
      <c r="A584" s="10" t="s">
        <v>644</v>
      </c>
      <c r="B584" s="15" t="s">
        <v>9</v>
      </c>
      <c r="C584" s="10" t="s">
        <v>40</v>
      </c>
      <c r="D584" s="16">
        <v>37292</v>
      </c>
      <c r="E584" s="17">
        <f t="shared" ca="1" si="9"/>
        <v>13</v>
      </c>
      <c r="F584" s="18"/>
      <c r="G584" s="19">
        <v>107099</v>
      </c>
      <c r="H584" s="20">
        <v>5</v>
      </c>
      <c r="I584" s="21"/>
    </row>
    <row r="585" spans="1:9" x14ac:dyDescent="0.25">
      <c r="A585" s="10" t="s">
        <v>642</v>
      </c>
      <c r="B585" s="15" t="s">
        <v>1</v>
      </c>
      <c r="C585" s="10" t="s">
        <v>40</v>
      </c>
      <c r="D585" s="16">
        <v>37635</v>
      </c>
      <c r="E585" s="17">
        <f t="shared" ca="1" si="9"/>
        <v>12</v>
      </c>
      <c r="F585" s="18"/>
      <c r="G585" s="19">
        <v>69464</v>
      </c>
      <c r="H585" s="20">
        <v>4</v>
      </c>
      <c r="I585" s="21"/>
    </row>
    <row r="586" spans="1:9" x14ac:dyDescent="0.25">
      <c r="A586" s="10" t="s">
        <v>635</v>
      </c>
      <c r="B586" s="15" t="s">
        <v>44</v>
      </c>
      <c r="C586" s="10" t="s">
        <v>40</v>
      </c>
      <c r="D586" s="16">
        <v>39105</v>
      </c>
      <c r="E586" s="17">
        <f t="shared" ca="1" si="9"/>
        <v>8</v>
      </c>
      <c r="F586" s="18"/>
      <c r="G586" s="19">
        <v>84796</v>
      </c>
      <c r="H586" s="20">
        <v>1</v>
      </c>
      <c r="I586" s="21"/>
    </row>
    <row r="587" spans="1:9" x14ac:dyDescent="0.25">
      <c r="A587" s="10" t="s">
        <v>624</v>
      </c>
      <c r="B587" s="15" t="s">
        <v>9</v>
      </c>
      <c r="C587" s="10" t="s">
        <v>40</v>
      </c>
      <c r="D587" s="16">
        <v>41659</v>
      </c>
      <c r="E587" s="17">
        <f t="shared" ca="1" si="9"/>
        <v>1</v>
      </c>
      <c r="F587" s="18" t="s">
        <v>14</v>
      </c>
      <c r="G587" s="19">
        <v>111472</v>
      </c>
      <c r="H587" s="20">
        <v>3</v>
      </c>
      <c r="I587" s="21"/>
    </row>
    <row r="588" spans="1:9" x14ac:dyDescent="0.25">
      <c r="A588" s="10" t="s">
        <v>616</v>
      </c>
      <c r="B588" s="15" t="s">
        <v>9</v>
      </c>
      <c r="C588" s="10" t="s">
        <v>40</v>
      </c>
      <c r="D588" s="16">
        <v>42068</v>
      </c>
      <c r="E588" s="17">
        <f t="shared" ca="1" si="9"/>
        <v>0</v>
      </c>
      <c r="F588" s="18" t="s">
        <v>22</v>
      </c>
      <c r="G588" s="19">
        <v>43558</v>
      </c>
      <c r="H588" s="20">
        <v>3</v>
      </c>
      <c r="I588" s="21"/>
    </row>
    <row r="589" spans="1:9" x14ac:dyDescent="0.25">
      <c r="A589" s="10" t="s">
        <v>598</v>
      </c>
      <c r="B589" s="15" t="s">
        <v>9</v>
      </c>
      <c r="C589" s="10" t="s">
        <v>40</v>
      </c>
      <c r="D589" s="16">
        <v>39862</v>
      </c>
      <c r="E589" s="17">
        <f t="shared" ca="1" si="9"/>
        <v>6</v>
      </c>
      <c r="F589" s="18" t="s">
        <v>22</v>
      </c>
      <c r="G589" s="19">
        <v>122616</v>
      </c>
      <c r="H589" s="20">
        <v>4</v>
      </c>
      <c r="I589" s="21"/>
    </row>
    <row r="590" spans="1:9" x14ac:dyDescent="0.25">
      <c r="A590" s="10" t="s">
        <v>587</v>
      </c>
      <c r="B590" s="15" t="s">
        <v>12</v>
      </c>
      <c r="C590" s="10" t="s">
        <v>40</v>
      </c>
      <c r="D590" s="16">
        <v>36939</v>
      </c>
      <c r="E590" s="17">
        <f t="shared" ca="1" si="9"/>
        <v>14</v>
      </c>
      <c r="F590" s="18"/>
      <c r="G590" s="19">
        <v>72880</v>
      </c>
      <c r="H590" s="20">
        <v>5</v>
      </c>
      <c r="I590" s="21"/>
    </row>
    <row r="591" spans="1:9" x14ac:dyDescent="0.25">
      <c r="A591" s="10" t="s">
        <v>586</v>
      </c>
      <c r="B591" s="15" t="s">
        <v>28</v>
      </c>
      <c r="C591" s="10" t="s">
        <v>40</v>
      </c>
      <c r="D591" s="16">
        <v>36947</v>
      </c>
      <c r="E591" s="17">
        <f t="shared" ca="1" si="9"/>
        <v>14</v>
      </c>
      <c r="F591" s="18"/>
      <c r="G591" s="19">
        <v>44395</v>
      </c>
      <c r="H591" s="20">
        <v>5</v>
      </c>
      <c r="I591" s="21"/>
    </row>
    <row r="592" spans="1:9" x14ac:dyDescent="0.25">
      <c r="A592" s="10" t="s">
        <v>584</v>
      </c>
      <c r="B592" s="15" t="s">
        <v>9</v>
      </c>
      <c r="C592" s="10" t="s">
        <v>40</v>
      </c>
      <c r="D592" s="16">
        <v>37323</v>
      </c>
      <c r="E592" s="17">
        <f t="shared" ca="1" si="9"/>
        <v>13</v>
      </c>
      <c r="F592" s="18" t="s">
        <v>22</v>
      </c>
      <c r="G592" s="19">
        <v>46803</v>
      </c>
      <c r="H592" s="20">
        <v>5</v>
      </c>
      <c r="I592" s="21"/>
    </row>
    <row r="593" spans="1:9" x14ac:dyDescent="0.25">
      <c r="A593" s="10" t="s">
        <v>566</v>
      </c>
      <c r="B593" s="15" t="s">
        <v>9</v>
      </c>
      <c r="C593" s="10" t="s">
        <v>40</v>
      </c>
      <c r="D593" s="16">
        <v>39871</v>
      </c>
      <c r="E593" s="17">
        <f t="shared" ca="1" si="9"/>
        <v>6</v>
      </c>
      <c r="F593" s="18"/>
      <c r="G593" s="19">
        <v>110697</v>
      </c>
      <c r="H593" s="20">
        <v>2</v>
      </c>
      <c r="I593" s="21"/>
    </row>
    <row r="594" spans="1:9" x14ac:dyDescent="0.25">
      <c r="A594" s="10" t="s">
        <v>562</v>
      </c>
      <c r="B594" s="15" t="s">
        <v>28</v>
      </c>
      <c r="C594" s="10" t="s">
        <v>40</v>
      </c>
      <c r="D594" s="16">
        <v>40231</v>
      </c>
      <c r="E594" s="17">
        <f t="shared" ca="1" si="9"/>
        <v>5</v>
      </c>
      <c r="F594" s="18" t="s">
        <v>3</v>
      </c>
      <c r="G594" s="19">
        <v>71466</v>
      </c>
      <c r="H594" s="20">
        <v>5</v>
      </c>
      <c r="I594" s="21"/>
    </row>
    <row r="595" spans="1:9" x14ac:dyDescent="0.25">
      <c r="A595" s="10" t="s">
        <v>542</v>
      </c>
      <c r="B595" s="15" t="s">
        <v>9</v>
      </c>
      <c r="C595" s="10" t="s">
        <v>40</v>
      </c>
      <c r="D595" s="16">
        <v>42094</v>
      </c>
      <c r="E595" s="17">
        <f t="shared" ca="1" si="9"/>
        <v>0</v>
      </c>
      <c r="F595" s="18" t="s">
        <v>22</v>
      </c>
      <c r="G595" s="19">
        <v>51250</v>
      </c>
      <c r="H595" s="20">
        <v>4</v>
      </c>
      <c r="I595" s="21"/>
    </row>
    <row r="596" spans="1:9" x14ac:dyDescent="0.25">
      <c r="A596" s="10" t="s">
        <v>530</v>
      </c>
      <c r="B596" s="15" t="s">
        <v>9</v>
      </c>
      <c r="C596" s="10" t="s">
        <v>40</v>
      </c>
      <c r="D596" s="16">
        <v>40261</v>
      </c>
      <c r="E596" s="17">
        <f t="shared" ca="1" si="9"/>
        <v>5</v>
      </c>
      <c r="F596" s="18" t="s">
        <v>24</v>
      </c>
      <c r="G596" s="19">
        <v>76713</v>
      </c>
      <c r="H596" s="20">
        <v>3</v>
      </c>
      <c r="I596" s="21"/>
    </row>
    <row r="597" spans="1:9" x14ac:dyDescent="0.25">
      <c r="A597" s="10" t="s">
        <v>519</v>
      </c>
      <c r="B597" s="15" t="s">
        <v>9</v>
      </c>
      <c r="C597" s="10" t="s">
        <v>40</v>
      </c>
      <c r="D597" s="16">
        <v>36974</v>
      </c>
      <c r="E597" s="17">
        <f t="shared" ca="1" si="9"/>
        <v>14</v>
      </c>
      <c r="F597" s="18" t="s">
        <v>3</v>
      </c>
      <c r="G597" s="19">
        <v>70171</v>
      </c>
      <c r="H597" s="20">
        <v>3</v>
      </c>
      <c r="I597" s="21"/>
    </row>
    <row r="598" spans="1:9" x14ac:dyDescent="0.25">
      <c r="A598" s="10" t="s">
        <v>507</v>
      </c>
      <c r="B598" s="15" t="s">
        <v>12</v>
      </c>
      <c r="C598" s="10" t="s">
        <v>40</v>
      </c>
      <c r="D598" s="16">
        <v>37720</v>
      </c>
      <c r="E598" s="17">
        <f t="shared" ca="1" si="9"/>
        <v>12</v>
      </c>
      <c r="F598" s="18"/>
      <c r="G598" s="19">
        <v>97105</v>
      </c>
      <c r="H598" s="20">
        <v>3</v>
      </c>
      <c r="I598" s="21"/>
    </row>
    <row r="599" spans="1:9" x14ac:dyDescent="0.25">
      <c r="A599" s="10" t="s">
        <v>464</v>
      </c>
      <c r="B599" s="15" t="s">
        <v>9</v>
      </c>
      <c r="C599" s="10" t="s">
        <v>40</v>
      </c>
      <c r="D599" s="16">
        <v>39934</v>
      </c>
      <c r="E599" s="17">
        <f t="shared" ca="1" si="9"/>
        <v>6</v>
      </c>
      <c r="F599" s="18" t="s">
        <v>3</v>
      </c>
      <c r="G599" s="19">
        <v>79550</v>
      </c>
      <c r="H599" s="20">
        <v>5</v>
      </c>
      <c r="I599" s="21"/>
    </row>
    <row r="600" spans="1:9" x14ac:dyDescent="0.25">
      <c r="A600" s="10" t="s">
        <v>453</v>
      </c>
      <c r="B600" s="15" t="s">
        <v>28</v>
      </c>
      <c r="C600" s="10" t="s">
        <v>40</v>
      </c>
      <c r="D600" s="16">
        <v>37368</v>
      </c>
      <c r="E600" s="17">
        <f t="shared" ca="1" si="9"/>
        <v>13</v>
      </c>
      <c r="F600" s="18" t="s">
        <v>3</v>
      </c>
      <c r="G600" s="19">
        <v>85241</v>
      </c>
      <c r="H600" s="20">
        <v>3</v>
      </c>
      <c r="I600" s="21"/>
    </row>
    <row r="601" spans="1:9" x14ac:dyDescent="0.25">
      <c r="A601" s="10" t="s">
        <v>405</v>
      </c>
      <c r="B601" s="15" t="s">
        <v>9</v>
      </c>
      <c r="C601" s="10" t="s">
        <v>40</v>
      </c>
      <c r="D601" s="16">
        <v>37390</v>
      </c>
      <c r="E601" s="17">
        <f t="shared" ca="1" si="9"/>
        <v>13</v>
      </c>
      <c r="F601" s="18" t="s">
        <v>22</v>
      </c>
      <c r="G601" s="19">
        <v>102721</v>
      </c>
      <c r="H601" s="20">
        <v>4</v>
      </c>
      <c r="I601" s="21"/>
    </row>
    <row r="602" spans="1:9" x14ac:dyDescent="0.25">
      <c r="A602" s="10" t="s">
        <v>390</v>
      </c>
      <c r="B602" s="15" t="s">
        <v>28</v>
      </c>
      <c r="C602" s="10" t="s">
        <v>40</v>
      </c>
      <c r="D602" s="16">
        <v>38853</v>
      </c>
      <c r="E602" s="17">
        <f t="shared" ca="1" si="9"/>
        <v>9</v>
      </c>
      <c r="F602" s="18" t="s">
        <v>24</v>
      </c>
      <c r="G602" s="19">
        <v>60764</v>
      </c>
      <c r="H602" s="20">
        <v>4</v>
      </c>
      <c r="I602" s="21"/>
    </row>
    <row r="603" spans="1:9" x14ac:dyDescent="0.25">
      <c r="A603" s="10" t="s">
        <v>387</v>
      </c>
      <c r="B603" s="15" t="s">
        <v>7</v>
      </c>
      <c r="C603" s="10" t="s">
        <v>40</v>
      </c>
      <c r="D603" s="16">
        <v>38871</v>
      </c>
      <c r="E603" s="17">
        <f t="shared" ca="1" si="9"/>
        <v>9</v>
      </c>
      <c r="F603" s="18" t="s">
        <v>22</v>
      </c>
      <c r="G603" s="19">
        <v>110815</v>
      </c>
      <c r="H603" s="20">
        <v>5</v>
      </c>
      <c r="I603" s="21"/>
    </row>
    <row r="604" spans="1:9" x14ac:dyDescent="0.25">
      <c r="A604" s="10" t="s">
        <v>376</v>
      </c>
      <c r="B604" s="15" t="s">
        <v>12</v>
      </c>
      <c r="C604" s="10" t="s">
        <v>40</v>
      </c>
      <c r="D604" s="16">
        <v>41428</v>
      </c>
      <c r="E604" s="17">
        <f t="shared" ca="1" si="9"/>
        <v>2</v>
      </c>
      <c r="F604" s="18"/>
      <c r="G604" s="19">
        <v>100072</v>
      </c>
      <c r="H604" s="20">
        <v>3</v>
      </c>
      <c r="I604" s="21"/>
    </row>
    <row r="605" spans="1:9" x14ac:dyDescent="0.25">
      <c r="A605" s="10" t="s">
        <v>371</v>
      </c>
      <c r="B605" s="15" t="s">
        <v>12</v>
      </c>
      <c r="C605" s="10" t="s">
        <v>40</v>
      </c>
      <c r="D605" s="16">
        <v>41804</v>
      </c>
      <c r="E605" s="17">
        <f t="shared" ca="1" si="9"/>
        <v>1</v>
      </c>
      <c r="F605" s="18"/>
      <c r="G605" s="19">
        <v>54619</v>
      </c>
      <c r="H605" s="20">
        <v>2</v>
      </c>
      <c r="I605" s="21"/>
    </row>
    <row r="606" spans="1:9" x14ac:dyDescent="0.25">
      <c r="A606" s="10" t="s">
        <v>360</v>
      </c>
      <c r="B606" s="15" t="s">
        <v>9</v>
      </c>
      <c r="C606" s="10" t="s">
        <v>40</v>
      </c>
      <c r="D606" s="16">
        <v>40351</v>
      </c>
      <c r="E606" s="17">
        <f t="shared" ca="1" si="9"/>
        <v>5</v>
      </c>
      <c r="F606" s="18" t="s">
        <v>22</v>
      </c>
      <c r="G606" s="19">
        <v>65878</v>
      </c>
      <c r="H606" s="20">
        <v>4</v>
      </c>
      <c r="I606" s="21"/>
    </row>
    <row r="607" spans="1:9" x14ac:dyDescent="0.25">
      <c r="A607" s="10" t="s">
        <v>353</v>
      </c>
      <c r="B607" s="15" t="s">
        <v>12</v>
      </c>
      <c r="C607" s="10" t="s">
        <v>40</v>
      </c>
      <c r="D607" s="16">
        <v>40371</v>
      </c>
      <c r="E607" s="17">
        <f t="shared" ca="1" si="9"/>
        <v>5</v>
      </c>
      <c r="F607" s="18"/>
      <c r="G607" s="19">
        <v>79913</v>
      </c>
      <c r="H607" s="20">
        <v>5</v>
      </c>
      <c r="I607" s="21"/>
    </row>
    <row r="608" spans="1:9" x14ac:dyDescent="0.25">
      <c r="A608" s="10" t="s">
        <v>330</v>
      </c>
      <c r="B608" s="15" t="s">
        <v>28</v>
      </c>
      <c r="C608" s="10" t="s">
        <v>40</v>
      </c>
      <c r="D608" s="16">
        <v>37438</v>
      </c>
      <c r="E608" s="17">
        <f t="shared" ca="1" si="9"/>
        <v>13</v>
      </c>
      <c r="F608" s="18" t="s">
        <v>3</v>
      </c>
      <c r="G608" s="19">
        <v>54791</v>
      </c>
      <c r="H608" s="20">
        <v>1</v>
      </c>
      <c r="I608" s="21"/>
    </row>
    <row r="609" spans="1:9" x14ac:dyDescent="0.25">
      <c r="A609" s="10" t="s">
        <v>323</v>
      </c>
      <c r="B609" s="15" t="s">
        <v>44</v>
      </c>
      <c r="C609" s="10" t="s">
        <v>40</v>
      </c>
      <c r="D609" s="16">
        <v>38160</v>
      </c>
      <c r="E609" s="17">
        <f t="shared" ca="1" si="9"/>
        <v>11</v>
      </c>
      <c r="F609" s="18"/>
      <c r="G609" s="19">
        <v>78162</v>
      </c>
      <c r="H609" s="20">
        <v>2</v>
      </c>
      <c r="I609" s="21"/>
    </row>
    <row r="610" spans="1:9" x14ac:dyDescent="0.25">
      <c r="A610" s="10" t="s">
        <v>318</v>
      </c>
      <c r="B610" s="15" t="s">
        <v>7</v>
      </c>
      <c r="C610" s="10" t="s">
        <v>40</v>
      </c>
      <c r="D610" s="16">
        <v>38893</v>
      </c>
      <c r="E610" s="17">
        <f t="shared" ca="1" si="9"/>
        <v>9</v>
      </c>
      <c r="F610" s="18" t="s">
        <v>22</v>
      </c>
      <c r="G610" s="19">
        <v>43461</v>
      </c>
      <c r="H610" s="20">
        <v>1</v>
      </c>
      <c r="I610" s="21"/>
    </row>
    <row r="611" spans="1:9" x14ac:dyDescent="0.25">
      <c r="A611" s="10" t="s">
        <v>313</v>
      </c>
      <c r="B611" s="15" t="s">
        <v>9</v>
      </c>
      <c r="C611" s="10" t="s">
        <v>40</v>
      </c>
      <c r="D611" s="16">
        <v>39980</v>
      </c>
      <c r="E611" s="17">
        <f t="shared" ca="1" si="9"/>
        <v>6</v>
      </c>
      <c r="F611" s="18" t="s">
        <v>22</v>
      </c>
      <c r="G611" s="19">
        <v>65258</v>
      </c>
      <c r="H611" s="20">
        <v>3</v>
      </c>
      <c r="I611" s="21"/>
    </row>
    <row r="612" spans="1:9" x14ac:dyDescent="0.25">
      <c r="A612" s="10" t="s">
        <v>299</v>
      </c>
      <c r="B612" s="15" t="s">
        <v>44</v>
      </c>
      <c r="C612" s="10" t="s">
        <v>40</v>
      </c>
      <c r="D612" s="16">
        <v>41837</v>
      </c>
      <c r="E612" s="17">
        <f t="shared" ca="1" si="9"/>
        <v>1</v>
      </c>
      <c r="F612" s="18" t="s">
        <v>22</v>
      </c>
      <c r="G612" s="19">
        <v>78245</v>
      </c>
      <c r="H612" s="20">
        <v>4</v>
      </c>
      <c r="I612" s="21"/>
    </row>
    <row r="613" spans="1:9" x14ac:dyDescent="0.25">
      <c r="A613" s="10" t="s">
        <v>275</v>
      </c>
      <c r="B613" s="15" t="s">
        <v>12</v>
      </c>
      <c r="C613" s="10" t="s">
        <v>40</v>
      </c>
      <c r="D613" s="16">
        <v>37090</v>
      </c>
      <c r="E613" s="17">
        <f t="shared" ca="1" si="9"/>
        <v>14</v>
      </c>
      <c r="F613" s="18" t="s">
        <v>24</v>
      </c>
      <c r="G613" s="19">
        <v>77028</v>
      </c>
      <c r="H613" s="20">
        <v>1</v>
      </c>
      <c r="I613" s="21"/>
    </row>
    <row r="614" spans="1:9" x14ac:dyDescent="0.25">
      <c r="A614" s="10" t="s">
        <v>239</v>
      </c>
      <c r="B614" s="15" t="s">
        <v>12</v>
      </c>
      <c r="C614" s="10" t="s">
        <v>40</v>
      </c>
      <c r="D614" s="16">
        <v>42235</v>
      </c>
      <c r="E614" s="17">
        <f t="shared" ca="1" si="9"/>
        <v>0</v>
      </c>
      <c r="F614" s="18" t="s">
        <v>6</v>
      </c>
      <c r="G614" s="19">
        <v>66268</v>
      </c>
      <c r="H614" s="20">
        <v>1</v>
      </c>
      <c r="I614" s="21"/>
    </row>
    <row r="615" spans="1:9" x14ac:dyDescent="0.25">
      <c r="A615" s="10" t="s">
        <v>226</v>
      </c>
      <c r="B615" s="15" t="s">
        <v>12</v>
      </c>
      <c r="C615" s="10" t="s">
        <v>40</v>
      </c>
      <c r="D615" s="16">
        <v>40053</v>
      </c>
      <c r="E615" s="17">
        <f t="shared" ca="1" si="9"/>
        <v>6</v>
      </c>
      <c r="F615" s="18" t="s">
        <v>3</v>
      </c>
      <c r="G615" s="19">
        <v>122400</v>
      </c>
      <c r="H615" s="20">
        <v>2</v>
      </c>
      <c r="I615" s="21"/>
    </row>
    <row r="616" spans="1:9" x14ac:dyDescent="0.25">
      <c r="A616" s="10" t="s">
        <v>217</v>
      </c>
      <c r="B616" s="15" t="s">
        <v>12</v>
      </c>
      <c r="C616" s="10" t="s">
        <v>40</v>
      </c>
      <c r="D616" s="16">
        <v>37484</v>
      </c>
      <c r="E616" s="17">
        <f t="shared" ca="1" si="9"/>
        <v>13</v>
      </c>
      <c r="F616" s="18"/>
      <c r="G616" s="19">
        <v>64141</v>
      </c>
      <c r="H616" s="20">
        <v>4</v>
      </c>
      <c r="I616" s="21"/>
    </row>
    <row r="617" spans="1:9" x14ac:dyDescent="0.25">
      <c r="A617" s="10" t="s">
        <v>216</v>
      </c>
      <c r="B617" s="15" t="s">
        <v>9</v>
      </c>
      <c r="C617" s="10" t="s">
        <v>40</v>
      </c>
      <c r="D617" s="16">
        <v>37485</v>
      </c>
      <c r="E617" s="17">
        <f t="shared" ca="1" si="9"/>
        <v>13</v>
      </c>
      <c r="F617" s="18" t="s">
        <v>24</v>
      </c>
      <c r="G617" s="19">
        <v>101365</v>
      </c>
      <c r="H617" s="20">
        <v>5</v>
      </c>
      <c r="I617" s="21"/>
    </row>
    <row r="618" spans="1:9" x14ac:dyDescent="0.25">
      <c r="A618" s="10" t="s">
        <v>212</v>
      </c>
      <c r="B618" s="15" t="s">
        <v>9</v>
      </c>
      <c r="C618" s="10" t="s">
        <v>40</v>
      </c>
      <c r="D618" s="16">
        <v>37501</v>
      </c>
      <c r="E618" s="17">
        <f t="shared" ca="1" si="9"/>
        <v>13</v>
      </c>
      <c r="F618" s="18" t="s">
        <v>6</v>
      </c>
      <c r="G618" s="19">
        <v>81635</v>
      </c>
      <c r="H618" s="20">
        <v>1</v>
      </c>
      <c r="I618" s="21"/>
    </row>
    <row r="619" spans="1:9" x14ac:dyDescent="0.25">
      <c r="A619" s="10" t="s">
        <v>199</v>
      </c>
      <c r="B619" s="15" t="s">
        <v>28</v>
      </c>
      <c r="C619" s="10" t="s">
        <v>40</v>
      </c>
      <c r="D619" s="16">
        <v>39315</v>
      </c>
      <c r="E619" s="17">
        <f t="shared" ca="1" si="9"/>
        <v>8</v>
      </c>
      <c r="F619" s="18" t="s">
        <v>3</v>
      </c>
      <c r="G619" s="19">
        <v>116549</v>
      </c>
      <c r="H619" s="20">
        <v>5</v>
      </c>
      <c r="I619" s="21"/>
    </row>
    <row r="620" spans="1:9" x14ac:dyDescent="0.25">
      <c r="A620" s="10" t="s">
        <v>194</v>
      </c>
      <c r="B620" s="15" t="s">
        <v>9</v>
      </c>
      <c r="C620" s="10" t="s">
        <v>40</v>
      </c>
      <c r="D620" s="16">
        <v>40798</v>
      </c>
      <c r="E620" s="17">
        <f t="shared" ca="1" si="9"/>
        <v>4</v>
      </c>
      <c r="F620" s="18"/>
      <c r="G620" s="19">
        <v>97544</v>
      </c>
      <c r="H620" s="20">
        <v>5</v>
      </c>
      <c r="I620" s="21"/>
    </row>
    <row r="621" spans="1:9" x14ac:dyDescent="0.25">
      <c r="A621" s="10" t="s">
        <v>193</v>
      </c>
      <c r="B621" s="15" t="s">
        <v>7</v>
      </c>
      <c r="C621" s="10" t="s">
        <v>40</v>
      </c>
      <c r="D621" s="16">
        <v>41156</v>
      </c>
      <c r="E621" s="17">
        <f t="shared" ca="1" si="9"/>
        <v>3</v>
      </c>
      <c r="F621" s="18" t="s">
        <v>3</v>
      </c>
      <c r="G621" s="19">
        <v>103256</v>
      </c>
      <c r="H621" s="20">
        <v>5</v>
      </c>
      <c r="I621" s="21"/>
    </row>
    <row r="622" spans="1:9" x14ac:dyDescent="0.25">
      <c r="A622" s="10" t="s">
        <v>177</v>
      </c>
      <c r="B622" s="15" t="s">
        <v>1</v>
      </c>
      <c r="C622" s="10" t="s">
        <v>40</v>
      </c>
      <c r="D622" s="16">
        <v>42273</v>
      </c>
      <c r="E622" s="17">
        <f t="shared" ca="1" si="9"/>
        <v>0</v>
      </c>
      <c r="F622" s="18" t="s">
        <v>3</v>
      </c>
      <c r="G622" s="19">
        <v>57101</v>
      </c>
      <c r="H622" s="20">
        <v>5</v>
      </c>
      <c r="I622" s="21"/>
    </row>
    <row r="623" spans="1:9" x14ac:dyDescent="0.25">
      <c r="A623" s="10" t="s">
        <v>166</v>
      </c>
      <c r="B623" s="15" t="s">
        <v>12</v>
      </c>
      <c r="C623" s="10" t="s">
        <v>40</v>
      </c>
      <c r="D623" s="16">
        <v>41547</v>
      </c>
      <c r="E623" s="17">
        <f t="shared" ca="1" si="9"/>
        <v>2</v>
      </c>
      <c r="F623" s="18" t="s">
        <v>24</v>
      </c>
      <c r="G623" s="19">
        <v>62673</v>
      </c>
      <c r="H623" s="20">
        <v>1</v>
      </c>
      <c r="I623" s="21"/>
    </row>
    <row r="624" spans="1:9" x14ac:dyDescent="0.25">
      <c r="A624" s="10" t="s">
        <v>161</v>
      </c>
      <c r="B624" s="15" t="s">
        <v>7</v>
      </c>
      <c r="C624" s="10" t="s">
        <v>40</v>
      </c>
      <c r="D624" s="16">
        <v>40080</v>
      </c>
      <c r="E624" s="17">
        <f t="shared" ca="1" si="9"/>
        <v>6</v>
      </c>
      <c r="F624" s="18" t="s">
        <v>3</v>
      </c>
      <c r="G624" s="19">
        <v>76284</v>
      </c>
      <c r="H624" s="20">
        <v>1</v>
      </c>
      <c r="I624" s="21"/>
    </row>
    <row r="625" spans="1:9" x14ac:dyDescent="0.25">
      <c r="A625" s="10" t="s">
        <v>159</v>
      </c>
      <c r="B625" s="15" t="s">
        <v>28</v>
      </c>
      <c r="C625" s="10" t="s">
        <v>40</v>
      </c>
      <c r="D625" s="16">
        <v>37148</v>
      </c>
      <c r="E625" s="17">
        <f t="shared" ca="1" si="9"/>
        <v>14</v>
      </c>
      <c r="F625" s="18"/>
      <c r="G625" s="19">
        <v>59899</v>
      </c>
      <c r="H625" s="20">
        <v>4</v>
      </c>
      <c r="I625" s="21"/>
    </row>
    <row r="626" spans="1:9" x14ac:dyDescent="0.25">
      <c r="A626" s="10" t="s">
        <v>157</v>
      </c>
      <c r="B626" s="15" t="s">
        <v>12</v>
      </c>
      <c r="C626" s="10" t="s">
        <v>40</v>
      </c>
      <c r="D626" s="16">
        <v>37156</v>
      </c>
      <c r="E626" s="17">
        <f t="shared" ca="1" si="9"/>
        <v>14</v>
      </c>
      <c r="F626" s="18" t="s">
        <v>6</v>
      </c>
      <c r="G626" s="19">
        <v>83558</v>
      </c>
      <c r="H626" s="20">
        <v>2</v>
      </c>
      <c r="I626" s="21"/>
    </row>
    <row r="627" spans="1:9" x14ac:dyDescent="0.25">
      <c r="A627" s="10" t="s">
        <v>155</v>
      </c>
      <c r="B627" s="15" t="s">
        <v>28</v>
      </c>
      <c r="C627" s="10" t="s">
        <v>40</v>
      </c>
      <c r="D627" s="16">
        <v>37159</v>
      </c>
      <c r="E627" s="17">
        <f t="shared" ca="1" si="9"/>
        <v>14</v>
      </c>
      <c r="F627" s="18" t="s">
        <v>3</v>
      </c>
      <c r="G627" s="19">
        <v>112322</v>
      </c>
      <c r="H627" s="20">
        <v>5</v>
      </c>
      <c r="I627" s="21"/>
    </row>
    <row r="628" spans="1:9" x14ac:dyDescent="0.25">
      <c r="A628" s="10" t="s">
        <v>130</v>
      </c>
      <c r="B628" s="15" t="s">
        <v>9</v>
      </c>
      <c r="C628" s="10" t="s">
        <v>40</v>
      </c>
      <c r="D628" s="16">
        <v>40823</v>
      </c>
      <c r="E628" s="17">
        <f t="shared" ca="1" si="9"/>
        <v>4</v>
      </c>
      <c r="F628" s="18" t="s">
        <v>3</v>
      </c>
      <c r="G628" s="19">
        <v>96603</v>
      </c>
      <c r="H628" s="20">
        <v>5</v>
      </c>
      <c r="I628" s="21"/>
    </row>
    <row r="629" spans="1:9" x14ac:dyDescent="0.25">
      <c r="A629" s="10" t="s">
        <v>118</v>
      </c>
      <c r="B629" s="15" t="s">
        <v>1</v>
      </c>
      <c r="C629" s="10" t="s">
        <v>40</v>
      </c>
      <c r="D629" s="16">
        <v>41931</v>
      </c>
      <c r="E629" s="17">
        <f t="shared" ca="1" si="9"/>
        <v>1</v>
      </c>
      <c r="F629" s="18" t="s">
        <v>3</v>
      </c>
      <c r="G629" s="19">
        <v>92784</v>
      </c>
      <c r="H629" s="20">
        <v>3</v>
      </c>
      <c r="I629" s="21"/>
    </row>
    <row r="630" spans="1:9" x14ac:dyDescent="0.25">
      <c r="A630" s="10" t="s">
        <v>1638</v>
      </c>
      <c r="B630" s="15" t="s">
        <v>9</v>
      </c>
      <c r="C630" s="10" t="s">
        <v>40</v>
      </c>
      <c r="D630" s="16">
        <v>42297</v>
      </c>
      <c r="E630" s="17">
        <f t="shared" ca="1" si="9"/>
        <v>0</v>
      </c>
      <c r="F630" s="18"/>
      <c r="G630" s="19">
        <v>73507</v>
      </c>
      <c r="H630" s="20">
        <v>2</v>
      </c>
      <c r="I630" s="21"/>
    </row>
    <row r="631" spans="1:9" x14ac:dyDescent="0.25">
      <c r="A631" s="10" t="s">
        <v>112</v>
      </c>
      <c r="B631" s="15" t="s">
        <v>12</v>
      </c>
      <c r="C631" s="10" t="s">
        <v>40</v>
      </c>
      <c r="D631" s="16">
        <v>40476</v>
      </c>
      <c r="E631" s="17">
        <f t="shared" ca="1" si="9"/>
        <v>5</v>
      </c>
      <c r="F631" s="18" t="s">
        <v>14</v>
      </c>
      <c r="G631" s="19">
        <v>109943</v>
      </c>
      <c r="H631" s="20">
        <v>2</v>
      </c>
      <c r="I631" s="21"/>
    </row>
    <row r="632" spans="1:9" x14ac:dyDescent="0.25">
      <c r="A632" s="10" t="s">
        <v>105</v>
      </c>
      <c r="B632" s="15" t="s">
        <v>12</v>
      </c>
      <c r="C632" s="10" t="s">
        <v>40</v>
      </c>
      <c r="D632" s="16">
        <v>41564</v>
      </c>
      <c r="E632" s="17">
        <f t="shared" ca="1" si="9"/>
        <v>2</v>
      </c>
      <c r="F632" s="18" t="s">
        <v>3</v>
      </c>
      <c r="G632" s="19">
        <v>52306</v>
      </c>
      <c r="H632" s="20">
        <v>3</v>
      </c>
      <c r="I632" s="21"/>
    </row>
    <row r="633" spans="1:9" x14ac:dyDescent="0.25">
      <c r="A633" s="10" t="s">
        <v>92</v>
      </c>
      <c r="B633" s="15" t="s">
        <v>9</v>
      </c>
      <c r="C633" s="10" t="s">
        <v>40</v>
      </c>
      <c r="D633" s="16">
        <v>37557</v>
      </c>
      <c r="E633" s="17">
        <f t="shared" ca="1" si="9"/>
        <v>13</v>
      </c>
      <c r="F633" s="18"/>
      <c r="G633" s="19">
        <v>67772</v>
      </c>
      <c r="H633" s="20">
        <v>4</v>
      </c>
      <c r="I633" s="21"/>
    </row>
    <row r="634" spans="1:9" x14ac:dyDescent="0.25">
      <c r="A634" s="10" t="s">
        <v>69</v>
      </c>
      <c r="B634" s="15" t="s">
        <v>9</v>
      </c>
      <c r="C634" s="10" t="s">
        <v>40</v>
      </c>
      <c r="D634" s="16">
        <v>40875</v>
      </c>
      <c r="E634" s="17">
        <f t="shared" ca="1" si="9"/>
        <v>4</v>
      </c>
      <c r="F634" s="18" t="s">
        <v>22</v>
      </c>
      <c r="G634" s="19">
        <v>111454</v>
      </c>
      <c r="H634" s="20">
        <v>5</v>
      </c>
      <c r="I634" s="21"/>
    </row>
    <row r="635" spans="1:9" x14ac:dyDescent="0.25">
      <c r="A635" s="10" t="s">
        <v>53</v>
      </c>
      <c r="B635" s="15" t="s">
        <v>1</v>
      </c>
      <c r="C635" s="10" t="s">
        <v>40</v>
      </c>
      <c r="D635" s="16">
        <v>40495</v>
      </c>
      <c r="E635" s="17">
        <f t="shared" ca="1" si="9"/>
        <v>5</v>
      </c>
      <c r="F635" s="18"/>
      <c r="G635" s="19">
        <v>102322</v>
      </c>
      <c r="H635" s="20">
        <v>4</v>
      </c>
      <c r="I635" s="21"/>
    </row>
    <row r="636" spans="1:9" x14ac:dyDescent="0.25">
      <c r="A636" s="10" t="s">
        <v>51</v>
      </c>
      <c r="B636" s="15" t="s">
        <v>12</v>
      </c>
      <c r="C636" s="10" t="s">
        <v>40</v>
      </c>
      <c r="D636" s="16">
        <v>41593</v>
      </c>
      <c r="E636" s="17">
        <f t="shared" ca="1" si="9"/>
        <v>2</v>
      </c>
      <c r="F636" s="18"/>
      <c r="G636" s="19">
        <v>55997</v>
      </c>
      <c r="H636" s="20">
        <v>4</v>
      </c>
      <c r="I636" s="21"/>
    </row>
    <row r="637" spans="1:9" x14ac:dyDescent="0.25">
      <c r="A637" s="10" t="s">
        <v>50</v>
      </c>
      <c r="B637" s="15" t="s">
        <v>9</v>
      </c>
      <c r="C637" s="10" t="s">
        <v>40</v>
      </c>
      <c r="D637" s="16">
        <v>41599</v>
      </c>
      <c r="E637" s="17">
        <f t="shared" ca="1" si="9"/>
        <v>2</v>
      </c>
      <c r="F637" s="18" t="s">
        <v>3</v>
      </c>
      <c r="G637" s="19">
        <v>97922</v>
      </c>
      <c r="H637" s="20">
        <v>3</v>
      </c>
      <c r="I637" s="21"/>
    </row>
    <row r="638" spans="1:9" x14ac:dyDescent="0.25">
      <c r="A638" s="10" t="s">
        <v>41</v>
      </c>
      <c r="B638" s="15" t="s">
        <v>1</v>
      </c>
      <c r="C638" s="10" t="s">
        <v>40</v>
      </c>
      <c r="D638" s="16">
        <v>37592</v>
      </c>
      <c r="E638" s="17">
        <f t="shared" ca="1" si="9"/>
        <v>13</v>
      </c>
      <c r="F638" s="18" t="s">
        <v>3</v>
      </c>
      <c r="G638" s="19">
        <v>51208</v>
      </c>
      <c r="H638" s="20">
        <v>3</v>
      </c>
      <c r="I638" s="21"/>
    </row>
    <row r="639" spans="1:9" x14ac:dyDescent="0.25">
      <c r="A639" s="10" t="s">
        <v>743</v>
      </c>
      <c r="B639" s="15" t="s">
        <v>9</v>
      </c>
      <c r="C639" s="10" t="s">
        <v>4</v>
      </c>
      <c r="D639" s="16">
        <v>40165</v>
      </c>
      <c r="E639" s="17">
        <f t="shared" ca="1" si="9"/>
        <v>5</v>
      </c>
      <c r="F639" s="18"/>
      <c r="G639" s="19">
        <v>111834</v>
      </c>
      <c r="H639" s="20">
        <v>2</v>
      </c>
      <c r="I639" s="21"/>
    </row>
    <row r="640" spans="1:9" x14ac:dyDescent="0.25">
      <c r="A640" s="10" t="s">
        <v>742</v>
      </c>
      <c r="B640" s="15" t="s">
        <v>12</v>
      </c>
      <c r="C640" s="10" t="s">
        <v>4</v>
      </c>
      <c r="D640" s="16">
        <v>40168</v>
      </c>
      <c r="E640" s="17">
        <f t="shared" ca="1" si="9"/>
        <v>5</v>
      </c>
      <c r="F640" s="18"/>
      <c r="G640" s="19">
        <v>97801</v>
      </c>
      <c r="H640" s="20">
        <v>5</v>
      </c>
      <c r="I640" s="21"/>
    </row>
    <row r="641" spans="1:9" x14ac:dyDescent="0.25">
      <c r="A641" s="10" t="s">
        <v>741</v>
      </c>
      <c r="B641" s="15" t="s">
        <v>7</v>
      </c>
      <c r="C641" s="10" t="s">
        <v>4</v>
      </c>
      <c r="D641" s="16">
        <v>40169</v>
      </c>
      <c r="E641" s="17">
        <f t="shared" ca="1" si="9"/>
        <v>5</v>
      </c>
      <c r="F641" s="18" t="s">
        <v>3</v>
      </c>
      <c r="G641" s="19">
        <v>57318</v>
      </c>
      <c r="H641" s="20">
        <v>2</v>
      </c>
      <c r="I641" s="21"/>
    </row>
    <row r="642" spans="1:9" x14ac:dyDescent="0.25">
      <c r="A642" s="10" t="s">
        <v>734</v>
      </c>
      <c r="B642" s="15" t="s">
        <v>12</v>
      </c>
      <c r="C642" s="10" t="s">
        <v>4</v>
      </c>
      <c r="D642" s="16">
        <v>40184</v>
      </c>
      <c r="E642" s="17">
        <f t="shared" ref="E642:E705" ca="1" si="10">DATEDIF(D642,TODAY(),"Y")</f>
        <v>5</v>
      </c>
      <c r="F642" s="18"/>
      <c r="G642" s="19">
        <v>75536</v>
      </c>
      <c r="H642" s="20">
        <v>3</v>
      </c>
      <c r="I642" s="21"/>
    </row>
    <row r="643" spans="1:9" x14ac:dyDescent="0.25">
      <c r="A643" s="10" t="s">
        <v>717</v>
      </c>
      <c r="B643" s="15" t="s">
        <v>9</v>
      </c>
      <c r="C643" s="10" t="s">
        <v>4</v>
      </c>
      <c r="D643" s="16">
        <v>36904</v>
      </c>
      <c r="E643" s="17">
        <f t="shared" ca="1" si="10"/>
        <v>14</v>
      </c>
      <c r="F643" s="18"/>
      <c r="G643" s="19">
        <v>95461</v>
      </c>
      <c r="H643" s="20">
        <v>3</v>
      </c>
      <c r="I643" s="21"/>
    </row>
    <row r="644" spans="1:9" x14ac:dyDescent="0.25">
      <c r="A644" s="10" t="s">
        <v>707</v>
      </c>
      <c r="B644" s="15" t="s">
        <v>9</v>
      </c>
      <c r="C644" s="10" t="s">
        <v>4</v>
      </c>
      <c r="D644" s="16">
        <v>37627</v>
      </c>
      <c r="E644" s="17">
        <f t="shared" ca="1" si="10"/>
        <v>12</v>
      </c>
      <c r="F644" s="18" t="s">
        <v>3</v>
      </c>
      <c r="G644" s="19">
        <v>45843</v>
      </c>
      <c r="H644" s="20">
        <v>1</v>
      </c>
      <c r="I644" s="21"/>
    </row>
    <row r="645" spans="1:9" x14ac:dyDescent="0.25">
      <c r="A645" s="10" t="s">
        <v>703</v>
      </c>
      <c r="B645" s="15" t="s">
        <v>9</v>
      </c>
      <c r="C645" s="10" t="s">
        <v>4</v>
      </c>
      <c r="D645" s="16">
        <v>37996</v>
      </c>
      <c r="E645" s="17">
        <f t="shared" ca="1" si="10"/>
        <v>11</v>
      </c>
      <c r="F645" s="18" t="s">
        <v>22</v>
      </c>
      <c r="G645" s="19">
        <v>73248</v>
      </c>
      <c r="H645" s="20">
        <v>5</v>
      </c>
      <c r="I645" s="21"/>
    </row>
    <row r="646" spans="1:9" x14ac:dyDescent="0.25">
      <c r="A646" s="10" t="s">
        <v>685</v>
      </c>
      <c r="B646" s="15" t="s">
        <v>9</v>
      </c>
      <c r="C646" s="10" t="s">
        <v>4</v>
      </c>
      <c r="D646" s="16">
        <v>41641</v>
      </c>
      <c r="E646" s="17">
        <f t="shared" ca="1" si="10"/>
        <v>1</v>
      </c>
      <c r="F646" s="18"/>
      <c r="G646" s="19">
        <v>76163</v>
      </c>
      <c r="H646" s="20">
        <v>3</v>
      </c>
      <c r="I646" s="21"/>
    </row>
    <row r="647" spans="1:9" x14ac:dyDescent="0.25">
      <c r="A647" s="10" t="s">
        <v>684</v>
      </c>
      <c r="B647" s="15" t="s">
        <v>9</v>
      </c>
      <c r="C647" s="10" t="s">
        <v>4</v>
      </c>
      <c r="D647" s="16">
        <v>41646</v>
      </c>
      <c r="E647" s="17">
        <f t="shared" ca="1" si="10"/>
        <v>1</v>
      </c>
      <c r="F647" s="18" t="s">
        <v>22</v>
      </c>
      <c r="G647" s="19">
        <v>62335</v>
      </c>
      <c r="H647" s="20">
        <v>5</v>
      </c>
      <c r="I647" s="21"/>
    </row>
    <row r="648" spans="1:9" x14ac:dyDescent="0.25">
      <c r="A648" s="10" t="s">
        <v>681</v>
      </c>
      <c r="B648" s="15" t="s">
        <v>12</v>
      </c>
      <c r="C648" s="10" t="s">
        <v>4</v>
      </c>
      <c r="D648" s="16">
        <v>41662</v>
      </c>
      <c r="E648" s="17">
        <f t="shared" ca="1" si="10"/>
        <v>1</v>
      </c>
      <c r="F648" s="18" t="s">
        <v>22</v>
      </c>
      <c r="G648" s="19">
        <v>77015</v>
      </c>
      <c r="H648" s="20">
        <v>5</v>
      </c>
      <c r="I648" s="21"/>
    </row>
    <row r="649" spans="1:9" x14ac:dyDescent="0.25">
      <c r="A649" s="10" t="s">
        <v>670</v>
      </c>
      <c r="B649" s="15" t="s">
        <v>9</v>
      </c>
      <c r="C649" s="10" t="s">
        <v>4</v>
      </c>
      <c r="D649" s="16">
        <v>40196</v>
      </c>
      <c r="E649" s="17">
        <f t="shared" ca="1" si="10"/>
        <v>5</v>
      </c>
      <c r="F649" s="18" t="s">
        <v>22</v>
      </c>
      <c r="G649" s="19">
        <v>120355</v>
      </c>
      <c r="H649" s="20">
        <v>1</v>
      </c>
      <c r="I649" s="21"/>
    </row>
    <row r="650" spans="1:9" x14ac:dyDescent="0.25">
      <c r="A650" s="10" t="s">
        <v>659</v>
      </c>
      <c r="B650" s="15" t="s">
        <v>9</v>
      </c>
      <c r="C650" s="10" t="s">
        <v>4</v>
      </c>
      <c r="D650" s="16">
        <v>39831</v>
      </c>
      <c r="E650" s="17">
        <f t="shared" ca="1" si="10"/>
        <v>6</v>
      </c>
      <c r="F650" s="18" t="s">
        <v>24</v>
      </c>
      <c r="G650" s="19">
        <v>102208</v>
      </c>
      <c r="H650" s="20">
        <v>4</v>
      </c>
      <c r="I650" s="21"/>
    </row>
    <row r="651" spans="1:9" x14ac:dyDescent="0.25">
      <c r="A651" s="10" t="s">
        <v>650</v>
      </c>
      <c r="B651" s="15" t="s">
        <v>28</v>
      </c>
      <c r="C651" s="10" t="s">
        <v>4</v>
      </c>
      <c r="D651" s="16">
        <v>37271</v>
      </c>
      <c r="E651" s="17">
        <f t="shared" ca="1" si="10"/>
        <v>13</v>
      </c>
      <c r="F651" s="18"/>
      <c r="G651" s="19">
        <v>66474</v>
      </c>
      <c r="H651" s="20">
        <v>2</v>
      </c>
      <c r="I651" s="21"/>
    </row>
    <row r="652" spans="1:9" x14ac:dyDescent="0.25">
      <c r="A652" s="10" t="s">
        <v>628</v>
      </c>
      <c r="B652" s="15" t="s">
        <v>9</v>
      </c>
      <c r="C652" s="10" t="s">
        <v>4</v>
      </c>
      <c r="D652" s="16">
        <v>41313</v>
      </c>
      <c r="E652" s="17">
        <f t="shared" ca="1" si="10"/>
        <v>2</v>
      </c>
      <c r="F652" s="18"/>
      <c r="G652" s="19">
        <v>59082</v>
      </c>
      <c r="H652" s="20">
        <v>3</v>
      </c>
      <c r="I652" s="21"/>
    </row>
    <row r="653" spans="1:9" x14ac:dyDescent="0.25">
      <c r="A653" s="10" t="s">
        <v>617</v>
      </c>
      <c r="B653" s="15" t="s">
        <v>9</v>
      </c>
      <c r="C653" s="10" t="s">
        <v>4</v>
      </c>
      <c r="D653" s="16">
        <v>42064</v>
      </c>
      <c r="E653" s="17">
        <f t="shared" ca="1" si="10"/>
        <v>0</v>
      </c>
      <c r="F653" s="18" t="s">
        <v>24</v>
      </c>
      <c r="G653" s="19">
        <v>63884</v>
      </c>
      <c r="H653" s="20">
        <v>4</v>
      </c>
      <c r="I653" s="21"/>
    </row>
    <row r="654" spans="1:9" x14ac:dyDescent="0.25">
      <c r="A654" s="10" t="s">
        <v>613</v>
      </c>
      <c r="B654" s="15" t="s">
        <v>12</v>
      </c>
      <c r="C654" s="10" t="s">
        <v>4</v>
      </c>
      <c r="D654" s="16">
        <v>40233</v>
      </c>
      <c r="E654" s="17">
        <f t="shared" ca="1" si="10"/>
        <v>5</v>
      </c>
      <c r="F654" s="18" t="s">
        <v>14</v>
      </c>
      <c r="G654" s="19">
        <v>89510</v>
      </c>
      <c r="H654" s="20">
        <v>3</v>
      </c>
      <c r="I654" s="21"/>
    </row>
    <row r="655" spans="1:9" x14ac:dyDescent="0.25">
      <c r="A655" s="10" t="s">
        <v>604</v>
      </c>
      <c r="B655" s="15" t="s">
        <v>9</v>
      </c>
      <c r="C655" s="10" t="s">
        <v>4</v>
      </c>
      <c r="D655" s="16">
        <v>41328</v>
      </c>
      <c r="E655" s="17">
        <f t="shared" ca="1" si="10"/>
        <v>2</v>
      </c>
      <c r="F655" s="18" t="s">
        <v>3</v>
      </c>
      <c r="G655" s="19">
        <v>47567</v>
      </c>
      <c r="H655" s="20">
        <v>5</v>
      </c>
      <c r="I655" s="21"/>
    </row>
    <row r="656" spans="1:9" x14ac:dyDescent="0.25">
      <c r="A656" s="10" t="s">
        <v>591</v>
      </c>
      <c r="B656" s="15" t="s">
        <v>28</v>
      </c>
      <c r="C656" s="10" t="s">
        <v>4</v>
      </c>
      <c r="D656" s="16">
        <v>39883</v>
      </c>
      <c r="E656" s="17">
        <f t="shared" ca="1" si="10"/>
        <v>6</v>
      </c>
      <c r="F656" s="18" t="s">
        <v>24</v>
      </c>
      <c r="G656" s="19">
        <v>115607</v>
      </c>
      <c r="H656" s="20">
        <v>5</v>
      </c>
      <c r="I656" s="21"/>
    </row>
    <row r="657" spans="1:9" x14ac:dyDescent="0.25">
      <c r="A657" s="10" t="s">
        <v>585</v>
      </c>
      <c r="B657" s="15" t="s">
        <v>7</v>
      </c>
      <c r="C657" s="10" t="s">
        <v>4</v>
      </c>
      <c r="D657" s="16">
        <v>37321</v>
      </c>
      <c r="E657" s="17">
        <f t="shared" ca="1" si="10"/>
        <v>13</v>
      </c>
      <c r="F657" s="18" t="s">
        <v>6</v>
      </c>
      <c r="G657" s="19">
        <v>47052</v>
      </c>
      <c r="H657" s="20">
        <v>3</v>
      </c>
      <c r="I657" s="21"/>
    </row>
    <row r="658" spans="1:9" x14ac:dyDescent="0.25">
      <c r="A658" s="10" t="s">
        <v>579</v>
      </c>
      <c r="B658" s="15" t="s">
        <v>9</v>
      </c>
      <c r="C658" s="10" t="s">
        <v>4</v>
      </c>
      <c r="D658" s="16">
        <v>38034</v>
      </c>
      <c r="E658" s="17">
        <f t="shared" ca="1" si="10"/>
        <v>11</v>
      </c>
      <c r="F658" s="18" t="s">
        <v>6</v>
      </c>
      <c r="G658" s="19">
        <v>69179</v>
      </c>
      <c r="H658" s="20">
        <v>1</v>
      </c>
      <c r="I658" s="21"/>
    </row>
    <row r="659" spans="1:9" x14ac:dyDescent="0.25">
      <c r="A659" s="10" t="s">
        <v>578</v>
      </c>
      <c r="B659" s="15" t="s">
        <v>9</v>
      </c>
      <c r="C659" s="10" t="s">
        <v>4</v>
      </c>
      <c r="D659" s="16">
        <v>38045</v>
      </c>
      <c r="E659" s="17">
        <f t="shared" ca="1" si="10"/>
        <v>11</v>
      </c>
      <c r="F659" s="18" t="s">
        <v>22</v>
      </c>
      <c r="G659" s="19">
        <v>88143</v>
      </c>
      <c r="H659" s="20">
        <v>4</v>
      </c>
      <c r="I659" s="21"/>
    </row>
    <row r="660" spans="1:9" x14ac:dyDescent="0.25">
      <c r="A660" s="10" t="s">
        <v>568</v>
      </c>
      <c r="B660" s="15" t="s">
        <v>7</v>
      </c>
      <c r="C660" s="10" t="s">
        <v>4</v>
      </c>
      <c r="D660" s="16">
        <v>40612</v>
      </c>
      <c r="E660" s="17">
        <f t="shared" ca="1" si="10"/>
        <v>4</v>
      </c>
      <c r="F660" s="18"/>
      <c r="G660" s="19">
        <v>53353</v>
      </c>
      <c r="H660" s="20">
        <v>3</v>
      </c>
      <c r="I660" s="21"/>
    </row>
    <row r="661" spans="1:9" x14ac:dyDescent="0.25">
      <c r="A661" s="10" t="s">
        <v>560</v>
      </c>
      <c r="B661" s="15" t="s">
        <v>7</v>
      </c>
      <c r="C661" s="10" t="s">
        <v>4</v>
      </c>
      <c r="D661" s="16">
        <v>40249</v>
      </c>
      <c r="E661" s="17">
        <f t="shared" ca="1" si="10"/>
        <v>5</v>
      </c>
      <c r="F661" s="18" t="s">
        <v>14</v>
      </c>
      <c r="G661" s="19">
        <v>106727</v>
      </c>
      <c r="H661" s="20">
        <v>2</v>
      </c>
      <c r="I661" s="21"/>
    </row>
    <row r="662" spans="1:9" x14ac:dyDescent="0.25">
      <c r="A662" s="10" t="s">
        <v>558</v>
      </c>
      <c r="B662" s="15" t="s">
        <v>7</v>
      </c>
      <c r="C662" s="10" t="s">
        <v>4</v>
      </c>
      <c r="D662" s="16">
        <v>40613</v>
      </c>
      <c r="E662" s="17">
        <f t="shared" ca="1" si="10"/>
        <v>4</v>
      </c>
      <c r="F662" s="18" t="s">
        <v>6</v>
      </c>
      <c r="G662" s="19">
        <v>112486</v>
      </c>
      <c r="H662" s="20">
        <v>5</v>
      </c>
      <c r="I662" s="21"/>
    </row>
    <row r="663" spans="1:9" x14ac:dyDescent="0.25">
      <c r="A663" s="10" t="s">
        <v>532</v>
      </c>
      <c r="B663" s="15" t="s">
        <v>12</v>
      </c>
      <c r="C663" s="10" t="s">
        <v>4</v>
      </c>
      <c r="D663" s="16">
        <v>40617</v>
      </c>
      <c r="E663" s="17">
        <f t="shared" ca="1" si="10"/>
        <v>4</v>
      </c>
      <c r="F663" s="18" t="s">
        <v>3</v>
      </c>
      <c r="G663" s="19">
        <v>43940</v>
      </c>
      <c r="H663" s="20">
        <v>2</v>
      </c>
      <c r="I663" s="21"/>
    </row>
    <row r="664" spans="1:9" x14ac:dyDescent="0.25">
      <c r="A664" s="10" t="s">
        <v>510</v>
      </c>
      <c r="B664" s="15" t="s">
        <v>9</v>
      </c>
      <c r="C664" s="10" t="s">
        <v>4</v>
      </c>
      <c r="D664" s="16">
        <v>37697</v>
      </c>
      <c r="E664" s="17">
        <f t="shared" ca="1" si="10"/>
        <v>12</v>
      </c>
      <c r="F664" s="18" t="s">
        <v>24</v>
      </c>
      <c r="G664" s="19">
        <v>92962</v>
      </c>
      <c r="H664" s="20">
        <v>4</v>
      </c>
      <c r="I664" s="21"/>
    </row>
    <row r="665" spans="1:9" x14ac:dyDescent="0.25">
      <c r="A665" s="10" t="s">
        <v>503</v>
      </c>
      <c r="B665" s="15" t="s">
        <v>44</v>
      </c>
      <c r="C665" s="10" t="s">
        <v>4</v>
      </c>
      <c r="D665" s="16">
        <v>38087</v>
      </c>
      <c r="E665" s="17">
        <f t="shared" ca="1" si="10"/>
        <v>11</v>
      </c>
      <c r="F665" s="18" t="s">
        <v>3</v>
      </c>
      <c r="G665" s="19">
        <v>45981</v>
      </c>
      <c r="H665" s="20">
        <v>2</v>
      </c>
      <c r="I665" s="21"/>
    </row>
    <row r="666" spans="1:9" x14ac:dyDescent="0.25">
      <c r="A666" s="10" t="s">
        <v>487</v>
      </c>
      <c r="B666" s="15" t="s">
        <v>12</v>
      </c>
      <c r="C666" s="10" t="s">
        <v>4</v>
      </c>
      <c r="D666" s="16">
        <v>41715</v>
      </c>
      <c r="E666" s="17">
        <f t="shared" ca="1" si="10"/>
        <v>1</v>
      </c>
      <c r="F666" s="18" t="s">
        <v>22</v>
      </c>
      <c r="G666" s="19">
        <v>52842</v>
      </c>
      <c r="H666" s="20">
        <v>3</v>
      </c>
      <c r="I666" s="21"/>
    </row>
    <row r="667" spans="1:9" x14ac:dyDescent="0.25">
      <c r="A667" s="10" t="s">
        <v>486</v>
      </c>
      <c r="B667" s="15" t="s">
        <v>44</v>
      </c>
      <c r="C667" s="10" t="s">
        <v>4</v>
      </c>
      <c r="D667" s="16">
        <v>41716</v>
      </c>
      <c r="E667" s="17">
        <f t="shared" ca="1" si="10"/>
        <v>1</v>
      </c>
      <c r="F667" s="18"/>
      <c r="G667" s="19">
        <v>125788</v>
      </c>
      <c r="H667" s="20">
        <v>4</v>
      </c>
      <c r="I667" s="21"/>
    </row>
    <row r="668" spans="1:9" x14ac:dyDescent="0.25">
      <c r="A668" s="10" t="s">
        <v>475</v>
      </c>
      <c r="B668" s="15" t="s">
        <v>9</v>
      </c>
      <c r="C668" s="10" t="s">
        <v>4</v>
      </c>
      <c r="D668" s="16">
        <v>40286</v>
      </c>
      <c r="E668" s="17">
        <f t="shared" ca="1" si="10"/>
        <v>5</v>
      </c>
      <c r="F668" s="18"/>
      <c r="G668" s="19">
        <v>125339</v>
      </c>
      <c r="H668" s="20">
        <v>4</v>
      </c>
      <c r="I668" s="21"/>
    </row>
    <row r="669" spans="1:9" x14ac:dyDescent="0.25">
      <c r="A669" s="10" t="s">
        <v>463</v>
      </c>
      <c r="B669" s="15" t="s">
        <v>9</v>
      </c>
      <c r="C669" s="10" t="s">
        <v>4</v>
      </c>
      <c r="D669" s="16">
        <v>39941</v>
      </c>
      <c r="E669" s="17">
        <f t="shared" ca="1" si="10"/>
        <v>6</v>
      </c>
      <c r="F669" s="18"/>
      <c r="G669" s="19">
        <v>46564</v>
      </c>
      <c r="H669" s="20">
        <v>3</v>
      </c>
      <c r="I669" s="21"/>
    </row>
    <row r="670" spans="1:9" x14ac:dyDescent="0.25">
      <c r="A670" s="10" t="s">
        <v>448</v>
      </c>
      <c r="B670" s="15" t="s">
        <v>9</v>
      </c>
      <c r="C670" s="10" t="s">
        <v>4</v>
      </c>
      <c r="D670" s="16">
        <v>37750</v>
      </c>
      <c r="E670" s="17">
        <f t="shared" ca="1" si="10"/>
        <v>12</v>
      </c>
      <c r="F670" s="18" t="s">
        <v>24</v>
      </c>
      <c r="G670" s="19">
        <v>59750</v>
      </c>
      <c r="H670" s="20">
        <v>5</v>
      </c>
      <c r="I670" s="21"/>
    </row>
    <row r="671" spans="1:9" x14ac:dyDescent="0.25">
      <c r="A671" s="10" t="s">
        <v>433</v>
      </c>
      <c r="B671" s="15" t="s">
        <v>12</v>
      </c>
      <c r="C671" s="10" t="s">
        <v>4</v>
      </c>
      <c r="D671" s="16">
        <v>41758</v>
      </c>
      <c r="E671" s="17">
        <f t="shared" ca="1" si="10"/>
        <v>1</v>
      </c>
      <c r="F671" s="18" t="s">
        <v>22</v>
      </c>
      <c r="G671" s="19">
        <v>48436</v>
      </c>
      <c r="H671" s="20">
        <v>4</v>
      </c>
      <c r="I671" s="21"/>
    </row>
    <row r="672" spans="1:9" x14ac:dyDescent="0.25">
      <c r="A672" s="10" t="s">
        <v>432</v>
      </c>
      <c r="B672" s="15" t="s">
        <v>12</v>
      </c>
      <c r="C672" s="10" t="s">
        <v>4</v>
      </c>
      <c r="D672" s="16">
        <v>41758</v>
      </c>
      <c r="E672" s="17">
        <f t="shared" ca="1" si="10"/>
        <v>1</v>
      </c>
      <c r="F672" s="18" t="s">
        <v>6</v>
      </c>
      <c r="G672" s="19">
        <v>90823</v>
      </c>
      <c r="H672" s="20">
        <v>5</v>
      </c>
      <c r="I672" s="21"/>
    </row>
    <row r="673" spans="1:9" x14ac:dyDescent="0.25">
      <c r="A673" s="10" t="s">
        <v>431</v>
      </c>
      <c r="B673" s="15" t="s">
        <v>9</v>
      </c>
      <c r="C673" s="10" t="s">
        <v>4</v>
      </c>
      <c r="D673" s="16">
        <v>41774</v>
      </c>
      <c r="E673" s="17">
        <f t="shared" ca="1" si="10"/>
        <v>1</v>
      </c>
      <c r="F673" s="18" t="s">
        <v>3</v>
      </c>
      <c r="G673" s="19">
        <v>111002</v>
      </c>
      <c r="H673" s="20">
        <v>2</v>
      </c>
      <c r="I673" s="21"/>
    </row>
    <row r="674" spans="1:9" x14ac:dyDescent="0.25">
      <c r="A674" s="10" t="s">
        <v>430</v>
      </c>
      <c r="B674" s="15" t="s">
        <v>28</v>
      </c>
      <c r="C674" s="10" t="s">
        <v>4</v>
      </c>
      <c r="D674" s="16">
        <v>41784</v>
      </c>
      <c r="E674" s="17">
        <f t="shared" ca="1" si="10"/>
        <v>1</v>
      </c>
      <c r="F674" s="18"/>
      <c r="G674" s="19">
        <v>86169</v>
      </c>
      <c r="H674" s="20">
        <v>5</v>
      </c>
      <c r="I674" s="21"/>
    </row>
    <row r="675" spans="1:9" x14ac:dyDescent="0.25">
      <c r="A675" s="10" t="s">
        <v>426</v>
      </c>
      <c r="B675" s="15" t="s">
        <v>7</v>
      </c>
      <c r="C675" s="10" t="s">
        <v>4</v>
      </c>
      <c r="D675" s="16">
        <v>41796</v>
      </c>
      <c r="E675" s="17">
        <f t="shared" ca="1" si="10"/>
        <v>1</v>
      </c>
      <c r="F675" s="18"/>
      <c r="G675" s="19">
        <v>55058</v>
      </c>
      <c r="H675" s="20">
        <v>5</v>
      </c>
      <c r="I675" s="21"/>
    </row>
    <row r="676" spans="1:9" x14ac:dyDescent="0.25">
      <c r="A676" s="10" t="s">
        <v>423</v>
      </c>
      <c r="B676" s="15" t="s">
        <v>9</v>
      </c>
      <c r="C676" s="10" t="s">
        <v>4</v>
      </c>
      <c r="D676" s="16">
        <v>40317</v>
      </c>
      <c r="E676" s="17">
        <f t="shared" ca="1" si="10"/>
        <v>5</v>
      </c>
      <c r="F676" s="18"/>
      <c r="G676" s="19">
        <v>59922</v>
      </c>
      <c r="H676" s="20">
        <v>3</v>
      </c>
      <c r="I676" s="21"/>
    </row>
    <row r="677" spans="1:9" x14ac:dyDescent="0.25">
      <c r="A677" s="10" t="s">
        <v>422</v>
      </c>
      <c r="B677" s="15" t="s">
        <v>7</v>
      </c>
      <c r="C677" s="10" t="s">
        <v>4</v>
      </c>
      <c r="D677" s="16">
        <v>40326</v>
      </c>
      <c r="E677" s="17">
        <f t="shared" ca="1" si="10"/>
        <v>5</v>
      </c>
      <c r="F677" s="18"/>
      <c r="G677" s="19">
        <v>80964</v>
      </c>
      <c r="H677" s="20">
        <v>1</v>
      </c>
      <c r="I677" s="21"/>
    </row>
    <row r="678" spans="1:9" x14ac:dyDescent="0.25">
      <c r="A678" s="10" t="s">
        <v>421</v>
      </c>
      <c r="B678" s="15" t="s">
        <v>9</v>
      </c>
      <c r="C678" s="10" t="s">
        <v>4</v>
      </c>
      <c r="D678" s="16">
        <v>40331</v>
      </c>
      <c r="E678" s="17">
        <f t="shared" ca="1" si="10"/>
        <v>5</v>
      </c>
      <c r="F678" s="18" t="s">
        <v>6</v>
      </c>
      <c r="G678" s="19">
        <v>68347</v>
      </c>
      <c r="H678" s="20">
        <v>4</v>
      </c>
      <c r="I678" s="21"/>
    </row>
    <row r="679" spans="1:9" x14ac:dyDescent="0.25">
      <c r="A679" s="10" t="s">
        <v>402</v>
      </c>
      <c r="B679" s="15" t="s">
        <v>12</v>
      </c>
      <c r="C679" s="10" t="s">
        <v>4</v>
      </c>
      <c r="D679" s="16">
        <v>37408</v>
      </c>
      <c r="E679" s="17">
        <f t="shared" ca="1" si="10"/>
        <v>13</v>
      </c>
      <c r="F679" s="18" t="s">
        <v>6</v>
      </c>
      <c r="G679" s="19">
        <v>90273</v>
      </c>
      <c r="H679" s="20">
        <v>2</v>
      </c>
      <c r="I679" s="21"/>
    </row>
    <row r="680" spans="1:9" x14ac:dyDescent="0.25">
      <c r="A680" s="10" t="s">
        <v>393</v>
      </c>
      <c r="B680" s="15" t="s">
        <v>1</v>
      </c>
      <c r="C680" s="10" t="s">
        <v>4</v>
      </c>
      <c r="D680" s="16">
        <v>38143</v>
      </c>
      <c r="E680" s="17">
        <f t="shared" ca="1" si="10"/>
        <v>11</v>
      </c>
      <c r="F680" s="18"/>
      <c r="G680" s="19">
        <v>79612</v>
      </c>
      <c r="H680" s="20">
        <v>5</v>
      </c>
      <c r="I680" s="21"/>
    </row>
    <row r="681" spans="1:9" x14ac:dyDescent="0.25">
      <c r="A681" s="10" t="s">
        <v>380</v>
      </c>
      <c r="B681" s="15" t="s">
        <v>28</v>
      </c>
      <c r="C681" s="10" t="s">
        <v>4</v>
      </c>
      <c r="D681" s="16">
        <v>40680</v>
      </c>
      <c r="E681" s="17">
        <f t="shared" ca="1" si="10"/>
        <v>4</v>
      </c>
      <c r="F681" s="18" t="s">
        <v>22</v>
      </c>
      <c r="G681" s="19">
        <v>101128</v>
      </c>
      <c r="H681" s="20">
        <v>5</v>
      </c>
      <c r="I681" s="21"/>
    </row>
    <row r="682" spans="1:9" x14ac:dyDescent="0.25">
      <c r="A682" s="10" t="s">
        <v>377</v>
      </c>
      <c r="B682" s="15" t="s">
        <v>1</v>
      </c>
      <c r="C682" s="10" t="s">
        <v>4</v>
      </c>
      <c r="D682" s="16">
        <v>41412</v>
      </c>
      <c r="E682" s="17">
        <f t="shared" ca="1" si="10"/>
        <v>2</v>
      </c>
      <c r="F682" s="18"/>
      <c r="G682" s="19">
        <v>117261</v>
      </c>
      <c r="H682" s="20">
        <v>1</v>
      </c>
      <c r="I682" s="21"/>
    </row>
    <row r="683" spans="1:9" x14ac:dyDescent="0.25">
      <c r="A683" s="10" t="s">
        <v>366</v>
      </c>
      <c r="B683" s="15" t="s">
        <v>28</v>
      </c>
      <c r="C683" s="10" t="s">
        <v>4</v>
      </c>
      <c r="D683" s="16">
        <v>42172</v>
      </c>
      <c r="E683" s="17">
        <f t="shared" ca="1" si="10"/>
        <v>0</v>
      </c>
      <c r="F683" s="18"/>
      <c r="G683" s="19">
        <v>69745</v>
      </c>
      <c r="H683" s="20">
        <v>4</v>
      </c>
      <c r="I683" s="21"/>
    </row>
    <row r="684" spans="1:9" x14ac:dyDescent="0.25">
      <c r="A684" s="10" t="s">
        <v>365</v>
      </c>
      <c r="B684" s="15" t="s">
        <v>12</v>
      </c>
      <c r="C684" s="10" t="s">
        <v>4</v>
      </c>
      <c r="D684" s="16">
        <v>42189</v>
      </c>
      <c r="E684" s="17">
        <f t="shared" ca="1" si="10"/>
        <v>0</v>
      </c>
      <c r="F684" s="18" t="s">
        <v>24</v>
      </c>
      <c r="G684" s="19">
        <v>84580</v>
      </c>
      <c r="H684" s="20">
        <v>3</v>
      </c>
      <c r="I684" s="21"/>
    </row>
    <row r="685" spans="1:9" x14ac:dyDescent="0.25">
      <c r="A685" s="10" t="s">
        <v>362</v>
      </c>
      <c r="B685" s="15" t="s">
        <v>12</v>
      </c>
      <c r="C685" s="10" t="s">
        <v>4</v>
      </c>
      <c r="D685" s="16">
        <v>40345</v>
      </c>
      <c r="E685" s="17">
        <f t="shared" ca="1" si="10"/>
        <v>5</v>
      </c>
      <c r="F685" s="18" t="s">
        <v>22</v>
      </c>
      <c r="G685" s="19">
        <v>125113</v>
      </c>
      <c r="H685" s="20">
        <v>2</v>
      </c>
      <c r="I685" s="21"/>
    </row>
    <row r="686" spans="1:9" x14ac:dyDescent="0.25">
      <c r="A686" s="10" t="s">
        <v>361</v>
      </c>
      <c r="B686" s="15" t="s">
        <v>7</v>
      </c>
      <c r="C686" s="10" t="s">
        <v>4</v>
      </c>
      <c r="D686" s="16">
        <v>40350</v>
      </c>
      <c r="E686" s="17">
        <f t="shared" ca="1" si="10"/>
        <v>5</v>
      </c>
      <c r="F686" s="18"/>
      <c r="G686" s="19">
        <v>70130</v>
      </c>
      <c r="H686" s="20">
        <v>3</v>
      </c>
      <c r="I686" s="21"/>
    </row>
    <row r="687" spans="1:9" x14ac:dyDescent="0.25">
      <c r="A687" s="10" t="s">
        <v>351</v>
      </c>
      <c r="B687" s="15" t="s">
        <v>9</v>
      </c>
      <c r="C687" s="10" t="s">
        <v>4</v>
      </c>
      <c r="D687" s="16">
        <v>40726</v>
      </c>
      <c r="E687" s="17">
        <f t="shared" ca="1" si="10"/>
        <v>4</v>
      </c>
      <c r="F687" s="18"/>
      <c r="G687" s="19">
        <v>66946</v>
      </c>
      <c r="H687" s="20">
        <v>1</v>
      </c>
      <c r="I687" s="21"/>
    </row>
    <row r="688" spans="1:9" x14ac:dyDescent="0.25">
      <c r="A688" s="10" t="s">
        <v>347</v>
      </c>
      <c r="B688" s="15" t="s">
        <v>9</v>
      </c>
      <c r="C688" s="10" t="s">
        <v>4</v>
      </c>
      <c r="D688" s="16">
        <v>41438</v>
      </c>
      <c r="E688" s="17">
        <f t="shared" ca="1" si="10"/>
        <v>2</v>
      </c>
      <c r="F688" s="18"/>
      <c r="G688" s="19">
        <v>52272</v>
      </c>
      <c r="H688" s="20">
        <v>3</v>
      </c>
      <c r="I688" s="21"/>
    </row>
    <row r="689" spans="1:9" x14ac:dyDescent="0.25">
      <c r="A689" s="10" t="s">
        <v>343</v>
      </c>
      <c r="B689" s="15" t="s">
        <v>9</v>
      </c>
      <c r="C689" s="10" t="s">
        <v>4</v>
      </c>
      <c r="D689" s="16">
        <v>41467</v>
      </c>
      <c r="E689" s="17">
        <f t="shared" ca="1" si="10"/>
        <v>2</v>
      </c>
      <c r="F689" s="18" t="s">
        <v>22</v>
      </c>
      <c r="G689" s="19">
        <v>107695</v>
      </c>
      <c r="H689" s="20">
        <v>5</v>
      </c>
      <c r="I689" s="21"/>
    </row>
    <row r="690" spans="1:9" x14ac:dyDescent="0.25">
      <c r="A690" s="10" t="s">
        <v>341</v>
      </c>
      <c r="B690" s="15" t="s">
        <v>9</v>
      </c>
      <c r="C690" s="10" t="s">
        <v>4</v>
      </c>
      <c r="D690" s="16">
        <v>39992</v>
      </c>
      <c r="E690" s="17">
        <f t="shared" ca="1" si="10"/>
        <v>6</v>
      </c>
      <c r="F690" s="18" t="s">
        <v>3</v>
      </c>
      <c r="G690" s="19">
        <v>60730</v>
      </c>
      <c r="H690" s="20">
        <v>2</v>
      </c>
      <c r="I690" s="21"/>
    </row>
    <row r="691" spans="1:9" x14ac:dyDescent="0.25">
      <c r="A691" s="10" t="s">
        <v>329</v>
      </c>
      <c r="B691" s="15" t="s">
        <v>44</v>
      </c>
      <c r="C691" s="10" t="s">
        <v>4</v>
      </c>
      <c r="D691" s="16">
        <v>37443</v>
      </c>
      <c r="E691" s="17">
        <f t="shared" ca="1" si="10"/>
        <v>13</v>
      </c>
      <c r="F691" s="18" t="s">
        <v>14</v>
      </c>
      <c r="G691" s="19">
        <v>65753</v>
      </c>
      <c r="H691" s="20">
        <v>2</v>
      </c>
      <c r="I691" s="21"/>
    </row>
    <row r="692" spans="1:9" x14ac:dyDescent="0.25">
      <c r="A692" s="10" t="s">
        <v>322</v>
      </c>
      <c r="B692" s="15" t="s">
        <v>12</v>
      </c>
      <c r="C692" s="10" t="s">
        <v>4</v>
      </c>
      <c r="D692" s="16">
        <v>38177</v>
      </c>
      <c r="E692" s="17">
        <f t="shared" ca="1" si="10"/>
        <v>11</v>
      </c>
      <c r="F692" s="18"/>
      <c r="G692" s="19">
        <v>92000</v>
      </c>
      <c r="H692" s="20">
        <v>5</v>
      </c>
      <c r="I692" s="21"/>
    </row>
    <row r="693" spans="1:9" x14ac:dyDescent="0.25">
      <c r="A693" s="10" t="s">
        <v>321</v>
      </c>
      <c r="B693" s="15" t="s">
        <v>1</v>
      </c>
      <c r="C693" s="10" t="s">
        <v>4</v>
      </c>
      <c r="D693" s="16">
        <v>38531</v>
      </c>
      <c r="E693" s="17">
        <f t="shared" ca="1" si="10"/>
        <v>10</v>
      </c>
      <c r="F693" s="18"/>
      <c r="G693" s="19">
        <v>120325</v>
      </c>
      <c r="H693" s="20">
        <v>4</v>
      </c>
      <c r="I693" s="21"/>
    </row>
    <row r="694" spans="1:9" x14ac:dyDescent="0.25">
      <c r="A694" s="10" t="s">
        <v>319</v>
      </c>
      <c r="B694" s="15" t="s">
        <v>9</v>
      </c>
      <c r="C694" s="10" t="s">
        <v>4</v>
      </c>
      <c r="D694" s="16">
        <v>38888</v>
      </c>
      <c r="E694" s="17">
        <f t="shared" ca="1" si="10"/>
        <v>9</v>
      </c>
      <c r="F694" s="18" t="s">
        <v>3</v>
      </c>
      <c r="G694" s="19">
        <v>109251</v>
      </c>
      <c r="H694" s="20">
        <v>3</v>
      </c>
      <c r="I694" s="21"/>
    </row>
    <row r="695" spans="1:9" x14ac:dyDescent="0.25">
      <c r="A695" s="10" t="s">
        <v>309</v>
      </c>
      <c r="B695" s="15" t="s">
        <v>9</v>
      </c>
      <c r="C695" s="10" t="s">
        <v>4</v>
      </c>
      <c r="D695" s="16">
        <v>40361</v>
      </c>
      <c r="E695" s="17">
        <f t="shared" ca="1" si="10"/>
        <v>5</v>
      </c>
      <c r="F695" s="18" t="s">
        <v>22</v>
      </c>
      <c r="G695" s="19">
        <v>98485</v>
      </c>
      <c r="H695" s="20">
        <v>3</v>
      </c>
      <c r="I695" s="21"/>
    </row>
    <row r="696" spans="1:9" x14ac:dyDescent="0.25">
      <c r="A696" s="10" t="s">
        <v>307</v>
      </c>
      <c r="B696" s="15" t="s">
        <v>12</v>
      </c>
      <c r="C696" s="10" t="s">
        <v>4</v>
      </c>
      <c r="D696" s="16">
        <v>41096</v>
      </c>
      <c r="E696" s="17">
        <f t="shared" ca="1" si="10"/>
        <v>3</v>
      </c>
      <c r="F696" s="18" t="s">
        <v>3</v>
      </c>
      <c r="G696" s="19">
        <v>121824</v>
      </c>
      <c r="H696" s="20">
        <v>3</v>
      </c>
      <c r="I696" s="21"/>
    </row>
    <row r="697" spans="1:9" x14ac:dyDescent="0.25">
      <c r="A697" s="10" t="s">
        <v>293</v>
      </c>
      <c r="B697" s="15" t="s">
        <v>28</v>
      </c>
      <c r="C697" s="10" t="s">
        <v>4</v>
      </c>
      <c r="D697" s="16">
        <v>42203</v>
      </c>
      <c r="E697" s="17">
        <f t="shared" ca="1" si="10"/>
        <v>0</v>
      </c>
      <c r="F697" s="18"/>
      <c r="G697" s="19">
        <v>87932</v>
      </c>
      <c r="H697" s="20">
        <v>3</v>
      </c>
      <c r="I697" s="21"/>
    </row>
    <row r="698" spans="1:9" x14ac:dyDescent="0.25">
      <c r="A698" s="10" t="s">
        <v>285</v>
      </c>
      <c r="B698" s="15" t="s">
        <v>7</v>
      </c>
      <c r="C698" s="10" t="s">
        <v>4</v>
      </c>
      <c r="D698" s="16">
        <v>41471</v>
      </c>
      <c r="E698" s="17">
        <f t="shared" ca="1" si="10"/>
        <v>2</v>
      </c>
      <c r="F698" s="18"/>
      <c r="G698" s="19">
        <v>78997</v>
      </c>
      <c r="H698" s="20">
        <v>5</v>
      </c>
      <c r="I698" s="21"/>
    </row>
    <row r="699" spans="1:9" x14ac:dyDescent="0.25">
      <c r="A699" s="10" t="s">
        <v>282</v>
      </c>
      <c r="B699" s="15" t="s">
        <v>1</v>
      </c>
      <c r="C699" s="10" t="s">
        <v>4</v>
      </c>
      <c r="D699" s="16">
        <v>41488</v>
      </c>
      <c r="E699" s="17">
        <f t="shared" ca="1" si="10"/>
        <v>2</v>
      </c>
      <c r="F699" s="18" t="s">
        <v>3</v>
      </c>
      <c r="G699" s="19">
        <v>45391</v>
      </c>
      <c r="H699" s="20">
        <v>2</v>
      </c>
      <c r="I699" s="21"/>
    </row>
    <row r="700" spans="1:9" x14ac:dyDescent="0.25">
      <c r="A700" s="10" t="s">
        <v>280</v>
      </c>
      <c r="B700" s="15" t="s">
        <v>44</v>
      </c>
      <c r="C700" s="10" t="s">
        <v>4</v>
      </c>
      <c r="D700" s="16">
        <v>41498</v>
      </c>
      <c r="E700" s="17">
        <f t="shared" ca="1" si="10"/>
        <v>2</v>
      </c>
      <c r="F700" s="18" t="s">
        <v>22</v>
      </c>
      <c r="G700" s="19">
        <v>43394</v>
      </c>
      <c r="H700" s="20">
        <v>4</v>
      </c>
      <c r="I700" s="21"/>
    </row>
    <row r="701" spans="1:9" x14ac:dyDescent="0.25">
      <c r="A701" s="10" t="s">
        <v>274</v>
      </c>
      <c r="B701" s="15" t="s">
        <v>9</v>
      </c>
      <c r="C701" s="10" t="s">
        <v>4</v>
      </c>
      <c r="D701" s="16">
        <v>37103</v>
      </c>
      <c r="E701" s="17">
        <f t="shared" ca="1" si="10"/>
        <v>14</v>
      </c>
      <c r="F701" s="18" t="s">
        <v>24</v>
      </c>
      <c r="G701" s="19">
        <v>107900</v>
      </c>
      <c r="H701" s="20">
        <v>5</v>
      </c>
      <c r="I701" s="21"/>
    </row>
    <row r="702" spans="1:9" x14ac:dyDescent="0.25">
      <c r="A702" s="10" t="s">
        <v>263</v>
      </c>
      <c r="B702" s="15" t="s">
        <v>44</v>
      </c>
      <c r="C702" s="10" t="s">
        <v>4</v>
      </c>
      <c r="D702" s="16">
        <v>38573</v>
      </c>
      <c r="E702" s="17">
        <f t="shared" ca="1" si="10"/>
        <v>10</v>
      </c>
      <c r="F702" s="18" t="s">
        <v>6</v>
      </c>
      <c r="G702" s="19">
        <v>61685</v>
      </c>
      <c r="H702" s="20">
        <v>2</v>
      </c>
      <c r="I702" s="21"/>
    </row>
    <row r="703" spans="1:9" x14ac:dyDescent="0.25">
      <c r="A703" s="10" t="s">
        <v>256</v>
      </c>
      <c r="B703" s="15" t="s">
        <v>7</v>
      </c>
      <c r="C703" s="10" t="s">
        <v>4</v>
      </c>
      <c r="D703" s="16">
        <v>40757</v>
      </c>
      <c r="E703" s="17">
        <f t="shared" ca="1" si="10"/>
        <v>4</v>
      </c>
      <c r="F703" s="18" t="s">
        <v>22</v>
      </c>
      <c r="G703" s="19">
        <v>89144</v>
      </c>
      <c r="H703" s="20">
        <v>5</v>
      </c>
      <c r="I703" s="21"/>
    </row>
    <row r="704" spans="1:9" x14ac:dyDescent="0.25">
      <c r="A704" s="10" t="s">
        <v>245</v>
      </c>
      <c r="B704" s="15" t="s">
        <v>9</v>
      </c>
      <c r="C704" s="10" t="s">
        <v>4</v>
      </c>
      <c r="D704" s="16">
        <v>40797</v>
      </c>
      <c r="E704" s="17">
        <f t="shared" ca="1" si="10"/>
        <v>4</v>
      </c>
      <c r="F704" s="18"/>
      <c r="G704" s="19">
        <v>113344</v>
      </c>
      <c r="H704" s="20">
        <v>4</v>
      </c>
      <c r="I704" s="21"/>
    </row>
    <row r="705" spans="1:9" x14ac:dyDescent="0.25">
      <c r="A705" s="10" t="s">
        <v>243</v>
      </c>
      <c r="B705" s="15" t="s">
        <v>9</v>
      </c>
      <c r="C705" s="10" t="s">
        <v>4</v>
      </c>
      <c r="D705" s="16">
        <v>41878</v>
      </c>
      <c r="E705" s="17">
        <f t="shared" ca="1" si="10"/>
        <v>1</v>
      </c>
      <c r="F705" s="18"/>
      <c r="G705" s="19">
        <v>81059</v>
      </c>
      <c r="H705" s="20">
        <v>5</v>
      </c>
      <c r="I705" s="21"/>
    </row>
    <row r="706" spans="1:9" x14ac:dyDescent="0.25">
      <c r="A706" s="10" t="s">
        <v>241</v>
      </c>
      <c r="B706" s="15" t="s">
        <v>12</v>
      </c>
      <c r="C706" s="10" t="s">
        <v>4</v>
      </c>
      <c r="D706" s="16">
        <v>41889</v>
      </c>
      <c r="E706" s="17">
        <f t="shared" ref="E706:E742" ca="1" si="11">DATEDIF(D706,TODAY(),"Y")</f>
        <v>1</v>
      </c>
      <c r="F706" s="18"/>
      <c r="G706" s="19">
        <v>85067</v>
      </c>
      <c r="H706" s="20">
        <v>4</v>
      </c>
      <c r="I706" s="21"/>
    </row>
    <row r="707" spans="1:9" x14ac:dyDescent="0.25">
      <c r="A707" s="10" t="s">
        <v>233</v>
      </c>
      <c r="B707" s="15" t="s">
        <v>28</v>
      </c>
      <c r="C707" s="10" t="s">
        <v>4</v>
      </c>
      <c r="D707" s="16">
        <v>40421</v>
      </c>
      <c r="E707" s="17">
        <f t="shared" ca="1" si="11"/>
        <v>5</v>
      </c>
      <c r="F707" s="18" t="s">
        <v>6</v>
      </c>
      <c r="G707" s="19">
        <v>107127</v>
      </c>
      <c r="H707" s="20">
        <v>4</v>
      </c>
      <c r="I707" s="21"/>
    </row>
    <row r="708" spans="1:9" x14ac:dyDescent="0.25">
      <c r="A708" s="10" t="s">
        <v>229</v>
      </c>
      <c r="B708" s="15" t="s">
        <v>7</v>
      </c>
      <c r="C708" s="10" t="s">
        <v>4</v>
      </c>
      <c r="D708" s="16">
        <v>41529</v>
      </c>
      <c r="E708" s="17">
        <f t="shared" ca="1" si="11"/>
        <v>2</v>
      </c>
      <c r="F708" s="18"/>
      <c r="G708" s="19">
        <v>99340</v>
      </c>
      <c r="H708" s="20">
        <v>2</v>
      </c>
      <c r="I708" s="21"/>
    </row>
    <row r="709" spans="1:9" x14ac:dyDescent="0.25">
      <c r="A709" s="10" t="s">
        <v>220</v>
      </c>
      <c r="B709" s="15" t="s">
        <v>7</v>
      </c>
      <c r="C709" s="10" t="s">
        <v>4</v>
      </c>
      <c r="D709" s="16">
        <v>37131</v>
      </c>
      <c r="E709" s="17">
        <f t="shared" ca="1" si="11"/>
        <v>14</v>
      </c>
      <c r="F709" s="18" t="s">
        <v>6</v>
      </c>
      <c r="G709" s="19">
        <v>49683</v>
      </c>
      <c r="H709" s="20">
        <v>5</v>
      </c>
      <c r="I709" s="21"/>
    </row>
    <row r="710" spans="1:9" x14ac:dyDescent="0.25">
      <c r="A710" s="10" t="s">
        <v>205</v>
      </c>
      <c r="B710" s="15" t="s">
        <v>1</v>
      </c>
      <c r="C710" s="10" t="s">
        <v>4</v>
      </c>
      <c r="D710" s="16">
        <v>38219</v>
      </c>
      <c r="E710" s="17">
        <f t="shared" ca="1" si="11"/>
        <v>11</v>
      </c>
      <c r="F710" s="18"/>
      <c r="G710" s="19">
        <v>71758</v>
      </c>
      <c r="H710" s="20">
        <v>3</v>
      </c>
      <c r="I710" s="21"/>
    </row>
    <row r="711" spans="1:9" x14ac:dyDescent="0.25">
      <c r="A711" s="10" t="s">
        <v>163</v>
      </c>
      <c r="B711" s="15" t="s">
        <v>12</v>
      </c>
      <c r="C711" s="10" t="s">
        <v>4</v>
      </c>
      <c r="D711" s="16">
        <v>41555</v>
      </c>
      <c r="E711" s="17">
        <f t="shared" ca="1" si="11"/>
        <v>2</v>
      </c>
      <c r="F711" s="18" t="s">
        <v>22</v>
      </c>
      <c r="G711" s="19">
        <v>94817</v>
      </c>
      <c r="H711" s="20">
        <v>5</v>
      </c>
      <c r="I711" s="21"/>
    </row>
    <row r="712" spans="1:9" x14ac:dyDescent="0.25">
      <c r="A712" s="10" t="s">
        <v>156</v>
      </c>
      <c r="B712" s="15" t="s">
        <v>44</v>
      </c>
      <c r="C712" s="10" t="s">
        <v>4</v>
      </c>
      <c r="D712" s="16">
        <v>37158</v>
      </c>
      <c r="E712" s="17">
        <f t="shared" ca="1" si="11"/>
        <v>14</v>
      </c>
      <c r="F712" s="18" t="s">
        <v>3</v>
      </c>
      <c r="G712" s="19">
        <v>95259</v>
      </c>
      <c r="H712" s="20">
        <v>5</v>
      </c>
      <c r="I712" s="21"/>
    </row>
    <row r="713" spans="1:9" x14ac:dyDescent="0.25">
      <c r="A713" s="10" t="s">
        <v>143</v>
      </c>
      <c r="B713" s="15" t="s">
        <v>1</v>
      </c>
      <c r="C713" s="10" t="s">
        <v>4</v>
      </c>
      <c r="D713" s="16">
        <v>37536</v>
      </c>
      <c r="E713" s="17">
        <f t="shared" ca="1" si="11"/>
        <v>13</v>
      </c>
      <c r="F713" s="18"/>
      <c r="G713" s="19">
        <v>122620</v>
      </c>
      <c r="H713" s="20">
        <v>2</v>
      </c>
      <c r="I713" s="21"/>
    </row>
    <row r="714" spans="1:9" x14ac:dyDescent="0.25">
      <c r="A714" s="10" t="s">
        <v>142</v>
      </c>
      <c r="B714" s="15" t="s">
        <v>9</v>
      </c>
      <c r="C714" s="10" t="s">
        <v>4</v>
      </c>
      <c r="D714" s="16">
        <v>37540</v>
      </c>
      <c r="E714" s="17">
        <f t="shared" ca="1" si="11"/>
        <v>13</v>
      </c>
      <c r="F714" s="18" t="s">
        <v>3</v>
      </c>
      <c r="G714" s="19">
        <v>84005</v>
      </c>
      <c r="H714" s="20">
        <v>5</v>
      </c>
      <c r="I714" s="21"/>
    </row>
    <row r="715" spans="1:9" x14ac:dyDescent="0.25">
      <c r="A715" s="10" t="s">
        <v>136</v>
      </c>
      <c r="B715" s="15" t="s">
        <v>44</v>
      </c>
      <c r="C715" s="10" t="s">
        <v>4</v>
      </c>
      <c r="D715" s="16">
        <v>40800</v>
      </c>
      <c r="E715" s="17">
        <f t="shared" ca="1" si="11"/>
        <v>4</v>
      </c>
      <c r="F715" s="18" t="s">
        <v>22</v>
      </c>
      <c r="G715" s="19">
        <v>88801</v>
      </c>
      <c r="H715" s="20">
        <v>2</v>
      </c>
      <c r="I715" s="21"/>
    </row>
    <row r="716" spans="1:9" x14ac:dyDescent="0.25">
      <c r="A716" s="10" t="s">
        <v>135</v>
      </c>
      <c r="B716" s="15" t="s">
        <v>28</v>
      </c>
      <c r="C716" s="10" t="s">
        <v>4</v>
      </c>
      <c r="D716" s="16">
        <v>40820</v>
      </c>
      <c r="E716" s="17">
        <f t="shared" ca="1" si="11"/>
        <v>4</v>
      </c>
      <c r="F716" s="18"/>
      <c r="G716" s="19">
        <v>74122</v>
      </c>
      <c r="H716" s="20">
        <v>2</v>
      </c>
      <c r="I716" s="21"/>
    </row>
    <row r="717" spans="1:9" x14ac:dyDescent="0.25">
      <c r="A717" s="10" t="s">
        <v>132</v>
      </c>
      <c r="B717" s="15" t="s">
        <v>9</v>
      </c>
      <c r="C717" s="10" t="s">
        <v>4</v>
      </c>
      <c r="D717" s="16">
        <v>40806</v>
      </c>
      <c r="E717" s="17">
        <f t="shared" ca="1" si="11"/>
        <v>4</v>
      </c>
      <c r="F717" s="18" t="s">
        <v>22</v>
      </c>
      <c r="G717" s="19">
        <v>70695</v>
      </c>
      <c r="H717" s="20">
        <v>5</v>
      </c>
      <c r="I717" s="21"/>
    </row>
    <row r="718" spans="1:9" x14ac:dyDescent="0.25">
      <c r="A718" s="10" t="s">
        <v>131</v>
      </c>
      <c r="B718" s="15" t="s">
        <v>28</v>
      </c>
      <c r="C718" s="10" t="s">
        <v>4</v>
      </c>
      <c r="D718" s="16">
        <v>40806</v>
      </c>
      <c r="E718" s="17">
        <f t="shared" ca="1" si="11"/>
        <v>4</v>
      </c>
      <c r="F718" s="18"/>
      <c r="G718" s="19">
        <v>68996</v>
      </c>
      <c r="H718" s="20">
        <v>5</v>
      </c>
      <c r="I718" s="21"/>
    </row>
    <row r="719" spans="1:9" x14ac:dyDescent="0.25">
      <c r="A719" s="10" t="s">
        <v>119</v>
      </c>
      <c r="B719" s="15" t="s">
        <v>12</v>
      </c>
      <c r="C719" s="10" t="s">
        <v>4</v>
      </c>
      <c r="D719" s="16">
        <v>40846</v>
      </c>
      <c r="E719" s="17">
        <f t="shared" ca="1" si="11"/>
        <v>4</v>
      </c>
      <c r="F719" s="18"/>
      <c r="G719" s="19">
        <v>60068</v>
      </c>
      <c r="H719" s="20">
        <v>5</v>
      </c>
      <c r="I719" s="21"/>
    </row>
    <row r="720" spans="1:9" x14ac:dyDescent="0.25">
      <c r="A720" s="10" t="s">
        <v>116</v>
      </c>
      <c r="B720" s="15" t="s">
        <v>9</v>
      </c>
      <c r="C720" s="10" t="s">
        <v>4</v>
      </c>
      <c r="D720" s="16">
        <v>41945</v>
      </c>
      <c r="E720" s="17">
        <f t="shared" ca="1" si="11"/>
        <v>1</v>
      </c>
      <c r="F720" s="18"/>
      <c r="G720" s="19">
        <v>107735</v>
      </c>
      <c r="H720" s="20">
        <v>1</v>
      </c>
      <c r="I720" s="21"/>
    </row>
    <row r="721" spans="1:9" x14ac:dyDescent="0.25">
      <c r="A721" s="10" t="s">
        <v>115</v>
      </c>
      <c r="B721" s="15" t="s">
        <v>1</v>
      </c>
      <c r="C721" s="10" t="s">
        <v>4</v>
      </c>
      <c r="D721" s="16">
        <v>42304</v>
      </c>
      <c r="E721" s="17">
        <f t="shared" ca="1" si="11"/>
        <v>0</v>
      </c>
      <c r="F721" s="18" t="s">
        <v>14</v>
      </c>
      <c r="G721" s="19">
        <v>58374</v>
      </c>
      <c r="H721" s="20">
        <v>3</v>
      </c>
      <c r="I721" s="21"/>
    </row>
    <row r="722" spans="1:9" x14ac:dyDescent="0.25">
      <c r="A722" s="10" t="s">
        <v>111</v>
      </c>
      <c r="B722" s="15" t="s">
        <v>9</v>
      </c>
      <c r="C722" s="10" t="s">
        <v>4</v>
      </c>
      <c r="D722" s="16">
        <v>40477</v>
      </c>
      <c r="E722" s="17">
        <f t="shared" ca="1" si="11"/>
        <v>5</v>
      </c>
      <c r="F722" s="18" t="s">
        <v>3</v>
      </c>
      <c r="G722" s="19">
        <v>46272</v>
      </c>
      <c r="H722" s="20">
        <v>1</v>
      </c>
      <c r="I722" s="21"/>
    </row>
    <row r="723" spans="1:9" x14ac:dyDescent="0.25">
      <c r="A723" s="10" t="s">
        <v>90</v>
      </c>
      <c r="B723" s="15" t="s">
        <v>44</v>
      </c>
      <c r="C723" s="10" t="s">
        <v>4</v>
      </c>
      <c r="D723" s="16">
        <v>37921</v>
      </c>
      <c r="E723" s="17">
        <f t="shared" ca="1" si="11"/>
        <v>12</v>
      </c>
      <c r="F723" s="18" t="s">
        <v>3</v>
      </c>
      <c r="G723" s="19">
        <v>121308</v>
      </c>
      <c r="H723" s="20">
        <v>3</v>
      </c>
      <c r="I723" s="21"/>
    </row>
    <row r="724" spans="1:9" x14ac:dyDescent="0.25">
      <c r="A724" s="10" t="s">
        <v>57</v>
      </c>
      <c r="B724" s="15" t="s">
        <v>12</v>
      </c>
      <c r="C724" s="10" t="s">
        <v>4</v>
      </c>
      <c r="D724" s="16">
        <v>42340</v>
      </c>
      <c r="E724" s="17">
        <f t="shared" ca="1" si="11"/>
        <v>0</v>
      </c>
      <c r="F724" s="18" t="s">
        <v>24</v>
      </c>
      <c r="G724" s="19">
        <v>94823</v>
      </c>
      <c r="H724" s="20">
        <v>3</v>
      </c>
      <c r="I724" s="21"/>
    </row>
    <row r="725" spans="1:9" x14ac:dyDescent="0.25">
      <c r="A725" s="10" t="s">
        <v>56</v>
      </c>
      <c r="B725" s="15" t="s">
        <v>12</v>
      </c>
      <c r="C725" s="10" t="s">
        <v>4</v>
      </c>
      <c r="D725" s="16">
        <v>40862</v>
      </c>
      <c r="E725" s="17">
        <f t="shared" ca="1" si="11"/>
        <v>4</v>
      </c>
      <c r="F725" s="18" t="s">
        <v>22</v>
      </c>
      <c r="G725" s="19">
        <v>66256</v>
      </c>
      <c r="H725" s="20">
        <v>5</v>
      </c>
      <c r="I725" s="21"/>
    </row>
    <row r="726" spans="1:9" x14ac:dyDescent="0.25">
      <c r="A726" s="10" t="s">
        <v>52</v>
      </c>
      <c r="B726" s="15" t="s">
        <v>9</v>
      </c>
      <c r="C726" s="10" t="s">
        <v>4</v>
      </c>
      <c r="D726" s="16">
        <v>40513</v>
      </c>
      <c r="E726" s="17">
        <f t="shared" ca="1" si="11"/>
        <v>5</v>
      </c>
      <c r="F726" s="18" t="s">
        <v>14</v>
      </c>
      <c r="G726" s="19">
        <v>124666</v>
      </c>
      <c r="H726" s="20">
        <v>5</v>
      </c>
      <c r="I726" s="21"/>
    </row>
    <row r="727" spans="1:9" x14ac:dyDescent="0.25">
      <c r="A727" s="10" t="s">
        <v>47</v>
      </c>
      <c r="B727" s="15" t="s">
        <v>1</v>
      </c>
      <c r="C727" s="10" t="s">
        <v>4</v>
      </c>
      <c r="D727" s="16">
        <v>40141</v>
      </c>
      <c r="E727" s="17">
        <f t="shared" ca="1" si="11"/>
        <v>6</v>
      </c>
      <c r="F727" s="18" t="s">
        <v>22</v>
      </c>
      <c r="G727" s="19">
        <v>66573</v>
      </c>
      <c r="H727" s="20">
        <v>4</v>
      </c>
      <c r="I727" s="21"/>
    </row>
    <row r="728" spans="1:9" x14ac:dyDescent="0.25">
      <c r="A728" s="10" t="s">
        <v>30</v>
      </c>
      <c r="B728" s="15" t="s">
        <v>9</v>
      </c>
      <c r="C728" s="10" t="s">
        <v>4</v>
      </c>
      <c r="D728" s="16">
        <v>39406</v>
      </c>
      <c r="E728" s="17">
        <f t="shared" ca="1" si="11"/>
        <v>8</v>
      </c>
      <c r="F728" s="18" t="s">
        <v>24</v>
      </c>
      <c r="G728" s="19">
        <v>100635</v>
      </c>
      <c r="H728" s="20">
        <v>4</v>
      </c>
      <c r="I728" s="21"/>
    </row>
    <row r="729" spans="1:9" x14ac:dyDescent="0.25">
      <c r="A729" s="10" t="s">
        <v>29</v>
      </c>
      <c r="B729" s="15" t="s">
        <v>28</v>
      </c>
      <c r="C729" s="10" t="s">
        <v>4</v>
      </c>
      <c r="D729" s="16">
        <v>39425</v>
      </c>
      <c r="E729" s="17">
        <f t="shared" ca="1" si="11"/>
        <v>8</v>
      </c>
      <c r="F729" s="18" t="s">
        <v>3</v>
      </c>
      <c r="G729" s="19">
        <v>124180</v>
      </c>
      <c r="H729" s="20">
        <v>2</v>
      </c>
      <c r="I729" s="21"/>
    </row>
    <row r="730" spans="1:9" x14ac:dyDescent="0.25">
      <c r="A730" s="10" t="s">
        <v>25</v>
      </c>
      <c r="B730" s="15" t="s">
        <v>7</v>
      </c>
      <c r="C730" s="10" t="s">
        <v>4</v>
      </c>
      <c r="D730" s="16">
        <v>40519</v>
      </c>
      <c r="E730" s="17">
        <f t="shared" ca="1" si="11"/>
        <v>5</v>
      </c>
      <c r="F730" s="18" t="s">
        <v>24</v>
      </c>
      <c r="G730" s="19">
        <v>79440</v>
      </c>
      <c r="H730" s="20">
        <v>2</v>
      </c>
      <c r="I730" s="21"/>
    </row>
    <row r="731" spans="1:9" x14ac:dyDescent="0.25">
      <c r="A731" s="10" t="s">
        <v>10</v>
      </c>
      <c r="B731" s="15" t="s">
        <v>9</v>
      </c>
      <c r="C731" s="10" t="s">
        <v>4</v>
      </c>
      <c r="D731" s="16">
        <v>41601</v>
      </c>
      <c r="E731" s="17">
        <f t="shared" ca="1" si="11"/>
        <v>2</v>
      </c>
      <c r="F731" s="18"/>
      <c r="G731" s="19">
        <v>125922</v>
      </c>
      <c r="H731" s="20">
        <v>4</v>
      </c>
      <c r="I731" s="21"/>
    </row>
    <row r="732" spans="1:9" x14ac:dyDescent="0.25">
      <c r="A732" s="10" t="s">
        <v>5</v>
      </c>
      <c r="B732" s="15" t="s">
        <v>1</v>
      </c>
      <c r="C732" s="10" t="s">
        <v>4</v>
      </c>
      <c r="D732" s="16">
        <v>41614</v>
      </c>
      <c r="E732" s="17">
        <f t="shared" ca="1" si="11"/>
        <v>2</v>
      </c>
      <c r="F732" s="18" t="s">
        <v>3</v>
      </c>
      <c r="G732" s="19">
        <v>86894</v>
      </c>
      <c r="H732" s="20">
        <v>1</v>
      </c>
      <c r="I732" s="21"/>
    </row>
    <row r="733" spans="1:9" x14ac:dyDescent="0.25">
      <c r="A733" s="10" t="s">
        <v>574</v>
      </c>
      <c r="B733" s="15" t="s">
        <v>1</v>
      </c>
      <c r="C733" s="10" t="s">
        <v>324</v>
      </c>
      <c r="D733" s="16">
        <v>38762</v>
      </c>
      <c r="E733" s="17">
        <f t="shared" ca="1" si="11"/>
        <v>9</v>
      </c>
      <c r="F733" s="18" t="s">
        <v>3</v>
      </c>
      <c r="G733" s="19">
        <v>104593</v>
      </c>
      <c r="H733" s="20">
        <v>5</v>
      </c>
      <c r="I733" s="21"/>
    </row>
    <row r="734" spans="1:9" x14ac:dyDescent="0.25">
      <c r="A734" s="10" t="s">
        <v>505</v>
      </c>
      <c r="B734" s="15" t="s">
        <v>12</v>
      </c>
      <c r="C734" s="10" t="s">
        <v>324</v>
      </c>
      <c r="D734" s="16">
        <v>38069</v>
      </c>
      <c r="E734" s="17">
        <f t="shared" ca="1" si="11"/>
        <v>11</v>
      </c>
      <c r="F734" s="18" t="s">
        <v>22</v>
      </c>
      <c r="G734" s="19">
        <v>88072</v>
      </c>
      <c r="H734" s="20">
        <v>5</v>
      </c>
      <c r="I734" s="21"/>
    </row>
    <row r="735" spans="1:9" x14ac:dyDescent="0.25">
      <c r="A735" s="10" t="s">
        <v>483</v>
      </c>
      <c r="B735" s="15" t="s">
        <v>28</v>
      </c>
      <c r="C735" s="10" t="s">
        <v>324</v>
      </c>
      <c r="D735" s="16">
        <v>41770</v>
      </c>
      <c r="E735" s="17">
        <f t="shared" ca="1" si="11"/>
        <v>1</v>
      </c>
      <c r="F735" s="18"/>
      <c r="G735" s="19">
        <v>66922</v>
      </c>
      <c r="H735" s="20">
        <v>4</v>
      </c>
      <c r="I735" s="21"/>
    </row>
    <row r="736" spans="1:9" x14ac:dyDescent="0.25">
      <c r="A736" s="10" t="s">
        <v>374</v>
      </c>
      <c r="B736" s="15" t="s">
        <v>12</v>
      </c>
      <c r="C736" s="10" t="s">
        <v>324</v>
      </c>
      <c r="D736" s="16">
        <v>41797</v>
      </c>
      <c r="E736" s="17">
        <f t="shared" ca="1" si="11"/>
        <v>1</v>
      </c>
      <c r="F736" s="18"/>
      <c r="G736" s="19">
        <v>119199</v>
      </c>
      <c r="H736" s="20">
        <v>4</v>
      </c>
      <c r="I736" s="21"/>
    </row>
    <row r="737" spans="1:10" x14ac:dyDescent="0.25">
      <c r="A737" s="10" t="s">
        <v>325</v>
      </c>
      <c r="B737" s="15" t="s">
        <v>28</v>
      </c>
      <c r="C737" s="10" t="s">
        <v>324</v>
      </c>
      <c r="D737" s="16">
        <v>38151</v>
      </c>
      <c r="E737" s="17">
        <f t="shared" ca="1" si="11"/>
        <v>11</v>
      </c>
      <c r="F737" s="18" t="s">
        <v>6</v>
      </c>
      <c r="G737" s="19">
        <v>61387</v>
      </c>
      <c r="H737" s="20">
        <v>5</v>
      </c>
      <c r="I737" s="21"/>
    </row>
    <row r="738" spans="1:10" x14ac:dyDescent="0.25">
      <c r="A738" s="10" t="s">
        <v>671</v>
      </c>
      <c r="B738" s="15" t="s">
        <v>9</v>
      </c>
      <c r="C738" s="10" t="s">
        <v>0</v>
      </c>
      <c r="D738" s="16">
        <v>40194</v>
      </c>
      <c r="E738" s="17">
        <f t="shared" ca="1" si="11"/>
        <v>5</v>
      </c>
      <c r="F738" s="18"/>
      <c r="G738" s="19">
        <v>126954</v>
      </c>
      <c r="H738" s="20">
        <v>2</v>
      </c>
      <c r="I738" s="21"/>
      <c r="J738" s="35"/>
    </row>
    <row r="739" spans="1:10" x14ac:dyDescent="0.25">
      <c r="A739" s="10" t="s">
        <v>641</v>
      </c>
      <c r="B739" s="15" t="s">
        <v>1</v>
      </c>
      <c r="C739" s="10" t="s">
        <v>0</v>
      </c>
      <c r="D739" s="16">
        <v>37635</v>
      </c>
      <c r="E739" s="17">
        <f t="shared" ca="1" si="11"/>
        <v>12</v>
      </c>
      <c r="F739" s="18" t="s">
        <v>22</v>
      </c>
      <c r="G739" s="19">
        <v>54080</v>
      </c>
      <c r="H739" s="20">
        <v>2</v>
      </c>
      <c r="I739" s="21"/>
    </row>
    <row r="740" spans="1:10" x14ac:dyDescent="0.25">
      <c r="A740" s="10" t="s">
        <v>352</v>
      </c>
      <c r="B740" s="15" t="s">
        <v>9</v>
      </c>
      <c r="C740" s="10" t="s">
        <v>0</v>
      </c>
      <c r="D740" s="16">
        <v>40717</v>
      </c>
      <c r="E740" s="17">
        <f t="shared" ca="1" si="11"/>
        <v>4</v>
      </c>
      <c r="F740" s="18"/>
      <c r="G740" s="19">
        <v>122888</v>
      </c>
      <c r="H740" s="20">
        <v>5</v>
      </c>
      <c r="I740" s="21"/>
    </row>
    <row r="741" spans="1:10" x14ac:dyDescent="0.25">
      <c r="A741" s="10" t="s">
        <v>303</v>
      </c>
      <c r="B741" s="15" t="s">
        <v>44</v>
      </c>
      <c r="C741" s="10" t="s">
        <v>0</v>
      </c>
      <c r="D741" s="16">
        <v>41462</v>
      </c>
      <c r="E741" s="17">
        <f t="shared" ca="1" si="11"/>
        <v>2</v>
      </c>
      <c r="F741" s="18" t="s">
        <v>22</v>
      </c>
      <c r="G741" s="19">
        <v>110404</v>
      </c>
      <c r="H741" s="20">
        <v>1</v>
      </c>
      <c r="I741" s="21"/>
    </row>
    <row r="742" spans="1:10" x14ac:dyDescent="0.25">
      <c r="A742" s="10" t="s">
        <v>2</v>
      </c>
      <c r="B742" s="15" t="s">
        <v>1</v>
      </c>
      <c r="C742" s="10" t="s">
        <v>0</v>
      </c>
      <c r="D742" s="16">
        <v>41621</v>
      </c>
      <c r="E742" s="17">
        <f t="shared" ca="1" si="11"/>
        <v>1</v>
      </c>
      <c r="F742" s="18"/>
      <c r="G742" s="19">
        <v>90253</v>
      </c>
      <c r="H742" s="20">
        <v>1</v>
      </c>
      <c r="I742" s="21"/>
      <c r="J742" s="35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Find Formulas</vt:lpstr>
      <vt:lpstr>Auditing Tools</vt:lpstr>
      <vt:lpstr>Row References</vt:lpstr>
      <vt:lpstr>Column References</vt:lpstr>
      <vt:lpstr>Copy Column Formulas</vt:lpstr>
      <vt:lpstr>Convert Formulas To Values</vt:lpstr>
      <vt:lpstr>Update Values</vt:lpstr>
      <vt:lpstr>Debug Formulas</vt:lpstr>
      <vt:lpstr>Use Range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cp:lastPrinted>2015-12-05T21:23:53Z</cp:lastPrinted>
  <dcterms:created xsi:type="dcterms:W3CDTF">2011-10-06T04:43:20Z</dcterms:created>
  <dcterms:modified xsi:type="dcterms:W3CDTF">2015-12-11T18:23:31Z</dcterms:modified>
</cp:coreProperties>
</file>