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04"/>
  <workbookPr autoCompressPictures="0"/>
  <xr:revisionPtr revIDLastSave="0" documentId="11_A7B92622EA4B53FEBD3215002F85E14179969AEF" xr6:coauthVersionLast="34" xr6:coauthVersionMax="34" xr10:uidLastSave="{00000000-0000-0000-0000-000000000000}"/>
  <bookViews>
    <workbookView xWindow="5300" yWindow="1860" windowWidth="18380" windowHeight="8860" xr2:uid="{00000000-000D-0000-FFFF-FFFF00000000}"/>
  </bookViews>
  <sheets>
    <sheet name="Pugh Matrix" sheetId="1" r:id="rId1"/>
    <sheet name="Background Calculations" sheetId="2" state="hidden" r:id="rId2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6" i="2" l="1"/>
  <c r="AK6" i="2"/>
  <c r="AH7" i="2"/>
  <c r="AK7" i="2"/>
  <c r="AH8" i="2"/>
  <c r="AK8" i="2"/>
  <c r="AH9" i="2"/>
  <c r="AK9" i="2"/>
  <c r="AH10" i="2"/>
  <c r="AK10" i="2"/>
  <c r="AC6" i="2"/>
  <c r="AF6" i="2"/>
  <c r="AC7" i="2"/>
  <c r="AF7" i="2"/>
  <c r="AC8" i="2"/>
  <c r="AF8" i="2"/>
  <c r="AC9" i="2"/>
  <c r="AF9" i="2"/>
  <c r="AC10" i="2"/>
  <c r="AF10" i="2"/>
  <c r="X6" i="2"/>
  <c r="AA6" i="2"/>
  <c r="X7" i="2"/>
  <c r="AA7" i="2"/>
  <c r="X8" i="2"/>
  <c r="AA8" i="2"/>
  <c r="X9" i="2"/>
  <c r="AA9" i="2"/>
  <c r="X10" i="2"/>
  <c r="AA10" i="2"/>
  <c r="G16" i="1"/>
  <c r="S6" i="2"/>
  <c r="V6" i="2"/>
  <c r="S7" i="2"/>
  <c r="V7" i="2"/>
  <c r="S8" i="2"/>
  <c r="V8" i="2"/>
  <c r="S9" i="2"/>
  <c r="V9" i="2"/>
  <c r="S10" i="2"/>
  <c r="V10" i="2"/>
  <c r="F16" i="1"/>
  <c r="N6" i="2"/>
  <c r="Q6" i="2"/>
  <c r="N7" i="2"/>
  <c r="Q7" i="2"/>
  <c r="N8" i="2"/>
  <c r="Q8" i="2"/>
  <c r="N9" i="2"/>
  <c r="Q9" i="2"/>
  <c r="N10" i="2"/>
  <c r="Q10" i="2"/>
  <c r="E16" i="1"/>
  <c r="I6" i="2"/>
  <c r="L6" i="2"/>
  <c r="I7" i="2"/>
  <c r="L7" i="2"/>
  <c r="I8" i="2"/>
  <c r="L8" i="2"/>
  <c r="I9" i="2"/>
  <c r="L9" i="2"/>
  <c r="I10" i="2"/>
  <c r="L10" i="2"/>
  <c r="D16" i="1"/>
  <c r="D6" i="2"/>
  <c r="G6" i="2"/>
  <c r="D7" i="2"/>
  <c r="G7" i="2"/>
  <c r="D8" i="2"/>
  <c r="G8" i="2"/>
  <c r="D9" i="2"/>
  <c r="G9" i="2"/>
  <c r="D10" i="2"/>
  <c r="G10" i="2"/>
  <c r="C16" i="1"/>
  <c r="AG6" i="2"/>
  <c r="AJ6" i="2"/>
  <c r="AG7" i="2"/>
  <c r="AJ7" i="2"/>
  <c r="AG8" i="2"/>
  <c r="AJ8" i="2"/>
  <c r="AG9" i="2"/>
  <c r="AJ9" i="2"/>
  <c r="AG10" i="2"/>
  <c r="AJ10" i="2"/>
  <c r="AB6" i="2"/>
  <c r="AE6" i="2"/>
  <c r="AB7" i="2"/>
  <c r="AE7" i="2"/>
  <c r="AB8" i="2"/>
  <c r="AE8" i="2"/>
  <c r="AB9" i="2"/>
  <c r="AE9" i="2"/>
  <c r="AB10" i="2"/>
  <c r="AE10" i="2"/>
  <c r="W6" i="2"/>
  <c r="Z6" i="2"/>
  <c r="W7" i="2"/>
  <c r="Z7" i="2"/>
  <c r="W8" i="2"/>
  <c r="Z8" i="2"/>
  <c r="W9" i="2"/>
  <c r="Z9" i="2"/>
  <c r="W10" i="2"/>
  <c r="Z10" i="2"/>
  <c r="G15" i="1"/>
  <c r="R6" i="2"/>
  <c r="U6" i="2"/>
  <c r="R7" i="2"/>
  <c r="U7" i="2"/>
  <c r="R8" i="2"/>
  <c r="U8" i="2"/>
  <c r="R9" i="2"/>
  <c r="U9" i="2"/>
  <c r="R10" i="2"/>
  <c r="U10" i="2"/>
  <c r="F15" i="1"/>
  <c r="M6" i="2"/>
  <c r="P6" i="2"/>
  <c r="M7" i="2"/>
  <c r="P7" i="2"/>
  <c r="M8" i="2"/>
  <c r="P8" i="2"/>
  <c r="M9" i="2"/>
  <c r="P9" i="2"/>
  <c r="M10" i="2"/>
  <c r="P10" i="2"/>
  <c r="E15" i="1"/>
  <c r="H6" i="2"/>
  <c r="K6" i="2"/>
  <c r="H7" i="2"/>
  <c r="K7" i="2"/>
  <c r="H8" i="2"/>
  <c r="K8" i="2"/>
  <c r="H9" i="2"/>
  <c r="K9" i="2"/>
  <c r="H10" i="2"/>
  <c r="K10" i="2"/>
  <c r="D15" i="1"/>
  <c r="C6" i="2"/>
  <c r="F6" i="2"/>
  <c r="C7" i="2"/>
  <c r="F7" i="2"/>
  <c r="C8" i="2"/>
  <c r="F8" i="2"/>
  <c r="C9" i="2"/>
  <c r="F9" i="2"/>
  <c r="C10" i="2"/>
  <c r="F10" i="2"/>
  <c r="C15" i="1"/>
  <c r="AI6" i="2"/>
  <c r="AI7" i="2"/>
  <c r="AI8" i="2"/>
  <c r="AI9" i="2"/>
  <c r="AI10" i="2"/>
  <c r="AD6" i="2"/>
  <c r="AD7" i="2"/>
  <c r="AD8" i="2"/>
  <c r="AD9" i="2"/>
  <c r="AD10" i="2"/>
  <c r="Y6" i="2"/>
  <c r="Y7" i="2"/>
  <c r="Y8" i="2"/>
  <c r="Y9" i="2"/>
  <c r="Y10" i="2"/>
  <c r="G14" i="1"/>
  <c r="T6" i="2"/>
  <c r="T7" i="2"/>
  <c r="T8" i="2"/>
  <c r="T9" i="2"/>
  <c r="T10" i="2"/>
  <c r="F14" i="1"/>
  <c r="O6" i="2"/>
  <c r="O7" i="2"/>
  <c r="O8" i="2"/>
  <c r="O9" i="2"/>
  <c r="O10" i="2"/>
  <c r="E14" i="1"/>
  <c r="J6" i="2"/>
  <c r="J7" i="2"/>
  <c r="J8" i="2"/>
  <c r="J9" i="2"/>
  <c r="J10" i="2"/>
  <c r="D14" i="1"/>
  <c r="E6" i="2"/>
  <c r="E7" i="2"/>
  <c r="E8" i="2"/>
  <c r="E9" i="2"/>
  <c r="E10" i="2"/>
  <c r="C14" i="1"/>
  <c r="G13" i="1"/>
  <c r="F13" i="1"/>
  <c r="E13" i="1"/>
  <c r="D13" i="1"/>
  <c r="C13" i="1"/>
  <c r="C12" i="1"/>
  <c r="G12" i="1"/>
  <c r="F12" i="1"/>
  <c r="E12" i="1"/>
  <c r="D12" i="1"/>
  <c r="AH25" i="2"/>
  <c r="AK25" i="2"/>
  <c r="AG25" i="2"/>
  <c r="AJ25" i="2"/>
  <c r="AI25" i="2"/>
  <c r="AH24" i="2"/>
  <c r="AK24" i="2"/>
  <c r="AG24" i="2"/>
  <c r="AJ24" i="2"/>
  <c r="AI24" i="2"/>
  <c r="AH23" i="2"/>
  <c r="AK23" i="2"/>
  <c r="AG23" i="2"/>
  <c r="AJ23" i="2"/>
  <c r="AI23" i="2"/>
  <c r="AH22" i="2"/>
  <c r="AK22" i="2"/>
  <c r="AG22" i="2"/>
  <c r="AJ22" i="2"/>
  <c r="AI22" i="2"/>
  <c r="AH21" i="2"/>
  <c r="AK21" i="2"/>
  <c r="AG21" i="2"/>
  <c r="AJ21" i="2"/>
  <c r="AI21" i="2"/>
  <c r="AH20" i="2"/>
  <c r="AK20" i="2"/>
  <c r="AG20" i="2"/>
  <c r="AJ20" i="2"/>
  <c r="AI20" i="2"/>
  <c r="AH19" i="2"/>
  <c r="AK19" i="2"/>
  <c r="AG19" i="2"/>
  <c r="AJ19" i="2"/>
  <c r="AI19" i="2"/>
  <c r="AH18" i="2"/>
  <c r="AK18" i="2"/>
  <c r="AG18" i="2"/>
  <c r="AJ18" i="2"/>
  <c r="AI18" i="2"/>
  <c r="AH17" i="2"/>
  <c r="AK17" i="2"/>
  <c r="AG17" i="2"/>
  <c r="AJ17" i="2"/>
  <c r="AI17" i="2"/>
  <c r="AH16" i="2"/>
  <c r="AK16" i="2"/>
  <c r="AG16" i="2"/>
  <c r="AJ16" i="2"/>
  <c r="AI16" i="2"/>
  <c r="AH15" i="2"/>
  <c r="AK15" i="2"/>
  <c r="AG15" i="2"/>
  <c r="AJ15" i="2"/>
  <c r="AI15" i="2"/>
  <c r="AH14" i="2"/>
  <c r="AK14" i="2"/>
  <c r="AG14" i="2"/>
  <c r="AJ14" i="2"/>
  <c r="AI14" i="2"/>
  <c r="AH13" i="2"/>
  <c r="AK13" i="2"/>
  <c r="AG13" i="2"/>
  <c r="AJ13" i="2"/>
  <c r="AI13" i="2"/>
  <c r="AH12" i="2"/>
  <c r="AK12" i="2"/>
  <c r="AG12" i="2"/>
  <c r="AJ12" i="2"/>
  <c r="AI12" i="2"/>
  <c r="AH11" i="2"/>
  <c r="AK11" i="2"/>
  <c r="AG11" i="2"/>
  <c r="AJ11" i="2"/>
  <c r="AI11" i="2"/>
  <c r="AC25" i="2"/>
  <c r="AF25" i="2"/>
  <c r="AB25" i="2"/>
  <c r="AE25" i="2"/>
  <c r="AD25" i="2"/>
  <c r="AC24" i="2"/>
  <c r="AF24" i="2"/>
  <c r="AB24" i="2"/>
  <c r="AE24" i="2"/>
  <c r="AD24" i="2"/>
  <c r="AC23" i="2"/>
  <c r="AF23" i="2"/>
  <c r="AB23" i="2"/>
  <c r="AE23" i="2"/>
  <c r="AD23" i="2"/>
  <c r="AC22" i="2"/>
  <c r="AF22" i="2"/>
  <c r="AB22" i="2"/>
  <c r="AE22" i="2"/>
  <c r="AD22" i="2"/>
  <c r="AC21" i="2"/>
  <c r="AF21" i="2"/>
  <c r="AB21" i="2"/>
  <c r="AE21" i="2"/>
  <c r="AD21" i="2"/>
  <c r="AC20" i="2"/>
  <c r="AF20" i="2"/>
  <c r="AB20" i="2"/>
  <c r="AE20" i="2"/>
  <c r="AD20" i="2"/>
  <c r="AC19" i="2"/>
  <c r="AF19" i="2"/>
  <c r="AB19" i="2"/>
  <c r="AE19" i="2"/>
  <c r="AD19" i="2"/>
  <c r="AC18" i="2"/>
  <c r="AF18" i="2"/>
  <c r="AB18" i="2"/>
  <c r="AE18" i="2"/>
  <c r="AD18" i="2"/>
  <c r="AC17" i="2"/>
  <c r="AF17" i="2"/>
  <c r="AB17" i="2"/>
  <c r="AE17" i="2"/>
  <c r="AD17" i="2"/>
  <c r="AC16" i="2"/>
  <c r="AF16" i="2"/>
  <c r="AB16" i="2"/>
  <c r="AE16" i="2"/>
  <c r="AD16" i="2"/>
  <c r="AC15" i="2"/>
  <c r="AF15" i="2"/>
  <c r="AB15" i="2"/>
  <c r="AE15" i="2"/>
  <c r="AD15" i="2"/>
  <c r="AC14" i="2"/>
  <c r="AF14" i="2"/>
  <c r="AB14" i="2"/>
  <c r="AE14" i="2"/>
  <c r="AD14" i="2"/>
  <c r="AC13" i="2"/>
  <c r="AF13" i="2"/>
  <c r="AB13" i="2"/>
  <c r="AE13" i="2"/>
  <c r="AD13" i="2"/>
  <c r="AC12" i="2"/>
  <c r="AF12" i="2"/>
  <c r="AB12" i="2"/>
  <c r="AE12" i="2"/>
  <c r="AD12" i="2"/>
  <c r="AC11" i="2"/>
  <c r="AF11" i="2"/>
  <c r="AB11" i="2"/>
  <c r="AE11" i="2"/>
  <c r="AD11" i="2"/>
  <c r="X25" i="2"/>
  <c r="AA25" i="2"/>
  <c r="W25" i="2"/>
  <c r="Z25" i="2"/>
  <c r="Y25" i="2"/>
  <c r="X24" i="2"/>
  <c r="AA24" i="2"/>
  <c r="W24" i="2"/>
  <c r="Z24" i="2"/>
  <c r="Y24" i="2"/>
  <c r="X23" i="2"/>
  <c r="AA23" i="2"/>
  <c r="W23" i="2"/>
  <c r="Z23" i="2"/>
  <c r="Y23" i="2"/>
  <c r="X22" i="2"/>
  <c r="AA22" i="2"/>
  <c r="W22" i="2"/>
  <c r="Z22" i="2"/>
  <c r="Y22" i="2"/>
  <c r="X21" i="2"/>
  <c r="AA21" i="2"/>
  <c r="W21" i="2"/>
  <c r="Z21" i="2"/>
  <c r="Y21" i="2"/>
  <c r="X20" i="2"/>
  <c r="AA20" i="2"/>
  <c r="W20" i="2"/>
  <c r="Z20" i="2"/>
  <c r="Y20" i="2"/>
  <c r="X19" i="2"/>
  <c r="AA19" i="2"/>
  <c r="W19" i="2"/>
  <c r="Z19" i="2"/>
  <c r="Y19" i="2"/>
  <c r="X18" i="2"/>
  <c r="AA18" i="2"/>
  <c r="W18" i="2"/>
  <c r="Z18" i="2"/>
  <c r="Y18" i="2"/>
  <c r="X17" i="2"/>
  <c r="AA17" i="2"/>
  <c r="W17" i="2"/>
  <c r="Z17" i="2"/>
  <c r="Y17" i="2"/>
  <c r="X16" i="2"/>
  <c r="AA16" i="2"/>
  <c r="W16" i="2"/>
  <c r="Z16" i="2"/>
  <c r="Y16" i="2"/>
  <c r="X15" i="2"/>
  <c r="AA15" i="2"/>
  <c r="W15" i="2"/>
  <c r="Z15" i="2"/>
  <c r="Y15" i="2"/>
  <c r="X14" i="2"/>
  <c r="AA14" i="2"/>
  <c r="W14" i="2"/>
  <c r="Z14" i="2"/>
  <c r="Y14" i="2"/>
  <c r="X13" i="2"/>
  <c r="AA13" i="2"/>
  <c r="W13" i="2"/>
  <c r="Z13" i="2"/>
  <c r="Y13" i="2"/>
  <c r="X12" i="2"/>
  <c r="AA12" i="2"/>
  <c r="W12" i="2"/>
  <c r="Z12" i="2"/>
  <c r="Y12" i="2"/>
  <c r="X11" i="2"/>
  <c r="AA11" i="2"/>
  <c r="W11" i="2"/>
  <c r="Z11" i="2"/>
  <c r="Y11" i="2"/>
  <c r="S25" i="2"/>
  <c r="V25" i="2"/>
  <c r="R25" i="2"/>
  <c r="U25" i="2"/>
  <c r="T25" i="2"/>
  <c r="S24" i="2"/>
  <c r="V24" i="2"/>
  <c r="R24" i="2"/>
  <c r="U24" i="2"/>
  <c r="T24" i="2"/>
  <c r="S23" i="2"/>
  <c r="V23" i="2"/>
  <c r="R23" i="2"/>
  <c r="U23" i="2"/>
  <c r="T23" i="2"/>
  <c r="S22" i="2"/>
  <c r="V22" i="2"/>
  <c r="R22" i="2"/>
  <c r="U22" i="2"/>
  <c r="T22" i="2"/>
  <c r="S21" i="2"/>
  <c r="V21" i="2"/>
  <c r="R21" i="2"/>
  <c r="U21" i="2"/>
  <c r="T21" i="2"/>
  <c r="S20" i="2"/>
  <c r="V20" i="2"/>
  <c r="R20" i="2"/>
  <c r="U20" i="2"/>
  <c r="T20" i="2"/>
  <c r="S19" i="2"/>
  <c r="V19" i="2"/>
  <c r="R19" i="2"/>
  <c r="U19" i="2"/>
  <c r="T19" i="2"/>
  <c r="S18" i="2"/>
  <c r="V18" i="2"/>
  <c r="R18" i="2"/>
  <c r="U18" i="2"/>
  <c r="T18" i="2"/>
  <c r="S17" i="2"/>
  <c r="V17" i="2"/>
  <c r="R17" i="2"/>
  <c r="U17" i="2"/>
  <c r="T17" i="2"/>
  <c r="S16" i="2"/>
  <c r="V16" i="2"/>
  <c r="R16" i="2"/>
  <c r="U16" i="2"/>
  <c r="T16" i="2"/>
  <c r="S15" i="2"/>
  <c r="V15" i="2"/>
  <c r="R15" i="2"/>
  <c r="U15" i="2"/>
  <c r="T15" i="2"/>
  <c r="S14" i="2"/>
  <c r="V14" i="2"/>
  <c r="R14" i="2"/>
  <c r="U14" i="2"/>
  <c r="T14" i="2"/>
  <c r="S13" i="2"/>
  <c r="V13" i="2"/>
  <c r="R13" i="2"/>
  <c r="U13" i="2"/>
  <c r="T13" i="2"/>
  <c r="S12" i="2"/>
  <c r="V12" i="2"/>
  <c r="R12" i="2"/>
  <c r="U12" i="2"/>
  <c r="T12" i="2"/>
  <c r="S11" i="2"/>
  <c r="V11" i="2"/>
  <c r="R11" i="2"/>
  <c r="U11" i="2"/>
  <c r="T11" i="2"/>
  <c r="N25" i="2"/>
  <c r="Q25" i="2"/>
  <c r="M25" i="2"/>
  <c r="P25" i="2"/>
  <c r="O25" i="2"/>
  <c r="N24" i="2"/>
  <c r="Q24" i="2"/>
  <c r="M24" i="2"/>
  <c r="P24" i="2"/>
  <c r="O24" i="2"/>
  <c r="N23" i="2"/>
  <c r="Q23" i="2"/>
  <c r="M23" i="2"/>
  <c r="P23" i="2"/>
  <c r="O23" i="2"/>
  <c r="N22" i="2"/>
  <c r="Q22" i="2"/>
  <c r="M22" i="2"/>
  <c r="P22" i="2"/>
  <c r="O22" i="2"/>
  <c r="N21" i="2"/>
  <c r="Q21" i="2"/>
  <c r="M21" i="2"/>
  <c r="P21" i="2"/>
  <c r="O21" i="2"/>
  <c r="N20" i="2"/>
  <c r="Q20" i="2"/>
  <c r="M20" i="2"/>
  <c r="P20" i="2"/>
  <c r="O20" i="2"/>
  <c r="N19" i="2"/>
  <c r="Q19" i="2"/>
  <c r="M19" i="2"/>
  <c r="P19" i="2"/>
  <c r="O19" i="2"/>
  <c r="N18" i="2"/>
  <c r="Q18" i="2"/>
  <c r="M18" i="2"/>
  <c r="P18" i="2"/>
  <c r="O18" i="2"/>
  <c r="N17" i="2"/>
  <c r="Q17" i="2"/>
  <c r="M17" i="2"/>
  <c r="P17" i="2"/>
  <c r="O17" i="2"/>
  <c r="N16" i="2"/>
  <c r="Q16" i="2"/>
  <c r="M16" i="2"/>
  <c r="P16" i="2"/>
  <c r="O16" i="2"/>
  <c r="N15" i="2"/>
  <c r="Q15" i="2"/>
  <c r="M15" i="2"/>
  <c r="P15" i="2"/>
  <c r="O15" i="2"/>
  <c r="N14" i="2"/>
  <c r="Q14" i="2"/>
  <c r="M14" i="2"/>
  <c r="P14" i="2"/>
  <c r="O14" i="2"/>
  <c r="N13" i="2"/>
  <c r="Q13" i="2"/>
  <c r="M13" i="2"/>
  <c r="P13" i="2"/>
  <c r="O13" i="2"/>
  <c r="N12" i="2"/>
  <c r="Q12" i="2"/>
  <c r="M12" i="2"/>
  <c r="P12" i="2"/>
  <c r="O12" i="2"/>
  <c r="N11" i="2"/>
  <c r="Q11" i="2"/>
  <c r="M11" i="2"/>
  <c r="P11" i="2"/>
  <c r="O11" i="2"/>
  <c r="I25" i="2"/>
  <c r="L25" i="2"/>
  <c r="H25" i="2"/>
  <c r="K25" i="2"/>
  <c r="I24" i="2"/>
  <c r="L24" i="2"/>
  <c r="H24" i="2"/>
  <c r="K24" i="2"/>
  <c r="I23" i="2"/>
  <c r="L23" i="2"/>
  <c r="H23" i="2"/>
  <c r="K23" i="2"/>
  <c r="I22" i="2"/>
  <c r="L22" i="2"/>
  <c r="H22" i="2"/>
  <c r="K22" i="2"/>
  <c r="I21" i="2"/>
  <c r="L21" i="2"/>
  <c r="H21" i="2"/>
  <c r="K21" i="2"/>
  <c r="I20" i="2"/>
  <c r="L20" i="2"/>
  <c r="H20" i="2"/>
  <c r="K20" i="2"/>
  <c r="I19" i="2"/>
  <c r="L19" i="2"/>
  <c r="H19" i="2"/>
  <c r="K19" i="2"/>
  <c r="I18" i="2"/>
  <c r="L18" i="2"/>
  <c r="H18" i="2"/>
  <c r="K18" i="2"/>
  <c r="I17" i="2"/>
  <c r="L17" i="2"/>
  <c r="H17" i="2"/>
  <c r="K17" i="2"/>
  <c r="I16" i="2"/>
  <c r="L16" i="2"/>
  <c r="H16" i="2"/>
  <c r="K16" i="2"/>
  <c r="I15" i="2"/>
  <c r="L15" i="2"/>
  <c r="H15" i="2"/>
  <c r="K15" i="2"/>
  <c r="I14" i="2"/>
  <c r="L14" i="2"/>
  <c r="H14" i="2"/>
  <c r="K14" i="2"/>
  <c r="I13" i="2"/>
  <c r="L13" i="2"/>
  <c r="H13" i="2"/>
  <c r="K13" i="2"/>
  <c r="I12" i="2"/>
  <c r="L12" i="2"/>
  <c r="H12" i="2"/>
  <c r="K12" i="2"/>
  <c r="I11" i="2"/>
  <c r="L11" i="2"/>
  <c r="H11" i="2"/>
  <c r="K11" i="2"/>
  <c r="D25" i="2"/>
  <c r="G25" i="2"/>
  <c r="C25" i="2"/>
  <c r="F25" i="2"/>
  <c r="D24" i="2"/>
  <c r="G24" i="2"/>
  <c r="C24" i="2"/>
  <c r="F24" i="2"/>
  <c r="D23" i="2"/>
  <c r="G23" i="2"/>
  <c r="C23" i="2"/>
  <c r="F23" i="2"/>
  <c r="D22" i="2"/>
  <c r="G22" i="2"/>
  <c r="C22" i="2"/>
  <c r="F22" i="2"/>
  <c r="D21" i="2"/>
  <c r="G21" i="2"/>
  <c r="C21" i="2"/>
  <c r="F21" i="2"/>
  <c r="D20" i="2"/>
  <c r="G20" i="2"/>
  <c r="C20" i="2"/>
  <c r="F20" i="2"/>
  <c r="D19" i="2"/>
  <c r="G19" i="2"/>
  <c r="C19" i="2"/>
  <c r="F19" i="2"/>
  <c r="D18" i="2"/>
  <c r="G18" i="2"/>
  <c r="C18" i="2"/>
  <c r="F18" i="2"/>
  <c r="D17" i="2"/>
  <c r="G17" i="2"/>
  <c r="C17" i="2"/>
  <c r="F17" i="2"/>
  <c r="D16" i="2"/>
  <c r="G16" i="2"/>
  <c r="C16" i="2"/>
  <c r="F16" i="2"/>
  <c r="D15" i="2"/>
  <c r="G15" i="2"/>
  <c r="C15" i="2"/>
  <c r="F15" i="2"/>
  <c r="D14" i="2"/>
  <c r="G14" i="2"/>
  <c r="C14" i="2"/>
  <c r="F14" i="2"/>
  <c r="D13" i="2"/>
  <c r="G13" i="2"/>
  <c r="C13" i="2"/>
  <c r="F13" i="2"/>
  <c r="D12" i="2"/>
  <c r="G12" i="2"/>
  <c r="C12" i="2"/>
  <c r="F12" i="2"/>
  <c r="D11" i="2"/>
  <c r="G11" i="2"/>
  <c r="C11" i="2"/>
  <c r="F11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Bachmann</author>
  </authors>
  <commentList>
    <comment ref="B1" authorId="0" shapeId="0" xr:uid="{00000000-0006-0000-0000-000001000000}">
      <text>
        <r>
          <rPr>
            <sz val="10"/>
            <color indexed="81"/>
            <rFont val="Tahoma"/>
            <family val="2"/>
          </rPr>
          <t xml:space="preserve">Enter customer CTQ's for </t>
        </r>
        <r>
          <rPr>
            <b/>
            <sz val="10"/>
            <color indexed="81"/>
            <rFont val="Tahoma"/>
            <family val="2"/>
          </rPr>
          <t>criteria</t>
        </r>
        <r>
          <rPr>
            <sz val="10"/>
            <color indexed="81"/>
            <rFont val="Tahoma"/>
            <family val="2"/>
          </rPr>
          <t>.  You can also include business criteria such as time to market, complexity, ability to patent, etc.
Criteria</t>
        </r>
        <r>
          <rPr>
            <b/>
            <sz val="10"/>
            <color indexed="81"/>
            <rFont val="Tahoma"/>
            <family val="2"/>
          </rPr>
          <t xml:space="preserve"> rating</t>
        </r>
        <r>
          <rPr>
            <sz val="10"/>
            <color indexed="81"/>
            <rFont val="Tahoma"/>
            <family val="2"/>
          </rPr>
          <t xml:space="preserve"> should be between 1 and 10.  USe this to weight the criteria in terms of importance.
Rate each alternative concept as better (</t>
        </r>
        <r>
          <rPr>
            <b/>
            <sz val="10"/>
            <color indexed="81"/>
            <rFont val="Tahoma"/>
            <family val="2"/>
          </rPr>
          <t>+</t>
        </r>
        <r>
          <rPr>
            <sz val="10"/>
            <color indexed="81"/>
            <rFont val="Tahoma"/>
            <family val="2"/>
          </rPr>
          <t>), worse (</t>
        </r>
        <r>
          <rPr>
            <b/>
            <sz val="10"/>
            <color indexed="81"/>
            <rFont val="Tahoma"/>
            <family val="2"/>
          </rPr>
          <t>-</t>
        </r>
        <r>
          <rPr>
            <sz val="10"/>
            <color indexed="81"/>
            <rFont val="Tahoma"/>
            <family val="2"/>
          </rPr>
          <t xml:space="preserve">), or the same (S) as the baseline concept.  </t>
        </r>
        <r>
          <rPr>
            <b/>
            <sz val="10"/>
            <color indexed="81"/>
            <rFont val="Tahoma"/>
            <family val="2"/>
          </rPr>
          <t>Enter +,- or s</t>
        </r>
        <r>
          <rPr>
            <sz val="10"/>
            <color indexed="81"/>
            <rFont val="Tahoma"/>
            <family val="2"/>
          </rPr>
          <t xml:space="preserve"> in each cell for which a criteria and rating have been listed.  
</t>
        </r>
        <r>
          <rPr>
            <b/>
            <sz val="10"/>
            <color indexed="10"/>
            <rFont val="Tahoma"/>
            <family val="2"/>
          </rPr>
          <t>Note on entering + and - signs:</t>
        </r>
        <r>
          <rPr>
            <sz val="10"/>
            <color indexed="81"/>
            <rFont val="Tahoma"/>
            <family val="2"/>
          </rPr>
          <t xml:space="preserve">
Type in a + or - and then hit the </t>
        </r>
        <r>
          <rPr>
            <b/>
            <sz val="10"/>
            <color indexed="81"/>
            <rFont val="Tahoma"/>
            <family val="2"/>
          </rPr>
          <t>Enter</t>
        </r>
        <r>
          <rPr>
            <sz val="10"/>
            <color indexed="81"/>
            <rFont val="Tahoma"/>
            <family val="2"/>
          </rPr>
          <t xml:space="preserve"> key.  
If you use an arrow key, or move to another cell and click the mouse, Excel thinks you are entering a formula.  If this happens, simple hit Enter and then return to the cell and delete.  Re-enter + or - and hit the Enter key.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<sst xmlns="http://schemas.openxmlformats.org/spreadsheetml/2006/main" count="77" uniqueCount="28">
  <si>
    <t>Pugh Matix</t>
  </si>
  <si>
    <t>Alternatives</t>
  </si>
  <si>
    <t>Criteria</t>
  </si>
  <si>
    <t>Rating (1-10)</t>
  </si>
  <si>
    <t>Baseline (Company Cafeteria)</t>
  </si>
  <si>
    <t>Fast Food Restaurant</t>
  </si>
  <si>
    <t>Pizza Delivery</t>
  </si>
  <si>
    <t>Buffet Restaurant</t>
  </si>
  <si>
    <t>Fancy Steak House</t>
  </si>
  <si>
    <t>Cost</t>
  </si>
  <si>
    <t>s</t>
  </si>
  <si>
    <t>+</t>
  </si>
  <si>
    <t>-</t>
  </si>
  <si>
    <t>Taste</t>
  </si>
  <si>
    <t>Time spent</t>
  </si>
  <si>
    <t>Variety</t>
  </si>
  <si>
    <t>Sum of Positives</t>
  </si>
  <si>
    <t>Sum of Negatives</t>
  </si>
  <si>
    <t>Sum of Sames</t>
  </si>
  <si>
    <t>Weighted Sum of Positives</t>
  </si>
  <si>
    <t>Weighted Sum of Negatives</t>
  </si>
  <si>
    <t>Pugh Concept Selection Matix</t>
  </si>
  <si>
    <t>(+)</t>
  </si>
  <si>
    <t>(-)</t>
  </si>
  <si>
    <t>S</t>
  </si>
  <si>
    <t>weighted +</t>
  </si>
  <si>
    <t>Weighted -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</si>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</sst>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0"/>
      <color indexed="10"/>
      <name val="Tahoma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6">
    <xf numFmtId="0" fontId="0" fillId="0" borderId="0" applyFill="0" applyBorder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9" xfId="0" applyBorder="1" applyAlignment="1">
      <alignment vertical="center"/>
    </xf>
    <xf numFmtId="49" fontId="0" fillId="0" borderId="9" xfId="0" applyNumberFormat="1" applyBorder="1" applyAlignment="1">
      <alignment horizontal="center" vertical="center"/>
    </xf>
    <xf numFmtId="2" fontId="0" fillId="0" borderId="9" xfId="1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vertical="center"/>
    </xf>
    <xf numFmtId="1" fontId="2" fillId="0" borderId="9" xfId="0" applyNumberFormat="1" applyFont="1" applyBorder="1" applyAlignment="1">
      <alignment horizontal="center" vertical="center"/>
    </xf>
    <xf numFmtId="0" fontId="5" fillId="0" borderId="0" xfId="0" applyFont="1" applyBorder="1"/>
    <xf numFmtId="0" fontId="0" fillId="0" borderId="0" xfId="0" applyBorder="1"/>
    <xf numFmtId="0" fontId="0" fillId="0" borderId="0" xfId="0" applyFill="1" applyBorder="1"/>
    <xf numFmtId="49" fontId="0" fillId="0" borderId="10" xfId="0" applyNumberFormat="1" applyBorder="1" applyAlignment="1">
      <alignment horizontal="center" vertical="center"/>
    </xf>
    <xf numFmtId="2" fontId="0" fillId="0" borderId="10" xfId="1" applyNumberFormat="1" applyFont="1" applyBorder="1" applyAlignment="1">
      <alignment horizontal="center" vertical="center"/>
    </xf>
    <xf numFmtId="49" fontId="0" fillId="0" borderId="10" xfId="1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6">
    <cellStyle name="Followed Hyperlink" xfId="5" builtinId="9" hidden="1"/>
    <cellStyle name="Followed Hyperlink" xfId="3" builtinId="9" hidden="1"/>
    <cellStyle name="Hyperlink" xfId="4" builtinId="8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showGridLines="0" tabSelected="1" zoomScale="125" zoomScaleNormal="125" zoomScalePageLayoutView="125" workbookViewId="0" xr3:uid="{AEA406A1-0E4B-5B11-9CD5-51D6E497D94C}">
      <selection activeCell="A3" sqref="A3"/>
    </sheetView>
  </sheetViews>
  <sheetFormatPr defaultColWidth="8.85546875" defaultRowHeight="12"/>
  <cols>
    <col min="1" max="1" width="31" customWidth="1"/>
    <col min="2" max="2" width="13.140625" customWidth="1"/>
    <col min="3" max="3" width="11.85546875" style="4" customWidth="1"/>
    <col min="4" max="7" width="11.85546875" customWidth="1"/>
  </cols>
  <sheetData>
    <row r="1" spans="1:13" s="23" customFormat="1">
      <c r="D1" s="47"/>
      <c r="E1" s="48"/>
      <c r="F1" s="48"/>
      <c r="I1" s="31"/>
    </row>
    <row r="2" spans="1:13" ht="17.100000000000001">
      <c r="A2" s="22" t="s">
        <v>0</v>
      </c>
      <c r="I2" s="32"/>
    </row>
    <row r="3" spans="1:13" ht="14.1" customHeight="1">
      <c r="A3" s="42"/>
      <c r="C3" s="28"/>
      <c r="D3" s="7"/>
      <c r="E3" s="27" t="s">
        <v>1</v>
      </c>
      <c r="F3" s="7"/>
      <c r="G3" s="49"/>
      <c r="I3" s="32"/>
      <c r="J3" s="32"/>
      <c r="K3" s="32"/>
    </row>
    <row r="4" spans="1:13" ht="39.950000000000003" customHeight="1" thickBot="1">
      <c r="A4" s="37" t="s">
        <v>2</v>
      </c>
      <c r="B4" s="41" t="s">
        <v>3</v>
      </c>
      <c r="C4" s="43" t="s">
        <v>4</v>
      </c>
      <c r="D4" s="44" t="s">
        <v>5</v>
      </c>
      <c r="E4" s="44" t="s">
        <v>6</v>
      </c>
      <c r="F4" s="44" t="s">
        <v>7</v>
      </c>
      <c r="G4" s="44" t="s">
        <v>8</v>
      </c>
      <c r="I4" s="32"/>
      <c r="J4" s="33"/>
      <c r="K4" s="33"/>
      <c r="L4" s="33"/>
      <c r="M4" s="33"/>
    </row>
    <row r="5" spans="1:13" ht="14.1" customHeight="1" thickTop="1">
      <c r="A5" s="50" t="s">
        <v>9</v>
      </c>
      <c r="B5" s="40">
        <v>3</v>
      </c>
      <c r="C5" s="45"/>
      <c r="D5" s="35" t="s">
        <v>10</v>
      </c>
      <c r="E5" s="36" t="s">
        <v>11</v>
      </c>
      <c r="F5" s="34" t="s">
        <v>10</v>
      </c>
      <c r="G5" s="35" t="s">
        <v>12</v>
      </c>
      <c r="H5" s="3"/>
      <c r="I5" s="32"/>
      <c r="J5" s="33"/>
      <c r="K5" s="33"/>
      <c r="L5" s="33"/>
      <c r="M5" s="33"/>
    </row>
    <row r="6" spans="1:13" ht="14.1" customHeight="1">
      <c r="A6" s="51" t="s">
        <v>13</v>
      </c>
      <c r="B6" s="39">
        <v>2</v>
      </c>
      <c r="C6" s="46"/>
      <c r="D6" s="26" t="s">
        <v>10</v>
      </c>
      <c r="E6" s="25" t="s">
        <v>10</v>
      </c>
      <c r="F6" s="25" t="s">
        <v>11</v>
      </c>
      <c r="G6" s="26" t="s">
        <v>11</v>
      </c>
      <c r="I6" s="32"/>
      <c r="J6" s="33"/>
      <c r="K6" s="33"/>
      <c r="L6" s="33"/>
      <c r="M6" s="33"/>
    </row>
    <row r="7" spans="1:13" ht="14.1" customHeight="1">
      <c r="A7" s="51" t="s">
        <v>14</v>
      </c>
      <c r="B7" s="39">
        <v>3</v>
      </c>
      <c r="C7" s="46"/>
      <c r="D7" s="26" t="s">
        <v>10</v>
      </c>
      <c r="E7" s="25" t="s">
        <v>11</v>
      </c>
      <c r="F7" s="25" t="s">
        <v>10</v>
      </c>
      <c r="G7" s="26" t="s">
        <v>12</v>
      </c>
      <c r="I7" s="32"/>
      <c r="J7" s="33"/>
      <c r="K7" s="33"/>
      <c r="L7" s="33"/>
      <c r="M7" s="33"/>
    </row>
    <row r="8" spans="1:13" ht="14.1" customHeight="1">
      <c r="A8" s="51" t="s">
        <v>15</v>
      </c>
      <c r="B8" s="39">
        <v>2</v>
      </c>
      <c r="C8" s="46"/>
      <c r="D8" s="26" t="s">
        <v>12</v>
      </c>
      <c r="E8" s="25" t="s">
        <v>12</v>
      </c>
      <c r="F8" s="25" t="s">
        <v>10</v>
      </c>
      <c r="G8" s="26" t="s">
        <v>11</v>
      </c>
      <c r="I8" s="32"/>
      <c r="J8" s="33"/>
      <c r="K8" s="33"/>
      <c r="L8" s="33"/>
      <c r="M8" s="33"/>
    </row>
    <row r="9" spans="1:13" ht="14.1" customHeight="1">
      <c r="A9" s="24"/>
      <c r="B9" s="39"/>
      <c r="C9" s="38"/>
      <c r="D9" s="26"/>
      <c r="E9" s="25"/>
      <c r="F9" s="25"/>
      <c r="G9" s="26"/>
      <c r="I9" s="32"/>
      <c r="J9" s="33"/>
      <c r="K9" s="33"/>
      <c r="L9" s="33"/>
      <c r="M9" s="33"/>
    </row>
    <row r="10" spans="1:13" ht="14.1" customHeight="1">
      <c r="A10" s="24"/>
      <c r="B10" s="39"/>
      <c r="C10" s="38"/>
      <c r="D10" s="26"/>
      <c r="E10" s="25"/>
      <c r="F10" s="25"/>
      <c r="G10" s="26"/>
      <c r="I10" s="32"/>
      <c r="J10" s="33"/>
      <c r="K10" s="33"/>
      <c r="L10" s="33"/>
      <c r="M10" s="33"/>
    </row>
    <row r="11" spans="1:13" ht="8.25" customHeight="1">
      <c r="A11" s="19"/>
      <c r="B11" s="18"/>
      <c r="C11" s="20"/>
      <c r="D11" s="21"/>
      <c r="E11" s="20"/>
      <c r="F11" s="20"/>
      <c r="G11" s="20"/>
    </row>
    <row r="12" spans="1:13" ht="15" customHeight="1">
      <c r="A12" s="29" t="s">
        <v>16</v>
      </c>
      <c r="B12" s="19"/>
      <c r="C12" s="30">
        <f>SUM('Background Calculations'!C6:C10)</f>
        <v>0</v>
      </c>
      <c r="D12" s="30">
        <f>SUM('Background Calculations'!H6:H10)</f>
        <v>0</v>
      </c>
      <c r="E12" s="30">
        <f>SUM('Background Calculations'!M6:M10)</f>
        <v>2</v>
      </c>
      <c r="F12" s="30">
        <f>SUM('Background Calculations'!R6:R10)</f>
        <v>1</v>
      </c>
      <c r="G12" s="30">
        <f>SUM('Background Calculations'!W6:W10)</f>
        <v>2</v>
      </c>
    </row>
    <row r="13" spans="1:13" ht="15" customHeight="1">
      <c r="A13" s="29" t="s">
        <v>17</v>
      </c>
      <c r="B13" s="19"/>
      <c r="C13" s="30">
        <f>SUM('Background Calculations'!D6:D10)</f>
        <v>0</v>
      </c>
      <c r="D13" s="30">
        <f>SUM('Background Calculations'!I6:I10)</f>
        <v>1</v>
      </c>
      <c r="E13" s="30">
        <f>SUM('Background Calculations'!N6:N10)</f>
        <v>1</v>
      </c>
      <c r="F13" s="30">
        <f>SUM('Background Calculations'!S6:S10)</f>
        <v>0</v>
      </c>
      <c r="G13" s="30">
        <f>SUM('Background Calculations'!X6:X10)</f>
        <v>2</v>
      </c>
    </row>
    <row r="14" spans="1:13" ht="15" customHeight="1">
      <c r="A14" s="29" t="s">
        <v>18</v>
      </c>
      <c r="B14" s="19"/>
      <c r="C14" s="30">
        <f>SUM('Background Calculations'!E6:E10)</f>
        <v>0</v>
      </c>
      <c r="D14" s="30">
        <f>SUM('Background Calculations'!J6:J10)</f>
        <v>3</v>
      </c>
      <c r="E14" s="30">
        <f>SUM('Background Calculations'!O6:O10)</f>
        <v>1</v>
      </c>
      <c r="F14" s="30">
        <f>SUM('Background Calculations'!T6:T10)</f>
        <v>3</v>
      </c>
      <c r="G14" s="30">
        <f>SUM('Background Calculations'!Y6:Y10)</f>
        <v>0</v>
      </c>
    </row>
    <row r="15" spans="1:13" ht="15" customHeight="1">
      <c r="A15" s="29" t="s">
        <v>19</v>
      </c>
      <c r="B15" s="19"/>
      <c r="C15" s="30">
        <f>SUM('Background Calculations'!F6:F10)</f>
        <v>0</v>
      </c>
      <c r="D15" s="30">
        <f>SUM('Background Calculations'!K6:K10)</f>
        <v>0</v>
      </c>
      <c r="E15" s="30">
        <f>SUM('Background Calculations'!P6:P10)</f>
        <v>6</v>
      </c>
      <c r="F15" s="30">
        <f>SUM('Background Calculations'!U6:U10)</f>
        <v>2</v>
      </c>
      <c r="G15" s="30">
        <f>SUM('Background Calculations'!Z6:Z10)</f>
        <v>4</v>
      </c>
    </row>
    <row r="16" spans="1:13" ht="15" customHeight="1">
      <c r="A16" s="29" t="s">
        <v>20</v>
      </c>
      <c r="B16" s="19"/>
      <c r="C16" s="30">
        <f>SUM('Background Calculations'!G6:G10)</f>
        <v>0</v>
      </c>
      <c r="D16" s="30">
        <f>SUM('Background Calculations'!L6:L10)</f>
        <v>2</v>
      </c>
      <c r="E16" s="30">
        <f>SUM('Background Calculations'!Q6:Q10)</f>
        <v>2</v>
      </c>
      <c r="F16" s="30">
        <f>SUM('Background Calculations'!V6:V10)</f>
        <v>0</v>
      </c>
      <c r="G16" s="30">
        <f>SUM('Background Calculations'!AA6:AA10)</f>
        <v>6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opLeftCell="Y1" workbookViewId="0" xr3:uid="{958C4451-9541-5A59-BF78-D2F731DF1C81}">
      <selection activeCell="AG6" sqref="AG6"/>
    </sheetView>
  </sheetViews>
  <sheetFormatPr defaultColWidth="8.85546875" defaultRowHeight="12"/>
  <cols>
    <col min="1" max="1" width="38" customWidth="1"/>
    <col min="6" max="6" width="12.28515625" customWidth="1"/>
    <col min="7" max="7" width="12" customWidth="1"/>
    <col min="11" max="11" width="10.42578125" customWidth="1"/>
    <col min="12" max="12" width="10.28515625" customWidth="1"/>
    <col min="16" max="16" width="10.85546875" customWidth="1"/>
    <col min="17" max="17" width="11.42578125" customWidth="1"/>
    <col min="21" max="21" width="11.42578125" customWidth="1"/>
    <col min="22" max="22" width="10.42578125" customWidth="1"/>
  </cols>
  <sheetData>
    <row r="1" spans="1:37">
      <c r="A1" s="1" t="s">
        <v>21</v>
      </c>
      <c r="C1" s="4"/>
    </row>
    <row r="2" spans="1:37">
      <c r="C2" s="4"/>
    </row>
    <row r="3" spans="1:37">
      <c r="C3" s="4"/>
      <c r="H3" s="4"/>
    </row>
    <row r="4" spans="1:37">
      <c r="C4" s="5" t="s">
        <v>22</v>
      </c>
      <c r="D4" s="6" t="s">
        <v>23</v>
      </c>
      <c r="E4" s="6" t="s">
        <v>24</v>
      </c>
      <c r="F4" s="6" t="s">
        <v>25</v>
      </c>
      <c r="G4" s="15" t="s">
        <v>26</v>
      </c>
      <c r="H4" s="5" t="s">
        <v>22</v>
      </c>
      <c r="I4" s="6" t="s">
        <v>23</v>
      </c>
      <c r="J4" s="6" t="s">
        <v>24</v>
      </c>
      <c r="K4" s="6" t="s">
        <v>25</v>
      </c>
      <c r="L4" s="15" t="s">
        <v>26</v>
      </c>
      <c r="M4" s="5" t="s">
        <v>22</v>
      </c>
      <c r="N4" s="6" t="s">
        <v>23</v>
      </c>
      <c r="O4" s="6" t="s">
        <v>24</v>
      </c>
      <c r="P4" s="6" t="s">
        <v>25</v>
      </c>
      <c r="Q4" s="15" t="s">
        <v>26</v>
      </c>
      <c r="R4" s="5" t="s">
        <v>22</v>
      </c>
      <c r="S4" s="6" t="s">
        <v>23</v>
      </c>
      <c r="T4" s="6" t="s">
        <v>24</v>
      </c>
      <c r="U4" s="6" t="s">
        <v>25</v>
      </c>
      <c r="V4" s="15" t="s">
        <v>26</v>
      </c>
      <c r="W4" s="5" t="s">
        <v>22</v>
      </c>
      <c r="X4" s="6" t="s">
        <v>23</v>
      </c>
      <c r="Y4" s="6" t="s">
        <v>24</v>
      </c>
      <c r="Z4" s="6" t="s">
        <v>25</v>
      </c>
      <c r="AA4" s="15" t="s">
        <v>26</v>
      </c>
      <c r="AB4" s="5" t="s">
        <v>22</v>
      </c>
      <c r="AC4" s="6" t="s">
        <v>23</v>
      </c>
      <c r="AD4" s="6" t="s">
        <v>24</v>
      </c>
      <c r="AE4" s="6" t="s">
        <v>25</v>
      </c>
      <c r="AF4" s="15" t="s">
        <v>26</v>
      </c>
      <c r="AG4" s="5" t="s">
        <v>22</v>
      </c>
      <c r="AH4" s="6" t="s">
        <v>23</v>
      </c>
      <c r="AI4" s="6" t="s">
        <v>24</v>
      </c>
      <c r="AJ4" s="6" t="s">
        <v>25</v>
      </c>
      <c r="AK4" s="15" t="s">
        <v>26</v>
      </c>
    </row>
    <row r="5" spans="1:37">
      <c r="A5" t="s">
        <v>2</v>
      </c>
      <c r="B5" t="s">
        <v>27</v>
      </c>
      <c r="C5" s="8">
        <v>1</v>
      </c>
      <c r="D5" s="9">
        <v>1</v>
      </c>
      <c r="E5" s="9">
        <v>1</v>
      </c>
      <c r="F5" s="9">
        <v>1</v>
      </c>
      <c r="G5" s="10">
        <v>1</v>
      </c>
      <c r="H5" s="8">
        <v>2</v>
      </c>
      <c r="I5" s="9">
        <v>2</v>
      </c>
      <c r="J5" s="9">
        <v>2</v>
      </c>
      <c r="K5" s="9">
        <v>2</v>
      </c>
      <c r="L5" s="10">
        <v>2</v>
      </c>
      <c r="M5" s="4">
        <v>3</v>
      </c>
      <c r="N5" s="4">
        <v>3</v>
      </c>
      <c r="O5" s="4">
        <v>3</v>
      </c>
      <c r="P5" s="4">
        <v>3</v>
      </c>
      <c r="Q5" s="4">
        <v>3</v>
      </c>
      <c r="R5" s="4">
        <v>4</v>
      </c>
      <c r="S5" s="4">
        <v>4</v>
      </c>
      <c r="T5" s="4">
        <v>4</v>
      </c>
      <c r="U5" s="4">
        <v>4</v>
      </c>
      <c r="V5" s="4">
        <v>4</v>
      </c>
      <c r="W5" s="4">
        <v>5</v>
      </c>
      <c r="X5" s="4">
        <v>5</v>
      </c>
      <c r="Y5" s="4">
        <v>5</v>
      </c>
      <c r="Z5" s="4">
        <v>5</v>
      </c>
      <c r="AA5" s="4">
        <v>5</v>
      </c>
      <c r="AB5" s="4">
        <v>6</v>
      </c>
      <c r="AC5" s="4">
        <v>6</v>
      </c>
      <c r="AD5" s="4">
        <v>6</v>
      </c>
      <c r="AE5" s="4">
        <v>6</v>
      </c>
      <c r="AF5" s="4">
        <v>6</v>
      </c>
      <c r="AG5" s="4">
        <v>7</v>
      </c>
      <c r="AH5" s="4">
        <v>7</v>
      </c>
      <c r="AI5" s="4">
        <v>7</v>
      </c>
      <c r="AJ5" s="4">
        <v>7</v>
      </c>
      <c r="AK5" s="4">
        <v>7</v>
      </c>
    </row>
    <row r="6" spans="1:37">
      <c r="C6" s="11">
        <f>+IF('Pugh Matrix'!$C5="+",1,0)</f>
        <v>0</v>
      </c>
      <c r="D6" s="12">
        <f>+IF('Pugh Matrix'!$C5="-",1,0)</f>
        <v>0</v>
      </c>
      <c r="E6" s="12">
        <f>+IF('Pugh Matrix'!$C5="s",1,0)</f>
        <v>0</v>
      </c>
      <c r="F6" s="12">
        <f>+C6*'Pugh Matrix'!$B5</f>
        <v>0</v>
      </c>
      <c r="G6" s="16">
        <f>+D6*'Pugh Matrix'!$B5</f>
        <v>0</v>
      </c>
      <c r="H6" s="11">
        <f>+IF('Pugh Matrix'!$D5="+",1,0)</f>
        <v>0</v>
      </c>
      <c r="I6" s="12">
        <f>+IF('Pugh Matrix'!$D5="-",1,0)</f>
        <v>0</v>
      </c>
      <c r="J6" s="12">
        <f>+IF('Pugh Matrix'!$D5="s",1,0)</f>
        <v>1</v>
      </c>
      <c r="K6" s="12">
        <f>+H6*'Pugh Matrix'!$B5</f>
        <v>0</v>
      </c>
      <c r="L6" s="16">
        <f>+I6*'Pugh Matrix'!$B5</f>
        <v>0</v>
      </c>
      <c r="M6" s="11">
        <f>+IF('Pugh Matrix'!$E5="+",1,0)</f>
        <v>1</v>
      </c>
      <c r="N6" s="12">
        <f>+IF('Pugh Matrix'!$E5="-",1,0)</f>
        <v>0</v>
      </c>
      <c r="O6" s="12">
        <f>+IF('Pugh Matrix'!$E5="s",1,0)</f>
        <v>0</v>
      </c>
      <c r="P6" s="12">
        <f>+M6*'Pugh Matrix'!$B5</f>
        <v>3</v>
      </c>
      <c r="Q6" s="16">
        <f>+N6*'Pugh Matrix'!$B5</f>
        <v>0</v>
      </c>
      <c r="R6" s="11">
        <f>+IF('Pugh Matrix'!$F5="+",1,0)</f>
        <v>0</v>
      </c>
      <c r="S6" s="12">
        <f>+IF('Pugh Matrix'!$F5="-",1,0)</f>
        <v>0</v>
      </c>
      <c r="T6" s="12">
        <f>+IF('Pugh Matrix'!$F5="s",1,0)</f>
        <v>1</v>
      </c>
      <c r="U6" s="12">
        <f>+R6*'Pugh Matrix'!$B5</f>
        <v>0</v>
      </c>
      <c r="V6" s="16">
        <f>+S6*'Pugh Matrix'!$B5</f>
        <v>0</v>
      </c>
      <c r="W6" s="11">
        <f>+IF('Pugh Matrix'!$G5="+",1,0)</f>
        <v>0</v>
      </c>
      <c r="X6" s="12">
        <f>+IF('Pugh Matrix'!$G5="-",1,0)</f>
        <v>1</v>
      </c>
      <c r="Y6" s="12">
        <f>+IF('Pugh Matrix'!$G5="s",1,0)</f>
        <v>0</v>
      </c>
      <c r="Z6" s="12">
        <f>+W6*'Pugh Matrix'!$B5</f>
        <v>0</v>
      </c>
      <c r="AA6" s="16">
        <f>+X6*'Pugh Matrix'!$B5</f>
        <v>3</v>
      </c>
      <c r="AB6" s="11" t="e">
        <f>+IF('Pugh Matrix'!#REF!="+",1,0)</f>
        <v>#REF!</v>
      </c>
      <c r="AC6" s="12" t="e">
        <f>+IF('Pugh Matrix'!#REF!="-",1,0)</f>
        <v>#REF!</v>
      </c>
      <c r="AD6" s="12" t="e">
        <f>+IF('Pugh Matrix'!#REF!="s",1,0)</f>
        <v>#REF!</v>
      </c>
      <c r="AE6" s="12" t="e">
        <f>+AB6*'Pugh Matrix'!$B5</f>
        <v>#REF!</v>
      </c>
      <c r="AF6" s="16" t="e">
        <f>+AC6*'Pugh Matrix'!$B5</f>
        <v>#REF!</v>
      </c>
      <c r="AG6" s="11" t="e">
        <f>+IF('Pugh Matrix'!#REF!="+",1,0)</f>
        <v>#REF!</v>
      </c>
      <c r="AH6" s="12" t="e">
        <f>+IF('Pugh Matrix'!#REF!="-",1,0)</f>
        <v>#REF!</v>
      </c>
      <c r="AI6" s="12" t="e">
        <f>+IF('Pugh Matrix'!#REF!="s",1,0)</f>
        <v>#REF!</v>
      </c>
      <c r="AJ6" s="12" t="e">
        <f>+AG6*'Pugh Matrix'!$B5</f>
        <v>#REF!</v>
      </c>
      <c r="AK6" s="16" t="e">
        <f>+AH6*'Pugh Matrix'!$B5</f>
        <v>#REF!</v>
      </c>
    </row>
    <row r="7" spans="1:37">
      <c r="C7" s="11">
        <f>+IF('Pugh Matrix'!$C6="+",1,0)</f>
        <v>0</v>
      </c>
      <c r="D7" s="12">
        <f>+IF('Pugh Matrix'!$C6="-",1,0)</f>
        <v>0</v>
      </c>
      <c r="E7" s="12">
        <f>+IF('Pugh Matrix'!$C6="s",1,0)</f>
        <v>0</v>
      </c>
      <c r="F7" s="12">
        <f>+C7*'Pugh Matrix'!$B6</f>
        <v>0</v>
      </c>
      <c r="G7" s="16">
        <f>+D7*'Pugh Matrix'!$B6</f>
        <v>0</v>
      </c>
      <c r="H7" s="11">
        <f>+IF('Pugh Matrix'!$D6="+",1,0)</f>
        <v>0</v>
      </c>
      <c r="I7" s="12">
        <f>+IF('Pugh Matrix'!$D6="-",1,0)</f>
        <v>0</v>
      </c>
      <c r="J7" s="12">
        <f>+IF('Pugh Matrix'!$D6="s",1,0)</f>
        <v>1</v>
      </c>
      <c r="K7" s="12">
        <f>+H7*'Pugh Matrix'!$B6</f>
        <v>0</v>
      </c>
      <c r="L7" s="16">
        <f>+I7*'Pugh Matrix'!$B6</f>
        <v>0</v>
      </c>
      <c r="M7" s="11">
        <f>+IF('Pugh Matrix'!$E6="+",1,0)</f>
        <v>0</v>
      </c>
      <c r="N7" s="12">
        <f>+IF('Pugh Matrix'!$E6="-",1,0)</f>
        <v>0</v>
      </c>
      <c r="O7" s="12">
        <f>+IF('Pugh Matrix'!$E6="s",1,0)</f>
        <v>1</v>
      </c>
      <c r="P7" s="12">
        <f>+M7*'Pugh Matrix'!$B6</f>
        <v>0</v>
      </c>
      <c r="Q7" s="16">
        <f>+N7*'Pugh Matrix'!$B6</f>
        <v>0</v>
      </c>
      <c r="R7" s="11">
        <f>+IF('Pugh Matrix'!$F6="+",1,0)</f>
        <v>1</v>
      </c>
      <c r="S7" s="12">
        <f>+IF('Pugh Matrix'!$F6="-",1,0)</f>
        <v>0</v>
      </c>
      <c r="T7" s="12">
        <f>+IF('Pugh Matrix'!$F6="s",1,0)</f>
        <v>0</v>
      </c>
      <c r="U7" s="12">
        <f>+R7*'Pugh Matrix'!$B6</f>
        <v>2</v>
      </c>
      <c r="V7" s="16">
        <f>+S7*'Pugh Matrix'!$B6</f>
        <v>0</v>
      </c>
      <c r="W7" s="11">
        <f>+IF('Pugh Matrix'!$G6="+",1,0)</f>
        <v>1</v>
      </c>
      <c r="X7" s="12">
        <f>+IF('Pugh Matrix'!$G6="-",1,0)</f>
        <v>0</v>
      </c>
      <c r="Y7" s="12">
        <f>+IF('Pugh Matrix'!$G6="s",1,0)</f>
        <v>0</v>
      </c>
      <c r="Z7" s="12">
        <f>+W7*'Pugh Matrix'!$B6</f>
        <v>2</v>
      </c>
      <c r="AA7" s="16">
        <f>+X7*'Pugh Matrix'!$B6</f>
        <v>0</v>
      </c>
      <c r="AB7" s="11" t="e">
        <f>+IF('Pugh Matrix'!#REF!="+",1,0)</f>
        <v>#REF!</v>
      </c>
      <c r="AC7" s="12" t="e">
        <f>+IF('Pugh Matrix'!#REF!="-",1,0)</f>
        <v>#REF!</v>
      </c>
      <c r="AD7" s="12" t="e">
        <f>+IF('Pugh Matrix'!#REF!="s",1,0)</f>
        <v>#REF!</v>
      </c>
      <c r="AE7" s="12" t="e">
        <f>+AB7*'Pugh Matrix'!$B6</f>
        <v>#REF!</v>
      </c>
      <c r="AF7" s="16" t="e">
        <f>+AC7*'Pugh Matrix'!$B6</f>
        <v>#REF!</v>
      </c>
      <c r="AG7" s="11" t="e">
        <f>+IF('Pugh Matrix'!#REF!="+",1,0)</f>
        <v>#REF!</v>
      </c>
      <c r="AH7" s="12" t="e">
        <f>+IF('Pugh Matrix'!#REF!="-",1,0)</f>
        <v>#REF!</v>
      </c>
      <c r="AI7" s="12" t="e">
        <f>+IF('Pugh Matrix'!#REF!="s",1,0)</f>
        <v>#REF!</v>
      </c>
      <c r="AJ7" s="12" t="e">
        <f>+AG7*'Pugh Matrix'!$B6</f>
        <v>#REF!</v>
      </c>
      <c r="AK7" s="16" t="e">
        <f>+AH7*'Pugh Matrix'!$B6</f>
        <v>#REF!</v>
      </c>
    </row>
    <row r="8" spans="1:37">
      <c r="C8" s="11">
        <f>+IF('Pugh Matrix'!$C7="+",1,0)</f>
        <v>0</v>
      </c>
      <c r="D8" s="12">
        <f>+IF('Pugh Matrix'!$C7="-",1,0)</f>
        <v>0</v>
      </c>
      <c r="E8" s="12">
        <f>+IF('Pugh Matrix'!$C7="s",1,0)</f>
        <v>0</v>
      </c>
      <c r="F8" s="12">
        <f>+C8*'Pugh Matrix'!$B7</f>
        <v>0</v>
      </c>
      <c r="G8" s="16">
        <f>+D8*'Pugh Matrix'!$B7</f>
        <v>0</v>
      </c>
      <c r="H8" s="11">
        <f>+IF('Pugh Matrix'!$D7="+",1,0)</f>
        <v>0</v>
      </c>
      <c r="I8" s="12">
        <f>+IF('Pugh Matrix'!$D7="-",1,0)</f>
        <v>0</v>
      </c>
      <c r="J8" s="12">
        <f>+IF('Pugh Matrix'!$D7="s",1,0)</f>
        <v>1</v>
      </c>
      <c r="K8" s="12">
        <f>+H8*'Pugh Matrix'!$B7</f>
        <v>0</v>
      </c>
      <c r="L8" s="16">
        <f>+I8*'Pugh Matrix'!$B7</f>
        <v>0</v>
      </c>
      <c r="M8" s="11">
        <f>+IF('Pugh Matrix'!$E7="+",1,0)</f>
        <v>1</v>
      </c>
      <c r="N8" s="12">
        <f>+IF('Pugh Matrix'!$E7="-",1,0)</f>
        <v>0</v>
      </c>
      <c r="O8" s="12">
        <f>+IF('Pugh Matrix'!$E7="s",1,0)</f>
        <v>0</v>
      </c>
      <c r="P8" s="12">
        <f>+M8*'Pugh Matrix'!$B7</f>
        <v>3</v>
      </c>
      <c r="Q8" s="16">
        <f>+N8*'Pugh Matrix'!$B7</f>
        <v>0</v>
      </c>
      <c r="R8" s="11">
        <f>+IF('Pugh Matrix'!$F7="+",1,0)</f>
        <v>0</v>
      </c>
      <c r="S8" s="12">
        <f>+IF('Pugh Matrix'!$F7="-",1,0)</f>
        <v>0</v>
      </c>
      <c r="T8" s="12">
        <f>+IF('Pugh Matrix'!$F7="s",1,0)</f>
        <v>1</v>
      </c>
      <c r="U8" s="12">
        <f>+R8*'Pugh Matrix'!$B7</f>
        <v>0</v>
      </c>
      <c r="V8" s="16">
        <f>+S8*'Pugh Matrix'!$B7</f>
        <v>0</v>
      </c>
      <c r="W8" s="11">
        <f>+IF('Pugh Matrix'!$G7="+",1,0)</f>
        <v>0</v>
      </c>
      <c r="X8" s="12">
        <f>+IF('Pugh Matrix'!$G7="-",1,0)</f>
        <v>1</v>
      </c>
      <c r="Y8" s="12">
        <f>+IF('Pugh Matrix'!$G7="s",1,0)</f>
        <v>0</v>
      </c>
      <c r="Z8" s="12">
        <f>+W8*'Pugh Matrix'!$B7</f>
        <v>0</v>
      </c>
      <c r="AA8" s="16">
        <f>+X8*'Pugh Matrix'!$B7</f>
        <v>3</v>
      </c>
      <c r="AB8" s="11" t="e">
        <f>+IF('Pugh Matrix'!#REF!="+",1,0)</f>
        <v>#REF!</v>
      </c>
      <c r="AC8" s="12" t="e">
        <f>+IF('Pugh Matrix'!#REF!="-",1,0)</f>
        <v>#REF!</v>
      </c>
      <c r="AD8" s="12" t="e">
        <f>+IF('Pugh Matrix'!#REF!="s",1,0)</f>
        <v>#REF!</v>
      </c>
      <c r="AE8" s="12" t="e">
        <f>+AB8*'Pugh Matrix'!$B7</f>
        <v>#REF!</v>
      </c>
      <c r="AF8" s="16" t="e">
        <f>+AC8*'Pugh Matrix'!$B7</f>
        <v>#REF!</v>
      </c>
      <c r="AG8" s="11" t="e">
        <f>+IF('Pugh Matrix'!#REF!="+",1,0)</f>
        <v>#REF!</v>
      </c>
      <c r="AH8" s="12" t="e">
        <f>+IF('Pugh Matrix'!#REF!="-",1,0)</f>
        <v>#REF!</v>
      </c>
      <c r="AI8" s="12" t="e">
        <f>+IF('Pugh Matrix'!#REF!="s",1,0)</f>
        <v>#REF!</v>
      </c>
      <c r="AJ8" s="12" t="e">
        <f>+AG8*'Pugh Matrix'!$B7</f>
        <v>#REF!</v>
      </c>
      <c r="AK8" s="16" t="e">
        <f>+AH8*'Pugh Matrix'!$B7</f>
        <v>#REF!</v>
      </c>
    </row>
    <row r="9" spans="1:37">
      <c r="C9" s="11">
        <f>+IF('Pugh Matrix'!$C8="+",1,0)</f>
        <v>0</v>
      </c>
      <c r="D9" s="12">
        <f>+IF('Pugh Matrix'!$C8="-",1,0)</f>
        <v>0</v>
      </c>
      <c r="E9" s="12">
        <f>+IF('Pugh Matrix'!$C8="s",1,0)</f>
        <v>0</v>
      </c>
      <c r="F9" s="12">
        <f>+C9*'Pugh Matrix'!$B8</f>
        <v>0</v>
      </c>
      <c r="G9" s="16">
        <f>+D9*'Pugh Matrix'!$B8</f>
        <v>0</v>
      </c>
      <c r="H9" s="11">
        <f>+IF('Pugh Matrix'!$D8="+",1,0)</f>
        <v>0</v>
      </c>
      <c r="I9" s="12">
        <f>+IF('Pugh Matrix'!$D8="-",1,0)</f>
        <v>1</v>
      </c>
      <c r="J9" s="12">
        <f>+IF('Pugh Matrix'!$D8="s",1,0)</f>
        <v>0</v>
      </c>
      <c r="K9" s="12">
        <f>+H9*'Pugh Matrix'!$B8</f>
        <v>0</v>
      </c>
      <c r="L9" s="16">
        <f>+I9*'Pugh Matrix'!$B8</f>
        <v>2</v>
      </c>
      <c r="M9" s="11">
        <f>+IF('Pugh Matrix'!$E8="+",1,0)</f>
        <v>0</v>
      </c>
      <c r="N9" s="12">
        <f>+IF('Pugh Matrix'!$E8="-",1,0)</f>
        <v>1</v>
      </c>
      <c r="O9" s="12">
        <f>+IF('Pugh Matrix'!$E8="s",1,0)</f>
        <v>0</v>
      </c>
      <c r="P9" s="12">
        <f>+M9*'Pugh Matrix'!$B8</f>
        <v>0</v>
      </c>
      <c r="Q9" s="16">
        <f>+N9*'Pugh Matrix'!$B8</f>
        <v>2</v>
      </c>
      <c r="R9" s="11">
        <f>+IF('Pugh Matrix'!$F8="+",1,0)</f>
        <v>0</v>
      </c>
      <c r="S9" s="12">
        <f>+IF('Pugh Matrix'!$F8="-",1,0)</f>
        <v>0</v>
      </c>
      <c r="T9" s="12">
        <f>+IF('Pugh Matrix'!$F8="s",1,0)</f>
        <v>1</v>
      </c>
      <c r="U9" s="12">
        <f>+R9*'Pugh Matrix'!$B8</f>
        <v>0</v>
      </c>
      <c r="V9" s="16">
        <f>+S9*'Pugh Matrix'!$B8</f>
        <v>0</v>
      </c>
      <c r="W9" s="11">
        <f>+IF('Pugh Matrix'!$G8="+",1,0)</f>
        <v>1</v>
      </c>
      <c r="X9" s="12">
        <f>+IF('Pugh Matrix'!$G8="-",1,0)</f>
        <v>0</v>
      </c>
      <c r="Y9" s="12">
        <f>+IF('Pugh Matrix'!$G8="s",1,0)</f>
        <v>0</v>
      </c>
      <c r="Z9" s="12">
        <f>+W9*'Pugh Matrix'!$B8</f>
        <v>2</v>
      </c>
      <c r="AA9" s="16">
        <f>+X9*'Pugh Matrix'!$B8</f>
        <v>0</v>
      </c>
      <c r="AB9" s="11" t="e">
        <f>+IF('Pugh Matrix'!#REF!="+",1,0)</f>
        <v>#REF!</v>
      </c>
      <c r="AC9" s="12" t="e">
        <f>+IF('Pugh Matrix'!#REF!="-",1,0)</f>
        <v>#REF!</v>
      </c>
      <c r="AD9" s="12" t="e">
        <f>+IF('Pugh Matrix'!#REF!="s",1,0)</f>
        <v>#REF!</v>
      </c>
      <c r="AE9" s="12" t="e">
        <f>+AB9*'Pugh Matrix'!$B8</f>
        <v>#REF!</v>
      </c>
      <c r="AF9" s="16" t="e">
        <f>+AC9*'Pugh Matrix'!$B8</f>
        <v>#REF!</v>
      </c>
      <c r="AG9" s="11" t="e">
        <f>+IF('Pugh Matrix'!#REF!="+",1,0)</f>
        <v>#REF!</v>
      </c>
      <c r="AH9" s="12" t="e">
        <f>+IF('Pugh Matrix'!#REF!="-",1,0)</f>
        <v>#REF!</v>
      </c>
      <c r="AI9" s="12" t="e">
        <f>+IF('Pugh Matrix'!#REF!="s",1,0)</f>
        <v>#REF!</v>
      </c>
      <c r="AJ9" s="12" t="e">
        <f>+AG9*'Pugh Matrix'!$B8</f>
        <v>#REF!</v>
      </c>
      <c r="AK9" s="16" t="e">
        <f>+AH9*'Pugh Matrix'!$B8</f>
        <v>#REF!</v>
      </c>
    </row>
    <row r="10" spans="1:37">
      <c r="C10" s="11">
        <f>+IF('Pugh Matrix'!$C9="+",1,0)</f>
        <v>0</v>
      </c>
      <c r="D10" s="12">
        <f>+IF('Pugh Matrix'!$C9="-",1,0)</f>
        <v>0</v>
      </c>
      <c r="E10" s="12">
        <f>+IF('Pugh Matrix'!$C9="s",1,0)</f>
        <v>0</v>
      </c>
      <c r="F10" s="12">
        <f>+C10*'Pugh Matrix'!$B9</f>
        <v>0</v>
      </c>
      <c r="G10" s="16">
        <f>+D10*'Pugh Matrix'!$B9</f>
        <v>0</v>
      </c>
      <c r="H10" s="11">
        <f>+IF('Pugh Matrix'!$D9="+",1,0)</f>
        <v>0</v>
      </c>
      <c r="I10" s="12">
        <f>+IF('Pugh Matrix'!$D9="-",1,0)</f>
        <v>0</v>
      </c>
      <c r="J10" s="12">
        <f>+IF('Pugh Matrix'!$D9="s",1,0)</f>
        <v>0</v>
      </c>
      <c r="K10" s="12">
        <f>+H10*'Pugh Matrix'!$B9</f>
        <v>0</v>
      </c>
      <c r="L10" s="16">
        <f>+I10*'Pugh Matrix'!$B9</f>
        <v>0</v>
      </c>
      <c r="M10" s="11">
        <f>+IF('Pugh Matrix'!$E9="+",1,0)</f>
        <v>0</v>
      </c>
      <c r="N10" s="12">
        <f>+IF('Pugh Matrix'!$E9="-",1,0)</f>
        <v>0</v>
      </c>
      <c r="O10" s="12">
        <f>+IF('Pugh Matrix'!$E9="s",1,0)</f>
        <v>0</v>
      </c>
      <c r="P10" s="12">
        <f>+M10*'Pugh Matrix'!$B9</f>
        <v>0</v>
      </c>
      <c r="Q10" s="16">
        <f>+N10*'Pugh Matrix'!$B9</f>
        <v>0</v>
      </c>
      <c r="R10" s="11">
        <f>+IF('Pugh Matrix'!$F9="+",1,0)</f>
        <v>0</v>
      </c>
      <c r="S10" s="12">
        <f>+IF('Pugh Matrix'!$F9="-",1,0)</f>
        <v>0</v>
      </c>
      <c r="T10" s="12">
        <f>+IF('Pugh Matrix'!$F9="s",1,0)</f>
        <v>0</v>
      </c>
      <c r="U10" s="12">
        <f>+R10*'Pugh Matrix'!$B9</f>
        <v>0</v>
      </c>
      <c r="V10" s="16">
        <f>+S10*'Pugh Matrix'!$B9</f>
        <v>0</v>
      </c>
      <c r="W10" s="11">
        <f>+IF('Pugh Matrix'!$G9="+",1,0)</f>
        <v>0</v>
      </c>
      <c r="X10" s="12">
        <f>+IF('Pugh Matrix'!$G9="-",1,0)</f>
        <v>0</v>
      </c>
      <c r="Y10" s="12">
        <f>+IF('Pugh Matrix'!$G9="s",1,0)</f>
        <v>0</v>
      </c>
      <c r="Z10" s="12">
        <f>+W10*'Pugh Matrix'!$B9</f>
        <v>0</v>
      </c>
      <c r="AA10" s="16">
        <f>+X10*'Pugh Matrix'!$B9</f>
        <v>0</v>
      </c>
      <c r="AB10" s="11" t="e">
        <f>+IF('Pugh Matrix'!#REF!="+",1,0)</f>
        <v>#REF!</v>
      </c>
      <c r="AC10" s="12" t="e">
        <f>+IF('Pugh Matrix'!#REF!="-",1,0)</f>
        <v>#REF!</v>
      </c>
      <c r="AD10" s="12" t="e">
        <f>+IF('Pugh Matrix'!#REF!="s",1,0)</f>
        <v>#REF!</v>
      </c>
      <c r="AE10" s="12" t="e">
        <f>+AB10*'Pugh Matrix'!$B9</f>
        <v>#REF!</v>
      </c>
      <c r="AF10" s="16" t="e">
        <f>+AC10*'Pugh Matrix'!$B9</f>
        <v>#REF!</v>
      </c>
      <c r="AG10" s="11" t="e">
        <f>+IF('Pugh Matrix'!#REF!="+",1,0)</f>
        <v>#REF!</v>
      </c>
      <c r="AH10" s="12" t="e">
        <f>+IF('Pugh Matrix'!#REF!="-",1,0)</f>
        <v>#REF!</v>
      </c>
      <c r="AI10" s="12" t="e">
        <f>+IF('Pugh Matrix'!#REF!="s",1,0)</f>
        <v>#REF!</v>
      </c>
      <c r="AJ10" s="12" t="e">
        <f>+AG10*'Pugh Matrix'!$B9</f>
        <v>#REF!</v>
      </c>
      <c r="AK10" s="16" t="e">
        <f>+AH10*'Pugh Matrix'!$B9</f>
        <v>#REF!</v>
      </c>
    </row>
    <row r="11" spans="1:37">
      <c r="C11" s="11">
        <f>+IF('Pugh Matrix'!$C10="+",1,0)</f>
        <v>0</v>
      </c>
      <c r="D11" s="12">
        <f>+IF('Pugh Matrix'!$C10="-",1,0)</f>
        <v>0</v>
      </c>
      <c r="E11" s="12">
        <f>+IF('Pugh Matrix'!$C10="s",1,0)</f>
        <v>0</v>
      </c>
      <c r="F11" s="12">
        <f>+C11*'Pugh Matrix'!$B10</f>
        <v>0</v>
      </c>
      <c r="G11" s="16">
        <f>+D11*'Pugh Matrix'!$B10</f>
        <v>0</v>
      </c>
      <c r="H11" s="11">
        <f>+IF('Pugh Matrix'!$D10="+",1,0)</f>
        <v>0</v>
      </c>
      <c r="I11" s="12">
        <f>+IF('Pugh Matrix'!$D10="-",1,0)</f>
        <v>0</v>
      </c>
      <c r="J11" s="12">
        <f>+IF('Pugh Matrix'!$D10="s",1,0)</f>
        <v>0</v>
      </c>
      <c r="K11" s="12">
        <f>+H11*'Pugh Matrix'!$B10</f>
        <v>0</v>
      </c>
      <c r="L11" s="16">
        <f>+I11*'Pugh Matrix'!$B10</f>
        <v>0</v>
      </c>
      <c r="M11" s="11">
        <f>+IF('Pugh Matrix'!$E10="+",1,0)</f>
        <v>0</v>
      </c>
      <c r="N11" s="12">
        <f>+IF('Pugh Matrix'!$E10="-",1,0)</f>
        <v>0</v>
      </c>
      <c r="O11" s="12">
        <f>+IF('Pugh Matrix'!$E10="s",1,0)</f>
        <v>0</v>
      </c>
      <c r="P11" s="12">
        <f>+M11*'Pugh Matrix'!$B10</f>
        <v>0</v>
      </c>
      <c r="Q11" s="16">
        <f>+N11*'Pugh Matrix'!$B10</f>
        <v>0</v>
      </c>
      <c r="R11" s="11">
        <f>+IF('Pugh Matrix'!$F10="+",1,0)</f>
        <v>0</v>
      </c>
      <c r="S11" s="12">
        <f>+IF('Pugh Matrix'!$F10="-",1,0)</f>
        <v>0</v>
      </c>
      <c r="T11" s="12">
        <f>+IF('Pugh Matrix'!$F10="s",1,0)</f>
        <v>0</v>
      </c>
      <c r="U11" s="12">
        <f>+R11*'Pugh Matrix'!$B10</f>
        <v>0</v>
      </c>
      <c r="V11" s="16">
        <f>+S11*'Pugh Matrix'!$B10</f>
        <v>0</v>
      </c>
      <c r="W11" s="11">
        <f>+IF('Pugh Matrix'!$G10="+",1,0)</f>
        <v>0</v>
      </c>
      <c r="X11" s="12">
        <f>+IF('Pugh Matrix'!$G10="-",1,0)</f>
        <v>0</v>
      </c>
      <c r="Y11" s="12">
        <f>+IF('Pugh Matrix'!$G10="s",1,0)</f>
        <v>0</v>
      </c>
      <c r="Z11" s="12">
        <f>+W11*'Pugh Matrix'!$B10</f>
        <v>0</v>
      </c>
      <c r="AA11" s="16">
        <f>+X11*'Pugh Matrix'!$B10</f>
        <v>0</v>
      </c>
      <c r="AB11" s="11" t="e">
        <f>+IF('Pugh Matrix'!#REF!="+",1,0)</f>
        <v>#REF!</v>
      </c>
      <c r="AC11" s="12" t="e">
        <f>+IF('Pugh Matrix'!#REF!="-",1,0)</f>
        <v>#REF!</v>
      </c>
      <c r="AD11" s="12" t="e">
        <f>+IF('Pugh Matrix'!#REF!="s",1,0)</f>
        <v>#REF!</v>
      </c>
      <c r="AE11" s="12" t="e">
        <f>+AB11*'Pugh Matrix'!$B10</f>
        <v>#REF!</v>
      </c>
      <c r="AF11" s="16" t="e">
        <f>+AC11*'Pugh Matrix'!$B10</f>
        <v>#REF!</v>
      </c>
      <c r="AG11" s="11" t="e">
        <f>+IF('Pugh Matrix'!#REF!="+",1,0)</f>
        <v>#REF!</v>
      </c>
      <c r="AH11" s="12" t="e">
        <f>+IF('Pugh Matrix'!#REF!="-",1,0)</f>
        <v>#REF!</v>
      </c>
      <c r="AI11" s="12" t="e">
        <f>+IF('Pugh Matrix'!#REF!="s",1,0)</f>
        <v>#REF!</v>
      </c>
      <c r="AJ11" s="12" t="e">
        <f>+AG11*'Pugh Matrix'!$B10</f>
        <v>#REF!</v>
      </c>
      <c r="AK11" s="16" t="e">
        <f>+AH11*'Pugh Matrix'!$B10</f>
        <v>#REF!</v>
      </c>
    </row>
    <row r="12" spans="1:37">
      <c r="C12" s="11" t="e">
        <f>+IF('Pugh Matrix'!#REF!="+",1,0)</f>
        <v>#REF!</v>
      </c>
      <c r="D12" s="12" t="e">
        <f>+IF('Pugh Matrix'!#REF!="-",1,0)</f>
        <v>#REF!</v>
      </c>
      <c r="E12" s="12" t="e">
        <f>+IF('Pugh Matrix'!#REF!="s",1,0)</f>
        <v>#REF!</v>
      </c>
      <c r="F12" s="12" t="e">
        <f>+C12*'Pugh Matrix'!#REF!</f>
        <v>#REF!</v>
      </c>
      <c r="G12" s="16" t="e">
        <f>+D12*'Pugh Matrix'!#REF!</f>
        <v>#REF!</v>
      </c>
      <c r="H12" s="11" t="e">
        <f>+IF('Pugh Matrix'!#REF!="+",1,0)</f>
        <v>#REF!</v>
      </c>
      <c r="I12" s="12" t="e">
        <f>+IF('Pugh Matrix'!#REF!="-",1,0)</f>
        <v>#REF!</v>
      </c>
      <c r="J12" s="12" t="e">
        <f>+IF('Pugh Matrix'!#REF!="s",1,0)</f>
        <v>#REF!</v>
      </c>
      <c r="K12" s="12" t="e">
        <f>+H12*'Pugh Matrix'!#REF!</f>
        <v>#REF!</v>
      </c>
      <c r="L12" s="16" t="e">
        <f>+I12*'Pugh Matrix'!#REF!</f>
        <v>#REF!</v>
      </c>
      <c r="M12" s="11" t="e">
        <f>+IF('Pugh Matrix'!#REF!="+",1,0)</f>
        <v>#REF!</v>
      </c>
      <c r="N12" s="12" t="e">
        <f>+IF('Pugh Matrix'!#REF!="-",1,0)</f>
        <v>#REF!</v>
      </c>
      <c r="O12" s="12" t="e">
        <f>+IF('Pugh Matrix'!#REF!="s",1,0)</f>
        <v>#REF!</v>
      </c>
      <c r="P12" s="12" t="e">
        <f>+M12*'Pugh Matrix'!#REF!</f>
        <v>#REF!</v>
      </c>
      <c r="Q12" s="16" t="e">
        <f>+N12*'Pugh Matrix'!#REF!</f>
        <v>#REF!</v>
      </c>
      <c r="R12" s="11" t="e">
        <f>+IF('Pugh Matrix'!#REF!="+",1,0)</f>
        <v>#REF!</v>
      </c>
      <c r="S12" s="12" t="e">
        <f>+IF('Pugh Matrix'!#REF!="-",1,0)</f>
        <v>#REF!</v>
      </c>
      <c r="T12" s="12" t="e">
        <f>+IF('Pugh Matrix'!#REF!="s",1,0)</f>
        <v>#REF!</v>
      </c>
      <c r="U12" s="12" t="e">
        <f>+R12*'Pugh Matrix'!#REF!</f>
        <v>#REF!</v>
      </c>
      <c r="V12" s="16" t="e">
        <f>+S12*'Pugh Matrix'!#REF!</f>
        <v>#REF!</v>
      </c>
      <c r="W12" s="11" t="e">
        <f>+IF('Pugh Matrix'!#REF!="+",1,0)</f>
        <v>#REF!</v>
      </c>
      <c r="X12" s="12" t="e">
        <f>+IF('Pugh Matrix'!#REF!="-",1,0)</f>
        <v>#REF!</v>
      </c>
      <c r="Y12" s="12" t="e">
        <f>+IF('Pugh Matrix'!#REF!="s",1,0)</f>
        <v>#REF!</v>
      </c>
      <c r="Z12" s="12" t="e">
        <f>+W12*'Pugh Matrix'!#REF!</f>
        <v>#REF!</v>
      </c>
      <c r="AA12" s="16" t="e">
        <f>+X12*'Pugh Matrix'!#REF!</f>
        <v>#REF!</v>
      </c>
      <c r="AB12" s="11" t="e">
        <f>+IF('Pugh Matrix'!#REF!="+",1,0)</f>
        <v>#REF!</v>
      </c>
      <c r="AC12" s="12" t="e">
        <f>+IF('Pugh Matrix'!#REF!="-",1,0)</f>
        <v>#REF!</v>
      </c>
      <c r="AD12" s="12" t="e">
        <f>+IF('Pugh Matrix'!#REF!="s",1,0)</f>
        <v>#REF!</v>
      </c>
      <c r="AE12" s="12" t="e">
        <f>+AB12*'Pugh Matrix'!#REF!</f>
        <v>#REF!</v>
      </c>
      <c r="AF12" s="16" t="e">
        <f>+AC12*'Pugh Matrix'!#REF!</f>
        <v>#REF!</v>
      </c>
      <c r="AG12" s="11" t="e">
        <f>+IF('Pugh Matrix'!#REF!="+",1,0)</f>
        <v>#REF!</v>
      </c>
      <c r="AH12" s="12" t="e">
        <f>+IF('Pugh Matrix'!#REF!="-",1,0)</f>
        <v>#REF!</v>
      </c>
      <c r="AI12" s="12" t="e">
        <f>+IF('Pugh Matrix'!#REF!="s",1,0)</f>
        <v>#REF!</v>
      </c>
      <c r="AJ12" s="12" t="e">
        <f>+AG12*'Pugh Matrix'!#REF!</f>
        <v>#REF!</v>
      </c>
      <c r="AK12" s="16" t="e">
        <f>+AH12*'Pugh Matrix'!#REF!</f>
        <v>#REF!</v>
      </c>
    </row>
    <row r="13" spans="1:37">
      <c r="C13" s="11" t="e">
        <f>+IF('Pugh Matrix'!#REF!="+",1,0)</f>
        <v>#REF!</v>
      </c>
      <c r="D13" s="12" t="e">
        <f>+IF('Pugh Matrix'!#REF!="-",1,0)</f>
        <v>#REF!</v>
      </c>
      <c r="E13" s="12" t="e">
        <f>+IF('Pugh Matrix'!#REF!="s",1,0)</f>
        <v>#REF!</v>
      </c>
      <c r="F13" s="12" t="e">
        <f>+C13*'Pugh Matrix'!#REF!</f>
        <v>#REF!</v>
      </c>
      <c r="G13" s="16" t="e">
        <f>+D13*'Pugh Matrix'!#REF!</f>
        <v>#REF!</v>
      </c>
      <c r="H13" s="11" t="e">
        <f>+IF('Pugh Matrix'!#REF!="+",1,0)</f>
        <v>#REF!</v>
      </c>
      <c r="I13" s="12" t="e">
        <f>+IF('Pugh Matrix'!#REF!="-",1,0)</f>
        <v>#REF!</v>
      </c>
      <c r="J13" s="12" t="e">
        <f>+IF('Pugh Matrix'!#REF!="s",1,0)</f>
        <v>#REF!</v>
      </c>
      <c r="K13" s="12" t="e">
        <f>+H13*'Pugh Matrix'!#REF!</f>
        <v>#REF!</v>
      </c>
      <c r="L13" s="16" t="e">
        <f>+I13*'Pugh Matrix'!#REF!</f>
        <v>#REF!</v>
      </c>
      <c r="M13" s="11" t="e">
        <f>+IF('Pugh Matrix'!#REF!="+",1,0)</f>
        <v>#REF!</v>
      </c>
      <c r="N13" s="12" t="e">
        <f>+IF('Pugh Matrix'!#REF!="-",1,0)</f>
        <v>#REF!</v>
      </c>
      <c r="O13" s="12" t="e">
        <f>+IF('Pugh Matrix'!#REF!="s",1,0)</f>
        <v>#REF!</v>
      </c>
      <c r="P13" s="12" t="e">
        <f>+M13*'Pugh Matrix'!#REF!</f>
        <v>#REF!</v>
      </c>
      <c r="Q13" s="16" t="e">
        <f>+N13*'Pugh Matrix'!#REF!</f>
        <v>#REF!</v>
      </c>
      <c r="R13" s="11" t="e">
        <f>+IF('Pugh Matrix'!#REF!="+",1,0)</f>
        <v>#REF!</v>
      </c>
      <c r="S13" s="12" t="e">
        <f>+IF('Pugh Matrix'!#REF!="-",1,0)</f>
        <v>#REF!</v>
      </c>
      <c r="T13" s="12" t="e">
        <f>+IF('Pugh Matrix'!#REF!="s",1,0)</f>
        <v>#REF!</v>
      </c>
      <c r="U13" s="12" t="e">
        <f>+R13*'Pugh Matrix'!#REF!</f>
        <v>#REF!</v>
      </c>
      <c r="V13" s="16" t="e">
        <f>+S13*'Pugh Matrix'!#REF!</f>
        <v>#REF!</v>
      </c>
      <c r="W13" s="11" t="e">
        <f>+IF('Pugh Matrix'!#REF!="+",1,0)</f>
        <v>#REF!</v>
      </c>
      <c r="X13" s="12" t="e">
        <f>+IF('Pugh Matrix'!#REF!="-",1,0)</f>
        <v>#REF!</v>
      </c>
      <c r="Y13" s="12" t="e">
        <f>+IF('Pugh Matrix'!#REF!="s",1,0)</f>
        <v>#REF!</v>
      </c>
      <c r="Z13" s="12" t="e">
        <f>+W13*'Pugh Matrix'!#REF!</f>
        <v>#REF!</v>
      </c>
      <c r="AA13" s="16" t="e">
        <f>+X13*'Pugh Matrix'!#REF!</f>
        <v>#REF!</v>
      </c>
      <c r="AB13" s="11" t="e">
        <f>+IF('Pugh Matrix'!#REF!="+",1,0)</f>
        <v>#REF!</v>
      </c>
      <c r="AC13" s="12" t="e">
        <f>+IF('Pugh Matrix'!#REF!="-",1,0)</f>
        <v>#REF!</v>
      </c>
      <c r="AD13" s="12" t="e">
        <f>+IF('Pugh Matrix'!#REF!="s",1,0)</f>
        <v>#REF!</v>
      </c>
      <c r="AE13" s="12" t="e">
        <f>+AB13*'Pugh Matrix'!#REF!</f>
        <v>#REF!</v>
      </c>
      <c r="AF13" s="16" t="e">
        <f>+AC13*'Pugh Matrix'!#REF!</f>
        <v>#REF!</v>
      </c>
      <c r="AG13" s="11" t="e">
        <f>+IF('Pugh Matrix'!#REF!="+",1,0)</f>
        <v>#REF!</v>
      </c>
      <c r="AH13" s="12" t="e">
        <f>+IF('Pugh Matrix'!#REF!="-",1,0)</f>
        <v>#REF!</v>
      </c>
      <c r="AI13" s="12" t="e">
        <f>+IF('Pugh Matrix'!#REF!="s",1,0)</f>
        <v>#REF!</v>
      </c>
      <c r="AJ13" s="12" t="e">
        <f>+AG13*'Pugh Matrix'!#REF!</f>
        <v>#REF!</v>
      </c>
      <c r="AK13" s="16" t="e">
        <f>+AH13*'Pugh Matrix'!#REF!</f>
        <v>#REF!</v>
      </c>
    </row>
    <row r="14" spans="1:37">
      <c r="C14" s="11" t="e">
        <f>+IF('Pugh Matrix'!#REF!="+",1,0)</f>
        <v>#REF!</v>
      </c>
      <c r="D14" s="12" t="e">
        <f>+IF('Pugh Matrix'!#REF!="-",1,0)</f>
        <v>#REF!</v>
      </c>
      <c r="E14" s="12" t="e">
        <f>+IF('Pugh Matrix'!#REF!="s",1,0)</f>
        <v>#REF!</v>
      </c>
      <c r="F14" s="12" t="e">
        <f>+C14*'Pugh Matrix'!#REF!</f>
        <v>#REF!</v>
      </c>
      <c r="G14" s="16" t="e">
        <f>+D14*'Pugh Matrix'!#REF!</f>
        <v>#REF!</v>
      </c>
      <c r="H14" s="11" t="e">
        <f>+IF('Pugh Matrix'!#REF!="+",1,0)</f>
        <v>#REF!</v>
      </c>
      <c r="I14" s="12" t="e">
        <f>+IF('Pugh Matrix'!#REF!="-",1,0)</f>
        <v>#REF!</v>
      </c>
      <c r="J14" s="12" t="e">
        <f>+IF('Pugh Matrix'!#REF!="s",1,0)</f>
        <v>#REF!</v>
      </c>
      <c r="K14" s="12" t="e">
        <f>+H14*'Pugh Matrix'!#REF!</f>
        <v>#REF!</v>
      </c>
      <c r="L14" s="16" t="e">
        <f>+I14*'Pugh Matrix'!#REF!</f>
        <v>#REF!</v>
      </c>
      <c r="M14" s="11" t="e">
        <f>+IF('Pugh Matrix'!#REF!="+",1,0)</f>
        <v>#REF!</v>
      </c>
      <c r="N14" s="12" t="e">
        <f>+IF('Pugh Matrix'!#REF!="-",1,0)</f>
        <v>#REF!</v>
      </c>
      <c r="O14" s="12" t="e">
        <f>+IF('Pugh Matrix'!#REF!="s",1,0)</f>
        <v>#REF!</v>
      </c>
      <c r="P14" s="12" t="e">
        <f>+M14*'Pugh Matrix'!#REF!</f>
        <v>#REF!</v>
      </c>
      <c r="Q14" s="16" t="e">
        <f>+N14*'Pugh Matrix'!#REF!</f>
        <v>#REF!</v>
      </c>
      <c r="R14" s="11" t="e">
        <f>+IF('Pugh Matrix'!#REF!="+",1,0)</f>
        <v>#REF!</v>
      </c>
      <c r="S14" s="12" t="e">
        <f>+IF('Pugh Matrix'!#REF!="-",1,0)</f>
        <v>#REF!</v>
      </c>
      <c r="T14" s="12" t="e">
        <f>+IF('Pugh Matrix'!#REF!="s",1,0)</f>
        <v>#REF!</v>
      </c>
      <c r="U14" s="12" t="e">
        <f>+R14*'Pugh Matrix'!#REF!</f>
        <v>#REF!</v>
      </c>
      <c r="V14" s="16" t="e">
        <f>+S14*'Pugh Matrix'!#REF!</f>
        <v>#REF!</v>
      </c>
      <c r="W14" s="11" t="e">
        <f>+IF('Pugh Matrix'!#REF!="+",1,0)</f>
        <v>#REF!</v>
      </c>
      <c r="X14" s="12" t="e">
        <f>+IF('Pugh Matrix'!#REF!="-",1,0)</f>
        <v>#REF!</v>
      </c>
      <c r="Y14" s="12" t="e">
        <f>+IF('Pugh Matrix'!#REF!="s",1,0)</f>
        <v>#REF!</v>
      </c>
      <c r="Z14" s="12" t="e">
        <f>+W14*'Pugh Matrix'!#REF!</f>
        <v>#REF!</v>
      </c>
      <c r="AA14" s="16" t="e">
        <f>+X14*'Pugh Matrix'!#REF!</f>
        <v>#REF!</v>
      </c>
      <c r="AB14" s="11" t="e">
        <f>+IF('Pugh Matrix'!#REF!="+",1,0)</f>
        <v>#REF!</v>
      </c>
      <c r="AC14" s="12" t="e">
        <f>+IF('Pugh Matrix'!#REF!="-",1,0)</f>
        <v>#REF!</v>
      </c>
      <c r="AD14" s="12" t="e">
        <f>+IF('Pugh Matrix'!#REF!="s",1,0)</f>
        <v>#REF!</v>
      </c>
      <c r="AE14" s="12" t="e">
        <f>+AB14*'Pugh Matrix'!#REF!</f>
        <v>#REF!</v>
      </c>
      <c r="AF14" s="16" t="e">
        <f>+AC14*'Pugh Matrix'!#REF!</f>
        <v>#REF!</v>
      </c>
      <c r="AG14" s="11" t="e">
        <f>+IF('Pugh Matrix'!#REF!="+",1,0)</f>
        <v>#REF!</v>
      </c>
      <c r="AH14" s="12" t="e">
        <f>+IF('Pugh Matrix'!#REF!="-",1,0)</f>
        <v>#REF!</v>
      </c>
      <c r="AI14" s="12" t="e">
        <f>+IF('Pugh Matrix'!#REF!="s",1,0)</f>
        <v>#REF!</v>
      </c>
      <c r="AJ14" s="12" t="e">
        <f>+AG14*'Pugh Matrix'!#REF!</f>
        <v>#REF!</v>
      </c>
      <c r="AK14" s="16" t="e">
        <f>+AH14*'Pugh Matrix'!#REF!</f>
        <v>#REF!</v>
      </c>
    </row>
    <row r="15" spans="1:37">
      <c r="C15" s="11" t="e">
        <f>+IF('Pugh Matrix'!#REF!="+",1,0)</f>
        <v>#REF!</v>
      </c>
      <c r="D15" s="12" t="e">
        <f>+IF('Pugh Matrix'!#REF!="-",1,0)</f>
        <v>#REF!</v>
      </c>
      <c r="E15" s="12" t="e">
        <f>+IF('Pugh Matrix'!#REF!="s",1,0)</f>
        <v>#REF!</v>
      </c>
      <c r="F15" s="12" t="e">
        <f>+C15*'Pugh Matrix'!#REF!</f>
        <v>#REF!</v>
      </c>
      <c r="G15" s="16" t="e">
        <f>+D15*'Pugh Matrix'!#REF!</f>
        <v>#REF!</v>
      </c>
      <c r="H15" s="11" t="e">
        <f>+IF('Pugh Matrix'!#REF!="+",1,0)</f>
        <v>#REF!</v>
      </c>
      <c r="I15" s="12" t="e">
        <f>+IF('Pugh Matrix'!#REF!="-",1,0)</f>
        <v>#REF!</v>
      </c>
      <c r="J15" s="12" t="e">
        <f>+IF('Pugh Matrix'!#REF!="s",1,0)</f>
        <v>#REF!</v>
      </c>
      <c r="K15" s="12" t="e">
        <f>+H15*'Pugh Matrix'!#REF!</f>
        <v>#REF!</v>
      </c>
      <c r="L15" s="16" t="e">
        <f>+I15*'Pugh Matrix'!#REF!</f>
        <v>#REF!</v>
      </c>
      <c r="M15" s="11" t="e">
        <f>+IF('Pugh Matrix'!#REF!="+",1,0)</f>
        <v>#REF!</v>
      </c>
      <c r="N15" s="12" t="e">
        <f>+IF('Pugh Matrix'!#REF!="-",1,0)</f>
        <v>#REF!</v>
      </c>
      <c r="O15" s="12" t="e">
        <f>+IF('Pugh Matrix'!#REF!="s",1,0)</f>
        <v>#REF!</v>
      </c>
      <c r="P15" s="12" t="e">
        <f>+M15*'Pugh Matrix'!#REF!</f>
        <v>#REF!</v>
      </c>
      <c r="Q15" s="16" t="e">
        <f>+N15*'Pugh Matrix'!#REF!</f>
        <v>#REF!</v>
      </c>
      <c r="R15" s="11" t="e">
        <f>+IF('Pugh Matrix'!#REF!="+",1,0)</f>
        <v>#REF!</v>
      </c>
      <c r="S15" s="12" t="e">
        <f>+IF('Pugh Matrix'!#REF!="-",1,0)</f>
        <v>#REF!</v>
      </c>
      <c r="T15" s="12" t="e">
        <f>+IF('Pugh Matrix'!#REF!="s",1,0)</f>
        <v>#REF!</v>
      </c>
      <c r="U15" s="12" t="e">
        <f>+R15*'Pugh Matrix'!#REF!</f>
        <v>#REF!</v>
      </c>
      <c r="V15" s="16" t="e">
        <f>+S15*'Pugh Matrix'!#REF!</f>
        <v>#REF!</v>
      </c>
      <c r="W15" s="11" t="e">
        <f>+IF('Pugh Matrix'!#REF!="+",1,0)</f>
        <v>#REF!</v>
      </c>
      <c r="X15" s="12" t="e">
        <f>+IF('Pugh Matrix'!#REF!="-",1,0)</f>
        <v>#REF!</v>
      </c>
      <c r="Y15" s="12" t="e">
        <f>+IF('Pugh Matrix'!#REF!="s",1,0)</f>
        <v>#REF!</v>
      </c>
      <c r="Z15" s="12" t="e">
        <f>+W15*'Pugh Matrix'!#REF!</f>
        <v>#REF!</v>
      </c>
      <c r="AA15" s="16" t="e">
        <f>+X15*'Pugh Matrix'!#REF!</f>
        <v>#REF!</v>
      </c>
      <c r="AB15" s="11" t="e">
        <f>+IF('Pugh Matrix'!#REF!="+",1,0)</f>
        <v>#REF!</v>
      </c>
      <c r="AC15" s="12" t="e">
        <f>+IF('Pugh Matrix'!#REF!="-",1,0)</f>
        <v>#REF!</v>
      </c>
      <c r="AD15" s="12" t="e">
        <f>+IF('Pugh Matrix'!#REF!="s",1,0)</f>
        <v>#REF!</v>
      </c>
      <c r="AE15" s="12" t="e">
        <f>+AB15*'Pugh Matrix'!#REF!</f>
        <v>#REF!</v>
      </c>
      <c r="AF15" s="16" t="e">
        <f>+AC15*'Pugh Matrix'!#REF!</f>
        <v>#REF!</v>
      </c>
      <c r="AG15" s="11" t="e">
        <f>+IF('Pugh Matrix'!#REF!="+",1,0)</f>
        <v>#REF!</v>
      </c>
      <c r="AH15" s="12" t="e">
        <f>+IF('Pugh Matrix'!#REF!="-",1,0)</f>
        <v>#REF!</v>
      </c>
      <c r="AI15" s="12" t="e">
        <f>+IF('Pugh Matrix'!#REF!="s",1,0)</f>
        <v>#REF!</v>
      </c>
      <c r="AJ15" s="12" t="e">
        <f>+AG15*'Pugh Matrix'!#REF!</f>
        <v>#REF!</v>
      </c>
      <c r="AK15" s="16" t="e">
        <f>+AH15*'Pugh Matrix'!#REF!</f>
        <v>#REF!</v>
      </c>
    </row>
    <row r="16" spans="1:37">
      <c r="C16" s="11" t="e">
        <f>+IF('Pugh Matrix'!#REF!="+",1,0)</f>
        <v>#REF!</v>
      </c>
      <c r="D16" s="12" t="e">
        <f>+IF('Pugh Matrix'!#REF!="-",1,0)</f>
        <v>#REF!</v>
      </c>
      <c r="E16" s="12" t="e">
        <f>+IF('Pugh Matrix'!#REF!="s",1,0)</f>
        <v>#REF!</v>
      </c>
      <c r="F16" s="12" t="e">
        <f>+C16*'Pugh Matrix'!#REF!</f>
        <v>#REF!</v>
      </c>
      <c r="G16" s="16" t="e">
        <f>+D16*'Pugh Matrix'!#REF!</f>
        <v>#REF!</v>
      </c>
      <c r="H16" s="11" t="e">
        <f>+IF('Pugh Matrix'!#REF!="+",1,0)</f>
        <v>#REF!</v>
      </c>
      <c r="I16" s="12" t="e">
        <f>+IF('Pugh Matrix'!#REF!="-",1,0)</f>
        <v>#REF!</v>
      </c>
      <c r="J16" s="12" t="e">
        <f>+IF('Pugh Matrix'!#REF!="s",1,0)</f>
        <v>#REF!</v>
      </c>
      <c r="K16" s="12" t="e">
        <f>+H16*'Pugh Matrix'!#REF!</f>
        <v>#REF!</v>
      </c>
      <c r="L16" s="16" t="e">
        <f>+I16*'Pugh Matrix'!#REF!</f>
        <v>#REF!</v>
      </c>
      <c r="M16" s="11" t="e">
        <f>+IF('Pugh Matrix'!#REF!="+",1,0)</f>
        <v>#REF!</v>
      </c>
      <c r="N16" s="12" t="e">
        <f>+IF('Pugh Matrix'!#REF!="-",1,0)</f>
        <v>#REF!</v>
      </c>
      <c r="O16" s="12" t="e">
        <f>+IF('Pugh Matrix'!#REF!="s",1,0)</f>
        <v>#REF!</v>
      </c>
      <c r="P16" s="12" t="e">
        <f>+M16*'Pugh Matrix'!#REF!</f>
        <v>#REF!</v>
      </c>
      <c r="Q16" s="16" t="e">
        <f>+N16*'Pugh Matrix'!#REF!</f>
        <v>#REF!</v>
      </c>
      <c r="R16" s="11" t="e">
        <f>+IF('Pugh Matrix'!#REF!="+",1,0)</f>
        <v>#REF!</v>
      </c>
      <c r="S16" s="12" t="e">
        <f>+IF('Pugh Matrix'!#REF!="-",1,0)</f>
        <v>#REF!</v>
      </c>
      <c r="T16" s="12" t="e">
        <f>+IF('Pugh Matrix'!#REF!="s",1,0)</f>
        <v>#REF!</v>
      </c>
      <c r="U16" s="12" t="e">
        <f>+R16*'Pugh Matrix'!#REF!</f>
        <v>#REF!</v>
      </c>
      <c r="V16" s="16" t="e">
        <f>+S16*'Pugh Matrix'!#REF!</f>
        <v>#REF!</v>
      </c>
      <c r="W16" s="11" t="e">
        <f>+IF('Pugh Matrix'!#REF!="+",1,0)</f>
        <v>#REF!</v>
      </c>
      <c r="X16" s="12" t="e">
        <f>+IF('Pugh Matrix'!#REF!="-",1,0)</f>
        <v>#REF!</v>
      </c>
      <c r="Y16" s="12" t="e">
        <f>+IF('Pugh Matrix'!#REF!="s",1,0)</f>
        <v>#REF!</v>
      </c>
      <c r="Z16" s="12" t="e">
        <f>+W16*'Pugh Matrix'!#REF!</f>
        <v>#REF!</v>
      </c>
      <c r="AA16" s="16" t="e">
        <f>+X16*'Pugh Matrix'!#REF!</f>
        <v>#REF!</v>
      </c>
      <c r="AB16" s="11" t="e">
        <f>+IF('Pugh Matrix'!#REF!="+",1,0)</f>
        <v>#REF!</v>
      </c>
      <c r="AC16" s="12" t="e">
        <f>+IF('Pugh Matrix'!#REF!="-",1,0)</f>
        <v>#REF!</v>
      </c>
      <c r="AD16" s="12" t="e">
        <f>+IF('Pugh Matrix'!#REF!="s",1,0)</f>
        <v>#REF!</v>
      </c>
      <c r="AE16" s="12" t="e">
        <f>+AB16*'Pugh Matrix'!#REF!</f>
        <v>#REF!</v>
      </c>
      <c r="AF16" s="16" t="e">
        <f>+AC16*'Pugh Matrix'!#REF!</f>
        <v>#REF!</v>
      </c>
      <c r="AG16" s="11" t="e">
        <f>+IF('Pugh Matrix'!#REF!="+",1,0)</f>
        <v>#REF!</v>
      </c>
      <c r="AH16" s="12" t="e">
        <f>+IF('Pugh Matrix'!#REF!="-",1,0)</f>
        <v>#REF!</v>
      </c>
      <c r="AI16" s="12" t="e">
        <f>+IF('Pugh Matrix'!#REF!="s",1,0)</f>
        <v>#REF!</v>
      </c>
      <c r="AJ16" s="12" t="e">
        <f>+AG16*'Pugh Matrix'!#REF!</f>
        <v>#REF!</v>
      </c>
      <c r="AK16" s="16" t="e">
        <f>+AH16*'Pugh Matrix'!#REF!</f>
        <v>#REF!</v>
      </c>
    </row>
    <row r="17" spans="1:37">
      <c r="C17" s="11" t="e">
        <f>+IF('Pugh Matrix'!#REF!="+",1,0)</f>
        <v>#REF!</v>
      </c>
      <c r="D17" s="12" t="e">
        <f>+IF('Pugh Matrix'!#REF!="-",1,0)</f>
        <v>#REF!</v>
      </c>
      <c r="E17" s="12" t="e">
        <f>+IF('Pugh Matrix'!#REF!="s",1,0)</f>
        <v>#REF!</v>
      </c>
      <c r="F17" s="12" t="e">
        <f>+C17*'Pugh Matrix'!#REF!</f>
        <v>#REF!</v>
      </c>
      <c r="G17" s="16" t="e">
        <f>+D17*'Pugh Matrix'!#REF!</f>
        <v>#REF!</v>
      </c>
      <c r="H17" s="11" t="e">
        <f>+IF('Pugh Matrix'!#REF!="+",1,0)</f>
        <v>#REF!</v>
      </c>
      <c r="I17" s="12" t="e">
        <f>+IF('Pugh Matrix'!#REF!="-",1,0)</f>
        <v>#REF!</v>
      </c>
      <c r="J17" s="12" t="e">
        <f>+IF('Pugh Matrix'!#REF!="s",1,0)</f>
        <v>#REF!</v>
      </c>
      <c r="K17" s="12" t="e">
        <f>+H17*'Pugh Matrix'!#REF!</f>
        <v>#REF!</v>
      </c>
      <c r="L17" s="16" t="e">
        <f>+I17*'Pugh Matrix'!#REF!</f>
        <v>#REF!</v>
      </c>
      <c r="M17" s="11" t="e">
        <f>+IF('Pugh Matrix'!#REF!="+",1,0)</f>
        <v>#REF!</v>
      </c>
      <c r="N17" s="12" t="e">
        <f>+IF('Pugh Matrix'!#REF!="-",1,0)</f>
        <v>#REF!</v>
      </c>
      <c r="O17" s="12" t="e">
        <f>+IF('Pugh Matrix'!#REF!="s",1,0)</f>
        <v>#REF!</v>
      </c>
      <c r="P17" s="12" t="e">
        <f>+M17*'Pugh Matrix'!#REF!</f>
        <v>#REF!</v>
      </c>
      <c r="Q17" s="16" t="e">
        <f>+N17*'Pugh Matrix'!#REF!</f>
        <v>#REF!</v>
      </c>
      <c r="R17" s="11" t="e">
        <f>+IF('Pugh Matrix'!#REF!="+",1,0)</f>
        <v>#REF!</v>
      </c>
      <c r="S17" s="12" t="e">
        <f>+IF('Pugh Matrix'!#REF!="-",1,0)</f>
        <v>#REF!</v>
      </c>
      <c r="T17" s="12" t="e">
        <f>+IF('Pugh Matrix'!#REF!="s",1,0)</f>
        <v>#REF!</v>
      </c>
      <c r="U17" s="12" t="e">
        <f>+R17*'Pugh Matrix'!#REF!</f>
        <v>#REF!</v>
      </c>
      <c r="V17" s="16" t="e">
        <f>+S17*'Pugh Matrix'!#REF!</f>
        <v>#REF!</v>
      </c>
      <c r="W17" s="11" t="e">
        <f>+IF('Pugh Matrix'!#REF!="+",1,0)</f>
        <v>#REF!</v>
      </c>
      <c r="X17" s="12" t="e">
        <f>+IF('Pugh Matrix'!#REF!="-",1,0)</f>
        <v>#REF!</v>
      </c>
      <c r="Y17" s="12" t="e">
        <f>+IF('Pugh Matrix'!#REF!="s",1,0)</f>
        <v>#REF!</v>
      </c>
      <c r="Z17" s="12" t="e">
        <f>+W17*'Pugh Matrix'!#REF!</f>
        <v>#REF!</v>
      </c>
      <c r="AA17" s="16" t="e">
        <f>+X17*'Pugh Matrix'!#REF!</f>
        <v>#REF!</v>
      </c>
      <c r="AB17" s="11" t="e">
        <f>+IF('Pugh Matrix'!#REF!="+",1,0)</f>
        <v>#REF!</v>
      </c>
      <c r="AC17" s="12" t="e">
        <f>+IF('Pugh Matrix'!#REF!="-",1,0)</f>
        <v>#REF!</v>
      </c>
      <c r="AD17" s="12" t="e">
        <f>+IF('Pugh Matrix'!#REF!="s",1,0)</f>
        <v>#REF!</v>
      </c>
      <c r="AE17" s="12" t="e">
        <f>+AB17*'Pugh Matrix'!#REF!</f>
        <v>#REF!</v>
      </c>
      <c r="AF17" s="16" t="e">
        <f>+AC17*'Pugh Matrix'!#REF!</f>
        <v>#REF!</v>
      </c>
      <c r="AG17" s="11" t="e">
        <f>+IF('Pugh Matrix'!#REF!="+",1,0)</f>
        <v>#REF!</v>
      </c>
      <c r="AH17" s="12" t="e">
        <f>+IF('Pugh Matrix'!#REF!="-",1,0)</f>
        <v>#REF!</v>
      </c>
      <c r="AI17" s="12" t="e">
        <f>+IF('Pugh Matrix'!#REF!="s",1,0)</f>
        <v>#REF!</v>
      </c>
      <c r="AJ17" s="12" t="e">
        <f>+AG17*'Pugh Matrix'!#REF!</f>
        <v>#REF!</v>
      </c>
      <c r="AK17" s="16" t="e">
        <f>+AH17*'Pugh Matrix'!#REF!</f>
        <v>#REF!</v>
      </c>
    </row>
    <row r="18" spans="1:37">
      <c r="C18" s="11" t="e">
        <f>+IF('Pugh Matrix'!#REF!="+",1,0)</f>
        <v>#REF!</v>
      </c>
      <c r="D18" s="12" t="e">
        <f>+IF('Pugh Matrix'!#REF!="-",1,0)</f>
        <v>#REF!</v>
      </c>
      <c r="E18" s="12" t="e">
        <f>+IF('Pugh Matrix'!#REF!="s",1,0)</f>
        <v>#REF!</v>
      </c>
      <c r="F18" s="12" t="e">
        <f>+C18*'Pugh Matrix'!#REF!</f>
        <v>#REF!</v>
      </c>
      <c r="G18" s="16" t="e">
        <f>+D18*'Pugh Matrix'!#REF!</f>
        <v>#REF!</v>
      </c>
      <c r="H18" s="11" t="e">
        <f>+IF('Pugh Matrix'!#REF!="+",1,0)</f>
        <v>#REF!</v>
      </c>
      <c r="I18" s="12" t="e">
        <f>+IF('Pugh Matrix'!#REF!="-",1,0)</f>
        <v>#REF!</v>
      </c>
      <c r="J18" s="12" t="e">
        <f>+IF('Pugh Matrix'!#REF!="s",1,0)</f>
        <v>#REF!</v>
      </c>
      <c r="K18" s="12" t="e">
        <f>+H18*'Pugh Matrix'!#REF!</f>
        <v>#REF!</v>
      </c>
      <c r="L18" s="16" t="e">
        <f>+I18*'Pugh Matrix'!#REF!</f>
        <v>#REF!</v>
      </c>
      <c r="M18" s="11" t="e">
        <f>+IF('Pugh Matrix'!#REF!="+",1,0)</f>
        <v>#REF!</v>
      </c>
      <c r="N18" s="12" t="e">
        <f>+IF('Pugh Matrix'!#REF!="-",1,0)</f>
        <v>#REF!</v>
      </c>
      <c r="O18" s="12" t="e">
        <f>+IF('Pugh Matrix'!#REF!="s",1,0)</f>
        <v>#REF!</v>
      </c>
      <c r="P18" s="12" t="e">
        <f>+M18*'Pugh Matrix'!#REF!</f>
        <v>#REF!</v>
      </c>
      <c r="Q18" s="16" t="e">
        <f>+N18*'Pugh Matrix'!#REF!</f>
        <v>#REF!</v>
      </c>
      <c r="R18" s="11" t="e">
        <f>+IF('Pugh Matrix'!#REF!="+",1,0)</f>
        <v>#REF!</v>
      </c>
      <c r="S18" s="12" t="e">
        <f>+IF('Pugh Matrix'!#REF!="-",1,0)</f>
        <v>#REF!</v>
      </c>
      <c r="T18" s="12" t="e">
        <f>+IF('Pugh Matrix'!#REF!="s",1,0)</f>
        <v>#REF!</v>
      </c>
      <c r="U18" s="12" t="e">
        <f>+R18*'Pugh Matrix'!#REF!</f>
        <v>#REF!</v>
      </c>
      <c r="V18" s="16" t="e">
        <f>+S18*'Pugh Matrix'!#REF!</f>
        <v>#REF!</v>
      </c>
      <c r="W18" s="11" t="e">
        <f>+IF('Pugh Matrix'!#REF!="+",1,0)</f>
        <v>#REF!</v>
      </c>
      <c r="X18" s="12" t="e">
        <f>+IF('Pugh Matrix'!#REF!="-",1,0)</f>
        <v>#REF!</v>
      </c>
      <c r="Y18" s="12" t="e">
        <f>+IF('Pugh Matrix'!#REF!="s",1,0)</f>
        <v>#REF!</v>
      </c>
      <c r="Z18" s="12" t="e">
        <f>+W18*'Pugh Matrix'!#REF!</f>
        <v>#REF!</v>
      </c>
      <c r="AA18" s="16" t="e">
        <f>+X18*'Pugh Matrix'!#REF!</f>
        <v>#REF!</v>
      </c>
      <c r="AB18" s="11" t="e">
        <f>+IF('Pugh Matrix'!#REF!="+",1,0)</f>
        <v>#REF!</v>
      </c>
      <c r="AC18" s="12" t="e">
        <f>+IF('Pugh Matrix'!#REF!="-",1,0)</f>
        <v>#REF!</v>
      </c>
      <c r="AD18" s="12" t="e">
        <f>+IF('Pugh Matrix'!#REF!="s",1,0)</f>
        <v>#REF!</v>
      </c>
      <c r="AE18" s="12" t="e">
        <f>+AB18*'Pugh Matrix'!#REF!</f>
        <v>#REF!</v>
      </c>
      <c r="AF18" s="16" t="e">
        <f>+AC18*'Pugh Matrix'!#REF!</f>
        <v>#REF!</v>
      </c>
      <c r="AG18" s="11" t="e">
        <f>+IF('Pugh Matrix'!#REF!="+",1,0)</f>
        <v>#REF!</v>
      </c>
      <c r="AH18" s="12" t="e">
        <f>+IF('Pugh Matrix'!#REF!="-",1,0)</f>
        <v>#REF!</v>
      </c>
      <c r="AI18" s="12" t="e">
        <f>+IF('Pugh Matrix'!#REF!="s",1,0)</f>
        <v>#REF!</v>
      </c>
      <c r="AJ18" s="12" t="e">
        <f>+AG18*'Pugh Matrix'!#REF!</f>
        <v>#REF!</v>
      </c>
      <c r="AK18" s="16" t="e">
        <f>+AH18*'Pugh Matrix'!#REF!</f>
        <v>#REF!</v>
      </c>
    </row>
    <row r="19" spans="1:37">
      <c r="C19" s="11" t="e">
        <f>+IF('Pugh Matrix'!#REF!="+",1,0)</f>
        <v>#REF!</v>
      </c>
      <c r="D19" s="12" t="e">
        <f>+IF('Pugh Matrix'!#REF!="-",1,0)</f>
        <v>#REF!</v>
      </c>
      <c r="E19" s="12" t="e">
        <f>+IF('Pugh Matrix'!#REF!="s",1,0)</f>
        <v>#REF!</v>
      </c>
      <c r="F19" s="12" t="e">
        <f>+C19*'Pugh Matrix'!#REF!</f>
        <v>#REF!</v>
      </c>
      <c r="G19" s="16" t="e">
        <f>+D19*'Pugh Matrix'!#REF!</f>
        <v>#REF!</v>
      </c>
      <c r="H19" s="11" t="e">
        <f>+IF('Pugh Matrix'!#REF!="+",1,0)</f>
        <v>#REF!</v>
      </c>
      <c r="I19" s="12" t="e">
        <f>+IF('Pugh Matrix'!#REF!="-",1,0)</f>
        <v>#REF!</v>
      </c>
      <c r="J19" s="12" t="e">
        <f>+IF('Pugh Matrix'!#REF!="s",1,0)</f>
        <v>#REF!</v>
      </c>
      <c r="K19" s="12" t="e">
        <f>+H19*'Pugh Matrix'!#REF!</f>
        <v>#REF!</v>
      </c>
      <c r="L19" s="16" t="e">
        <f>+I19*'Pugh Matrix'!#REF!</f>
        <v>#REF!</v>
      </c>
      <c r="M19" s="11" t="e">
        <f>+IF('Pugh Matrix'!#REF!="+",1,0)</f>
        <v>#REF!</v>
      </c>
      <c r="N19" s="12" t="e">
        <f>+IF('Pugh Matrix'!#REF!="-",1,0)</f>
        <v>#REF!</v>
      </c>
      <c r="O19" s="12" t="e">
        <f>+IF('Pugh Matrix'!#REF!="s",1,0)</f>
        <v>#REF!</v>
      </c>
      <c r="P19" s="12" t="e">
        <f>+M19*'Pugh Matrix'!#REF!</f>
        <v>#REF!</v>
      </c>
      <c r="Q19" s="16" t="e">
        <f>+N19*'Pugh Matrix'!#REF!</f>
        <v>#REF!</v>
      </c>
      <c r="R19" s="11" t="e">
        <f>+IF('Pugh Matrix'!#REF!="+",1,0)</f>
        <v>#REF!</v>
      </c>
      <c r="S19" s="12" t="e">
        <f>+IF('Pugh Matrix'!#REF!="-",1,0)</f>
        <v>#REF!</v>
      </c>
      <c r="T19" s="12" t="e">
        <f>+IF('Pugh Matrix'!#REF!="s",1,0)</f>
        <v>#REF!</v>
      </c>
      <c r="U19" s="12" t="e">
        <f>+R19*'Pugh Matrix'!#REF!</f>
        <v>#REF!</v>
      </c>
      <c r="V19" s="16" t="e">
        <f>+S19*'Pugh Matrix'!#REF!</f>
        <v>#REF!</v>
      </c>
      <c r="W19" s="11" t="e">
        <f>+IF('Pugh Matrix'!#REF!="+",1,0)</f>
        <v>#REF!</v>
      </c>
      <c r="X19" s="12" t="e">
        <f>+IF('Pugh Matrix'!#REF!="-",1,0)</f>
        <v>#REF!</v>
      </c>
      <c r="Y19" s="12" t="e">
        <f>+IF('Pugh Matrix'!#REF!="s",1,0)</f>
        <v>#REF!</v>
      </c>
      <c r="Z19" s="12" t="e">
        <f>+W19*'Pugh Matrix'!#REF!</f>
        <v>#REF!</v>
      </c>
      <c r="AA19" s="16" t="e">
        <f>+X19*'Pugh Matrix'!#REF!</f>
        <v>#REF!</v>
      </c>
      <c r="AB19" s="11" t="e">
        <f>+IF('Pugh Matrix'!#REF!="+",1,0)</f>
        <v>#REF!</v>
      </c>
      <c r="AC19" s="12" t="e">
        <f>+IF('Pugh Matrix'!#REF!="-",1,0)</f>
        <v>#REF!</v>
      </c>
      <c r="AD19" s="12" t="e">
        <f>+IF('Pugh Matrix'!#REF!="s",1,0)</f>
        <v>#REF!</v>
      </c>
      <c r="AE19" s="12" t="e">
        <f>+AB19*'Pugh Matrix'!#REF!</f>
        <v>#REF!</v>
      </c>
      <c r="AF19" s="16" t="e">
        <f>+AC19*'Pugh Matrix'!#REF!</f>
        <v>#REF!</v>
      </c>
      <c r="AG19" s="11" t="e">
        <f>+IF('Pugh Matrix'!#REF!="+",1,0)</f>
        <v>#REF!</v>
      </c>
      <c r="AH19" s="12" t="e">
        <f>+IF('Pugh Matrix'!#REF!="-",1,0)</f>
        <v>#REF!</v>
      </c>
      <c r="AI19" s="12" t="e">
        <f>+IF('Pugh Matrix'!#REF!="s",1,0)</f>
        <v>#REF!</v>
      </c>
      <c r="AJ19" s="12" t="e">
        <f>+AG19*'Pugh Matrix'!#REF!</f>
        <v>#REF!</v>
      </c>
      <c r="AK19" s="16" t="e">
        <f>+AH19*'Pugh Matrix'!#REF!</f>
        <v>#REF!</v>
      </c>
    </row>
    <row r="20" spans="1:37">
      <c r="C20" s="11" t="e">
        <f>+IF('Pugh Matrix'!#REF!="+",1,0)</f>
        <v>#REF!</v>
      </c>
      <c r="D20" s="12" t="e">
        <f>+IF('Pugh Matrix'!#REF!="-",1,0)</f>
        <v>#REF!</v>
      </c>
      <c r="E20" s="12" t="e">
        <f>+IF('Pugh Matrix'!#REF!="s",1,0)</f>
        <v>#REF!</v>
      </c>
      <c r="F20" s="12" t="e">
        <f>+C20*'Pugh Matrix'!#REF!</f>
        <v>#REF!</v>
      </c>
      <c r="G20" s="16" t="e">
        <f>+D20*'Pugh Matrix'!#REF!</f>
        <v>#REF!</v>
      </c>
      <c r="H20" s="11" t="e">
        <f>+IF('Pugh Matrix'!#REF!="+",1,0)</f>
        <v>#REF!</v>
      </c>
      <c r="I20" s="12" t="e">
        <f>+IF('Pugh Matrix'!#REF!="-",1,0)</f>
        <v>#REF!</v>
      </c>
      <c r="J20" s="12" t="e">
        <f>+IF('Pugh Matrix'!#REF!="s",1,0)</f>
        <v>#REF!</v>
      </c>
      <c r="K20" s="12" t="e">
        <f>+H20*'Pugh Matrix'!#REF!</f>
        <v>#REF!</v>
      </c>
      <c r="L20" s="16" t="e">
        <f>+I20*'Pugh Matrix'!#REF!</f>
        <v>#REF!</v>
      </c>
      <c r="M20" s="11" t="e">
        <f>+IF('Pugh Matrix'!#REF!="+",1,0)</f>
        <v>#REF!</v>
      </c>
      <c r="N20" s="12" t="e">
        <f>+IF('Pugh Matrix'!#REF!="-",1,0)</f>
        <v>#REF!</v>
      </c>
      <c r="O20" s="12" t="e">
        <f>+IF('Pugh Matrix'!#REF!="s",1,0)</f>
        <v>#REF!</v>
      </c>
      <c r="P20" s="12" t="e">
        <f>+M20*'Pugh Matrix'!#REF!</f>
        <v>#REF!</v>
      </c>
      <c r="Q20" s="16" t="e">
        <f>+N20*'Pugh Matrix'!#REF!</f>
        <v>#REF!</v>
      </c>
      <c r="R20" s="11" t="e">
        <f>+IF('Pugh Matrix'!#REF!="+",1,0)</f>
        <v>#REF!</v>
      </c>
      <c r="S20" s="12" t="e">
        <f>+IF('Pugh Matrix'!#REF!="-",1,0)</f>
        <v>#REF!</v>
      </c>
      <c r="T20" s="12" t="e">
        <f>+IF('Pugh Matrix'!#REF!="s",1,0)</f>
        <v>#REF!</v>
      </c>
      <c r="U20" s="12" t="e">
        <f>+R20*'Pugh Matrix'!#REF!</f>
        <v>#REF!</v>
      </c>
      <c r="V20" s="16" t="e">
        <f>+S20*'Pugh Matrix'!#REF!</f>
        <v>#REF!</v>
      </c>
      <c r="W20" s="11" t="e">
        <f>+IF('Pugh Matrix'!#REF!="+",1,0)</f>
        <v>#REF!</v>
      </c>
      <c r="X20" s="12" t="e">
        <f>+IF('Pugh Matrix'!#REF!="-",1,0)</f>
        <v>#REF!</v>
      </c>
      <c r="Y20" s="12" t="e">
        <f>+IF('Pugh Matrix'!#REF!="s",1,0)</f>
        <v>#REF!</v>
      </c>
      <c r="Z20" s="12" t="e">
        <f>+W20*'Pugh Matrix'!#REF!</f>
        <v>#REF!</v>
      </c>
      <c r="AA20" s="16" t="e">
        <f>+X20*'Pugh Matrix'!#REF!</f>
        <v>#REF!</v>
      </c>
      <c r="AB20" s="11" t="e">
        <f>+IF('Pugh Matrix'!#REF!="+",1,0)</f>
        <v>#REF!</v>
      </c>
      <c r="AC20" s="12" t="e">
        <f>+IF('Pugh Matrix'!#REF!="-",1,0)</f>
        <v>#REF!</v>
      </c>
      <c r="AD20" s="12" t="e">
        <f>+IF('Pugh Matrix'!#REF!="s",1,0)</f>
        <v>#REF!</v>
      </c>
      <c r="AE20" s="12" t="e">
        <f>+AB20*'Pugh Matrix'!#REF!</f>
        <v>#REF!</v>
      </c>
      <c r="AF20" s="16" t="e">
        <f>+AC20*'Pugh Matrix'!#REF!</f>
        <v>#REF!</v>
      </c>
      <c r="AG20" s="11" t="e">
        <f>+IF('Pugh Matrix'!#REF!="+",1,0)</f>
        <v>#REF!</v>
      </c>
      <c r="AH20" s="12" t="e">
        <f>+IF('Pugh Matrix'!#REF!="-",1,0)</f>
        <v>#REF!</v>
      </c>
      <c r="AI20" s="12" t="e">
        <f>+IF('Pugh Matrix'!#REF!="s",1,0)</f>
        <v>#REF!</v>
      </c>
      <c r="AJ20" s="12" t="e">
        <f>+AG20*'Pugh Matrix'!#REF!</f>
        <v>#REF!</v>
      </c>
      <c r="AK20" s="16" t="e">
        <f>+AH20*'Pugh Matrix'!#REF!</f>
        <v>#REF!</v>
      </c>
    </row>
    <row r="21" spans="1:37">
      <c r="C21" s="11" t="e">
        <f>+IF('Pugh Matrix'!#REF!="+",1,0)</f>
        <v>#REF!</v>
      </c>
      <c r="D21" s="12" t="e">
        <f>+IF('Pugh Matrix'!#REF!="-",1,0)</f>
        <v>#REF!</v>
      </c>
      <c r="E21" s="12" t="e">
        <f>+IF('Pugh Matrix'!#REF!="s",1,0)</f>
        <v>#REF!</v>
      </c>
      <c r="F21" s="12" t="e">
        <f>+C21*'Pugh Matrix'!#REF!</f>
        <v>#REF!</v>
      </c>
      <c r="G21" s="16" t="e">
        <f>+D21*'Pugh Matrix'!#REF!</f>
        <v>#REF!</v>
      </c>
      <c r="H21" s="11" t="e">
        <f>+IF('Pugh Matrix'!#REF!="+",1,0)</f>
        <v>#REF!</v>
      </c>
      <c r="I21" s="12" t="e">
        <f>+IF('Pugh Matrix'!#REF!="-",1,0)</f>
        <v>#REF!</v>
      </c>
      <c r="J21" s="12" t="e">
        <f>+IF('Pugh Matrix'!#REF!="s",1,0)</f>
        <v>#REF!</v>
      </c>
      <c r="K21" s="12" t="e">
        <f>+H21*'Pugh Matrix'!#REF!</f>
        <v>#REF!</v>
      </c>
      <c r="L21" s="16" t="e">
        <f>+I21*'Pugh Matrix'!#REF!</f>
        <v>#REF!</v>
      </c>
      <c r="M21" s="11" t="e">
        <f>+IF('Pugh Matrix'!#REF!="+",1,0)</f>
        <v>#REF!</v>
      </c>
      <c r="N21" s="12" t="e">
        <f>+IF('Pugh Matrix'!#REF!="-",1,0)</f>
        <v>#REF!</v>
      </c>
      <c r="O21" s="12" t="e">
        <f>+IF('Pugh Matrix'!#REF!="s",1,0)</f>
        <v>#REF!</v>
      </c>
      <c r="P21" s="12" t="e">
        <f>+M21*'Pugh Matrix'!#REF!</f>
        <v>#REF!</v>
      </c>
      <c r="Q21" s="16" t="e">
        <f>+N21*'Pugh Matrix'!#REF!</f>
        <v>#REF!</v>
      </c>
      <c r="R21" s="11" t="e">
        <f>+IF('Pugh Matrix'!#REF!="+",1,0)</f>
        <v>#REF!</v>
      </c>
      <c r="S21" s="12" t="e">
        <f>+IF('Pugh Matrix'!#REF!="-",1,0)</f>
        <v>#REF!</v>
      </c>
      <c r="T21" s="12" t="e">
        <f>+IF('Pugh Matrix'!#REF!="s",1,0)</f>
        <v>#REF!</v>
      </c>
      <c r="U21" s="12" t="e">
        <f>+R21*'Pugh Matrix'!#REF!</f>
        <v>#REF!</v>
      </c>
      <c r="V21" s="16" t="e">
        <f>+S21*'Pugh Matrix'!#REF!</f>
        <v>#REF!</v>
      </c>
      <c r="W21" s="11" t="e">
        <f>+IF('Pugh Matrix'!#REF!="+",1,0)</f>
        <v>#REF!</v>
      </c>
      <c r="X21" s="12" t="e">
        <f>+IF('Pugh Matrix'!#REF!="-",1,0)</f>
        <v>#REF!</v>
      </c>
      <c r="Y21" s="12" t="e">
        <f>+IF('Pugh Matrix'!#REF!="s",1,0)</f>
        <v>#REF!</v>
      </c>
      <c r="Z21" s="12" t="e">
        <f>+W21*'Pugh Matrix'!#REF!</f>
        <v>#REF!</v>
      </c>
      <c r="AA21" s="16" t="e">
        <f>+X21*'Pugh Matrix'!#REF!</f>
        <v>#REF!</v>
      </c>
      <c r="AB21" s="11" t="e">
        <f>+IF('Pugh Matrix'!#REF!="+",1,0)</f>
        <v>#REF!</v>
      </c>
      <c r="AC21" s="12" t="e">
        <f>+IF('Pugh Matrix'!#REF!="-",1,0)</f>
        <v>#REF!</v>
      </c>
      <c r="AD21" s="12" t="e">
        <f>+IF('Pugh Matrix'!#REF!="s",1,0)</f>
        <v>#REF!</v>
      </c>
      <c r="AE21" s="12" t="e">
        <f>+AB21*'Pugh Matrix'!#REF!</f>
        <v>#REF!</v>
      </c>
      <c r="AF21" s="16" t="e">
        <f>+AC21*'Pugh Matrix'!#REF!</f>
        <v>#REF!</v>
      </c>
      <c r="AG21" s="11" t="e">
        <f>+IF('Pugh Matrix'!#REF!="+",1,0)</f>
        <v>#REF!</v>
      </c>
      <c r="AH21" s="12" t="e">
        <f>+IF('Pugh Matrix'!#REF!="-",1,0)</f>
        <v>#REF!</v>
      </c>
      <c r="AI21" s="12" t="e">
        <f>+IF('Pugh Matrix'!#REF!="s",1,0)</f>
        <v>#REF!</v>
      </c>
      <c r="AJ21" s="12" t="e">
        <f>+AG21*'Pugh Matrix'!#REF!</f>
        <v>#REF!</v>
      </c>
      <c r="AK21" s="16" t="e">
        <f>+AH21*'Pugh Matrix'!#REF!</f>
        <v>#REF!</v>
      </c>
    </row>
    <row r="22" spans="1:37">
      <c r="C22" s="11" t="e">
        <f>+IF('Pugh Matrix'!#REF!="+",1,0)</f>
        <v>#REF!</v>
      </c>
      <c r="D22" s="12" t="e">
        <f>+IF('Pugh Matrix'!#REF!="-",1,0)</f>
        <v>#REF!</v>
      </c>
      <c r="E22" s="12" t="e">
        <f>+IF('Pugh Matrix'!#REF!="s",1,0)</f>
        <v>#REF!</v>
      </c>
      <c r="F22" s="12" t="e">
        <f>+C22*'Pugh Matrix'!#REF!</f>
        <v>#REF!</v>
      </c>
      <c r="G22" s="16" t="e">
        <f>+D22*'Pugh Matrix'!#REF!</f>
        <v>#REF!</v>
      </c>
      <c r="H22" s="11" t="e">
        <f>+IF('Pugh Matrix'!#REF!="+",1,0)</f>
        <v>#REF!</v>
      </c>
      <c r="I22" s="12" t="e">
        <f>+IF('Pugh Matrix'!#REF!="-",1,0)</f>
        <v>#REF!</v>
      </c>
      <c r="J22" s="12" t="e">
        <f>+IF('Pugh Matrix'!#REF!="s",1,0)</f>
        <v>#REF!</v>
      </c>
      <c r="K22" s="12" t="e">
        <f>+H22*'Pugh Matrix'!#REF!</f>
        <v>#REF!</v>
      </c>
      <c r="L22" s="16" t="e">
        <f>+I22*'Pugh Matrix'!#REF!</f>
        <v>#REF!</v>
      </c>
      <c r="M22" s="11" t="e">
        <f>+IF('Pugh Matrix'!#REF!="+",1,0)</f>
        <v>#REF!</v>
      </c>
      <c r="N22" s="12" t="e">
        <f>+IF('Pugh Matrix'!#REF!="-",1,0)</f>
        <v>#REF!</v>
      </c>
      <c r="O22" s="12" t="e">
        <f>+IF('Pugh Matrix'!#REF!="s",1,0)</f>
        <v>#REF!</v>
      </c>
      <c r="P22" s="12" t="e">
        <f>+M22*'Pugh Matrix'!#REF!</f>
        <v>#REF!</v>
      </c>
      <c r="Q22" s="16" t="e">
        <f>+N22*'Pugh Matrix'!#REF!</f>
        <v>#REF!</v>
      </c>
      <c r="R22" s="11" t="e">
        <f>+IF('Pugh Matrix'!#REF!="+",1,0)</f>
        <v>#REF!</v>
      </c>
      <c r="S22" s="12" t="e">
        <f>+IF('Pugh Matrix'!#REF!="-",1,0)</f>
        <v>#REF!</v>
      </c>
      <c r="T22" s="12" t="e">
        <f>+IF('Pugh Matrix'!#REF!="s",1,0)</f>
        <v>#REF!</v>
      </c>
      <c r="U22" s="12" t="e">
        <f>+R22*'Pugh Matrix'!#REF!</f>
        <v>#REF!</v>
      </c>
      <c r="V22" s="16" t="e">
        <f>+S22*'Pugh Matrix'!#REF!</f>
        <v>#REF!</v>
      </c>
      <c r="W22" s="11" t="e">
        <f>+IF('Pugh Matrix'!#REF!="+",1,0)</f>
        <v>#REF!</v>
      </c>
      <c r="X22" s="12" t="e">
        <f>+IF('Pugh Matrix'!#REF!="-",1,0)</f>
        <v>#REF!</v>
      </c>
      <c r="Y22" s="12" t="e">
        <f>+IF('Pugh Matrix'!#REF!="s",1,0)</f>
        <v>#REF!</v>
      </c>
      <c r="Z22" s="12" t="e">
        <f>+W22*'Pugh Matrix'!#REF!</f>
        <v>#REF!</v>
      </c>
      <c r="AA22" s="16" t="e">
        <f>+X22*'Pugh Matrix'!#REF!</f>
        <v>#REF!</v>
      </c>
      <c r="AB22" s="11" t="e">
        <f>+IF('Pugh Matrix'!#REF!="+",1,0)</f>
        <v>#REF!</v>
      </c>
      <c r="AC22" s="12" t="e">
        <f>+IF('Pugh Matrix'!#REF!="-",1,0)</f>
        <v>#REF!</v>
      </c>
      <c r="AD22" s="12" t="e">
        <f>+IF('Pugh Matrix'!#REF!="s",1,0)</f>
        <v>#REF!</v>
      </c>
      <c r="AE22" s="12" t="e">
        <f>+AB22*'Pugh Matrix'!#REF!</f>
        <v>#REF!</v>
      </c>
      <c r="AF22" s="16" t="e">
        <f>+AC22*'Pugh Matrix'!#REF!</f>
        <v>#REF!</v>
      </c>
      <c r="AG22" s="11" t="e">
        <f>+IF('Pugh Matrix'!#REF!="+",1,0)</f>
        <v>#REF!</v>
      </c>
      <c r="AH22" s="12" t="e">
        <f>+IF('Pugh Matrix'!#REF!="-",1,0)</f>
        <v>#REF!</v>
      </c>
      <c r="AI22" s="12" t="e">
        <f>+IF('Pugh Matrix'!#REF!="s",1,0)</f>
        <v>#REF!</v>
      </c>
      <c r="AJ22" s="12" t="e">
        <f>+AG22*'Pugh Matrix'!#REF!</f>
        <v>#REF!</v>
      </c>
      <c r="AK22" s="16" t="e">
        <f>+AH22*'Pugh Matrix'!#REF!</f>
        <v>#REF!</v>
      </c>
    </row>
    <row r="23" spans="1:37">
      <c r="C23" s="11" t="e">
        <f>+IF('Pugh Matrix'!#REF!="+",1,0)</f>
        <v>#REF!</v>
      </c>
      <c r="D23" s="12" t="e">
        <f>+IF('Pugh Matrix'!#REF!="-",1,0)</f>
        <v>#REF!</v>
      </c>
      <c r="E23" s="12" t="e">
        <f>+IF('Pugh Matrix'!#REF!="s",1,0)</f>
        <v>#REF!</v>
      </c>
      <c r="F23" s="12" t="e">
        <f>+C23*'Pugh Matrix'!#REF!</f>
        <v>#REF!</v>
      </c>
      <c r="G23" s="16" t="e">
        <f>+D23*'Pugh Matrix'!#REF!</f>
        <v>#REF!</v>
      </c>
      <c r="H23" s="11" t="e">
        <f>+IF('Pugh Matrix'!#REF!="+",1,0)</f>
        <v>#REF!</v>
      </c>
      <c r="I23" s="12" t="e">
        <f>+IF('Pugh Matrix'!#REF!="-",1,0)</f>
        <v>#REF!</v>
      </c>
      <c r="J23" s="12" t="e">
        <f>+IF('Pugh Matrix'!#REF!="s",1,0)</f>
        <v>#REF!</v>
      </c>
      <c r="K23" s="12" t="e">
        <f>+H23*'Pugh Matrix'!#REF!</f>
        <v>#REF!</v>
      </c>
      <c r="L23" s="16" t="e">
        <f>+I23*'Pugh Matrix'!#REF!</f>
        <v>#REF!</v>
      </c>
      <c r="M23" s="11" t="e">
        <f>+IF('Pugh Matrix'!#REF!="+",1,0)</f>
        <v>#REF!</v>
      </c>
      <c r="N23" s="12" t="e">
        <f>+IF('Pugh Matrix'!#REF!="-",1,0)</f>
        <v>#REF!</v>
      </c>
      <c r="O23" s="12" t="e">
        <f>+IF('Pugh Matrix'!#REF!="s",1,0)</f>
        <v>#REF!</v>
      </c>
      <c r="P23" s="12" t="e">
        <f>+M23*'Pugh Matrix'!#REF!</f>
        <v>#REF!</v>
      </c>
      <c r="Q23" s="16" t="e">
        <f>+N23*'Pugh Matrix'!#REF!</f>
        <v>#REF!</v>
      </c>
      <c r="R23" s="11" t="e">
        <f>+IF('Pugh Matrix'!#REF!="+",1,0)</f>
        <v>#REF!</v>
      </c>
      <c r="S23" s="12" t="e">
        <f>+IF('Pugh Matrix'!#REF!="-",1,0)</f>
        <v>#REF!</v>
      </c>
      <c r="T23" s="12" t="e">
        <f>+IF('Pugh Matrix'!#REF!="s",1,0)</f>
        <v>#REF!</v>
      </c>
      <c r="U23" s="12" t="e">
        <f>+R23*'Pugh Matrix'!#REF!</f>
        <v>#REF!</v>
      </c>
      <c r="V23" s="16" t="e">
        <f>+S23*'Pugh Matrix'!#REF!</f>
        <v>#REF!</v>
      </c>
      <c r="W23" s="11" t="e">
        <f>+IF('Pugh Matrix'!#REF!="+",1,0)</f>
        <v>#REF!</v>
      </c>
      <c r="X23" s="12" t="e">
        <f>+IF('Pugh Matrix'!#REF!="-",1,0)</f>
        <v>#REF!</v>
      </c>
      <c r="Y23" s="12" t="e">
        <f>+IF('Pugh Matrix'!#REF!="s",1,0)</f>
        <v>#REF!</v>
      </c>
      <c r="Z23" s="12" t="e">
        <f>+W23*'Pugh Matrix'!#REF!</f>
        <v>#REF!</v>
      </c>
      <c r="AA23" s="16" t="e">
        <f>+X23*'Pugh Matrix'!#REF!</f>
        <v>#REF!</v>
      </c>
      <c r="AB23" s="11" t="e">
        <f>+IF('Pugh Matrix'!#REF!="+",1,0)</f>
        <v>#REF!</v>
      </c>
      <c r="AC23" s="12" t="e">
        <f>+IF('Pugh Matrix'!#REF!="-",1,0)</f>
        <v>#REF!</v>
      </c>
      <c r="AD23" s="12" t="e">
        <f>+IF('Pugh Matrix'!#REF!="s",1,0)</f>
        <v>#REF!</v>
      </c>
      <c r="AE23" s="12" t="e">
        <f>+AB23*'Pugh Matrix'!#REF!</f>
        <v>#REF!</v>
      </c>
      <c r="AF23" s="16" t="e">
        <f>+AC23*'Pugh Matrix'!#REF!</f>
        <v>#REF!</v>
      </c>
      <c r="AG23" s="11" t="e">
        <f>+IF('Pugh Matrix'!#REF!="+",1,0)</f>
        <v>#REF!</v>
      </c>
      <c r="AH23" s="12" t="e">
        <f>+IF('Pugh Matrix'!#REF!="-",1,0)</f>
        <v>#REF!</v>
      </c>
      <c r="AI23" s="12" t="e">
        <f>+IF('Pugh Matrix'!#REF!="s",1,0)</f>
        <v>#REF!</v>
      </c>
      <c r="AJ23" s="12" t="e">
        <f>+AG23*'Pugh Matrix'!#REF!</f>
        <v>#REF!</v>
      </c>
      <c r="AK23" s="16" t="e">
        <f>+AH23*'Pugh Matrix'!#REF!</f>
        <v>#REF!</v>
      </c>
    </row>
    <row r="24" spans="1:37">
      <c r="C24" s="11" t="e">
        <f>+IF('Pugh Matrix'!#REF!="+",1,0)</f>
        <v>#REF!</v>
      </c>
      <c r="D24" s="12" t="e">
        <f>+IF('Pugh Matrix'!#REF!="-",1,0)</f>
        <v>#REF!</v>
      </c>
      <c r="E24" s="12" t="e">
        <f>+IF('Pugh Matrix'!#REF!="s",1,0)</f>
        <v>#REF!</v>
      </c>
      <c r="F24" s="12" t="e">
        <f>+C24*'Pugh Matrix'!#REF!</f>
        <v>#REF!</v>
      </c>
      <c r="G24" s="16" t="e">
        <f>+D24*'Pugh Matrix'!#REF!</f>
        <v>#REF!</v>
      </c>
      <c r="H24" s="11" t="e">
        <f>+IF('Pugh Matrix'!#REF!="+",1,0)</f>
        <v>#REF!</v>
      </c>
      <c r="I24" s="12" t="e">
        <f>+IF('Pugh Matrix'!#REF!="-",1,0)</f>
        <v>#REF!</v>
      </c>
      <c r="J24" s="12" t="e">
        <f>+IF('Pugh Matrix'!#REF!="s",1,0)</f>
        <v>#REF!</v>
      </c>
      <c r="K24" s="12" t="e">
        <f>+H24*'Pugh Matrix'!#REF!</f>
        <v>#REF!</v>
      </c>
      <c r="L24" s="16" t="e">
        <f>+I24*'Pugh Matrix'!#REF!</f>
        <v>#REF!</v>
      </c>
      <c r="M24" s="11" t="e">
        <f>+IF('Pugh Matrix'!#REF!="+",1,0)</f>
        <v>#REF!</v>
      </c>
      <c r="N24" s="12" t="e">
        <f>+IF('Pugh Matrix'!#REF!="-",1,0)</f>
        <v>#REF!</v>
      </c>
      <c r="O24" s="12" t="e">
        <f>+IF('Pugh Matrix'!#REF!="s",1,0)</f>
        <v>#REF!</v>
      </c>
      <c r="P24" s="12" t="e">
        <f>+M24*'Pugh Matrix'!#REF!</f>
        <v>#REF!</v>
      </c>
      <c r="Q24" s="16" t="e">
        <f>+N24*'Pugh Matrix'!#REF!</f>
        <v>#REF!</v>
      </c>
      <c r="R24" s="11" t="e">
        <f>+IF('Pugh Matrix'!#REF!="+",1,0)</f>
        <v>#REF!</v>
      </c>
      <c r="S24" s="12" t="e">
        <f>+IF('Pugh Matrix'!#REF!="-",1,0)</f>
        <v>#REF!</v>
      </c>
      <c r="T24" s="12" t="e">
        <f>+IF('Pugh Matrix'!#REF!="s",1,0)</f>
        <v>#REF!</v>
      </c>
      <c r="U24" s="12" t="e">
        <f>+R24*'Pugh Matrix'!#REF!</f>
        <v>#REF!</v>
      </c>
      <c r="V24" s="16" t="e">
        <f>+S24*'Pugh Matrix'!#REF!</f>
        <v>#REF!</v>
      </c>
      <c r="W24" s="11" t="e">
        <f>+IF('Pugh Matrix'!#REF!="+",1,0)</f>
        <v>#REF!</v>
      </c>
      <c r="X24" s="12" t="e">
        <f>+IF('Pugh Matrix'!#REF!="-",1,0)</f>
        <v>#REF!</v>
      </c>
      <c r="Y24" s="12" t="e">
        <f>+IF('Pugh Matrix'!#REF!="s",1,0)</f>
        <v>#REF!</v>
      </c>
      <c r="Z24" s="12" t="e">
        <f>+W24*'Pugh Matrix'!#REF!</f>
        <v>#REF!</v>
      </c>
      <c r="AA24" s="16" t="e">
        <f>+X24*'Pugh Matrix'!#REF!</f>
        <v>#REF!</v>
      </c>
      <c r="AB24" s="11" t="e">
        <f>+IF('Pugh Matrix'!#REF!="+",1,0)</f>
        <v>#REF!</v>
      </c>
      <c r="AC24" s="12" t="e">
        <f>+IF('Pugh Matrix'!#REF!="-",1,0)</f>
        <v>#REF!</v>
      </c>
      <c r="AD24" s="12" t="e">
        <f>+IF('Pugh Matrix'!#REF!="s",1,0)</f>
        <v>#REF!</v>
      </c>
      <c r="AE24" s="12" t="e">
        <f>+AB24*'Pugh Matrix'!#REF!</f>
        <v>#REF!</v>
      </c>
      <c r="AF24" s="16" t="e">
        <f>+AC24*'Pugh Matrix'!#REF!</f>
        <v>#REF!</v>
      </c>
      <c r="AG24" s="11" t="e">
        <f>+IF('Pugh Matrix'!#REF!="+",1,0)</f>
        <v>#REF!</v>
      </c>
      <c r="AH24" s="12" t="e">
        <f>+IF('Pugh Matrix'!#REF!="-",1,0)</f>
        <v>#REF!</v>
      </c>
      <c r="AI24" s="12" t="e">
        <f>+IF('Pugh Matrix'!#REF!="s",1,0)</f>
        <v>#REF!</v>
      </c>
      <c r="AJ24" s="12" t="e">
        <f>+AG24*'Pugh Matrix'!#REF!</f>
        <v>#REF!</v>
      </c>
      <c r="AK24" s="16" t="e">
        <f>+AH24*'Pugh Matrix'!#REF!</f>
        <v>#REF!</v>
      </c>
    </row>
    <row r="25" spans="1:37">
      <c r="C25" s="13" t="e">
        <f>+IF('Pugh Matrix'!#REF!="+",1,0)</f>
        <v>#REF!</v>
      </c>
      <c r="D25" s="14" t="e">
        <f>+IF('Pugh Matrix'!#REF!="-",1,0)</f>
        <v>#REF!</v>
      </c>
      <c r="E25" s="14" t="e">
        <f>+IF('Pugh Matrix'!#REF!="s",1,0)</f>
        <v>#REF!</v>
      </c>
      <c r="F25" s="14" t="e">
        <f>+C25*'Pugh Matrix'!#REF!</f>
        <v>#REF!</v>
      </c>
      <c r="G25" s="17" t="e">
        <f>+D25*'Pugh Matrix'!#REF!</f>
        <v>#REF!</v>
      </c>
      <c r="H25" s="13" t="e">
        <f>+IF('Pugh Matrix'!#REF!="+",1,0)</f>
        <v>#REF!</v>
      </c>
      <c r="I25" s="14" t="e">
        <f>+IF('Pugh Matrix'!#REF!="-",1,0)</f>
        <v>#REF!</v>
      </c>
      <c r="J25" s="14" t="e">
        <f>+IF('Pugh Matrix'!#REF!="s",1,0)</f>
        <v>#REF!</v>
      </c>
      <c r="K25" s="14" t="e">
        <f>+H25*'Pugh Matrix'!#REF!</f>
        <v>#REF!</v>
      </c>
      <c r="L25" s="17" t="e">
        <f>+I25*'Pugh Matrix'!#REF!</f>
        <v>#REF!</v>
      </c>
      <c r="M25" s="11" t="e">
        <f>+IF('Pugh Matrix'!#REF!="+",1,0)</f>
        <v>#REF!</v>
      </c>
      <c r="N25" s="12" t="e">
        <f>+IF('Pugh Matrix'!#REF!="-",1,0)</f>
        <v>#REF!</v>
      </c>
      <c r="O25" s="12" t="e">
        <f>+IF('Pugh Matrix'!#REF!="s",1,0)</f>
        <v>#REF!</v>
      </c>
      <c r="P25" s="12" t="e">
        <f>+M25*'Pugh Matrix'!#REF!</f>
        <v>#REF!</v>
      </c>
      <c r="Q25" s="16" t="e">
        <f>+N25*'Pugh Matrix'!#REF!</f>
        <v>#REF!</v>
      </c>
      <c r="R25" s="11" t="e">
        <f>+IF('Pugh Matrix'!#REF!="+",1,0)</f>
        <v>#REF!</v>
      </c>
      <c r="S25" s="12" t="e">
        <f>+IF('Pugh Matrix'!#REF!="-",1,0)</f>
        <v>#REF!</v>
      </c>
      <c r="T25" s="12" t="e">
        <f>+IF('Pugh Matrix'!#REF!="s",1,0)</f>
        <v>#REF!</v>
      </c>
      <c r="U25" s="12" t="e">
        <f>+R25*'Pugh Matrix'!#REF!</f>
        <v>#REF!</v>
      </c>
      <c r="V25" s="16" t="e">
        <f>+S25*'Pugh Matrix'!#REF!</f>
        <v>#REF!</v>
      </c>
      <c r="W25" s="11" t="e">
        <f>+IF('Pugh Matrix'!#REF!="+",1,0)</f>
        <v>#REF!</v>
      </c>
      <c r="X25" s="12" t="e">
        <f>+IF('Pugh Matrix'!#REF!="-",1,0)</f>
        <v>#REF!</v>
      </c>
      <c r="Y25" s="12" t="e">
        <f>+IF('Pugh Matrix'!#REF!="s",1,0)</f>
        <v>#REF!</v>
      </c>
      <c r="Z25" s="12" t="e">
        <f>+W25*'Pugh Matrix'!#REF!</f>
        <v>#REF!</v>
      </c>
      <c r="AA25" s="16" t="e">
        <f>+X25*'Pugh Matrix'!#REF!</f>
        <v>#REF!</v>
      </c>
      <c r="AB25" s="11" t="e">
        <f>+IF('Pugh Matrix'!#REF!="+",1,0)</f>
        <v>#REF!</v>
      </c>
      <c r="AC25" s="12" t="e">
        <f>+IF('Pugh Matrix'!#REF!="-",1,0)</f>
        <v>#REF!</v>
      </c>
      <c r="AD25" s="12" t="e">
        <f>+IF('Pugh Matrix'!#REF!="s",1,0)</f>
        <v>#REF!</v>
      </c>
      <c r="AE25" s="12" t="e">
        <f>+AB25*'Pugh Matrix'!#REF!</f>
        <v>#REF!</v>
      </c>
      <c r="AF25" s="16" t="e">
        <f>+AC25*'Pugh Matrix'!#REF!</f>
        <v>#REF!</v>
      </c>
      <c r="AG25" s="11" t="e">
        <f>+IF('Pugh Matrix'!#REF!="+",1,0)</f>
        <v>#REF!</v>
      </c>
      <c r="AH25" s="12" t="e">
        <f>+IF('Pugh Matrix'!#REF!="-",1,0)</f>
        <v>#REF!</v>
      </c>
      <c r="AI25" s="12" t="e">
        <f>+IF('Pugh Matrix'!#REF!="s",1,0)</f>
        <v>#REF!</v>
      </c>
      <c r="AJ25" s="12" t="e">
        <f>+AG25*'Pugh Matrix'!#REF!</f>
        <v>#REF!</v>
      </c>
      <c r="AK25" s="16" t="e">
        <f>+AH25*'Pugh Matrix'!#REF!</f>
        <v>#REF!</v>
      </c>
    </row>
    <row r="26" spans="1:37">
      <c r="A26" t="s">
        <v>16</v>
      </c>
      <c r="C26" s="4"/>
      <c r="D26" s="3"/>
      <c r="F26" s="2"/>
    </row>
    <row r="27" spans="1:37">
      <c r="A27" t="s">
        <v>17</v>
      </c>
      <c r="C27" s="4"/>
    </row>
    <row r="28" spans="1:37">
      <c r="A28" t="s">
        <v>18</v>
      </c>
      <c r="C28" s="4"/>
    </row>
    <row r="29" spans="1:37">
      <c r="A29" t="s">
        <v>19</v>
      </c>
      <c r="C29" s="4"/>
    </row>
    <row r="30" spans="1:37">
      <c r="A30" t="s">
        <v>20</v>
      </c>
      <c r="C30" s="4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656BE8-6D1D-4226-8D13-F1D7145E718B}"/>
</file>

<file path=customXml/itemProps2.xml><?xml version="1.0" encoding="utf-8"?>
<ds:datastoreItem xmlns:ds="http://schemas.openxmlformats.org/officeDocument/2006/customXml" ds:itemID="{CF9566E5-A59E-44D3-8BEB-A5028B81647B}"/>
</file>

<file path=customXml/itemProps3.xml><?xml version="1.0" encoding="utf-8"?>
<ds:datastoreItem xmlns:ds="http://schemas.openxmlformats.org/officeDocument/2006/customXml" ds:itemID="{47BB1AD8-F365-4D82-808D-BBCC46B61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</dc:creator>
  <cp:keywords/>
  <dc:description/>
  <cp:lastModifiedBy>Samantha Coveleski</cp:lastModifiedBy>
  <cp:revision/>
  <dcterms:created xsi:type="dcterms:W3CDTF">2000-01-26T15:41:18Z</dcterms:created>
  <dcterms:modified xsi:type="dcterms:W3CDTF">2018-06-12T06:05:14Z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