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7A84BBAD-7028-400F-AF95-9134D486A522}" xr6:coauthVersionLast="47" xr6:coauthVersionMax="47" xr10:uidLastSave="{00000000-0000-0000-0000-000000000000}"/>
  <bookViews>
    <workbookView xWindow="-108" yWindow="-108" windowWidth="23256" windowHeight="12576" xr2:uid="{3E1A01E0-FDFE-4235-848F-BEC7E845927B}"/>
  </bookViews>
  <sheets>
    <sheet name="Sheet1" sheetId="1" r:id="rId1"/>
    <sheet name="商品リス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E11" i="1" s="1"/>
  <c r="B11" i="1"/>
  <c r="E16" i="1"/>
  <c r="E15" i="1"/>
  <c r="E14" i="1"/>
  <c r="E13" i="1"/>
  <c r="E12" i="1"/>
  <c r="E17" i="1" l="1"/>
  <c r="E18" i="1" s="1"/>
  <c r="E19" i="1" s="1"/>
</calcChain>
</file>

<file path=xl/sharedStrings.xml><?xml version="1.0" encoding="utf-8"?>
<sst xmlns="http://schemas.openxmlformats.org/spreadsheetml/2006/main" count="30" uniqueCount="28">
  <si>
    <t>注文番号</t>
    <rPh sb="0" eb="4">
      <t>チュウモンバンゴウ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</si>
  <si>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</si>
  <si>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</si>
  <si>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</si>
  <si>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</si>
  <si>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</si>
  <si>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消費税額</t>
    <rPh sb="0" eb="4">
      <t>ショウヒゼイガク</t>
    </rPh>
    <phoneticPr fontId="2"/>
  </si>
  <si>
    <t>税込み合計金額</t>
    <rPh sb="0" eb="2">
      <t>ゼイコ</t>
    </rPh>
    <rPh sb="3" eb="7">
      <t>ゴウケイキンガク</t>
    </rPh>
    <phoneticPr fontId="2"/>
  </si>
  <si>
    <t>株式会社XYZアシスタント　様</t>
    <rPh sb="0" eb="2">
      <t>カブシキ</t>
    </rPh>
    <rPh sb="2" eb="4">
      <t>ガイシャ</t>
    </rPh>
    <rPh sb="14" eb="15">
      <t>サマ</t>
    </rPh>
    <phoneticPr fontId="2"/>
  </si>
  <si>
    <t>下記のとおり、請求いたします。</t>
    <rPh sb="0" eb="2">
      <t>カキ</t>
    </rPh>
    <rPh sb="7" eb="9">
      <t>セイキュウ</t>
    </rPh>
    <phoneticPr fontId="2"/>
  </si>
  <si>
    <t>請　求　書</t>
    <rPh sb="0" eb="1">
      <t>ショウ</t>
    </rPh>
    <rPh sb="2" eb="3">
      <t>モトム</t>
    </rPh>
    <rPh sb="4" eb="5">
      <t>ショ</t>
    </rPh>
    <phoneticPr fontId="2"/>
  </si>
  <si>
    <t>請求番号：</t>
    <rPh sb="0" eb="4">
      <t>セイキュウバンゴウ</t>
    </rPh>
    <phoneticPr fontId="2"/>
  </si>
  <si>
    <t>〒110-0000</t>
    <phoneticPr fontId="2"/>
  </si>
  <si>
    <t>東京都台東区上野x-xx-x</t>
    <rPh sb="0" eb="6">
      <t>トウキョウトタイトウク</t>
    </rPh>
    <rPh sb="6" eb="8">
      <t>ウエノ</t>
    </rPh>
    <phoneticPr fontId="2"/>
  </si>
  <si>
    <t>株式会社〇×什器販売</t>
    <rPh sb="0" eb="4">
      <t>カブシキカイシャ</t>
    </rPh>
    <rPh sb="6" eb="8">
      <t>ジュウキ</t>
    </rPh>
    <rPh sb="8" eb="10">
      <t>ハンバイ</t>
    </rPh>
    <phoneticPr fontId="2"/>
  </si>
  <si>
    <t>【振込先】</t>
    <rPh sb="1" eb="4">
      <t>フリコミサキ</t>
    </rPh>
    <phoneticPr fontId="2"/>
  </si>
  <si>
    <t>〇〇銀行　上野支店</t>
    <rPh sb="2" eb="4">
      <t>ギンコウ</t>
    </rPh>
    <rPh sb="5" eb="7">
      <t>ウエノ</t>
    </rPh>
    <rPh sb="7" eb="9">
      <t>シテン</t>
    </rPh>
    <phoneticPr fontId="2"/>
  </si>
  <si>
    <t>普通　xxxxxxxx</t>
    <rPh sb="0" eb="2">
      <t>フツウ</t>
    </rPh>
    <phoneticPr fontId="2"/>
  </si>
  <si>
    <t>本体価格</t>
    <rPh sb="0" eb="4">
      <t>ホンタイカカク</t>
    </rPh>
    <phoneticPr fontId="2"/>
  </si>
  <si>
    <t>折りたたみテーブル</t>
    <rPh sb="0" eb="1">
      <t>オ</t>
    </rPh>
    <phoneticPr fontId="2"/>
  </si>
  <si>
    <t>ラウンドテーブル</t>
    <phoneticPr fontId="2"/>
  </si>
  <si>
    <t>ミーティングテーブル</t>
    <phoneticPr fontId="2"/>
  </si>
  <si>
    <t>OAチェア</t>
    <phoneticPr fontId="2"/>
  </si>
  <si>
    <t>OAチェアチェア　肘付き</t>
    <rPh sb="9" eb="10">
      <t>ヒジ</t>
    </rPh>
    <rPh sb="10" eb="11">
      <t>ツ</t>
    </rPh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</si>
  <si>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</si>
  <si>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</si>
  <si>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</si>
  <si>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レターケース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</si>
</sst>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38" fontId="0" fillId="0" borderId="0" xfId="1" applyFont="1">
      <alignment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>
      <alignment vertical="center"/>
    </xf>
    <xf numFmtId="0" fontId="5" fillId="0" borderId="0" xfId="0" applyFont="1">
      <alignment vertical="center"/>
    </xf>
    <xf numFmtId="38" fontId="4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0340D0-4B51-456E-99D2-1612455BFBAB}" name="テーブル2" displayName="テーブル2" ref="A1:C10" totalsRowShown="0">
  <autoFilter ref="A1:C10" xr:uid="{DB0340D0-4B51-456E-99D2-1612455BFBAB}"/>
  <tableColumns count="3">
    <tableColumn id="1" xr3:uid="{B4416F2B-5771-4FB2-988E-C9AFCF33E3AA}" name="注文番号" dataDxfId="0"/>
    <tableColumn id="2" xr3:uid="{BAC33ADF-0CFC-4114-BE33-157A300B77B4}" name="商品名"/>
    <tableColumn id="3" xr3:uid="{C3B47401-ECAD-4DDA-8F10-3554618BBAC7}" name="本体価格" dataCellStyle="桁区切り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9F4A-A32C-451B-986E-481CDBEFC2F9}">
  <dimension ref="A1:E20"/>
  <sheetViews>
    <sheetView tabSelected="1" workbookViewId="0">
      <selection activeCell="A11" sqref="A11"/>
    </sheetView>
  </sheetViews>
  <sheetFormatPr defaultRowHeight="18" x14ac:dyDescent="0.45"/>
  <cols>
    <col min="2" max="2" width="18.796875" customWidth="1"/>
  </cols>
  <sheetData>
    <row r="1" spans="1:5" ht="30.6" customHeight="1" x14ac:dyDescent="0.45">
      <c r="A1" s="9" t="s">
        <v>10</v>
      </c>
      <c r="B1" s="9"/>
      <c r="C1" s="9"/>
      <c r="D1" s="9"/>
      <c r="E1" s="9"/>
    </row>
    <row r="2" spans="1:5" ht="12" customHeight="1" x14ac:dyDescent="0.45"/>
    <row r="3" spans="1:5" x14ac:dyDescent="0.45">
      <c r="A3" s="3" t="s">
        <v>8</v>
      </c>
      <c r="B3" s="3"/>
      <c r="D3" s="10" t="s">
        <v>11</v>
      </c>
      <c r="E3" s="10"/>
    </row>
    <row r="4" spans="1:5" x14ac:dyDescent="0.45">
      <c r="A4" s="3"/>
      <c r="B4" s="3"/>
    </row>
    <row r="5" spans="1:5" ht="12" customHeight="1" x14ac:dyDescent="0.45"/>
    <row r="6" spans="1:5" x14ac:dyDescent="0.45">
      <c r="A6" t="s">
        <v>9</v>
      </c>
      <c r="E6" s="11" t="s">
        <v>12</v>
      </c>
    </row>
    <row r="7" spans="1:5" x14ac:dyDescent="0.45">
      <c r="A7" s="5"/>
      <c r="B7" s="5"/>
      <c r="E7" s="11" t="s">
        <v>13</v>
      </c>
    </row>
    <row r="8" spans="1:5" x14ac:dyDescent="0.45">
      <c r="A8" s="5"/>
      <c r="B8" s="5"/>
      <c r="E8" s="11" t="s">
        <v>14</v>
      </c>
    </row>
    <row r="10" spans="1:5" x14ac:dyDescent="0.45">
      <c r="A10" s="8" t="s">
        <v>0</v>
      </c>
      <c r="B10" s="8" t="s">
        <v>1</v>
      </c>
      <c r="C10" s="8" t="s">
        <v>2</v>
      </c>
      <c r="D10" s="8" t="s">
        <v>3</v>
      </c>
      <c r="E10" s="8" t="s">
        <v>4</v>
      </c>
    </row>
    <row r="11" spans="1:5" x14ac:dyDescent="0.45">
      <c r="A11" s="13">
        <v>1002</v>
      </c>
      <c r="B11" s="1" t="str">
        <f>IFERROR(VLOOKUP($A11,テーブル2[],2,FALSE),"")</f>
        <v>ラウンドテーブル</v>
      </c>
      <c r="C11" s="1">
        <f>IFERROR(VLOOKUP($A11,テーブル2[],3,FALSE),"")</f>
        <v>19900</v>
      </c>
      <c r="D11" s="14">
        <v>1</v>
      </c>
      <c r="E11" s="14">
        <f>C11*D11</f>
        <v>19900</v>
      </c>
    </row>
    <row r="12" spans="1:5" x14ac:dyDescent="0.45">
      <c r="A12" s="13"/>
      <c r="B12" s="1"/>
      <c r="C12" s="14"/>
      <c r="D12" s="14"/>
      <c r="E12" s="14">
        <f t="shared" ref="E12:E16" si="0">C12*D12</f>
        <v>0</v>
      </c>
    </row>
    <row r="13" spans="1:5" x14ac:dyDescent="0.45">
      <c r="A13" s="13"/>
      <c r="B13" s="1"/>
      <c r="C13" s="14"/>
      <c r="D13" s="14"/>
      <c r="E13" s="14">
        <f t="shared" si="0"/>
        <v>0</v>
      </c>
    </row>
    <row r="14" spans="1:5" x14ac:dyDescent="0.45">
      <c r="A14" s="13"/>
      <c r="B14" s="1"/>
      <c r="C14" s="14"/>
      <c r="D14" s="14"/>
      <c r="E14" s="14">
        <f t="shared" si="0"/>
        <v>0</v>
      </c>
    </row>
    <row r="15" spans="1:5" x14ac:dyDescent="0.45">
      <c r="A15" s="13"/>
      <c r="B15" s="1"/>
      <c r="C15" s="14"/>
      <c r="D15" s="14"/>
      <c r="E15" s="14">
        <f t="shared" si="0"/>
        <v>0</v>
      </c>
    </row>
    <row r="16" spans="1:5" x14ac:dyDescent="0.45">
      <c r="A16" s="13"/>
      <c r="B16" s="1"/>
      <c r="C16" s="14"/>
      <c r="D16" s="14"/>
      <c r="E16" s="14">
        <f t="shared" si="0"/>
        <v>0</v>
      </c>
    </row>
    <row r="17" spans="1:5" x14ac:dyDescent="0.45">
      <c r="C17" s="7" t="s">
        <v>5</v>
      </c>
      <c r="D17" s="7"/>
      <c r="E17" s="14">
        <f>SUM(E11:E16)</f>
        <v>19900</v>
      </c>
    </row>
    <row r="18" spans="1:5" x14ac:dyDescent="0.45">
      <c r="A18" s="3" t="s">
        <v>15</v>
      </c>
      <c r="B18" t="s">
        <v>16</v>
      </c>
      <c r="C18" s="6" t="s">
        <v>6</v>
      </c>
      <c r="D18" s="4">
        <v>0.1</v>
      </c>
      <c r="E18" s="14">
        <f>ROUNDDOWN(E17*D18,0)</f>
        <v>1990</v>
      </c>
    </row>
    <row r="19" spans="1:5" x14ac:dyDescent="0.45">
      <c r="A19" s="3"/>
      <c r="B19" t="s">
        <v>17</v>
      </c>
      <c r="C19" s="7" t="s">
        <v>7</v>
      </c>
      <c r="D19" s="7"/>
      <c r="E19" s="16">
        <f>E17+E18</f>
        <v>21890</v>
      </c>
    </row>
    <row r="20" spans="1:5" x14ac:dyDescent="0.45">
      <c r="E20" s="15"/>
    </row>
  </sheetData>
  <mergeCells count="5">
    <mergeCell ref="C17:D17"/>
    <mergeCell ref="C19:D19"/>
    <mergeCell ref="A1:E1"/>
    <mergeCell ref="A3:B4"/>
    <mergeCell ref="A18:A19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2A8C-960E-4B63-9498-F4CDE67307CB}">
  <dimension ref="A1:C10"/>
  <sheetViews>
    <sheetView workbookViewId="0">
      <selection activeCell="C6" sqref="C6"/>
    </sheetView>
  </sheetViews>
  <sheetFormatPr defaultRowHeight="18" x14ac:dyDescent="0.45"/>
  <cols>
    <col min="1" max="1" width="9.796875" customWidth="1"/>
    <col min="2" max="2" width="22.8984375" bestFit="1" customWidth="1"/>
    <col min="3" max="3" width="9.796875" customWidth="1"/>
  </cols>
  <sheetData>
    <row r="1" spans="1:3" x14ac:dyDescent="0.45">
      <c r="A1" t="s">
        <v>0</v>
      </c>
      <c r="B1" t="s">
        <v>1</v>
      </c>
      <c r="C1" t="s">
        <v>18</v>
      </c>
    </row>
    <row r="2" spans="1:3" x14ac:dyDescent="0.45">
      <c r="A2" s="2">
        <v>1001</v>
      </c>
      <c r="B2" t="s">
        <v>19</v>
      </c>
      <c r="C2" s="12">
        <v>15900</v>
      </c>
    </row>
    <row r="3" spans="1:3" x14ac:dyDescent="0.45">
      <c r="A3" s="2">
        <v>1002</v>
      </c>
      <c r="B3" t="s">
        <v>20</v>
      </c>
      <c r="C3" s="12">
        <v>19900</v>
      </c>
    </row>
    <row r="4" spans="1:3" x14ac:dyDescent="0.45">
      <c r="A4" s="2">
        <v>1003</v>
      </c>
      <c r="B4" t="s">
        <v>21</v>
      </c>
      <c r="C4" s="12">
        <v>49400</v>
      </c>
    </row>
    <row r="5" spans="1:3" x14ac:dyDescent="0.45">
      <c r="A5" s="2">
        <v>2001</v>
      </c>
      <c r="B5" t="s">
        <v>22</v>
      </c>
      <c r="C5" s="12">
        <v>9800</v>
      </c>
    </row>
    <row r="6" spans="1:3" x14ac:dyDescent="0.45">
      <c r="A6" s="2">
        <v>2002</v>
      </c>
      <c r="B6" t="s">
        <v>23</v>
      </c>
      <c r="C6" s="12">
        <v>14000</v>
      </c>
    </row>
    <row r="7" spans="1:3" x14ac:dyDescent="0.45">
      <c r="A7" s="2">
        <v>2003</v>
      </c>
      <c r="B7" t="s">
        <v>24</v>
      </c>
      <c r="C7" s="12">
        <v>25400</v>
      </c>
    </row>
    <row r="8" spans="1:3" x14ac:dyDescent="0.45">
      <c r="A8" s="2">
        <v>3001</v>
      </c>
      <c r="B8" t="s">
        <v>25</v>
      </c>
      <c r="C8" s="12">
        <v>12300</v>
      </c>
    </row>
    <row r="9" spans="1:3" x14ac:dyDescent="0.45">
      <c r="A9" s="2">
        <v>3002</v>
      </c>
      <c r="B9" t="s">
        <v>26</v>
      </c>
      <c r="C9" s="12">
        <v>26700</v>
      </c>
    </row>
    <row r="10" spans="1:3" x14ac:dyDescent="0.45">
      <c r="A10" s="2">
        <v>3003</v>
      </c>
      <c r="B10" t="s">
        <v>27</v>
      </c>
      <c r="C10" s="12">
        <v>3500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商品リスト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2023-08-08T01:53:59Z</dcterms:created>
  <dcterms:modified xsi:type="dcterms:W3CDTF">2023-08-08T05:44:47Z</dcterms:modified>
</cp:coreProperties>
</file>