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EstaPasta_de_trabalho"/>
  <mc:AlternateContent xmlns:mc="http://schemas.openxmlformats.org/markup-compatibility/2006">
    <mc:Choice Requires="x15">
      <x15ac:absPath xmlns:x15ac="http://schemas.microsoft.com/office/spreadsheetml/2010/11/ac" url="https://mtegovbr.sharepoint.com/sites/SOFSEAFICGMAC/Documentos Compartilhados/COFIS/Acompanhamento Resultado Primário/Cenários elaborados em 2024 - Av Bimestrais, PLDO e PLOA/4 - Avaliação do 4º Bimestre/Arquivos para envio/"/>
    </mc:Choice>
  </mc:AlternateContent>
  <xr:revisionPtr revIDLastSave="6" documentId="13_ncr:1_{80BC93BA-E959-472C-BCC3-8F677DE412F5}" xr6:coauthVersionLast="47" xr6:coauthVersionMax="47" xr10:uidLastSave="{5AA200A4-FD4B-47CF-9CD2-78D6650EBB0C}"/>
  <bookViews>
    <workbookView xWindow="-120" yWindow="-120" windowWidth="20730" windowHeight="11040" tabRatio="903" activeTab="3" xr2:uid="{00000000-000D-0000-FFFF-FFFF00000000}"/>
  </bookViews>
  <sheets>
    <sheet name="Tabela 1" sheetId="68" r:id="rId1"/>
    <sheet name="Tabela 2" sheetId="3" r:id="rId2"/>
    <sheet name="Tabela 3" sheetId="4" r:id="rId3"/>
    <sheet name="Tabela 4 - Errata" sheetId="79" r:id="rId4"/>
    <sheet name="Tabela 5" sheetId="69" r:id="rId5"/>
    <sheet name="Tabela 6" sheetId="60" r:id="rId6"/>
    <sheet name="Tabela 7" sheetId="7" r:id="rId7"/>
    <sheet name="Tabela 8" sheetId="36" r:id="rId8"/>
    <sheet name="Tabela 9" sheetId="53" r:id="rId9"/>
    <sheet name="Tabela 10" sheetId="72" r:id="rId10"/>
    <sheet name="Tabela 11" sheetId="73" r:id="rId11"/>
    <sheet name="Tabela 12" sheetId="35" r:id="rId12"/>
    <sheet name="Tabela 13" sheetId="67" r:id="rId13"/>
    <sheet name="Tabela 14" sheetId="31" r:id="rId14"/>
    <sheet name="Tabela 15" sheetId="78" r:id="rId15"/>
    <sheet name="Tabela 16" sheetId="61" r:id="rId16"/>
    <sheet name="Tabela 17" sheetId="74" r:id="rId17"/>
    <sheet name="Anexo IV" sheetId="38" r:id="rId18"/>
    <sheet name="Anexo V" sheetId="62" r:id="rId19"/>
    <sheet name="Anexo VI" sheetId="75" r:id="rId20"/>
    <sheet name="Anexo VII" sheetId="76" r:id="rId21"/>
    <sheet name="Anexo VIII" sheetId="77"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k">[1]dlsp!#REF!</definedName>
    <definedName name="__123Graph_A" localSheetId="3" hidden="1">'[2]RAIS e CAGED'!#REF!</definedName>
    <definedName name="__123Graph_A" hidden="1">'[3]RAIS e CAGED'!#REF!</definedName>
    <definedName name="__123Graph_AEMPREG" localSheetId="3" hidden="1">'[2]RAIS e CAGED'!#REF!</definedName>
    <definedName name="__123Graph_AEMPREG" hidden="1">'[3]RAIS e CAGED'!#REF!</definedName>
    <definedName name="__123Graph_AGRAF1" localSheetId="3" hidden="1">'[2]RAIS e CAGED'!#REF!</definedName>
    <definedName name="__123Graph_AGRAF1" hidden="1">'[3]RAIS e CAGED'!#REF!</definedName>
    <definedName name="__123Graph_AGRAF2" localSheetId="3" hidden="1">'[2]RAIS e CAGED'!#REF!</definedName>
    <definedName name="__123Graph_AGRAF2" hidden="1">'[3]RAIS e CAGED'!#REF!</definedName>
    <definedName name="__123Graph_AGRAF3" localSheetId="3" hidden="1">'[2]RAIS e CAGED'!#REF!</definedName>
    <definedName name="__123Graph_AGRAF3" hidden="1">'[3]RAIS e CAGED'!#REF!</definedName>
    <definedName name="__123Graph_X" localSheetId="3" hidden="1">'[2]RAIS e CAGED'!#REF!</definedName>
    <definedName name="__123Graph_X" hidden="1">'[3]RAIS e CAGED'!#REF!</definedName>
    <definedName name="__123Graph_XEMPREG" localSheetId="3" hidden="1">'[2]RAIS e CAGED'!#REF!</definedName>
    <definedName name="__123Graph_XEMPREG" hidden="1">'[3]RAIS e CAGED'!#REF!</definedName>
    <definedName name="__123Graph_XGRAF1" localSheetId="3" hidden="1">'[2]RAIS e CAGED'!#REF!</definedName>
    <definedName name="__123Graph_XGRAF1" hidden="1">'[3]RAIS e CAGED'!#REF!</definedName>
    <definedName name="__123Graph_XGRAF2" localSheetId="3" hidden="1">'[2]RAIS e CAGED'!#REF!</definedName>
    <definedName name="__123Graph_XGRAF2" hidden="1">'[3]RAIS e CAGED'!#REF!</definedName>
    <definedName name="__123Graph_XGRAF3" localSheetId="3" hidden="1">'[2]RAIS e CAGED'!#REF!</definedName>
    <definedName name="__123Graph_XGRAF3" hidden="1">'[3]RAIS e CAGED'!#REF!</definedName>
    <definedName name="_abr01" localSheetId="19">[4]dias_úteis_selic!#REF!</definedName>
    <definedName name="_abr01">[5]dias_úteis_selic!#REF!</definedName>
    <definedName name="_dez7" localSheetId="19">#REF!</definedName>
    <definedName name="_dez7">#REF!</definedName>
    <definedName name="_xlnm._FilterDatabase" localSheetId="20" hidden="1">'Anexo VII'!$A$6:$B$28</definedName>
    <definedName name="_xlnm._FilterDatabase" localSheetId="8" hidden="1">'Tabela 9'!$B$1:$B$21</definedName>
    <definedName name="_xlnm._FilterDatabase" hidden="1">#REF!</definedName>
    <definedName name="_Key1" localSheetId="17" hidden="1">#REF!</definedName>
    <definedName name="_Key1" localSheetId="18" hidden="1">#REF!</definedName>
    <definedName name="_Key1" localSheetId="19" hidden="1">#REF!</definedName>
    <definedName name="_Key1" localSheetId="12" hidden="1">#REF!</definedName>
    <definedName name="_Key1" localSheetId="13" hidden="1">#REF!</definedName>
    <definedName name="_Key1" localSheetId="15" hidden="1">#REF!</definedName>
    <definedName name="_Key1" localSheetId="3" hidden="1">#REF!</definedName>
    <definedName name="_Key1" localSheetId="4" hidden="1">#REF!</definedName>
    <definedName name="_Key1" hidden="1">#REF!</definedName>
    <definedName name="_nov7" localSheetId="19">#REF!</definedName>
    <definedName name="_nov7">#REF!</definedName>
    <definedName name="_Order1" hidden="1">255</definedName>
    <definedName name="_out7" localSheetId="19">#REF!</definedName>
    <definedName name="_out7">#REF!</definedName>
    <definedName name="_PIB01" localSheetId="19">'[4]BDPARAM3 '!$AI$52</definedName>
    <definedName name="_PIB01">'[5]BDPARAM3 '!$AI$52</definedName>
    <definedName name="_PIB02" localSheetId="19">'[4]BDPARAM3 '!$AI$53</definedName>
    <definedName name="_PIB02">'[5]BDPARAM3 '!$AI$53</definedName>
    <definedName name="_PIB03" localSheetId="19">'[4]BDPARAM3 '!$AI$54</definedName>
    <definedName name="_PIB03">'[5]BDPARAM3 '!$AI$54</definedName>
    <definedName name="_PIB04" localSheetId="19">'[4]BDPARAM3 '!$AI$55</definedName>
    <definedName name="_PIB04">'[5]BDPARAM3 '!$AI$55</definedName>
    <definedName name="_PIB05" localSheetId="19">'[4]BDPARAM3 '!$AI$56</definedName>
    <definedName name="_PIB05">'[5]BDPARAM3 '!$AI$56</definedName>
    <definedName name="_PIB06" localSheetId="19">'[4]BDPARAM3 '!$AI$57</definedName>
    <definedName name="_PIB06">'[5]BDPARAM3 '!$AI$57</definedName>
    <definedName name="_PIB07">'[5]BDPARAM3 '!$AI$58</definedName>
    <definedName name="_PIB90" localSheetId="19">#REF!</definedName>
    <definedName name="_PIB90">[6]PIB!#REF!</definedName>
    <definedName name="_PIB91" localSheetId="19">#REF!</definedName>
    <definedName name="_PIB91">[6]PIB!#REF!</definedName>
    <definedName name="_PIB92" localSheetId="19">#REF!</definedName>
    <definedName name="_PIB92">[6]PIB!#REF!</definedName>
    <definedName name="_PIB93" localSheetId="19">#REF!</definedName>
    <definedName name="_PIB93">[6]PIB!#REF!</definedName>
    <definedName name="_PIB94" localSheetId="19">#REF!</definedName>
    <definedName name="_PIB94">[6]PIB!#REF!</definedName>
    <definedName name="_PIB95" localSheetId="19">#REF!</definedName>
    <definedName name="_PIB95">[6]PIB!#REF!</definedName>
    <definedName name="_PIB96" localSheetId="19">#REF!</definedName>
    <definedName name="_PIB96">[6]PIB!#REF!</definedName>
    <definedName name="_PIB97" localSheetId="19">#REF!</definedName>
    <definedName name="_PIB97">[6]PIB!#REF!</definedName>
    <definedName name="_PIB98" localSheetId="19">'[4]BDPARAM3 '!$AI$46</definedName>
    <definedName name="_PIB98">'[5]BDPARAM3 '!$AI$46</definedName>
    <definedName name="_PIB99" localSheetId="19">'[4]BDPARAM3 '!$AI$48</definedName>
    <definedName name="_PIB99">'[5]BDPARAM3 '!$AI$48</definedName>
    <definedName name="_Regression_Int" hidden="1">1</definedName>
    <definedName name="_set7" localSheetId="19">#REF!</definedName>
    <definedName name="_set7">#REF!</definedName>
    <definedName name="_Sort" localSheetId="17" hidden="1">#REF!</definedName>
    <definedName name="_Sort" localSheetId="18" hidden="1">#REF!</definedName>
    <definedName name="_Sort" localSheetId="19" hidden="1">#REF!</definedName>
    <definedName name="_Sort" localSheetId="12" hidden="1">#REF!</definedName>
    <definedName name="_Sort" localSheetId="13" hidden="1">#REF!</definedName>
    <definedName name="_Sort" localSheetId="15" hidden="1">#REF!</definedName>
    <definedName name="_Sort" localSheetId="3" hidden="1">#REF!</definedName>
    <definedName name="_Sort" localSheetId="4" hidden="1">#REF!</definedName>
    <definedName name="_Sort" hidden="1">#REF!</definedName>
    <definedName name="a" localSheetId="19">#REF!</definedName>
    <definedName name="a">#REF!</definedName>
    <definedName name="abr" localSheetId="19">#REF!</definedName>
    <definedName name="abr">#REF!</definedName>
    <definedName name="AccessDatabase" hidden="1">"C:\DECIDE98\UNIÃO 2xls.mdb"</definedName>
    <definedName name="ADICIONAIS" localSheetId="19">#REF!</definedName>
    <definedName name="ADICIONAIS">#REF!</definedName>
    <definedName name="ago" localSheetId="19">#REF!</definedName>
    <definedName name="ago">#REF!</definedName>
    <definedName name="AMARELO">[7]AUX!$CA$2</definedName>
    <definedName name="AMEIXA">[7]AUX!$BR$3</definedName>
    <definedName name="area" localSheetId="19">#REF!</definedName>
    <definedName name="area">#REF!</definedName>
    <definedName name="_xlnm.Print_Area" localSheetId="19">'Anexo VI'!$A$1:$G$40</definedName>
    <definedName name="_xlnm.Print_Area" localSheetId="20">'Anexo VII'!$A$1:$I$40</definedName>
    <definedName name="_xlnm.Print_Area">#REF!</definedName>
    <definedName name="area_de_impressaoEST" localSheetId="19">#REF!</definedName>
    <definedName name="area_de_impressaoEST">#REF!</definedName>
    <definedName name="Área_impressão_DIR" localSheetId="19">#REF!</definedName>
    <definedName name="Área_impressão_DIR">#REF!</definedName>
    <definedName name="ATIVIDADE" localSheetId="19">#REF!</definedName>
    <definedName name="ATIVIDADE">#REF!</definedName>
    <definedName name="AZUL">[7]AUX!$I$2</definedName>
    <definedName name="b" localSheetId="19">#REF!</definedName>
    <definedName name="b">#REF!</definedName>
    <definedName name="BASE_SETOR">#REF!</definedName>
    <definedName name="BLPH10" localSheetId="12" hidden="1">#REF!</definedName>
    <definedName name="BLPH10" localSheetId="3" hidden="1">#REF!</definedName>
    <definedName name="BLPH10" localSheetId="4" hidden="1">#REF!</definedName>
    <definedName name="BLPH10" hidden="1">#REF!</definedName>
    <definedName name="BLPH100" localSheetId="12" hidden="1">#REF!</definedName>
    <definedName name="BLPH100" localSheetId="3" hidden="1">#REF!</definedName>
    <definedName name="BLPH100" localSheetId="4" hidden="1">#REF!</definedName>
    <definedName name="BLPH100" hidden="1">#REF!</definedName>
    <definedName name="BLPH101" localSheetId="12" hidden="1">#REF!</definedName>
    <definedName name="BLPH101" localSheetId="3" hidden="1">#REF!</definedName>
    <definedName name="BLPH101" localSheetId="4" hidden="1">#REF!</definedName>
    <definedName name="BLPH101" hidden="1">#REF!</definedName>
    <definedName name="BLPH102" localSheetId="12" hidden="1">#REF!</definedName>
    <definedName name="BLPH102" localSheetId="3" hidden="1">#REF!</definedName>
    <definedName name="BLPH102" localSheetId="4" hidden="1">#REF!</definedName>
    <definedName name="BLPH102" hidden="1">#REF!</definedName>
    <definedName name="BLPH103" localSheetId="12" hidden="1">#REF!</definedName>
    <definedName name="BLPH103" localSheetId="3" hidden="1">#REF!</definedName>
    <definedName name="BLPH103" localSheetId="4" hidden="1">#REF!</definedName>
    <definedName name="BLPH103" hidden="1">#REF!</definedName>
    <definedName name="BLPH104" localSheetId="12" hidden="1">#REF!</definedName>
    <definedName name="BLPH104" localSheetId="3" hidden="1">#REF!</definedName>
    <definedName name="BLPH104" localSheetId="4" hidden="1">#REF!</definedName>
    <definedName name="BLPH104" hidden="1">#REF!</definedName>
    <definedName name="BLPH105" localSheetId="12" hidden="1">#REF!</definedName>
    <definedName name="BLPH105" localSheetId="3" hidden="1">#REF!</definedName>
    <definedName name="BLPH105" localSheetId="4" hidden="1">#REF!</definedName>
    <definedName name="BLPH105" hidden="1">#REF!</definedName>
    <definedName name="BLPH106" localSheetId="12" hidden="1">#REF!</definedName>
    <definedName name="BLPH106" localSheetId="3" hidden="1">#REF!</definedName>
    <definedName name="BLPH106" localSheetId="4" hidden="1">#REF!</definedName>
    <definedName name="BLPH106" hidden="1">#REF!</definedName>
    <definedName name="BLPH107" localSheetId="12" hidden="1">#REF!</definedName>
    <definedName name="BLPH107" localSheetId="3" hidden="1">#REF!</definedName>
    <definedName name="BLPH107" localSheetId="4" hidden="1">#REF!</definedName>
    <definedName name="BLPH107" hidden="1">#REF!</definedName>
    <definedName name="BLPH108" localSheetId="12" hidden="1">#REF!</definedName>
    <definedName name="BLPH108" localSheetId="3" hidden="1">#REF!</definedName>
    <definedName name="BLPH108" localSheetId="4" hidden="1">#REF!</definedName>
    <definedName name="BLPH108" hidden="1">#REF!</definedName>
    <definedName name="BLPH109" localSheetId="12" hidden="1">#REF!</definedName>
    <definedName name="BLPH109" localSheetId="3" hidden="1">#REF!</definedName>
    <definedName name="BLPH109" localSheetId="4" hidden="1">#REF!</definedName>
    <definedName name="BLPH109" hidden="1">#REF!</definedName>
    <definedName name="BLPH11" localSheetId="12" hidden="1">#REF!</definedName>
    <definedName name="BLPH11" localSheetId="3" hidden="1">#REF!</definedName>
    <definedName name="BLPH11" localSheetId="4" hidden="1">#REF!</definedName>
    <definedName name="BLPH11" hidden="1">#REF!</definedName>
    <definedName name="BLPH111" localSheetId="12" hidden="1">#REF!</definedName>
    <definedName name="BLPH111" localSheetId="3" hidden="1">#REF!</definedName>
    <definedName name="BLPH111" localSheetId="4" hidden="1">#REF!</definedName>
    <definedName name="BLPH111" hidden="1">#REF!</definedName>
    <definedName name="BLPH112" localSheetId="12" hidden="1">#REF!</definedName>
    <definedName name="BLPH112" localSheetId="3" hidden="1">#REF!</definedName>
    <definedName name="BLPH112" localSheetId="4" hidden="1">#REF!</definedName>
    <definedName name="BLPH112" hidden="1">#REF!</definedName>
    <definedName name="BLPH113" localSheetId="12" hidden="1">#REF!</definedName>
    <definedName name="BLPH113" localSheetId="3" hidden="1">#REF!</definedName>
    <definedName name="BLPH113" localSheetId="4" hidden="1">#REF!</definedName>
    <definedName name="BLPH113" hidden="1">#REF!</definedName>
    <definedName name="BLPH114" localSheetId="12" hidden="1">#REF!</definedName>
    <definedName name="BLPH114" localSheetId="3" hidden="1">#REF!</definedName>
    <definedName name="BLPH114" localSheetId="4" hidden="1">#REF!</definedName>
    <definedName name="BLPH114" hidden="1">#REF!</definedName>
    <definedName name="BLPH115" localSheetId="12" hidden="1">#REF!</definedName>
    <definedName name="BLPH115" localSheetId="3" hidden="1">#REF!</definedName>
    <definedName name="BLPH115" localSheetId="4" hidden="1">#REF!</definedName>
    <definedName name="BLPH115" hidden="1">#REF!</definedName>
    <definedName name="BLPH116" localSheetId="12" hidden="1">#REF!</definedName>
    <definedName name="BLPH116" localSheetId="3" hidden="1">#REF!</definedName>
    <definedName name="BLPH116" localSheetId="4" hidden="1">#REF!</definedName>
    <definedName name="BLPH116" hidden="1">#REF!</definedName>
    <definedName name="BLPH117" localSheetId="12" hidden="1">#REF!</definedName>
    <definedName name="BLPH117" localSheetId="3" hidden="1">#REF!</definedName>
    <definedName name="BLPH117" localSheetId="4" hidden="1">#REF!</definedName>
    <definedName name="BLPH117" hidden="1">#REF!</definedName>
    <definedName name="BLPH118" localSheetId="12" hidden="1">#REF!</definedName>
    <definedName name="BLPH118" localSheetId="3" hidden="1">#REF!</definedName>
    <definedName name="BLPH118" localSheetId="4" hidden="1">#REF!</definedName>
    <definedName name="BLPH118" hidden="1">#REF!</definedName>
    <definedName name="BLPH119" localSheetId="12" hidden="1">#REF!</definedName>
    <definedName name="BLPH119" localSheetId="3" hidden="1">#REF!</definedName>
    <definedName name="BLPH119" localSheetId="4" hidden="1">#REF!</definedName>
    <definedName name="BLPH119" hidden="1">#REF!</definedName>
    <definedName name="BLPH12" localSheetId="12" hidden="1">#REF!</definedName>
    <definedName name="BLPH12" localSheetId="3" hidden="1">#REF!</definedName>
    <definedName name="BLPH12" localSheetId="4" hidden="1">#REF!</definedName>
    <definedName name="BLPH12" hidden="1">#REF!</definedName>
    <definedName name="BLPH120" localSheetId="12" hidden="1">#REF!</definedName>
    <definedName name="BLPH120" localSheetId="3" hidden="1">#REF!</definedName>
    <definedName name="BLPH120" localSheetId="4" hidden="1">#REF!</definedName>
    <definedName name="BLPH120" hidden="1">#REF!</definedName>
    <definedName name="BLPH121" localSheetId="12" hidden="1">#REF!</definedName>
    <definedName name="BLPH121" localSheetId="3" hidden="1">#REF!</definedName>
    <definedName name="BLPH121" localSheetId="4" hidden="1">#REF!</definedName>
    <definedName name="BLPH121" hidden="1">#REF!</definedName>
    <definedName name="BLPH122" localSheetId="12" hidden="1">#REF!</definedName>
    <definedName name="BLPH122" localSheetId="3" hidden="1">#REF!</definedName>
    <definedName name="BLPH122" localSheetId="4" hidden="1">#REF!</definedName>
    <definedName name="BLPH122" hidden="1">#REF!</definedName>
    <definedName name="BLPH123" localSheetId="12" hidden="1">#REF!</definedName>
    <definedName name="BLPH123" localSheetId="3" hidden="1">#REF!</definedName>
    <definedName name="BLPH123" localSheetId="4" hidden="1">#REF!</definedName>
    <definedName name="BLPH123" hidden="1">#REF!</definedName>
    <definedName name="BLPH124" localSheetId="12" hidden="1">#REF!</definedName>
    <definedName name="BLPH124" localSheetId="3" hidden="1">#REF!</definedName>
    <definedName name="BLPH124" localSheetId="4" hidden="1">#REF!</definedName>
    <definedName name="BLPH124" hidden="1">#REF!</definedName>
    <definedName name="BLPH125" localSheetId="12" hidden="1">#REF!</definedName>
    <definedName name="BLPH125" localSheetId="3" hidden="1">#REF!</definedName>
    <definedName name="BLPH125" localSheetId="4" hidden="1">#REF!</definedName>
    <definedName name="BLPH125" hidden="1">#REF!</definedName>
    <definedName name="BLPH126" localSheetId="12" hidden="1">#REF!</definedName>
    <definedName name="BLPH126" localSheetId="3" hidden="1">#REF!</definedName>
    <definedName name="BLPH126" localSheetId="4" hidden="1">#REF!</definedName>
    <definedName name="BLPH126" hidden="1">#REF!</definedName>
    <definedName name="BLPH127" localSheetId="12" hidden="1">#REF!</definedName>
    <definedName name="BLPH127" localSheetId="3" hidden="1">#REF!</definedName>
    <definedName name="BLPH127" localSheetId="4" hidden="1">#REF!</definedName>
    <definedName name="BLPH127" hidden="1">#REF!</definedName>
    <definedName name="BLPH128" localSheetId="12" hidden="1">#REF!</definedName>
    <definedName name="BLPH128" localSheetId="3" hidden="1">#REF!</definedName>
    <definedName name="BLPH128" localSheetId="4" hidden="1">#REF!</definedName>
    <definedName name="BLPH128" hidden="1">#REF!</definedName>
    <definedName name="BLPH129" localSheetId="12" hidden="1">#REF!</definedName>
    <definedName name="BLPH129" localSheetId="3" hidden="1">#REF!</definedName>
    <definedName name="BLPH129" localSheetId="4" hidden="1">#REF!</definedName>
    <definedName name="BLPH129" hidden="1">#REF!</definedName>
    <definedName name="BLPH13" localSheetId="12" hidden="1">#REF!</definedName>
    <definedName name="BLPH13" localSheetId="3" hidden="1">#REF!</definedName>
    <definedName name="BLPH13" localSheetId="4" hidden="1">#REF!</definedName>
    <definedName name="BLPH13" hidden="1">#REF!</definedName>
    <definedName name="BLPH130" localSheetId="12" hidden="1">#REF!</definedName>
    <definedName name="BLPH130" localSheetId="3" hidden="1">#REF!</definedName>
    <definedName name="BLPH130" localSheetId="4" hidden="1">#REF!</definedName>
    <definedName name="BLPH130" hidden="1">#REF!</definedName>
    <definedName name="BLPH131" localSheetId="12" hidden="1">#REF!</definedName>
    <definedName name="BLPH131" localSheetId="3" hidden="1">#REF!</definedName>
    <definedName name="BLPH131" localSheetId="4" hidden="1">#REF!</definedName>
    <definedName name="BLPH131" hidden="1">#REF!</definedName>
    <definedName name="BLPH132" localSheetId="12" hidden="1">#REF!</definedName>
    <definedName name="BLPH132" localSheetId="3" hidden="1">#REF!</definedName>
    <definedName name="BLPH132" localSheetId="4" hidden="1">#REF!</definedName>
    <definedName name="BLPH132" hidden="1">#REF!</definedName>
    <definedName name="BLPH133" localSheetId="12" hidden="1">#REF!</definedName>
    <definedName name="BLPH133" localSheetId="3" hidden="1">#REF!</definedName>
    <definedName name="BLPH133" localSheetId="4" hidden="1">#REF!</definedName>
    <definedName name="BLPH133" hidden="1">#REF!</definedName>
    <definedName name="BLPH134" localSheetId="12" hidden="1">#REF!</definedName>
    <definedName name="BLPH134" localSheetId="3" hidden="1">#REF!</definedName>
    <definedName name="BLPH134" localSheetId="4" hidden="1">#REF!</definedName>
    <definedName name="BLPH134" hidden="1">#REF!</definedName>
    <definedName name="BLPH135" localSheetId="12" hidden="1">#REF!</definedName>
    <definedName name="BLPH135" localSheetId="3" hidden="1">#REF!</definedName>
    <definedName name="BLPH135" localSheetId="4" hidden="1">#REF!</definedName>
    <definedName name="BLPH135" hidden="1">#REF!</definedName>
    <definedName name="BLPH136" localSheetId="12" hidden="1">#REF!</definedName>
    <definedName name="BLPH136" localSheetId="3" hidden="1">#REF!</definedName>
    <definedName name="BLPH136" localSheetId="4" hidden="1">#REF!</definedName>
    <definedName name="BLPH136" hidden="1">#REF!</definedName>
    <definedName name="BLPH137" localSheetId="12" hidden="1">#REF!</definedName>
    <definedName name="BLPH137" localSheetId="3" hidden="1">#REF!</definedName>
    <definedName name="BLPH137" localSheetId="4" hidden="1">#REF!</definedName>
    <definedName name="BLPH137" hidden="1">#REF!</definedName>
    <definedName name="BLPH138" localSheetId="12" hidden="1">#REF!</definedName>
    <definedName name="BLPH138" localSheetId="3" hidden="1">#REF!</definedName>
    <definedName name="BLPH138" localSheetId="4" hidden="1">#REF!</definedName>
    <definedName name="BLPH138" hidden="1">#REF!</definedName>
    <definedName name="BLPH139" localSheetId="12" hidden="1">#REF!</definedName>
    <definedName name="BLPH139" localSheetId="3" hidden="1">#REF!</definedName>
    <definedName name="BLPH139" localSheetId="4" hidden="1">#REF!</definedName>
    <definedName name="BLPH139" hidden="1">#REF!</definedName>
    <definedName name="BLPH14" localSheetId="12" hidden="1">#REF!</definedName>
    <definedName name="BLPH14" localSheetId="3" hidden="1">#REF!</definedName>
    <definedName name="BLPH14" localSheetId="4" hidden="1">#REF!</definedName>
    <definedName name="BLPH14" hidden="1">#REF!</definedName>
    <definedName name="BLPH140" localSheetId="12" hidden="1">#REF!</definedName>
    <definedName name="BLPH140" localSheetId="3" hidden="1">#REF!</definedName>
    <definedName name="BLPH140" localSheetId="4" hidden="1">#REF!</definedName>
    <definedName name="BLPH140" hidden="1">#REF!</definedName>
    <definedName name="BLPH141" localSheetId="12" hidden="1">#REF!</definedName>
    <definedName name="BLPH141" localSheetId="3" hidden="1">#REF!</definedName>
    <definedName name="BLPH141" localSheetId="4" hidden="1">#REF!</definedName>
    <definedName name="BLPH141" hidden="1">#REF!</definedName>
    <definedName name="BLPH142" localSheetId="12" hidden="1">#REF!</definedName>
    <definedName name="BLPH142" localSheetId="3" hidden="1">#REF!</definedName>
    <definedName name="BLPH142" localSheetId="4" hidden="1">#REF!</definedName>
    <definedName name="BLPH142" hidden="1">#REF!</definedName>
    <definedName name="BLPH143" localSheetId="12" hidden="1">#REF!</definedName>
    <definedName name="BLPH143" localSheetId="3" hidden="1">#REF!</definedName>
    <definedName name="BLPH143" localSheetId="4" hidden="1">#REF!</definedName>
    <definedName name="BLPH143" hidden="1">#REF!</definedName>
    <definedName name="BLPH144" localSheetId="17" hidden="1">[8]EURO!#REF!</definedName>
    <definedName name="BLPH144" localSheetId="18" hidden="1">[8]EURO!#REF!</definedName>
    <definedName name="BLPH144" localSheetId="0" hidden="1">[8]EURO!#REF!</definedName>
    <definedName name="BLPH144" localSheetId="12" hidden="1">[9]EURO!#REF!</definedName>
    <definedName name="BLPH144" localSheetId="16" hidden="1">#REF!</definedName>
    <definedName name="BLPH144" localSheetId="3" hidden="1">#REF!</definedName>
    <definedName name="BLPH144" localSheetId="4" hidden="1">#REF!</definedName>
    <definedName name="BLPH144" hidden="1">[8]EURO!#REF!</definedName>
    <definedName name="BLPH144B" localSheetId="17" hidden="1">#REF!</definedName>
    <definedName name="BLPH144B" localSheetId="18" hidden="1">#REF!</definedName>
    <definedName name="BLPH144B" localSheetId="0" hidden="1">#REF!</definedName>
    <definedName name="BLPH144B" localSheetId="12" hidden="1">#REF!</definedName>
    <definedName name="BLPH144B" localSheetId="16" hidden="1">#REF!</definedName>
    <definedName name="BLPH144B" localSheetId="3" hidden="1">#REF!</definedName>
    <definedName name="BLPH144B" localSheetId="4" hidden="1">#REF!</definedName>
    <definedName name="BLPH144B" hidden="1">#REF!</definedName>
    <definedName name="BLPH145" localSheetId="12" hidden="1">#REF!</definedName>
    <definedName name="BLPH145" localSheetId="3" hidden="1">#REF!</definedName>
    <definedName name="BLPH145" localSheetId="4" hidden="1">#REF!</definedName>
    <definedName name="BLPH145" hidden="1">#REF!</definedName>
    <definedName name="BLPH146" localSheetId="12" hidden="1">#REF!</definedName>
    <definedName name="BLPH146" localSheetId="3" hidden="1">#REF!</definedName>
    <definedName name="BLPH146" localSheetId="4" hidden="1">#REF!</definedName>
    <definedName name="BLPH146" hidden="1">#REF!</definedName>
    <definedName name="BLPH147" localSheetId="12" hidden="1">#REF!</definedName>
    <definedName name="BLPH147" localSheetId="3" hidden="1">#REF!</definedName>
    <definedName name="BLPH147" localSheetId="4" hidden="1">#REF!</definedName>
    <definedName name="BLPH147" hidden="1">#REF!</definedName>
    <definedName name="BLPH148" localSheetId="12" hidden="1">#REF!</definedName>
    <definedName name="BLPH148" localSheetId="3" hidden="1">#REF!</definedName>
    <definedName name="BLPH148" localSheetId="4" hidden="1">#REF!</definedName>
    <definedName name="BLPH148" hidden="1">#REF!</definedName>
    <definedName name="BLPH149" localSheetId="12" hidden="1">#REF!</definedName>
    <definedName name="BLPH149" localSheetId="3" hidden="1">#REF!</definedName>
    <definedName name="BLPH149" localSheetId="4" hidden="1">#REF!</definedName>
    <definedName name="BLPH149" hidden="1">#REF!</definedName>
    <definedName name="BLPH15" localSheetId="17" hidden="1">[8]BRASIL!#REF!</definedName>
    <definedName name="BLPH15" localSheetId="18" hidden="1">[8]BRASIL!#REF!</definedName>
    <definedName name="BLPH15" localSheetId="0" hidden="1">[8]BRASIL!#REF!</definedName>
    <definedName name="BLPH15" localSheetId="12" hidden="1">[9]BRASIL!#REF!</definedName>
    <definedName name="BLPH15" localSheetId="16" hidden="1">#REF!</definedName>
    <definedName name="BLPH15" localSheetId="3" hidden="1">#REF!</definedName>
    <definedName name="BLPH15" localSheetId="4" hidden="1">#REF!</definedName>
    <definedName name="BLPH15" hidden="1">[8]BRASIL!#REF!</definedName>
    <definedName name="BLPH150" localSheetId="12" hidden="1">#REF!</definedName>
    <definedName name="BLPH150" localSheetId="3" hidden="1">#REF!</definedName>
    <definedName name="BLPH150" localSheetId="4" hidden="1">#REF!</definedName>
    <definedName name="BLPH150" hidden="1">#REF!</definedName>
    <definedName name="BLPH151" localSheetId="12" hidden="1">#REF!</definedName>
    <definedName name="BLPH151" localSheetId="3" hidden="1">#REF!</definedName>
    <definedName name="BLPH151" localSheetId="4" hidden="1">#REF!</definedName>
    <definedName name="BLPH151" hidden="1">#REF!</definedName>
    <definedName name="BLPH152" localSheetId="12" hidden="1">#REF!</definedName>
    <definedName name="BLPH152" localSheetId="3" hidden="1">#REF!</definedName>
    <definedName name="BLPH152" localSheetId="4" hidden="1">#REF!</definedName>
    <definedName name="BLPH152" hidden="1">#REF!</definedName>
    <definedName name="BLPH153" localSheetId="12" hidden="1">#REF!</definedName>
    <definedName name="BLPH153" localSheetId="3" hidden="1">#REF!</definedName>
    <definedName name="BLPH153" localSheetId="4" hidden="1">#REF!</definedName>
    <definedName name="BLPH153" hidden="1">#REF!</definedName>
    <definedName name="BLPH154" localSheetId="12" hidden="1">#REF!</definedName>
    <definedName name="BLPH154" localSheetId="3" hidden="1">#REF!</definedName>
    <definedName name="BLPH154" localSheetId="4" hidden="1">#REF!</definedName>
    <definedName name="BLPH154" hidden="1">#REF!</definedName>
    <definedName name="BLPH155" localSheetId="12" hidden="1">#REF!</definedName>
    <definedName name="BLPH155" localSheetId="3" hidden="1">#REF!</definedName>
    <definedName name="BLPH155" localSheetId="4" hidden="1">#REF!</definedName>
    <definedName name="BLPH155" hidden="1">#REF!</definedName>
    <definedName name="BLPH156" localSheetId="12" hidden="1">#REF!</definedName>
    <definedName name="BLPH156" localSheetId="3" hidden="1">#REF!</definedName>
    <definedName name="BLPH156" localSheetId="4" hidden="1">#REF!</definedName>
    <definedName name="BLPH156" hidden="1">#REF!</definedName>
    <definedName name="BLPH157" localSheetId="12" hidden="1">#REF!</definedName>
    <definedName name="BLPH157" localSheetId="3" hidden="1">#REF!</definedName>
    <definedName name="BLPH157" localSheetId="4" hidden="1">#REF!</definedName>
    <definedName name="BLPH157" hidden="1">#REF!</definedName>
    <definedName name="BLPH158" localSheetId="12" hidden="1">#REF!</definedName>
    <definedName name="BLPH158" localSheetId="3" hidden="1">#REF!</definedName>
    <definedName name="BLPH158" localSheetId="4" hidden="1">#REF!</definedName>
    <definedName name="BLPH158" hidden="1">#REF!</definedName>
    <definedName name="BLPH159" localSheetId="17" hidden="1">#REF!</definedName>
    <definedName name="BLPH159" localSheetId="18" hidden="1">#REF!</definedName>
    <definedName name="BLPH159" localSheetId="0" hidden="1">#REF!</definedName>
    <definedName name="BLPH159" localSheetId="12" hidden="1">#REF!</definedName>
    <definedName name="BLPH159" localSheetId="16" hidden="1">#REF!</definedName>
    <definedName name="BLPH159" localSheetId="3" hidden="1">#REF!</definedName>
    <definedName name="BLPH159" localSheetId="4" hidden="1">#REF!</definedName>
    <definedName name="BLPH159" hidden="1">#REF!</definedName>
    <definedName name="BLPH15B" localSheetId="17" hidden="1">#REF!</definedName>
    <definedName name="BLPH15B" localSheetId="18" hidden="1">#REF!</definedName>
    <definedName name="BLPH15B" localSheetId="0" hidden="1">#REF!</definedName>
    <definedName name="BLPH15B" localSheetId="12" hidden="1">#REF!</definedName>
    <definedName name="BLPH15B" localSheetId="16" hidden="1">#REF!</definedName>
    <definedName name="BLPH15B" localSheetId="3" hidden="1">#REF!</definedName>
    <definedName name="BLPH15B" localSheetId="4" hidden="1">#REF!</definedName>
    <definedName name="BLPH15B" hidden="1">#REF!</definedName>
    <definedName name="BLPH16" localSheetId="12" hidden="1">#REF!</definedName>
    <definedName name="BLPH16" localSheetId="3" hidden="1">#REF!</definedName>
    <definedName name="BLPH16" localSheetId="4" hidden="1">#REF!</definedName>
    <definedName name="BLPH16" hidden="1">#REF!</definedName>
    <definedName name="BLPH160" localSheetId="17" hidden="1">#REF!</definedName>
    <definedName name="BLPH160" localSheetId="18" hidden="1">#REF!</definedName>
    <definedName name="BLPH160" localSheetId="0" hidden="1">#REF!</definedName>
    <definedName name="BLPH160" localSheetId="12" hidden="1">#REF!</definedName>
    <definedName name="BLPH160" localSheetId="16" hidden="1">#REF!</definedName>
    <definedName name="BLPH160" localSheetId="3" hidden="1">#REF!</definedName>
    <definedName name="BLPH160" localSheetId="4" hidden="1">#REF!</definedName>
    <definedName name="BLPH160" hidden="1">#REF!</definedName>
    <definedName name="BLPH161" localSheetId="17" hidden="1">#REF!</definedName>
    <definedName name="BLPH161" localSheetId="18" hidden="1">#REF!</definedName>
    <definedName name="BLPH161" localSheetId="0" hidden="1">#REF!</definedName>
    <definedName name="BLPH161" localSheetId="12" hidden="1">#REF!</definedName>
    <definedName name="BLPH161" localSheetId="16" hidden="1">#REF!</definedName>
    <definedName name="BLPH161" localSheetId="3" hidden="1">#REF!</definedName>
    <definedName name="BLPH161" localSheetId="4" hidden="1">#REF!</definedName>
    <definedName name="BLPH161" hidden="1">#REF!</definedName>
    <definedName name="BLPH162" localSheetId="17" hidden="1">#REF!</definedName>
    <definedName name="BLPH162" localSheetId="18" hidden="1">#REF!</definedName>
    <definedName name="BLPH162" localSheetId="0" hidden="1">#REF!</definedName>
    <definedName name="BLPH162" localSheetId="12" hidden="1">#REF!</definedName>
    <definedName name="BLPH162" localSheetId="16" hidden="1">#REF!</definedName>
    <definedName name="BLPH162" localSheetId="3" hidden="1">#REF!</definedName>
    <definedName name="BLPH162" localSheetId="4" hidden="1">#REF!</definedName>
    <definedName name="BLPH162" hidden="1">#REF!</definedName>
    <definedName name="BLPH163" localSheetId="17" hidden="1">#REF!</definedName>
    <definedName name="BLPH163" localSheetId="18" hidden="1">#REF!</definedName>
    <definedName name="BLPH163" localSheetId="0" hidden="1">#REF!</definedName>
    <definedName name="BLPH163" localSheetId="12" hidden="1">#REF!</definedName>
    <definedName name="BLPH163" localSheetId="16" hidden="1">#REF!</definedName>
    <definedName name="BLPH163" localSheetId="3" hidden="1">#REF!</definedName>
    <definedName name="BLPH163" localSheetId="4" hidden="1">#REF!</definedName>
    <definedName name="BLPH163" hidden="1">#REF!</definedName>
    <definedName name="BLPH164" localSheetId="17" hidden="1">#REF!</definedName>
    <definedName name="BLPH164" localSheetId="18" hidden="1">#REF!</definedName>
    <definedName name="BLPH164" localSheetId="0" hidden="1">#REF!</definedName>
    <definedName name="BLPH164" localSheetId="12" hidden="1">#REF!</definedName>
    <definedName name="BLPH164" localSheetId="16" hidden="1">#REF!</definedName>
    <definedName name="BLPH164" localSheetId="3" hidden="1">#REF!</definedName>
    <definedName name="BLPH164" localSheetId="4" hidden="1">#REF!</definedName>
    <definedName name="BLPH164" hidden="1">#REF!</definedName>
    <definedName name="BLPH165" localSheetId="17" hidden="1">#REF!</definedName>
    <definedName name="BLPH165" localSheetId="18" hidden="1">#REF!</definedName>
    <definedName name="BLPH165" localSheetId="0" hidden="1">#REF!</definedName>
    <definedName name="BLPH165" localSheetId="12" hidden="1">#REF!</definedName>
    <definedName name="BLPH165" localSheetId="16" hidden="1">#REF!</definedName>
    <definedName name="BLPH165" localSheetId="3" hidden="1">#REF!</definedName>
    <definedName name="BLPH165" localSheetId="4" hidden="1">#REF!</definedName>
    <definedName name="BLPH165" hidden="1">#REF!</definedName>
    <definedName name="BLPH166" localSheetId="17" hidden="1">#REF!</definedName>
    <definedName name="BLPH166" localSheetId="18" hidden="1">#REF!</definedName>
    <definedName name="BLPH166" localSheetId="0" hidden="1">#REF!</definedName>
    <definedName name="BLPH166" localSheetId="12" hidden="1">#REF!</definedName>
    <definedName name="BLPH166" localSheetId="16" hidden="1">#REF!</definedName>
    <definedName name="BLPH166" localSheetId="3" hidden="1">#REF!</definedName>
    <definedName name="BLPH166" localSheetId="4" hidden="1">#REF!</definedName>
    <definedName name="BLPH166" hidden="1">#REF!</definedName>
    <definedName name="BLPH167" localSheetId="17" hidden="1">#REF!</definedName>
    <definedName name="BLPH167" localSheetId="18" hidden="1">#REF!</definedName>
    <definedName name="BLPH167" localSheetId="0" hidden="1">#REF!</definedName>
    <definedName name="BLPH167" localSheetId="12" hidden="1">#REF!</definedName>
    <definedName name="BLPH167" localSheetId="16" hidden="1">#REF!</definedName>
    <definedName name="BLPH167" localSheetId="3" hidden="1">#REF!</definedName>
    <definedName name="BLPH167" localSheetId="4" hidden="1">#REF!</definedName>
    <definedName name="BLPH167" hidden="1">#REF!</definedName>
    <definedName name="BLPH168" localSheetId="17" hidden="1">#REF!</definedName>
    <definedName name="BLPH168" localSheetId="18" hidden="1">#REF!</definedName>
    <definedName name="BLPH168" localSheetId="0" hidden="1">#REF!</definedName>
    <definedName name="BLPH168" localSheetId="12" hidden="1">#REF!</definedName>
    <definedName name="BLPH168" localSheetId="16" hidden="1">#REF!</definedName>
    <definedName name="BLPH168" localSheetId="3" hidden="1">#REF!</definedName>
    <definedName name="BLPH168" localSheetId="4" hidden="1">#REF!</definedName>
    <definedName name="BLPH168" hidden="1">#REF!</definedName>
    <definedName name="BLPH169" localSheetId="17" hidden="1">#REF!</definedName>
    <definedName name="BLPH169" localSheetId="18" hidden="1">#REF!</definedName>
    <definedName name="BLPH169" localSheetId="0" hidden="1">#REF!</definedName>
    <definedName name="BLPH169" localSheetId="12" hidden="1">#REF!</definedName>
    <definedName name="BLPH169" localSheetId="16" hidden="1">#REF!</definedName>
    <definedName name="BLPH169" localSheetId="3" hidden="1">#REF!</definedName>
    <definedName name="BLPH169" localSheetId="4" hidden="1">#REF!</definedName>
    <definedName name="BLPH169" hidden="1">#REF!</definedName>
    <definedName name="BLPH17" localSheetId="12" hidden="1">#REF!</definedName>
    <definedName name="BLPH17" localSheetId="3" hidden="1">#REF!</definedName>
    <definedName name="BLPH17" localSheetId="4" hidden="1">#REF!</definedName>
    <definedName name="BLPH17" hidden="1">#REF!</definedName>
    <definedName name="BLPH170" localSheetId="17" hidden="1">#REF!</definedName>
    <definedName name="BLPH170" localSheetId="18" hidden="1">#REF!</definedName>
    <definedName name="BLPH170" localSheetId="0" hidden="1">#REF!</definedName>
    <definedName name="BLPH170" localSheetId="12" hidden="1">#REF!</definedName>
    <definedName name="BLPH170" localSheetId="16" hidden="1">#REF!</definedName>
    <definedName name="BLPH170" localSheetId="3" hidden="1">#REF!</definedName>
    <definedName name="BLPH170" localSheetId="4" hidden="1">#REF!</definedName>
    <definedName name="BLPH170" hidden="1">#REF!</definedName>
    <definedName name="BLPH171" localSheetId="17" hidden="1">#REF!</definedName>
    <definedName name="BLPH171" localSheetId="18" hidden="1">#REF!</definedName>
    <definedName name="BLPH171" localSheetId="0" hidden="1">#REF!</definedName>
    <definedName name="BLPH171" localSheetId="12" hidden="1">#REF!</definedName>
    <definedName name="BLPH171" localSheetId="16" hidden="1">#REF!</definedName>
    <definedName name="BLPH171" localSheetId="3" hidden="1">#REF!</definedName>
    <definedName name="BLPH171" localSheetId="4" hidden="1">#REF!</definedName>
    <definedName name="BLPH171" hidden="1">#REF!</definedName>
    <definedName name="BLPH172" localSheetId="17" hidden="1">#REF!</definedName>
    <definedName name="BLPH172" localSheetId="18" hidden="1">#REF!</definedName>
    <definedName name="BLPH172" localSheetId="0" hidden="1">#REF!</definedName>
    <definedName name="BLPH172" localSheetId="12" hidden="1">#REF!</definedName>
    <definedName name="BLPH172" localSheetId="16" hidden="1">#REF!</definedName>
    <definedName name="BLPH172" localSheetId="3" hidden="1">#REF!</definedName>
    <definedName name="BLPH172" localSheetId="4" hidden="1">#REF!</definedName>
    <definedName name="BLPH172" hidden="1">#REF!</definedName>
    <definedName name="BLPH173" localSheetId="17" hidden="1">#REF!</definedName>
    <definedName name="BLPH173" localSheetId="18" hidden="1">#REF!</definedName>
    <definedName name="BLPH173" localSheetId="0" hidden="1">#REF!</definedName>
    <definedName name="BLPH173" localSheetId="12" hidden="1">#REF!</definedName>
    <definedName name="BLPH173" localSheetId="16" hidden="1">#REF!</definedName>
    <definedName name="BLPH173" localSheetId="3" hidden="1">#REF!</definedName>
    <definedName name="BLPH173" localSheetId="4" hidden="1">#REF!</definedName>
    <definedName name="BLPH173" hidden="1">#REF!</definedName>
    <definedName name="BLPH174" localSheetId="12" hidden="1">#REF!</definedName>
    <definedName name="BLPH174" localSheetId="16" hidden="1">#REF!</definedName>
    <definedName name="BLPH174" localSheetId="3" hidden="1">#REF!</definedName>
    <definedName name="BLPH174" localSheetId="4" hidden="1">#REF!</definedName>
    <definedName name="BLPH174" hidden="1">#REF!</definedName>
    <definedName name="BLPH175" localSheetId="17" hidden="1">#REF!</definedName>
    <definedName name="BLPH175" localSheetId="18" hidden="1">#REF!</definedName>
    <definedName name="BLPH175" localSheetId="0" hidden="1">#REF!</definedName>
    <definedName name="BLPH175" localSheetId="12" hidden="1">#REF!</definedName>
    <definedName name="BLPH175" localSheetId="16" hidden="1">#REF!</definedName>
    <definedName name="BLPH175" localSheetId="3" hidden="1">#REF!</definedName>
    <definedName name="BLPH175" localSheetId="4" hidden="1">#REF!</definedName>
    <definedName name="BLPH175" hidden="1">#REF!</definedName>
    <definedName name="BLPH176" localSheetId="12" hidden="1">#REF!</definedName>
    <definedName name="BLPH176" localSheetId="16" hidden="1">#REF!</definedName>
    <definedName name="BLPH176" localSheetId="3" hidden="1">#REF!</definedName>
    <definedName name="BLPH176" localSheetId="4" hidden="1">#REF!</definedName>
    <definedName name="BLPH176" hidden="1">#REF!</definedName>
    <definedName name="BLPH177" localSheetId="12" hidden="1">#REF!</definedName>
    <definedName name="BLPH177" localSheetId="16" hidden="1">#REF!</definedName>
    <definedName name="BLPH177" localSheetId="3" hidden="1">#REF!</definedName>
    <definedName name="BLPH177" localSheetId="4" hidden="1">#REF!</definedName>
    <definedName name="BLPH177" hidden="1">#REF!</definedName>
    <definedName name="BLPH178" localSheetId="12" hidden="1">#REF!</definedName>
    <definedName name="BLPH178" localSheetId="16" hidden="1">#REF!</definedName>
    <definedName name="BLPH178" localSheetId="3" hidden="1">#REF!</definedName>
    <definedName name="BLPH178" localSheetId="4" hidden="1">#REF!</definedName>
    <definedName name="BLPH178" hidden="1">#REF!</definedName>
    <definedName name="BLPH179" localSheetId="12" hidden="1">#REF!</definedName>
    <definedName name="BLPH179" localSheetId="16" hidden="1">#REF!</definedName>
    <definedName name="BLPH179" localSheetId="3" hidden="1">#REF!</definedName>
    <definedName name="BLPH179" localSheetId="4" hidden="1">#REF!</definedName>
    <definedName name="BLPH179" hidden="1">#REF!</definedName>
    <definedName name="BLPH18" localSheetId="12" hidden="1">#REF!</definedName>
    <definedName name="BLPH18" localSheetId="3" hidden="1">#REF!</definedName>
    <definedName name="BLPH18" localSheetId="4" hidden="1">#REF!</definedName>
    <definedName name="BLPH18" hidden="1">#REF!</definedName>
    <definedName name="BLPH180" localSheetId="12" hidden="1">#REF!</definedName>
    <definedName name="BLPH180" localSheetId="16" hidden="1">#REF!</definedName>
    <definedName name="BLPH180" localSheetId="3" hidden="1">#REF!</definedName>
    <definedName name="BLPH180" localSheetId="4" hidden="1">#REF!</definedName>
    <definedName name="BLPH180" hidden="1">#REF!</definedName>
    <definedName name="BLPH181" localSheetId="12" hidden="1">#REF!</definedName>
    <definedName name="BLPH181" localSheetId="16" hidden="1">#REF!</definedName>
    <definedName name="BLPH181" localSheetId="3" hidden="1">#REF!</definedName>
    <definedName name="BLPH181" localSheetId="4" hidden="1">#REF!</definedName>
    <definedName name="BLPH181" hidden="1">#REF!</definedName>
    <definedName name="BLPH182" localSheetId="12" hidden="1">#REF!</definedName>
    <definedName name="BLPH182" localSheetId="16" hidden="1">#REF!</definedName>
    <definedName name="BLPH182" localSheetId="3" hidden="1">#REF!</definedName>
    <definedName name="BLPH182" localSheetId="4" hidden="1">#REF!</definedName>
    <definedName name="BLPH182" hidden="1">#REF!</definedName>
    <definedName name="BLPH183" localSheetId="12" hidden="1">#REF!</definedName>
    <definedName name="BLPH183" localSheetId="16" hidden="1">#REF!</definedName>
    <definedName name="BLPH183" localSheetId="3" hidden="1">#REF!</definedName>
    <definedName name="BLPH183" localSheetId="4" hidden="1">#REF!</definedName>
    <definedName name="BLPH183" hidden="1">#REF!</definedName>
    <definedName name="BLPH184" localSheetId="12" hidden="1">#REF!</definedName>
    <definedName name="BLPH184" localSheetId="16" hidden="1">#REF!</definedName>
    <definedName name="BLPH184" localSheetId="3" hidden="1">#REF!</definedName>
    <definedName name="BLPH184" localSheetId="4" hidden="1">#REF!</definedName>
    <definedName name="BLPH184" hidden="1">#REF!</definedName>
    <definedName name="BLPH185" localSheetId="12" hidden="1">#REF!</definedName>
    <definedName name="BLPH185" localSheetId="16" hidden="1">#REF!</definedName>
    <definedName name="BLPH185" localSheetId="3" hidden="1">#REF!</definedName>
    <definedName name="BLPH185" localSheetId="4" hidden="1">#REF!</definedName>
    <definedName name="BLPH185" hidden="1">#REF!</definedName>
    <definedName name="BLPH186" localSheetId="12" hidden="1">#REF!</definedName>
    <definedName name="BLPH186" localSheetId="16" hidden="1">#REF!</definedName>
    <definedName name="BLPH186" localSheetId="3" hidden="1">#REF!</definedName>
    <definedName name="BLPH186" localSheetId="4" hidden="1">#REF!</definedName>
    <definedName name="BLPH186" hidden="1">#REF!</definedName>
    <definedName name="BLPH187" localSheetId="12" hidden="1">#REF!</definedName>
    <definedName name="BLPH187" localSheetId="16" hidden="1">#REF!</definedName>
    <definedName name="BLPH187" localSheetId="3" hidden="1">#REF!</definedName>
    <definedName name="BLPH187" localSheetId="4" hidden="1">#REF!</definedName>
    <definedName name="BLPH187" hidden="1">#REF!</definedName>
    <definedName name="BLPH188" localSheetId="12" hidden="1">#REF!</definedName>
    <definedName name="BLPH188" localSheetId="16" hidden="1">#REF!</definedName>
    <definedName name="BLPH188" localSheetId="3" hidden="1">#REF!</definedName>
    <definedName name="BLPH188" localSheetId="4" hidden="1">#REF!</definedName>
    <definedName name="BLPH188" hidden="1">#REF!</definedName>
    <definedName name="BLPH189" localSheetId="12" hidden="1">#REF!</definedName>
    <definedName name="BLPH189" localSheetId="16" hidden="1">#REF!</definedName>
    <definedName name="BLPH189" localSheetId="3" hidden="1">#REF!</definedName>
    <definedName name="BLPH189" localSheetId="4" hidden="1">#REF!</definedName>
    <definedName name="BLPH189" hidden="1">#REF!</definedName>
    <definedName name="BLPH19" localSheetId="17" hidden="1">[8]BRASIL!#REF!</definedName>
    <definedName name="BLPH19" localSheetId="18" hidden="1">[8]BRASIL!#REF!</definedName>
    <definedName name="BLPH19" localSheetId="0" hidden="1">[8]BRASIL!#REF!</definedName>
    <definedName name="BLPH19" localSheetId="12" hidden="1">[9]BRASIL!#REF!</definedName>
    <definedName name="BLPH19" localSheetId="16" hidden="1">#REF!</definedName>
    <definedName name="BLPH19" localSheetId="3" hidden="1">#REF!</definedName>
    <definedName name="BLPH19" localSheetId="4" hidden="1">#REF!</definedName>
    <definedName name="BLPH19" hidden="1">[8]BRASIL!#REF!</definedName>
    <definedName name="BLPH190" localSheetId="12" hidden="1">#REF!</definedName>
    <definedName name="BLPH190" localSheetId="16" hidden="1">#REF!</definedName>
    <definedName name="BLPH190" localSheetId="3" hidden="1">#REF!</definedName>
    <definedName name="BLPH190" localSheetId="4" hidden="1">#REF!</definedName>
    <definedName name="BLPH190" hidden="1">#REF!</definedName>
    <definedName name="BLPH191" localSheetId="12" hidden="1">#REF!</definedName>
    <definedName name="BLPH191" localSheetId="16" hidden="1">#REF!</definedName>
    <definedName name="BLPH191" localSheetId="3" hidden="1">#REF!</definedName>
    <definedName name="BLPH191" localSheetId="4" hidden="1">#REF!</definedName>
    <definedName name="BLPH191" hidden="1">#REF!</definedName>
    <definedName name="BLPH192" localSheetId="12" hidden="1">#REF!</definedName>
    <definedName name="BLPH192" localSheetId="16" hidden="1">#REF!</definedName>
    <definedName name="BLPH192" localSheetId="3" hidden="1">#REF!</definedName>
    <definedName name="BLPH192" localSheetId="4" hidden="1">#REF!</definedName>
    <definedName name="BLPH192" hidden="1">#REF!</definedName>
    <definedName name="BLPH193" localSheetId="12" hidden="1">#REF!</definedName>
    <definedName name="BLPH193" localSheetId="16" hidden="1">#REF!</definedName>
    <definedName name="BLPH193" localSheetId="3" hidden="1">#REF!</definedName>
    <definedName name="BLPH193" localSheetId="4" hidden="1">#REF!</definedName>
    <definedName name="BLPH193" hidden="1">#REF!</definedName>
    <definedName name="BLPH194" localSheetId="12" hidden="1">#REF!</definedName>
    <definedName name="BLPH194" localSheetId="16" hidden="1">#REF!</definedName>
    <definedName name="BLPH194" localSheetId="3" hidden="1">#REF!</definedName>
    <definedName name="BLPH194" localSheetId="4" hidden="1">#REF!</definedName>
    <definedName name="BLPH194" hidden="1">#REF!</definedName>
    <definedName name="BLPH195" localSheetId="12" hidden="1">#REF!</definedName>
    <definedName name="BLPH195" localSheetId="16" hidden="1">#REF!</definedName>
    <definedName name="BLPH195" localSheetId="3" hidden="1">#REF!</definedName>
    <definedName name="BLPH195" localSheetId="4" hidden="1">#REF!</definedName>
    <definedName name="BLPH195" hidden="1">#REF!</definedName>
    <definedName name="BLPH196" localSheetId="12" hidden="1">#REF!</definedName>
    <definedName name="BLPH196" localSheetId="16" hidden="1">#REF!</definedName>
    <definedName name="BLPH196" localSheetId="3" hidden="1">#REF!</definedName>
    <definedName name="BLPH196" localSheetId="4" hidden="1">#REF!</definedName>
    <definedName name="BLPH196" hidden="1">#REF!</definedName>
    <definedName name="BLPH197" localSheetId="12" hidden="1">#REF!</definedName>
    <definedName name="BLPH197" localSheetId="16" hidden="1">#REF!</definedName>
    <definedName name="BLPH197" localSheetId="3" hidden="1">#REF!</definedName>
    <definedName name="BLPH197" localSheetId="4" hidden="1">#REF!</definedName>
    <definedName name="BLPH197" hidden="1">#REF!</definedName>
    <definedName name="BLPH198" localSheetId="12" hidden="1">#REF!</definedName>
    <definedName name="BLPH198" localSheetId="16" hidden="1">#REF!</definedName>
    <definedName name="BLPH198" localSheetId="3" hidden="1">#REF!</definedName>
    <definedName name="BLPH198" localSheetId="4" hidden="1">#REF!</definedName>
    <definedName name="BLPH198" hidden="1">#REF!</definedName>
    <definedName name="BLPH199" localSheetId="12" hidden="1">#REF!</definedName>
    <definedName name="BLPH199" localSheetId="16" hidden="1">#REF!</definedName>
    <definedName name="BLPH199" localSheetId="3" hidden="1">#REF!</definedName>
    <definedName name="BLPH199" localSheetId="4" hidden="1">#REF!</definedName>
    <definedName name="BLPH199" hidden="1">#REF!</definedName>
    <definedName name="BLPH19B" localSheetId="17" hidden="1">#REF!</definedName>
    <definedName name="BLPH19B" localSheetId="18" hidden="1">#REF!</definedName>
    <definedName name="BLPH19B" localSheetId="0" hidden="1">#REF!</definedName>
    <definedName name="BLPH19B" localSheetId="12" hidden="1">#REF!</definedName>
    <definedName name="BLPH19B" localSheetId="16" hidden="1">#REF!</definedName>
    <definedName name="BLPH19B" localSheetId="3" hidden="1">#REF!</definedName>
    <definedName name="BLPH19B" localSheetId="4" hidden="1">#REF!</definedName>
    <definedName name="BLPH19B" hidden="1">#REF!</definedName>
    <definedName name="BLPH20" localSheetId="12" hidden="1">#REF!</definedName>
    <definedName name="BLPH20" localSheetId="3" hidden="1">#REF!</definedName>
    <definedName name="BLPH20" localSheetId="4" hidden="1">#REF!</definedName>
    <definedName name="BLPH20" hidden="1">#REF!</definedName>
    <definedName name="BLPH200" localSheetId="12" hidden="1">#REF!</definedName>
    <definedName name="BLPH200" localSheetId="16" hidden="1">#REF!</definedName>
    <definedName name="BLPH200" localSheetId="3" hidden="1">#REF!</definedName>
    <definedName name="BLPH200" localSheetId="4" hidden="1">#REF!</definedName>
    <definedName name="BLPH200" hidden="1">#REF!</definedName>
    <definedName name="BLPH201" localSheetId="12" hidden="1">#REF!</definedName>
    <definedName name="BLPH201" localSheetId="16" hidden="1">#REF!</definedName>
    <definedName name="BLPH201" localSheetId="3" hidden="1">#REF!</definedName>
    <definedName name="BLPH201" localSheetId="4" hidden="1">#REF!</definedName>
    <definedName name="BLPH201" hidden="1">#REF!</definedName>
    <definedName name="BLPH202" localSheetId="12" hidden="1">#REF!</definedName>
    <definedName name="BLPH202" localSheetId="16" hidden="1">#REF!</definedName>
    <definedName name="BLPH202" localSheetId="3" hidden="1">#REF!</definedName>
    <definedName name="BLPH202" localSheetId="4" hidden="1">#REF!</definedName>
    <definedName name="BLPH202" hidden="1">#REF!</definedName>
    <definedName name="BLPH203" localSheetId="12" hidden="1">#REF!</definedName>
    <definedName name="BLPH203" localSheetId="16" hidden="1">#REF!</definedName>
    <definedName name="BLPH203" localSheetId="3" hidden="1">#REF!</definedName>
    <definedName name="BLPH203" localSheetId="4" hidden="1">#REF!</definedName>
    <definedName name="BLPH203" hidden="1">#REF!</definedName>
    <definedName name="BLPH204" localSheetId="12" hidden="1">#REF!</definedName>
    <definedName name="BLPH204" localSheetId="3" hidden="1">#REF!</definedName>
    <definedName name="BLPH204" localSheetId="4" hidden="1">#REF!</definedName>
    <definedName name="BLPH204" hidden="1">#REF!</definedName>
    <definedName name="BLPH205" localSheetId="12" hidden="1">#REF!</definedName>
    <definedName name="BLPH205" localSheetId="3" hidden="1">#REF!</definedName>
    <definedName name="BLPH205" localSheetId="4" hidden="1">#REF!</definedName>
    <definedName name="BLPH205" hidden="1">#REF!</definedName>
    <definedName name="BLPH206" localSheetId="12" hidden="1">#REF!</definedName>
    <definedName name="BLPH206" localSheetId="3" hidden="1">#REF!</definedName>
    <definedName name="BLPH206" localSheetId="4" hidden="1">#REF!</definedName>
    <definedName name="BLPH206" hidden="1">#REF!</definedName>
    <definedName name="BLPH207" localSheetId="12" hidden="1">#REF!</definedName>
    <definedName name="BLPH207" localSheetId="3" hidden="1">#REF!</definedName>
    <definedName name="BLPH207" localSheetId="4" hidden="1">#REF!</definedName>
    <definedName name="BLPH207" hidden="1">#REF!</definedName>
    <definedName name="BLPH208" localSheetId="12" hidden="1">#REF!</definedName>
    <definedName name="BLPH208" localSheetId="3" hidden="1">#REF!</definedName>
    <definedName name="BLPH208" localSheetId="4" hidden="1">#REF!</definedName>
    <definedName name="BLPH208" hidden="1">#REF!</definedName>
    <definedName name="BLPH209" localSheetId="12" hidden="1">#REF!</definedName>
    <definedName name="BLPH209" localSheetId="3" hidden="1">#REF!</definedName>
    <definedName name="BLPH209" localSheetId="4" hidden="1">#REF!</definedName>
    <definedName name="BLPH209" hidden="1">#REF!</definedName>
    <definedName name="BLPH21" localSheetId="12" hidden="1">#REF!</definedName>
    <definedName name="BLPH21" localSheetId="3" hidden="1">#REF!</definedName>
    <definedName name="BLPH21" localSheetId="4" hidden="1">#REF!</definedName>
    <definedName name="BLPH21" hidden="1">#REF!</definedName>
    <definedName name="BLPH210" localSheetId="12" hidden="1">#REF!</definedName>
    <definedName name="BLPH210" localSheetId="3" hidden="1">#REF!</definedName>
    <definedName name="BLPH210" localSheetId="4" hidden="1">#REF!</definedName>
    <definedName name="BLPH210" hidden="1">#REF!</definedName>
    <definedName name="BLPH211" localSheetId="12" hidden="1">#REF!</definedName>
    <definedName name="BLPH211" localSheetId="3" hidden="1">#REF!</definedName>
    <definedName name="BLPH211" localSheetId="4" hidden="1">#REF!</definedName>
    <definedName name="BLPH211" hidden="1">#REF!</definedName>
    <definedName name="BLPH212" localSheetId="12" hidden="1">#REF!</definedName>
    <definedName name="BLPH212" localSheetId="3" hidden="1">#REF!</definedName>
    <definedName name="BLPH212" localSheetId="4" hidden="1">#REF!</definedName>
    <definedName name="BLPH212" hidden="1">#REF!</definedName>
    <definedName name="BLPH213" localSheetId="12" hidden="1">#REF!</definedName>
    <definedName name="BLPH213" localSheetId="3" hidden="1">#REF!</definedName>
    <definedName name="BLPH213" localSheetId="4" hidden="1">#REF!</definedName>
    <definedName name="BLPH213" hidden="1">#REF!</definedName>
    <definedName name="BLPH22" localSheetId="12" hidden="1">#REF!</definedName>
    <definedName name="BLPH22" localSheetId="3" hidden="1">#REF!</definedName>
    <definedName name="BLPH22" localSheetId="4" hidden="1">#REF!</definedName>
    <definedName name="BLPH22" hidden="1">#REF!</definedName>
    <definedName name="BLPH23" localSheetId="12" hidden="1">#REF!</definedName>
    <definedName name="BLPH23" localSheetId="3" hidden="1">#REF!</definedName>
    <definedName name="BLPH23" localSheetId="4" hidden="1">#REF!</definedName>
    <definedName name="BLPH23" hidden="1">#REF!</definedName>
    <definedName name="BLPH24" localSheetId="12" hidden="1">#REF!</definedName>
    <definedName name="BLPH24" localSheetId="3" hidden="1">#REF!</definedName>
    <definedName name="BLPH24" localSheetId="4" hidden="1">#REF!</definedName>
    <definedName name="BLPH24" hidden="1">#REF!</definedName>
    <definedName name="BLPH25" localSheetId="12" hidden="1">#REF!</definedName>
    <definedName name="BLPH25" localSheetId="3" hidden="1">#REF!</definedName>
    <definedName name="BLPH25" localSheetId="4" hidden="1">#REF!</definedName>
    <definedName name="BLPH25" hidden="1">#REF!</definedName>
    <definedName name="BLPH26" localSheetId="12" hidden="1">#REF!</definedName>
    <definedName name="BLPH26" localSheetId="3" hidden="1">#REF!</definedName>
    <definedName name="BLPH26" localSheetId="4" hidden="1">#REF!</definedName>
    <definedName name="BLPH26" hidden="1">#REF!</definedName>
    <definedName name="BLPH27" localSheetId="12" hidden="1">#REF!</definedName>
    <definedName name="BLPH27" localSheetId="3" hidden="1">#REF!</definedName>
    <definedName name="BLPH27" localSheetId="4" hidden="1">#REF!</definedName>
    <definedName name="BLPH27" hidden="1">#REF!</definedName>
    <definedName name="BLPH28" localSheetId="12" hidden="1">#REF!</definedName>
    <definedName name="BLPH28" localSheetId="3" hidden="1">#REF!</definedName>
    <definedName name="BLPH28" localSheetId="4" hidden="1">#REF!</definedName>
    <definedName name="BLPH28" hidden="1">#REF!</definedName>
    <definedName name="BLPH29" localSheetId="12" hidden="1">#REF!</definedName>
    <definedName name="BLPH29" localSheetId="3" hidden="1">#REF!</definedName>
    <definedName name="BLPH29" localSheetId="4" hidden="1">#REF!</definedName>
    <definedName name="BLPH29" hidden="1">#REF!</definedName>
    <definedName name="BLPH30" localSheetId="12" hidden="1">#REF!</definedName>
    <definedName name="BLPH30" localSheetId="3" hidden="1">#REF!</definedName>
    <definedName name="BLPH30" localSheetId="4" hidden="1">#REF!</definedName>
    <definedName name="BLPH30" hidden="1">#REF!</definedName>
    <definedName name="BLPH31" localSheetId="12" hidden="1">#REF!</definedName>
    <definedName name="BLPH31" localSheetId="3" hidden="1">#REF!</definedName>
    <definedName name="BLPH31" localSheetId="4" hidden="1">#REF!</definedName>
    <definedName name="BLPH31" hidden="1">#REF!</definedName>
    <definedName name="BLPH32" localSheetId="12" hidden="1">#REF!</definedName>
    <definedName name="BLPH32" localSheetId="3" hidden="1">#REF!</definedName>
    <definedName name="BLPH32" localSheetId="4" hidden="1">#REF!</definedName>
    <definedName name="BLPH32" hidden="1">#REF!</definedName>
    <definedName name="BLPH33" localSheetId="12" hidden="1">#REF!</definedName>
    <definedName name="BLPH33" localSheetId="3" hidden="1">#REF!</definedName>
    <definedName name="BLPH33" localSheetId="4" hidden="1">#REF!</definedName>
    <definedName name="BLPH33" hidden="1">#REF!</definedName>
    <definedName name="BLPH34" localSheetId="12" hidden="1">#REF!</definedName>
    <definedName name="BLPH34" localSheetId="3" hidden="1">#REF!</definedName>
    <definedName name="BLPH34" localSheetId="4" hidden="1">#REF!</definedName>
    <definedName name="BLPH34" hidden="1">#REF!</definedName>
    <definedName name="BLPH35" localSheetId="12" hidden="1">#REF!</definedName>
    <definedName name="BLPH35" localSheetId="3" hidden="1">#REF!</definedName>
    <definedName name="BLPH35" localSheetId="4" hidden="1">#REF!</definedName>
    <definedName name="BLPH35" hidden="1">#REF!</definedName>
    <definedName name="BLPH36" localSheetId="12" hidden="1">#REF!</definedName>
    <definedName name="BLPH36" localSheetId="3" hidden="1">#REF!</definedName>
    <definedName name="BLPH36" localSheetId="4" hidden="1">#REF!</definedName>
    <definedName name="BLPH36" hidden="1">#REF!</definedName>
    <definedName name="BLPH37" localSheetId="12" hidden="1">#REF!</definedName>
    <definedName name="BLPH37" localSheetId="3" hidden="1">#REF!</definedName>
    <definedName name="BLPH37" localSheetId="4" hidden="1">#REF!</definedName>
    <definedName name="BLPH37" hidden="1">#REF!</definedName>
    <definedName name="BLPH38" localSheetId="17" hidden="1">[8]EUA!#REF!</definedName>
    <definedName name="BLPH38" localSheetId="18" hidden="1">[8]EUA!#REF!</definedName>
    <definedName name="BLPH38" localSheetId="0" hidden="1">[8]EUA!#REF!</definedName>
    <definedName name="BLPH38" localSheetId="12" hidden="1">[9]EUA!#REF!</definedName>
    <definedName name="BLPH38" localSheetId="16" hidden="1">#REF!</definedName>
    <definedName name="BLPH38" localSheetId="3" hidden="1">#REF!</definedName>
    <definedName name="BLPH38" localSheetId="4" hidden="1">#REF!</definedName>
    <definedName name="BLPH38" hidden="1">[8]EUA!#REF!</definedName>
    <definedName name="BLPH39" localSheetId="12" hidden="1">#REF!</definedName>
    <definedName name="BLPH39" localSheetId="3" hidden="1">#REF!</definedName>
    <definedName name="BLPH39" localSheetId="4" hidden="1">#REF!</definedName>
    <definedName name="BLPH39" hidden="1">#REF!</definedName>
    <definedName name="BLPH4" localSheetId="12" hidden="1">#REF!</definedName>
    <definedName name="BLPH4" localSheetId="3" hidden="1">#REF!</definedName>
    <definedName name="BLPH4" localSheetId="4" hidden="1">#REF!</definedName>
    <definedName name="BLPH4" hidden="1">#REF!</definedName>
    <definedName name="BLPH40" localSheetId="12" hidden="1">#REF!</definedName>
    <definedName name="BLPH40" localSheetId="3" hidden="1">#REF!</definedName>
    <definedName name="BLPH40" localSheetId="4" hidden="1">#REF!</definedName>
    <definedName name="BLPH40" hidden="1">#REF!</definedName>
    <definedName name="BLPH41" localSheetId="12" hidden="1">#REF!</definedName>
    <definedName name="BLPH41" localSheetId="3" hidden="1">#REF!</definedName>
    <definedName name="BLPH41" localSheetId="4" hidden="1">#REF!</definedName>
    <definedName name="BLPH41" hidden="1">#REF!</definedName>
    <definedName name="BLPH42" localSheetId="12" hidden="1">#REF!</definedName>
    <definedName name="BLPH42" localSheetId="3" hidden="1">#REF!</definedName>
    <definedName name="BLPH42" localSheetId="4" hidden="1">#REF!</definedName>
    <definedName name="BLPH42" hidden="1">#REF!</definedName>
    <definedName name="BLPH43" localSheetId="12" hidden="1">#REF!</definedName>
    <definedName name="BLPH43" localSheetId="3" hidden="1">#REF!</definedName>
    <definedName name="BLPH43" localSheetId="4" hidden="1">#REF!</definedName>
    <definedName name="BLPH43" hidden="1">#REF!</definedName>
    <definedName name="BLPH44" localSheetId="12" hidden="1">#REF!</definedName>
    <definedName name="BLPH44" localSheetId="3" hidden="1">#REF!</definedName>
    <definedName name="BLPH44" localSheetId="4" hidden="1">#REF!</definedName>
    <definedName name="BLPH44" hidden="1">#REF!</definedName>
    <definedName name="BLPH45" localSheetId="12" hidden="1">#REF!</definedName>
    <definedName name="BLPH45" localSheetId="3" hidden="1">#REF!</definedName>
    <definedName name="BLPH45" localSheetId="4" hidden="1">#REF!</definedName>
    <definedName name="BLPH45" hidden="1">#REF!</definedName>
    <definedName name="BLPH46" localSheetId="12" hidden="1">#REF!</definedName>
    <definedName name="BLPH46" localSheetId="3" hidden="1">#REF!</definedName>
    <definedName name="BLPH46" localSheetId="4" hidden="1">#REF!</definedName>
    <definedName name="BLPH46" hidden="1">#REF!</definedName>
    <definedName name="BLPH47" localSheetId="12" hidden="1">#REF!</definedName>
    <definedName name="BLPH47" localSheetId="3" hidden="1">#REF!</definedName>
    <definedName name="BLPH47" localSheetId="4" hidden="1">#REF!</definedName>
    <definedName name="BLPH47" hidden="1">#REF!</definedName>
    <definedName name="BLPH48" localSheetId="12" hidden="1">#REF!</definedName>
    <definedName name="BLPH48" localSheetId="3" hidden="1">#REF!</definedName>
    <definedName name="BLPH48" localSheetId="4" hidden="1">#REF!</definedName>
    <definedName name="BLPH48" hidden="1">#REF!</definedName>
    <definedName name="BLPH49" localSheetId="12" hidden="1">#REF!</definedName>
    <definedName name="BLPH49" localSheetId="3" hidden="1">#REF!</definedName>
    <definedName name="BLPH49" localSheetId="4" hidden="1">#REF!</definedName>
    <definedName name="BLPH49" hidden="1">#REF!</definedName>
    <definedName name="BLPH5" localSheetId="12" hidden="1">#REF!</definedName>
    <definedName name="BLPH5" localSheetId="3" hidden="1">#REF!</definedName>
    <definedName name="BLPH5" localSheetId="4" hidden="1">#REF!</definedName>
    <definedName name="BLPH5" hidden="1">#REF!</definedName>
    <definedName name="BLPH50" localSheetId="12" hidden="1">#REF!</definedName>
    <definedName name="BLPH50" localSheetId="3" hidden="1">#REF!</definedName>
    <definedName name="BLPH50" localSheetId="4" hidden="1">#REF!</definedName>
    <definedName name="BLPH50" hidden="1">#REF!</definedName>
    <definedName name="BLPH51" localSheetId="12" hidden="1">#REF!</definedName>
    <definedName name="BLPH51" localSheetId="3" hidden="1">#REF!</definedName>
    <definedName name="BLPH51" localSheetId="4" hidden="1">#REF!</definedName>
    <definedName name="BLPH51" hidden="1">#REF!</definedName>
    <definedName name="BLPH52" localSheetId="12" hidden="1">#REF!</definedName>
    <definedName name="BLPH52" localSheetId="3" hidden="1">#REF!</definedName>
    <definedName name="BLPH52" localSheetId="4" hidden="1">#REF!</definedName>
    <definedName name="BLPH52" hidden="1">#REF!</definedName>
    <definedName name="BLPH53" localSheetId="12" hidden="1">#REF!</definedName>
    <definedName name="BLPH53" localSheetId="3" hidden="1">#REF!</definedName>
    <definedName name="BLPH53" localSheetId="4" hidden="1">#REF!</definedName>
    <definedName name="BLPH53" hidden="1">#REF!</definedName>
    <definedName name="BLPH54" localSheetId="12" hidden="1">#REF!</definedName>
    <definedName name="BLPH54" localSheetId="3" hidden="1">#REF!</definedName>
    <definedName name="BLPH54" localSheetId="4" hidden="1">#REF!</definedName>
    <definedName name="BLPH54" hidden="1">#REF!</definedName>
    <definedName name="BLPH55" localSheetId="12" hidden="1">#REF!</definedName>
    <definedName name="BLPH55" localSheetId="3" hidden="1">#REF!</definedName>
    <definedName name="BLPH55" localSheetId="4" hidden="1">#REF!</definedName>
    <definedName name="BLPH55" hidden="1">#REF!</definedName>
    <definedName name="BLPH56" localSheetId="17" hidden="1">[8]EUA!#REF!</definedName>
    <definedName name="BLPH56" localSheetId="18" hidden="1">[8]EUA!#REF!</definedName>
    <definedName name="BLPH56" localSheetId="0" hidden="1">[8]EUA!#REF!</definedName>
    <definedName name="BLPH56" localSheetId="12" hidden="1">[9]EUA!#REF!</definedName>
    <definedName name="BLPH56" localSheetId="16" hidden="1">#REF!</definedName>
    <definedName name="BLPH56" localSheetId="3" hidden="1">#REF!</definedName>
    <definedName name="BLPH56" localSheetId="4" hidden="1">#REF!</definedName>
    <definedName name="BLPH56" hidden="1">[8]EUA!#REF!</definedName>
    <definedName name="BLPH57" localSheetId="12" hidden="1">#REF!</definedName>
    <definedName name="BLPH57" localSheetId="3" hidden="1">#REF!</definedName>
    <definedName name="BLPH57" localSheetId="4" hidden="1">#REF!</definedName>
    <definedName name="BLPH57" hidden="1">#REF!</definedName>
    <definedName name="BLPH58" localSheetId="12" hidden="1">#REF!</definedName>
    <definedName name="BLPH58" localSheetId="3" hidden="1">#REF!</definedName>
    <definedName name="BLPH58" localSheetId="4" hidden="1">#REF!</definedName>
    <definedName name="BLPH58" hidden="1">#REF!</definedName>
    <definedName name="BLPH59" localSheetId="12" hidden="1">#REF!</definedName>
    <definedName name="BLPH59" localSheetId="3" hidden="1">#REF!</definedName>
    <definedName name="BLPH59" localSheetId="4" hidden="1">#REF!</definedName>
    <definedName name="BLPH59" hidden="1">#REF!</definedName>
    <definedName name="BLPH6" localSheetId="12" hidden="1">#REF!</definedName>
    <definedName name="BLPH6" localSheetId="3" hidden="1">#REF!</definedName>
    <definedName name="BLPH6" localSheetId="4" hidden="1">#REF!</definedName>
    <definedName name="BLPH6" hidden="1">#REF!</definedName>
    <definedName name="BLPH60" localSheetId="12" hidden="1">#REF!</definedName>
    <definedName name="BLPH60" localSheetId="3" hidden="1">#REF!</definedName>
    <definedName name="BLPH60" localSheetId="4" hidden="1">#REF!</definedName>
    <definedName name="BLPH60" hidden="1">#REF!</definedName>
    <definedName name="BLPH61" localSheetId="12" hidden="1">#REF!</definedName>
    <definedName name="BLPH61" localSheetId="3" hidden="1">#REF!</definedName>
    <definedName name="BLPH61" localSheetId="4" hidden="1">#REF!</definedName>
    <definedName name="BLPH61" hidden="1">#REF!</definedName>
    <definedName name="BLPH62" localSheetId="12" hidden="1">#REF!</definedName>
    <definedName name="BLPH62" localSheetId="3" hidden="1">#REF!</definedName>
    <definedName name="BLPH62" localSheetId="4" hidden="1">#REF!</definedName>
    <definedName name="BLPH62" hidden="1">#REF!</definedName>
    <definedName name="BLPH63" localSheetId="12" hidden="1">#REF!</definedName>
    <definedName name="BLPH63" localSheetId="3" hidden="1">#REF!</definedName>
    <definedName name="BLPH63" localSheetId="4" hidden="1">#REF!</definedName>
    <definedName name="BLPH63" hidden="1">#REF!</definedName>
    <definedName name="BLPH64" localSheetId="12" hidden="1">#REF!</definedName>
    <definedName name="BLPH64" localSheetId="3" hidden="1">#REF!</definedName>
    <definedName name="BLPH64" localSheetId="4" hidden="1">#REF!</definedName>
    <definedName name="BLPH64" hidden="1">#REF!</definedName>
    <definedName name="BLPH65" localSheetId="12" hidden="1">#REF!</definedName>
    <definedName name="BLPH65" localSheetId="3" hidden="1">#REF!</definedName>
    <definedName name="BLPH65" localSheetId="4" hidden="1">#REF!</definedName>
    <definedName name="BLPH65" hidden="1">#REF!</definedName>
    <definedName name="BLPH66" localSheetId="17" hidden="1">[8]EUA!#REF!</definedName>
    <definedName name="BLPH66" localSheetId="18" hidden="1">[8]EUA!#REF!</definedName>
    <definedName name="BLPH66" localSheetId="0" hidden="1">[8]EUA!#REF!</definedName>
    <definedName name="BLPH66" localSheetId="12" hidden="1">[9]EUA!#REF!</definedName>
    <definedName name="BLPH66" localSheetId="16" hidden="1">#REF!</definedName>
    <definedName name="BLPH66" localSheetId="3" hidden="1">#REF!</definedName>
    <definedName name="BLPH66" localSheetId="4" hidden="1">#REF!</definedName>
    <definedName name="BLPH66" hidden="1">[8]EUA!#REF!</definedName>
    <definedName name="BLPH67" localSheetId="17" hidden="1">[8]EUA!#REF!</definedName>
    <definedName name="BLPH67" localSheetId="18" hidden="1">[8]EUA!#REF!</definedName>
    <definedName name="BLPH67" localSheetId="0" hidden="1">[8]EUA!#REF!</definedName>
    <definedName name="BLPH67" localSheetId="12" hidden="1">[9]EUA!#REF!</definedName>
    <definedName name="BLPH67" localSheetId="16" hidden="1">#REF!</definedName>
    <definedName name="BLPH67" localSheetId="3" hidden="1">#REF!</definedName>
    <definedName name="BLPH67" localSheetId="4" hidden="1">#REF!</definedName>
    <definedName name="BLPH67" hidden="1">[8]EUA!#REF!</definedName>
    <definedName name="BLPH68" localSheetId="17" hidden="1">[8]EUA!#REF!</definedName>
    <definedName name="BLPH68" localSheetId="18" hidden="1">[8]EUA!#REF!</definedName>
    <definedName name="BLPH68" localSheetId="0" hidden="1">[8]EUA!#REF!</definedName>
    <definedName name="BLPH68" localSheetId="12" hidden="1">[9]EUA!#REF!</definedName>
    <definedName name="BLPH68" localSheetId="16" hidden="1">#REF!</definedName>
    <definedName name="BLPH68" localSheetId="3" hidden="1">#REF!</definedName>
    <definedName name="BLPH68" localSheetId="4" hidden="1">#REF!</definedName>
    <definedName name="BLPH68" hidden="1">[8]EUA!#REF!</definedName>
    <definedName name="BLPH69" localSheetId="12" hidden="1">#REF!</definedName>
    <definedName name="BLPH69" localSheetId="3" hidden="1">#REF!</definedName>
    <definedName name="BLPH69" localSheetId="4" hidden="1">#REF!</definedName>
    <definedName name="BLPH69" hidden="1">#REF!</definedName>
    <definedName name="BLPH7" localSheetId="12" hidden="1">#REF!</definedName>
    <definedName name="BLPH7" localSheetId="3" hidden="1">#REF!</definedName>
    <definedName name="BLPH7" localSheetId="4" hidden="1">#REF!</definedName>
    <definedName name="BLPH7" hidden="1">#REF!</definedName>
    <definedName name="BLPH70" localSheetId="12" hidden="1">#REF!</definedName>
    <definedName name="BLPH70" localSheetId="3" hidden="1">#REF!</definedName>
    <definedName name="BLPH70" localSheetId="4" hidden="1">#REF!</definedName>
    <definedName name="BLPH70" hidden="1">#REF!</definedName>
    <definedName name="BLPH71" localSheetId="17" hidden="1">[8]EUA!#REF!</definedName>
    <definedName name="BLPH71" localSheetId="18" hidden="1">[8]EUA!#REF!</definedName>
    <definedName name="BLPH71" localSheetId="0" hidden="1">[8]EUA!#REF!</definedName>
    <definedName name="BLPH71" localSheetId="12" hidden="1">[9]EUA!#REF!</definedName>
    <definedName name="BLPH71" localSheetId="16" hidden="1">#REF!</definedName>
    <definedName name="BLPH71" localSheetId="3" hidden="1">#REF!</definedName>
    <definedName name="BLPH71" localSheetId="4" hidden="1">#REF!</definedName>
    <definedName name="BLPH71" hidden="1">[8]EUA!#REF!</definedName>
    <definedName name="BLPH72" localSheetId="17" hidden="1">[8]EUA!#REF!</definedName>
    <definedName name="BLPH72" localSheetId="18" hidden="1">[8]EUA!#REF!</definedName>
    <definedName name="BLPH72" localSheetId="0" hidden="1">[8]EUA!#REF!</definedName>
    <definedName name="BLPH72" localSheetId="12" hidden="1">[9]EUA!#REF!</definedName>
    <definedName name="BLPH72" localSheetId="16" hidden="1">#REF!</definedName>
    <definedName name="BLPH72" localSheetId="3" hidden="1">#REF!</definedName>
    <definedName name="BLPH72" localSheetId="4" hidden="1">#REF!</definedName>
    <definedName name="BLPH72" hidden="1">[8]EUA!#REF!</definedName>
    <definedName name="BLPH73" localSheetId="12" hidden="1">#REF!</definedName>
    <definedName name="BLPH73" localSheetId="3" hidden="1">#REF!</definedName>
    <definedName name="BLPH73" localSheetId="4" hidden="1">#REF!</definedName>
    <definedName name="BLPH73" hidden="1">#REF!</definedName>
    <definedName name="BLPH74" localSheetId="12" hidden="1">#REF!</definedName>
    <definedName name="BLPH74" localSheetId="3" hidden="1">#REF!</definedName>
    <definedName name="BLPH74" localSheetId="4" hidden="1">#REF!</definedName>
    <definedName name="BLPH74" hidden="1">#REF!</definedName>
    <definedName name="BLPH75" localSheetId="12" hidden="1">#REF!</definedName>
    <definedName name="BLPH75" localSheetId="3" hidden="1">#REF!</definedName>
    <definedName name="BLPH75" localSheetId="4" hidden="1">#REF!</definedName>
    <definedName name="BLPH75" hidden="1">#REF!</definedName>
    <definedName name="BLPH76" localSheetId="12" hidden="1">#REF!</definedName>
    <definedName name="BLPH76" localSheetId="3" hidden="1">#REF!</definedName>
    <definedName name="BLPH76" localSheetId="4" hidden="1">#REF!</definedName>
    <definedName name="BLPH76" hidden="1">#REF!</definedName>
    <definedName name="BLPH77" localSheetId="12" hidden="1">#REF!</definedName>
    <definedName name="BLPH77" localSheetId="3" hidden="1">#REF!</definedName>
    <definedName name="BLPH77" localSheetId="4" hidden="1">#REF!</definedName>
    <definedName name="BLPH77" hidden="1">#REF!</definedName>
    <definedName name="BLPH78" localSheetId="12" hidden="1">#REF!</definedName>
    <definedName name="BLPH78" localSheetId="3" hidden="1">#REF!</definedName>
    <definedName name="BLPH78" localSheetId="4" hidden="1">#REF!</definedName>
    <definedName name="BLPH78" hidden="1">#REF!</definedName>
    <definedName name="BLPH79" localSheetId="12" hidden="1">#REF!</definedName>
    <definedName name="BLPH79" localSheetId="3" hidden="1">#REF!</definedName>
    <definedName name="BLPH79" localSheetId="4" hidden="1">#REF!</definedName>
    <definedName name="BLPH79" hidden="1">#REF!</definedName>
    <definedName name="BLPH8" localSheetId="17" hidden="1">[8]BRASIL!#REF!</definedName>
    <definedName name="BLPH8" localSheetId="18" hidden="1">[8]BRASIL!#REF!</definedName>
    <definedName name="BLPH8" localSheetId="0" hidden="1">[8]BRASIL!#REF!</definedName>
    <definedName name="BLPH8" localSheetId="12" hidden="1">[9]BRASIL!#REF!</definedName>
    <definedName name="BLPH8" localSheetId="16" hidden="1">#REF!</definedName>
    <definedName name="BLPH8" localSheetId="3" hidden="1">#REF!</definedName>
    <definedName name="BLPH8" localSheetId="4" hidden="1">#REF!</definedName>
    <definedName name="BLPH8" hidden="1">[8]BRASIL!#REF!</definedName>
    <definedName name="BLPH80" localSheetId="12" hidden="1">#REF!</definedName>
    <definedName name="BLPH80" localSheetId="3" hidden="1">#REF!</definedName>
    <definedName name="BLPH80" localSheetId="4" hidden="1">#REF!</definedName>
    <definedName name="BLPH80" hidden="1">#REF!</definedName>
    <definedName name="BLPH81" localSheetId="17" hidden="1">[8]EUA!#REF!</definedName>
    <definedName name="BLPH81" localSheetId="18" hidden="1">[8]EUA!#REF!</definedName>
    <definedName name="BLPH81" localSheetId="0" hidden="1">[8]EUA!#REF!</definedName>
    <definedName name="BLPH81" localSheetId="12" hidden="1">[9]EUA!#REF!</definedName>
    <definedName name="BLPH81" localSheetId="16" hidden="1">#REF!</definedName>
    <definedName name="BLPH81" localSheetId="3" hidden="1">#REF!</definedName>
    <definedName name="BLPH81" localSheetId="4" hidden="1">#REF!</definedName>
    <definedName name="BLPH81" hidden="1">[8]EUA!#REF!</definedName>
    <definedName name="BLPH82" localSheetId="12" hidden="1">#REF!</definedName>
    <definedName name="BLPH82" localSheetId="3" hidden="1">#REF!</definedName>
    <definedName name="BLPH82" localSheetId="4" hidden="1">#REF!</definedName>
    <definedName name="BLPH82" hidden="1">#REF!</definedName>
    <definedName name="BLPH83" localSheetId="12" hidden="1">#REF!</definedName>
    <definedName name="BLPH83" localSheetId="3" hidden="1">#REF!</definedName>
    <definedName name="BLPH83" localSheetId="4" hidden="1">#REF!</definedName>
    <definedName name="BLPH83" hidden="1">#REF!</definedName>
    <definedName name="BLPH84" localSheetId="12" hidden="1">#REF!</definedName>
    <definedName name="BLPH84" localSheetId="3" hidden="1">#REF!</definedName>
    <definedName name="BLPH84" localSheetId="4" hidden="1">#REF!</definedName>
    <definedName name="BLPH84" hidden="1">#REF!</definedName>
    <definedName name="BLPH85" localSheetId="12" hidden="1">#REF!</definedName>
    <definedName name="BLPH85" localSheetId="3" hidden="1">#REF!</definedName>
    <definedName name="BLPH85" localSheetId="4" hidden="1">#REF!</definedName>
    <definedName name="BLPH85" hidden="1">#REF!</definedName>
    <definedName name="BLPH86" localSheetId="12" hidden="1">#REF!</definedName>
    <definedName name="BLPH86" localSheetId="3" hidden="1">#REF!</definedName>
    <definedName name="BLPH86" localSheetId="4" hidden="1">#REF!</definedName>
    <definedName name="BLPH86" hidden="1">#REF!</definedName>
    <definedName name="BLPH87" localSheetId="12" hidden="1">#REF!</definedName>
    <definedName name="BLPH87" localSheetId="3" hidden="1">#REF!</definedName>
    <definedName name="BLPH87" localSheetId="4" hidden="1">#REF!</definedName>
    <definedName name="BLPH87" hidden="1">#REF!</definedName>
    <definedName name="BLPH88" localSheetId="12" hidden="1">#REF!</definedName>
    <definedName name="BLPH88" localSheetId="3" hidden="1">#REF!</definedName>
    <definedName name="BLPH88" localSheetId="4" hidden="1">#REF!</definedName>
    <definedName name="BLPH88" hidden="1">#REF!</definedName>
    <definedName name="BLPH89" localSheetId="12" hidden="1">#REF!</definedName>
    <definedName name="BLPH89" localSheetId="3" hidden="1">#REF!</definedName>
    <definedName name="BLPH89" localSheetId="4" hidden="1">#REF!</definedName>
    <definedName name="BLPH89" hidden="1">#REF!</definedName>
    <definedName name="BLPH9" localSheetId="12" hidden="1">#REF!</definedName>
    <definedName name="BLPH9" localSheetId="3" hidden="1">#REF!</definedName>
    <definedName name="BLPH9" localSheetId="4" hidden="1">#REF!</definedName>
    <definedName name="BLPH9" hidden="1">#REF!</definedName>
    <definedName name="BLPH90" localSheetId="12" hidden="1">#REF!</definedName>
    <definedName name="BLPH90" localSheetId="3" hidden="1">#REF!</definedName>
    <definedName name="BLPH90" localSheetId="4" hidden="1">#REF!</definedName>
    <definedName name="BLPH90" hidden="1">#REF!</definedName>
    <definedName name="BLPH91" localSheetId="12" hidden="1">#REF!</definedName>
    <definedName name="BLPH91" localSheetId="3" hidden="1">#REF!</definedName>
    <definedName name="BLPH91" localSheetId="4" hidden="1">#REF!</definedName>
    <definedName name="BLPH91" hidden="1">#REF!</definedName>
    <definedName name="BLPH92" localSheetId="12" hidden="1">#REF!</definedName>
    <definedName name="BLPH92" localSheetId="3" hidden="1">#REF!</definedName>
    <definedName name="BLPH92" localSheetId="4" hidden="1">#REF!</definedName>
    <definedName name="BLPH92" hidden="1">#REF!</definedName>
    <definedName name="BLPH93" localSheetId="12" hidden="1">#REF!</definedName>
    <definedName name="BLPH93" localSheetId="3" hidden="1">#REF!</definedName>
    <definedName name="BLPH93" localSheetId="4" hidden="1">#REF!</definedName>
    <definedName name="BLPH93" hidden="1">#REF!</definedName>
    <definedName name="BLPH94" localSheetId="12" hidden="1">#REF!</definedName>
    <definedName name="BLPH94" localSheetId="3" hidden="1">#REF!</definedName>
    <definedName name="BLPH94" localSheetId="4" hidden="1">#REF!</definedName>
    <definedName name="BLPH94" hidden="1">#REF!</definedName>
    <definedName name="BLPH95" localSheetId="12" hidden="1">#REF!</definedName>
    <definedName name="BLPH95" localSheetId="3" hidden="1">#REF!</definedName>
    <definedName name="BLPH95" localSheetId="4" hidden="1">#REF!</definedName>
    <definedName name="BLPH95" hidden="1">#REF!</definedName>
    <definedName name="BLPH96" localSheetId="12" hidden="1">#REF!</definedName>
    <definedName name="BLPH96" localSheetId="3" hidden="1">#REF!</definedName>
    <definedName name="BLPH96" localSheetId="4" hidden="1">#REF!</definedName>
    <definedName name="BLPH96" hidden="1">#REF!</definedName>
    <definedName name="BLPH97" localSheetId="12" hidden="1">#REF!</definedName>
    <definedName name="BLPH97" localSheetId="3" hidden="1">#REF!</definedName>
    <definedName name="BLPH97" localSheetId="4" hidden="1">#REF!</definedName>
    <definedName name="BLPH97" hidden="1">#REF!</definedName>
    <definedName name="BLPH98" localSheetId="12" hidden="1">#REF!</definedName>
    <definedName name="BLPH98" localSheetId="3" hidden="1">#REF!</definedName>
    <definedName name="BLPH98" localSheetId="4" hidden="1">#REF!</definedName>
    <definedName name="BLPH98" hidden="1">#REF!</definedName>
    <definedName name="BLPH99" localSheetId="17" hidden="1">[8]ARG!#REF!</definedName>
    <definedName name="BLPH99" localSheetId="18" hidden="1">[8]ARG!#REF!</definedName>
    <definedName name="BLPH99" localSheetId="0" hidden="1">[8]ARG!#REF!</definedName>
    <definedName name="BLPH99" localSheetId="12" hidden="1">[9]ARG!#REF!</definedName>
    <definedName name="BLPH99" localSheetId="16" hidden="1">#REF!</definedName>
    <definedName name="BLPH99" localSheetId="3" hidden="1">#REF!</definedName>
    <definedName name="BLPH99" localSheetId="4" hidden="1">#REF!</definedName>
    <definedName name="BLPH99" hidden="1">[8]ARG!#REF!</definedName>
    <definedName name="BolCopin">'[10]Impresso Dibap'!$A$1:$B$72,'[10]Impresso Dibap'!$F$1:$J$72,'[10]Impresso Dibap'!$V$1:$CE$72</definedName>
    <definedName name="Brasil___Produto_Interno_Bruto___PIB" localSheetId="19">#REF!</definedName>
    <definedName name="Brasil___Produto_Interno_Bruto___PIB">#REF!</definedName>
    <definedName name="CAPA" localSheetId="19">#REF!</definedName>
    <definedName name="CAPA">#REF!</definedName>
    <definedName name="CINZA">[7]AUX!$BG$2</definedName>
    <definedName name="d" localSheetId="19">#REF!</definedName>
    <definedName name="d">#REF!</definedName>
    <definedName name="dados">[7]DadosSoja!$B$2:$B$116</definedName>
    <definedName name="dez" localSheetId="19">#REF!</definedName>
    <definedName name="dez">#REF!</definedName>
    <definedName name="dt">[7]DadosSoja!$A$3:$A$116</definedName>
    <definedName name="e" localSheetId="19">#REF!</definedName>
    <definedName name="e">#REF!</definedName>
    <definedName name="EXTERNO" localSheetId="19">#REF!</definedName>
    <definedName name="EXTERNO">#REF!</definedName>
    <definedName name="fev" localSheetId="19">#REF!</definedName>
    <definedName name="fev">#REF!</definedName>
    <definedName name="FISCAL" localSheetId="19">#REF!</definedName>
    <definedName name="FISCAL">#REF!</definedName>
    <definedName name="_xlnm.Recorder">[7]abrir!$F$3:$F$16384</definedName>
    <definedName name="Hedings" localSheetId="19">#REF!</definedName>
    <definedName name="Hedings">#REF!</definedName>
    <definedName name="HTML_CodePage" hidden="1">1252</definedName>
    <definedName name="HTML_Control" localSheetId="17" hidden="1">{"'Emissoes'!$B$1:$Q$80"}</definedName>
    <definedName name="HTML_Control" localSheetId="18" hidden="1">{"'Emissoes'!$B$1:$Q$80"}</definedName>
    <definedName name="HTML_Control" localSheetId="9" hidden="1">{"'Emissoes'!$B$1:$Q$80"}</definedName>
    <definedName name="HTML_Control" localSheetId="10" hidden="1">{"'Emissoes'!$B$1:$Q$80"}</definedName>
    <definedName name="HTML_Control" localSheetId="11" hidden="1">{"'Emissoes'!$B$1:$Q$80"}</definedName>
    <definedName name="HTML_Control" localSheetId="12" hidden="1">{"'Emissoes'!$B$1:$Q$80"}</definedName>
    <definedName name="HTML_Control" localSheetId="3" hidden="1">{"'Emissoes'!$B$1:$Q$80"}</definedName>
    <definedName name="HTML_Control" localSheetId="4" hidden="1">{"'Emissoes'!$B$1:$Q$80"}</definedName>
    <definedName name="HTML_Control" localSheetId="7" hidden="1">{"'Emissoes'!$B$1:$Q$80"}</definedName>
    <definedName name="HTML_Control" hidden="1">{"'Emissoes'!$B$1:$Q$80"}</definedName>
    <definedName name="HTML_Description" hidden="1">""</definedName>
    <definedName name="HTML_Email" hidden="1">""</definedName>
    <definedName name="HTML_Header" hidden="1">"Emissoes"</definedName>
    <definedName name="HTML_LastUpdate" hidden="1">"13/12/2000"</definedName>
    <definedName name="HTML_LineAfter" hidden="1">FALSE</definedName>
    <definedName name="HTML_LineBefore" hidden="1">FALSE</definedName>
    <definedName name="HTML_Name" hidden="1">"lfcgomes"</definedName>
    <definedName name="HTML_OBDlg2" hidden="1">TRUE</definedName>
    <definedName name="HTML_OBDlg4" hidden="1">TRUE</definedName>
    <definedName name="HTML_OS" hidden="1">0</definedName>
    <definedName name="HTML_PathFile" hidden="1">"C:\Ext\sovtemp.htm"</definedName>
    <definedName name="HTML_Title" hidden="1">"soberanos"</definedName>
    <definedName name="i10x" localSheetId="19">#REF!</definedName>
    <definedName name="i10x">#REF!</definedName>
    <definedName name="i11x" localSheetId="19">#REF!</definedName>
    <definedName name="i11x">#REF!</definedName>
    <definedName name="i12x" localSheetId="19">#REF!</definedName>
    <definedName name="i12x">#REF!</definedName>
    <definedName name="i3x" localSheetId="19">#REF!</definedName>
    <definedName name="i3x">#REF!</definedName>
    <definedName name="i4x" localSheetId="19">#REF!</definedName>
    <definedName name="i4x">#REF!</definedName>
    <definedName name="i5x" localSheetId="19">#REF!</definedName>
    <definedName name="i5x">#REF!</definedName>
    <definedName name="i6x" localSheetId="19">#REF!</definedName>
    <definedName name="i6x">#REF!</definedName>
    <definedName name="i7x" localSheetId="19">#REF!</definedName>
    <definedName name="i7x">#REF!</definedName>
    <definedName name="i8x" localSheetId="19">#REF!</definedName>
    <definedName name="i8x">#REF!</definedName>
    <definedName name="i9x" localSheetId="19">#REF!</definedName>
    <definedName name="i9x">#REF!</definedName>
    <definedName name="igpdic" localSheetId="19">[11]HIGHLIGH!$DJ$2</definedName>
    <definedName name="igpdic">'[12]#REF'!$DJ$2</definedName>
    <definedName name="IV.22___Índices_de_taxas_reais_de_câmbio" localSheetId="19">#REF!</definedName>
    <definedName name="IV.22___Índices_de_taxas_reais_de_câmbio">#REF!</definedName>
    <definedName name="IV.30___Taxa_de_câmbio___segmento_livre1" localSheetId="19">#REF!</definedName>
    <definedName name="IV.30___Taxa_de_câmbio___segmento_livre1">#REF!</definedName>
    <definedName name="ja" localSheetId="17" hidden="1">#REF!</definedName>
    <definedName name="ja" localSheetId="18" hidden="1">#REF!</definedName>
    <definedName name="ja" localSheetId="0" hidden="1">#REF!</definedName>
    <definedName name="ja" localSheetId="12" hidden="1">#REF!</definedName>
    <definedName name="ja" localSheetId="3" hidden="1">#REF!</definedName>
    <definedName name="ja" localSheetId="4" hidden="1">#REF!</definedName>
    <definedName name="ja" hidden="1">#REF!</definedName>
    <definedName name="jan" localSheetId="19">#REF!</definedName>
    <definedName name="jan">#REF!</definedName>
    <definedName name="jul" localSheetId="19">#REF!</definedName>
    <definedName name="jul">#REF!</definedName>
    <definedName name="jun" localSheetId="19">#REF!</definedName>
    <definedName name="jun">#REF!</definedName>
    <definedName name="JUROS" localSheetId="19">#REF!</definedName>
    <definedName name="JUROS">#REF!</definedName>
    <definedName name="LARANJA">[7]AUX!$AW$2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ai" localSheetId="19">#REF!</definedName>
    <definedName name="mai">#REF!</definedName>
    <definedName name="MAPA1" localSheetId="19">#REF!</definedName>
    <definedName name="MAPA1">#REF!</definedName>
    <definedName name="MAPA2" localSheetId="19">#REF!</definedName>
    <definedName name="MAPA2">#REF!</definedName>
    <definedName name="MAPA3" localSheetId="19">#REF!</definedName>
    <definedName name="MAPA3">[1]dlsp!#REF!</definedName>
    <definedName name="MAPA4" localSheetId="19">#REF!</definedName>
    <definedName name="MAPA4">[1]dlsp!#REF!</definedName>
    <definedName name="MAPA5" localSheetId="19">#REF!</definedName>
    <definedName name="MAPA5">[1]dlsp!#REF!</definedName>
    <definedName name="MAPA6" localSheetId="19">#REF!</definedName>
    <definedName name="MAPA6">[1]dlsp!#REF!</definedName>
    <definedName name="MAPA7" localSheetId="19">#REF!</definedName>
    <definedName name="MAPA7">[1]dlsp!#REF!</definedName>
    <definedName name="MAPA8" localSheetId="19">#REF!</definedName>
    <definedName name="MAPA8">#REF!</definedName>
    <definedName name="MAPA9" localSheetId="19">#REF!</definedName>
    <definedName name="MAPA9">#REF!</definedName>
    <definedName name="mar" localSheetId="19">#REF!</definedName>
    <definedName name="mar">#REF!</definedName>
    <definedName name="MARINHO">[7]AUX!$CK$2</definedName>
    <definedName name="MARRON">[7]AUX!$AC$2</definedName>
    <definedName name="Mensal" localSheetId="19">'[13]#REF'!$B$186:$J$210</definedName>
    <definedName name="Mensal">'[12]#REF'!$B$186:$J$210</definedName>
    <definedName name="mensal2" localSheetId="19">#REF!</definedName>
    <definedName name="mensal2">#REF!</definedName>
    <definedName name="mensal3" localSheetId="19">'[14]#REF'!$B$156:$H$179</definedName>
    <definedName name="mensal3">'[15]#REF'!$B$156:$H$179</definedName>
    <definedName name="merc" localSheetId="19">#REF!</definedName>
    <definedName name="merc">#REF!</definedName>
    <definedName name="MERCADODETRABALHO" localSheetId="19">#REF!</definedName>
    <definedName name="MERCADODETRABALHO">#REF!</definedName>
    <definedName name="MERCTRABALHO" localSheetId="19">#REF!</definedName>
    <definedName name="MERCTRABALHO">#REF!</definedName>
    <definedName name="MONETÁRIO" localSheetId="19">#REF!</definedName>
    <definedName name="MONETÁRIO">#REF!</definedName>
    <definedName name="nnns" localSheetId="19">#REF!</definedName>
    <definedName name="nnns">#REF!</definedName>
    <definedName name="Nota_Técnica_nº_1.127_2013___GEPLA_COFIN_SUPOF_STN" localSheetId="14">#REF!</definedName>
    <definedName name="Nota_Técnica_nº_1.127_2013___GEPLA_COFIN_SUPOF_STN">#REF!</definedName>
    <definedName name="nov" localSheetId="19">#REF!</definedName>
    <definedName name="nov">#REF!</definedName>
    <definedName name="Novo" localSheetId="17" hidden="1">#REF!</definedName>
    <definedName name="Novo" localSheetId="18" hidden="1">#REF!</definedName>
    <definedName name="Novo" localSheetId="0" hidden="1">#REF!</definedName>
    <definedName name="Novo" localSheetId="12" hidden="1">#REF!</definedName>
    <definedName name="Novo" localSheetId="16" hidden="1">#REF!</definedName>
    <definedName name="Novo" localSheetId="3" hidden="1">#REF!</definedName>
    <definedName name="Novo" localSheetId="4" hidden="1">#REF!</definedName>
    <definedName name="Novo" hidden="1">#REF!</definedName>
    <definedName name="out" localSheetId="19">#REF!</definedName>
    <definedName name="out">#REF!</definedName>
    <definedName name="Pagemaker" localSheetId="19">#REF!</definedName>
    <definedName name="Pagemaker">#REF!</definedName>
    <definedName name="PARAMETROS" localSheetId="19">#REF!</definedName>
    <definedName name="PARAMETROS">#REF!</definedName>
    <definedName name="Período" localSheetId="19">#REF!</definedName>
    <definedName name="Período">#REF!</definedName>
    <definedName name="PIB" localSheetId="19">#REF!</definedName>
    <definedName name="PIB">#REF!</definedName>
    <definedName name="PIB00" localSheetId="19">'[4]BDPARAM3 '!$AI$50</definedName>
    <definedName name="PIB00">'[5]BDPARAM3 '!$AI$50</definedName>
    <definedName name="PIBMENSAL" localSheetId="19">#REF!</definedName>
    <definedName name="PIBMENSAL">#REF!</definedName>
    <definedName name="plan3" localSheetId="17" hidden="1">{#N/A,#N/A,FALSE,"DIESP"}</definedName>
    <definedName name="plan3" localSheetId="18" hidden="1">{#N/A,#N/A,FALSE,"DIESP"}</definedName>
    <definedName name="plan3" localSheetId="9" hidden="1">{#N/A,#N/A,FALSE,"DIESP"}</definedName>
    <definedName name="plan3" localSheetId="10" hidden="1">{#N/A,#N/A,FALSE,"DIESP"}</definedName>
    <definedName name="plan3" localSheetId="11" hidden="1">{#N/A,#N/A,FALSE,"DIESP"}</definedName>
    <definedName name="plan3" localSheetId="12" hidden="1">{#N/A,#N/A,FALSE,"DIESP"}</definedName>
    <definedName name="plan3" localSheetId="3" hidden="1">{#N/A,#N/A,FALSE,"DIESP"}</definedName>
    <definedName name="plan3" localSheetId="4" hidden="1">{#N/A,#N/A,FALSE,"DIESP"}</definedName>
    <definedName name="plan3" localSheetId="7" hidden="1">{#N/A,#N/A,FALSE,"DIESP"}</definedName>
    <definedName name="plan3" hidden="1">{#N/A,#N/A,FALSE,"DIESP"}</definedName>
    <definedName name="Planilha_1ÁreaTotal" localSheetId="19">'[16]Planilha 1'!$C$13:$C$40,'[16]Planilha 1'!$G$13:$J$40</definedName>
    <definedName name="Planilha_1ÁreaTotal" localSheetId="14">#REF!,#REF!</definedName>
    <definedName name="Planilha_1ÁreaTotal">'[17]Planilha 1'!$C$13:$C$40,'[17]Planilha 1'!$G$13:$J$40</definedName>
    <definedName name="Planilha_1CabGráfico" localSheetId="19">'[18]fonte 138 1999'!#REF!</definedName>
    <definedName name="Planilha_1CabGráfico" localSheetId="14">#REF!</definedName>
    <definedName name="Planilha_1CabGráfico">'[18]fonte 138 1999'!#REF!</definedName>
    <definedName name="Planilha_1TítCols" localSheetId="19">'[16]Planilha 1'!$C$13,'[16]Planilha 1'!$G$13:$J$13</definedName>
    <definedName name="Planilha_1TítCols" localSheetId="14">#REF!,#REF!</definedName>
    <definedName name="Planilha_1TítCols">'[17]Planilha 1'!$C$13,'[17]Planilha 1'!$G$13:$J$13</definedName>
    <definedName name="Planilha_1TítLins" localSheetId="19">'[18]fonte 138 1999'!#REF!</definedName>
    <definedName name="Planilha_1TítLins" localSheetId="14">#REF!</definedName>
    <definedName name="Planilha_1TítLins">'[18]fonte 138 1999'!#REF!</definedName>
    <definedName name="Planilha_2ÁreaTotal" localSheetId="19">'[19]Planilha 2'!$C$12:$C$18,'[19]Planilha 2'!$G$12:$L$18</definedName>
    <definedName name="Planilha_2ÁreaTotal" localSheetId="14">'[20]Planilha 2'!$C$12:$C$18,'[20]Planilha 2'!$G$12:$L$18</definedName>
    <definedName name="Planilha_2ÁreaTotal">'[21]Planilha 2'!$C$12:$C$18,'[21]Planilha 2'!$G$12:$L$18</definedName>
    <definedName name="Planilha_2TítCols" localSheetId="19">'[19]Planilha 2'!$C$12,'[19]Planilha 2'!$G$12:$L$12</definedName>
    <definedName name="Planilha_2TítCols" localSheetId="14">'[20]Planilha 2'!$C$12,'[20]Planilha 2'!$G$12:$L$12</definedName>
    <definedName name="Planilha_2TítCols">'[21]Planilha 2'!$C$12,'[21]Planilha 2'!$G$12:$L$12</definedName>
    <definedName name="Planilha_3ÁreaTotal" localSheetId="19">#REF!,#REF!</definedName>
    <definedName name="Planilha_3ÁreaTotal" localSheetId="14">#REF!,#REF!</definedName>
    <definedName name="Planilha_3ÁreaTotal">#REF!,#REF!</definedName>
    <definedName name="Planilha_3CabGráfico" localSheetId="19">#REF!</definedName>
    <definedName name="Planilha_3CabGráfico" localSheetId="14">#REF!</definedName>
    <definedName name="Planilha_3CabGráfico">#REF!</definedName>
    <definedName name="Planilha_3TítCols" localSheetId="19">#REF!,#REF!</definedName>
    <definedName name="Planilha_3TítCols" localSheetId="14">#REF!,#REF!</definedName>
    <definedName name="Planilha_3TítCols">#REF!,#REF!</definedName>
    <definedName name="Planilha_3TítLins" localSheetId="19">#REF!</definedName>
    <definedName name="Planilha_3TítLins" localSheetId="14">#REF!</definedName>
    <definedName name="Planilha_3TítLins">#REF!</definedName>
    <definedName name="PORRA" localSheetId="3" hidden="1">#REF!</definedName>
    <definedName name="PORRA" hidden="1">#REF!</definedName>
    <definedName name="pr">[7]DadosSoja!$D$2</definedName>
    <definedName name="pra">[7]DadosSoja!$AU$2</definedName>
    <definedName name="PRINT" localSheetId="19">#REF!</definedName>
    <definedName name="PRINT">#REF!</definedName>
    <definedName name="Print_Area_MI" localSheetId="19">[22]Plan3!#REF!</definedName>
    <definedName name="Print_Area_MI">[22]Plan3!#REF!</definedName>
    <definedName name="Quadro_II___Base_monetária_e_componentes" localSheetId="19">#REF!</definedName>
    <definedName name="Quadro_II___Base_monetária_e_componentes">#REF!</definedName>
    <definedName name="Quadro_VI___Meios_de_pagamento_e_componentes" localSheetId="19">#REF!</definedName>
    <definedName name="Quadro_VI___Meios_de_pagamento_e_componentes">#REF!</definedName>
    <definedName name="ret">'[23]#REF'!$A$1:$I$23</definedName>
    <definedName name="Saldos_em_final_de_período" localSheetId="19">#REF!</definedName>
    <definedName name="Saldos_em_final_de_período">#REF!</definedName>
    <definedName name="SELIC" localSheetId="19">'[13]#REF'!$A$1:$I$23</definedName>
    <definedName name="SELIC">'[12]#REF'!$A$1:$I$23</definedName>
    <definedName name="SelicAbr" localSheetId="19">[24]SELIC!$G$16</definedName>
    <definedName name="SelicAbr">[25]SELIC!$G$16</definedName>
    <definedName name="SelicAgo" localSheetId="19">[24]SELIC!$G$20</definedName>
    <definedName name="SelicAgo">[25]SELIC!$G$20</definedName>
    <definedName name="SelicDez" localSheetId="19">[24]SELIC!$G$24</definedName>
    <definedName name="SelicDez">[25]SELIC!$G$24</definedName>
    <definedName name="SelicFev" localSheetId="19">[24]SELIC!$G$14</definedName>
    <definedName name="SelicFev">[25]SELIC!$G$14</definedName>
    <definedName name="SelicJan" localSheetId="19">[24]SELIC!$G$13</definedName>
    <definedName name="SelicJan">[25]SELIC!$G$13</definedName>
    <definedName name="SelicJul" localSheetId="19">[24]SELIC!$G$19</definedName>
    <definedName name="SelicJul">[25]SELIC!$G$19</definedName>
    <definedName name="SelicJun" localSheetId="19">[24]SELIC!$G$18</definedName>
    <definedName name="SelicJun">[25]SELIC!$G$18</definedName>
    <definedName name="SelicMai" localSheetId="19">[24]SELIC!$G$17</definedName>
    <definedName name="SelicMai">[25]SELIC!$G$17</definedName>
    <definedName name="SelicMar" localSheetId="19">[24]SELIC!$G$15</definedName>
    <definedName name="SelicMar">[25]SELIC!$G$15</definedName>
    <definedName name="SelicNov" localSheetId="19">[24]SELIC!$G$23</definedName>
    <definedName name="SelicNov">[25]SELIC!$G$23</definedName>
    <definedName name="SelicOut" localSheetId="19">[26]SELIC!$G$22</definedName>
    <definedName name="SelicOut">[25]SELIC!$G$22</definedName>
    <definedName name="set" localSheetId="19">#REF!</definedName>
    <definedName name="set">#REF!</definedName>
    <definedName name="SETOR_ANALITICO">[27]SETOR_ANALITICO!$A$1:$I$234</definedName>
    <definedName name="SETOR_AREA">[27]SETOR_AREA!$A$1:$G$37</definedName>
    <definedName name="SETOR_CONSOL">#REF!</definedName>
    <definedName name="SETOR_CONSOLIDADO">[27]SETOR_CONSOLIDADO!$A$1:$E$9</definedName>
    <definedName name="VERDE">[7]AUX!$S$2</definedName>
    <definedName name="VERMELHO">[7]AUX!$AM$2</definedName>
    <definedName name="wrn.DIESP." localSheetId="17" hidden="1">{#N/A,#N/A,FALSE,"DIESP"}</definedName>
    <definedName name="wrn.DIESP." localSheetId="18" hidden="1">{#N/A,#N/A,FALSE,"DIESP"}</definedName>
    <definedName name="wrn.DIESP." localSheetId="9" hidden="1">{#N/A,#N/A,FALSE,"DIESP"}</definedName>
    <definedName name="wrn.DIESP." localSheetId="10" hidden="1">{#N/A,#N/A,FALSE,"DIESP"}</definedName>
    <definedName name="wrn.DIESP." localSheetId="11" hidden="1">{#N/A,#N/A,FALSE,"DIESP"}</definedName>
    <definedName name="wrn.DIESP." localSheetId="12" hidden="1">{#N/A,#N/A,FALSE,"DIESP"}</definedName>
    <definedName name="wrn.DIESP." localSheetId="3" hidden="1">{#N/A,#N/A,FALSE,"DIESP"}</definedName>
    <definedName name="wrn.DIESP." localSheetId="4" hidden="1">{#N/A,#N/A,FALSE,"DIESP"}</definedName>
    <definedName name="wrn.DIESP." localSheetId="7" hidden="1">{#N/A,#N/A,FALSE,"DIESP"}</definedName>
    <definedName name="wrn.DIESP." hidden="1">{#N/A,#N/A,FALSE,"DIESP"}</definedName>
    <definedName name="wrn.DIVIG." localSheetId="17" hidden="1">{#N/A,#N/A,FALSE,"DIVIG"}</definedName>
    <definedName name="wrn.DIVIG." localSheetId="18" hidden="1">{#N/A,#N/A,FALSE,"DIVIG"}</definedName>
    <definedName name="wrn.DIVIG." localSheetId="9" hidden="1">{#N/A,#N/A,FALSE,"DIVIG"}</definedName>
    <definedName name="wrn.DIVIG." localSheetId="10" hidden="1">{#N/A,#N/A,FALSE,"DIVIG"}</definedName>
    <definedName name="wrn.DIVIG." localSheetId="11" hidden="1">{#N/A,#N/A,FALSE,"DIVIG"}</definedName>
    <definedName name="wrn.DIVIG." localSheetId="12" hidden="1">{#N/A,#N/A,FALSE,"DIVIG"}</definedName>
    <definedName name="wrn.DIVIG." localSheetId="3" hidden="1">{#N/A,#N/A,FALSE,"DIVIG"}</definedName>
    <definedName name="wrn.DIVIG." localSheetId="4" hidden="1">{#N/A,#N/A,FALSE,"DIVIG"}</definedName>
    <definedName name="wrn.DIVIG." localSheetId="7" hidden="1">{#N/A,#N/A,FALSE,"DIVIG"}</definedName>
    <definedName name="wrn.DIVIG." hidden="1">{#N/A,#N/A,FALSE,"DIVIG"}</definedName>
    <definedName name="wrn.IAA." localSheetId="17" hidden="1">{#N/A,#N/A,FALSE,"IAA - Controlados pelo BB"}</definedName>
    <definedName name="wrn.IAA." localSheetId="18" hidden="1">{#N/A,#N/A,FALSE,"IAA - Controlados pelo BB"}</definedName>
    <definedName name="wrn.IAA." localSheetId="9" hidden="1">{#N/A,#N/A,FALSE,"IAA - Controlados pelo BB"}</definedName>
    <definedName name="wrn.IAA." localSheetId="10" hidden="1">{#N/A,#N/A,FALSE,"IAA - Controlados pelo BB"}</definedName>
    <definedName name="wrn.IAA." localSheetId="11" hidden="1">{#N/A,#N/A,FALSE,"IAA - Controlados pelo BB"}</definedName>
    <definedName name="wrn.IAA." localSheetId="12" hidden="1">{#N/A,#N/A,FALSE,"IAA - Controlados pelo BB"}</definedName>
    <definedName name="wrn.IAA." localSheetId="3" hidden="1">{#N/A,#N/A,FALSE,"IAA - Controlados pelo BB"}</definedName>
    <definedName name="wrn.IAA." localSheetId="4" hidden="1">{#N/A,#N/A,FALSE,"IAA - Controlados pelo BB"}</definedName>
    <definedName name="wrn.IAA." localSheetId="7" hidden="1">{#N/A,#N/A,FALSE,"IAA - Controlados pelo BB"}</definedName>
    <definedName name="wrn.IAA." hidden="1">{#N/A,#N/A,FALSE,"IAA - Controlados pelo BB"}</definedName>
    <definedName name="wrn.TOTAL." localSheetId="17" hidden="1">{#N/A,#N/A,FALSE,"TOTALIZAÇÃO POR EMPRESA"}</definedName>
    <definedName name="wrn.TOTAL." localSheetId="18" hidden="1">{#N/A,#N/A,FALSE,"TOTALIZAÇÃO POR EMPRESA"}</definedName>
    <definedName name="wrn.TOTAL." localSheetId="9" hidden="1">{#N/A,#N/A,FALSE,"TOTALIZAÇÃO POR EMPRESA"}</definedName>
    <definedName name="wrn.TOTAL." localSheetId="10" hidden="1">{#N/A,#N/A,FALSE,"TOTALIZAÇÃO POR EMPRESA"}</definedName>
    <definedName name="wrn.TOTAL." localSheetId="11" hidden="1">{#N/A,#N/A,FALSE,"TOTALIZAÇÃO POR EMPRESA"}</definedName>
    <definedName name="wrn.TOTAL." localSheetId="12" hidden="1">{#N/A,#N/A,FALSE,"TOTALIZAÇÃO POR EMPRESA"}</definedName>
    <definedName name="wrn.TOTAL." localSheetId="3" hidden="1">{#N/A,#N/A,FALSE,"TOTALIZAÇÃO POR EMPRESA"}</definedName>
    <definedName name="wrn.TOTAL." localSheetId="4" hidden="1">{#N/A,#N/A,FALSE,"TOTALIZAÇÃO POR EMPRESA"}</definedName>
    <definedName name="wrn.TOTAL." localSheetId="7" hidden="1">{#N/A,#N/A,FALSE,"TOTALIZAÇÃO POR EMPRESA"}</definedName>
    <definedName name="wrn.TOTAL." hidden="1">{#N/A,#N/A,FALSE,"TOTALIZAÇÃO POR EMPRESA"}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77" l="1"/>
  <c r="B30" i="77"/>
  <c r="J28" i="77"/>
  <c r="J25" i="77" s="1"/>
  <c r="J31" i="77" s="1"/>
  <c r="I25" i="77"/>
  <c r="I31" i="77" s="1"/>
  <c r="H25" i="77"/>
  <c r="G25" i="77"/>
  <c r="F25" i="77"/>
  <c r="E25" i="77"/>
  <c r="D25" i="77"/>
  <c r="I24" i="77"/>
  <c r="G24" i="77"/>
  <c r="E24" i="77"/>
  <c r="C24" i="77"/>
  <c r="C31" i="77" s="1"/>
  <c r="B24" i="77"/>
  <c r="B31" i="77" s="1"/>
  <c r="D14" i="77"/>
  <c r="C14" i="77"/>
  <c r="B14" i="77"/>
  <c r="D13" i="77"/>
  <c r="C13" i="77"/>
  <c r="B13" i="77"/>
  <c r="C12" i="77"/>
  <c r="B12" i="77"/>
  <c r="D11" i="77"/>
  <c r="D9" i="77" s="1"/>
  <c r="C11" i="77"/>
  <c r="B11" i="77"/>
  <c r="C10" i="77"/>
  <c r="B10" i="77"/>
  <c r="J9" i="77"/>
  <c r="J15" i="77" s="1"/>
  <c r="I9" i="77"/>
  <c r="H9" i="77"/>
  <c r="G9" i="77"/>
  <c r="F9" i="77"/>
  <c r="E9" i="77"/>
  <c r="I8" i="77"/>
  <c r="G8" i="77"/>
  <c r="E8" i="77"/>
  <c r="C7" i="77"/>
  <c r="C8" i="77" s="1"/>
  <c r="B7" i="77"/>
  <c r="B8" i="77" s="1"/>
  <c r="D31" i="77" l="1"/>
  <c r="E15" i="77"/>
  <c r="B9" i="77"/>
  <c r="B15" i="77" s="1"/>
  <c r="F15" i="77"/>
  <c r="E31" i="77"/>
  <c r="G15" i="77"/>
  <c r="F31" i="77"/>
  <c r="H15" i="77"/>
  <c r="G31" i="77"/>
  <c r="I15" i="77"/>
  <c r="C9" i="77"/>
  <c r="H31" i="77"/>
  <c r="D15" i="77"/>
  <c r="C15" i="77"/>
</calcChain>
</file>

<file path=xl/sharedStrings.xml><?xml version="1.0" encoding="utf-8"?>
<sst xmlns="http://schemas.openxmlformats.org/spreadsheetml/2006/main" count="830" uniqueCount="593">
  <si>
    <t>PROJEÇÕES DE PARÂMETROS - 2024</t>
  </si>
  <si>
    <t>Parâmetros</t>
  </si>
  <si>
    <r>
      <t xml:space="preserve">LOA 2024 </t>
    </r>
    <r>
      <rPr>
        <b/>
        <vertAlign val="superscript"/>
        <sz val="9"/>
        <color rgb="FFFFFFFF"/>
        <rFont val="Calibri"/>
        <family val="2"/>
      </rPr>
      <t>(1)</t>
    </r>
    <r>
      <rPr>
        <b/>
        <sz val="12"/>
        <color indexed="9"/>
        <rFont val="Calibri"/>
        <family val="2"/>
      </rPr>
      <t xml:space="preserve">
(a)</t>
    </r>
  </si>
  <si>
    <t>Diferença
(d) = (c) - (b)</t>
  </si>
  <si>
    <t>PIB real (%)</t>
  </si>
  <si>
    <t>PIB Nominal (R$ bilhões)</t>
  </si>
  <si>
    <t>IPCA acumulado (%)</t>
  </si>
  <si>
    <t xml:space="preserve">INPC acumulado (%) </t>
  </si>
  <si>
    <t>IGP-DI acumulado (%)</t>
  </si>
  <si>
    <t>Taxa Over - SELIC - Acumulado Ano (%)</t>
  </si>
  <si>
    <t>Taxa de Câmbio Média (R$ / US$)</t>
  </si>
  <si>
    <t>Preço Médio do Petróleo (US$/barril)</t>
  </si>
  <si>
    <t>Valor do Salário Mínimo (R$ 1,00)</t>
  </si>
  <si>
    <t>Massa Salarial Nominal (%)</t>
  </si>
  <si>
    <t>(1) Relatório da Receita PL nº 29/2023-CN e SPE/MF.</t>
  </si>
  <si>
    <t>Elaboração: SOF/MPO.</t>
  </si>
  <si>
    <t>R$ milhões</t>
  </si>
  <si>
    <t>Discriminação</t>
  </si>
  <si>
    <t>LOA 2024
(a)</t>
  </si>
  <si>
    <t>1. Receita Primária Total</t>
  </si>
  <si>
    <t>Receita Administrada pela RFB/MF, exceto RGPS e líquida de incentivos fiscais</t>
  </si>
  <si>
    <t>Arrecadação Líquida para o RGPS</t>
  </si>
  <si>
    <t>Receitas Não-Administradas pela RFB/MF</t>
  </si>
  <si>
    <t>2. Transferências por Repartição de Receita</t>
  </si>
  <si>
    <t>3. Receita Líquida (1) - (2)</t>
  </si>
  <si>
    <t>4. Despesas Primárias</t>
  </si>
  <si>
    <t>Obrigatórias</t>
  </si>
  <si>
    <t>Discricionárias do Poder Executivo Ajustadas *</t>
  </si>
  <si>
    <t>Discricionárias do Poder Executivo</t>
  </si>
  <si>
    <t>5. Resultado Primário (3) - (4)</t>
  </si>
  <si>
    <r>
      <t xml:space="preserve">6. Meta de Resultado Primário OFS (art. 2º, </t>
    </r>
    <r>
      <rPr>
        <b/>
        <i/>
        <sz val="12"/>
        <color rgb="FF000000"/>
        <rFont val="Calibri"/>
        <family val="2"/>
      </rPr>
      <t>caput,</t>
    </r>
    <r>
      <rPr>
        <b/>
        <sz val="12"/>
        <color rgb="FF000000"/>
        <rFont val="Calibri"/>
        <family val="2"/>
      </rPr>
      <t xml:space="preserve"> da LDO-2024)</t>
    </r>
  </si>
  <si>
    <t>7. Limite Inferior da Meta de Resultado Primário OFS (art. 2º, § 1º, II, da LDO-2024)</t>
  </si>
  <si>
    <t>9. Resultado Primário para Cumprimento da LDO (5) + (8)</t>
  </si>
  <si>
    <t>10. Espaço ( + ) / Ajuste ( - ) para o Centro da Meta (9) - (6)</t>
  </si>
  <si>
    <t>11. Espaço ( + ) / Ajuste ( - ) para o Limite Inferior da Meta  (9) - (7)</t>
  </si>
  <si>
    <t>* Compreende a dotação orçamentária conjugada com créditos adicionais em tramitação quando da elaboração das avaliações, deduzida a previsão de cancelamento de despesas em atendimento ao limite de despesas do Poder Executivo disposto na LC 200/2023.</t>
  </si>
  <si>
    <t>Fontes: conforme Matriz de Responsabilidades.
Elaboração: SOF/MPO.</t>
  </si>
  <si>
    <t>I. RECEITA TOTAL</t>
  </si>
  <si>
    <t>Receita Administrada pela RFB/MF (exceto RGPS)</t>
  </si>
  <si>
    <t>Imposto de Importação</t>
  </si>
  <si>
    <t>IPI</t>
  </si>
  <si>
    <t>Imposto sobre a Renda, líquido de incentivos fiscais</t>
  </si>
  <si>
    <t>IOF</t>
  </si>
  <si>
    <t>COFINS</t>
  </si>
  <si>
    <t>PIS/PASEP</t>
  </si>
  <si>
    <t>CSLL</t>
  </si>
  <si>
    <t>CIDE - Combustíveis</t>
  </si>
  <si>
    <t>Outras Administradas pela RFB</t>
  </si>
  <si>
    <t>Receitas Não-Administradas pela RFB</t>
  </si>
  <si>
    <t xml:space="preserve">     Concessões e Permissões</t>
  </si>
  <si>
    <t xml:space="preserve">     Complemento para o FGTS</t>
  </si>
  <si>
    <t xml:space="preserve">     Cont. para o Plano de Seguridade do Servidor</t>
  </si>
  <si>
    <t xml:space="preserve">     Contribuição do Salário-Educação</t>
  </si>
  <si>
    <t xml:space="preserve">     Exploração de Recursos Naturais</t>
  </si>
  <si>
    <t xml:space="preserve">     Dividendos e Participações</t>
  </si>
  <si>
    <t xml:space="preserve">     Receita Própria e de Convênios</t>
  </si>
  <si>
    <t xml:space="preserve">     Demais Receitas</t>
  </si>
  <si>
    <t>II. TRANSFERÊNCIAS POR REPARTIÇÃO DE RECEITA</t>
  </si>
  <si>
    <t xml:space="preserve"> CIDE - Combustíveis</t>
  </si>
  <si>
    <t xml:space="preserve"> Exploração de Recursos Naturais</t>
  </si>
  <si>
    <t xml:space="preserve"> Contribuição do Salário-Educação</t>
  </si>
  <si>
    <t xml:space="preserve">  FPE/FPM/IPI-EE</t>
  </si>
  <si>
    <t xml:space="preserve">  Fundos Constitucionais</t>
  </si>
  <si>
    <t xml:space="preserve">          Repasse Total</t>
  </si>
  <si>
    <t xml:space="preserve">          Superávit Fundos</t>
  </si>
  <si>
    <t xml:space="preserve">  Demais</t>
  </si>
  <si>
    <t>III. RECEITA LÍQUIDA (I - II)</t>
  </si>
  <si>
    <t xml:space="preserve">Receitas Não-Administradas pela RFB/MF </t>
  </si>
  <si>
    <t xml:space="preserve">      Concessões e Permissões</t>
  </si>
  <si>
    <t xml:space="preserve">      FGTS</t>
  </si>
  <si>
    <t xml:space="preserve">      Cont. para o Plano de Seguridade do Servidor</t>
  </si>
  <si>
    <t xml:space="preserve">      Contribuição do Salário-Educação</t>
  </si>
  <si>
    <t xml:space="preserve">      Exploração de Recursos Naturais</t>
  </si>
  <si>
    <t xml:space="preserve">      Recursos Hídricos</t>
  </si>
  <si>
    <t xml:space="preserve">      Recursos Minerais</t>
  </si>
  <si>
    <t xml:space="preserve">      Royalties de Itaipu</t>
  </si>
  <si>
    <t xml:space="preserve">      Recursos do Petróleo</t>
  </si>
  <si>
    <t xml:space="preserve">          Royalties e Participação Especial</t>
  </si>
  <si>
    <t xml:space="preserve">          Comercialização do óleo</t>
  </si>
  <si>
    <t xml:space="preserve">  Dividendos e Participações</t>
  </si>
  <si>
    <t xml:space="preserve">      Receita Própria Primária e de Convênios</t>
  </si>
  <si>
    <t xml:space="preserve">      Demais Receitas</t>
  </si>
  <si>
    <t>Fontes: SOF/MPO; STN/MF.</t>
  </si>
  <si>
    <t>Avaliação 1º Bimestre</t>
  </si>
  <si>
    <t>Variação pela Arrecadação</t>
  </si>
  <si>
    <t>Variação por Outros Fatores</t>
  </si>
  <si>
    <t>Avaliação 2º Bimestre</t>
  </si>
  <si>
    <t>Avaliação do 3º Bimestre</t>
  </si>
  <si>
    <t>Avaliação do 4º Bimestre</t>
  </si>
  <si>
    <t xml:space="preserve">      Complemento para o FGTS</t>
  </si>
  <si>
    <t xml:space="preserve">      Dividendos e Participações</t>
  </si>
  <si>
    <t xml:space="preserve">      Receita Própria e de Convênios</t>
  </si>
  <si>
    <t>Fonte/Elaboração: STN/MF e SOF/MPO.</t>
  </si>
  <si>
    <t>Descrição</t>
  </si>
  <si>
    <t>Benefícios Previdenciários</t>
  </si>
  <si>
    <t>IV.2. Pessoal e Encargos Sociais</t>
  </si>
  <si>
    <t>Pessoal e Encargos Sociais</t>
  </si>
  <si>
    <t>IV.3.1. Abono e Seguro Desemprego</t>
  </si>
  <si>
    <t>Abono e Seguro Desemprego</t>
  </si>
  <si>
    <t>IV.3.2. Anistiados</t>
  </si>
  <si>
    <t>Anistiados</t>
  </si>
  <si>
    <t>IV.3.3. Apoio Fin. Municípios/Estados</t>
  </si>
  <si>
    <t>Apoio Financeiro aos Estados e Municípios</t>
  </si>
  <si>
    <t>Benefícios de Legislação Especial e Indenizações</t>
  </si>
  <si>
    <t>Benefícios de Prestação Continuada da LOAS / RMV</t>
  </si>
  <si>
    <t>Complemento para o FGTS</t>
  </si>
  <si>
    <t xml:space="preserve">Créditos Extraordinários </t>
  </si>
  <si>
    <t>Fabricação de Cédulas e Moedas</t>
  </si>
  <si>
    <t>Fundo Constitucional do DF (Custeio e Capital)</t>
  </si>
  <si>
    <t>Legislativo/Judiciário/MPU/DPU (Custeio e Capital)</t>
  </si>
  <si>
    <t>Sentenças Judiciais e Precatórios (Custeio e Capital)</t>
  </si>
  <si>
    <t>Subsídios, Subvenções e Proagro</t>
  </si>
  <si>
    <t>Transferência ANA - Receitas Uso Recursos Hídricos</t>
  </si>
  <si>
    <t>Transferência Multas ANEEL (Acórdão TCU nº 3.389/2012)</t>
  </si>
  <si>
    <t>Impacto Primário do FIES</t>
  </si>
  <si>
    <t>Financiamento de Campanha Eleitoral</t>
  </si>
  <si>
    <t>Obrigatórias com Controle de Fluxo</t>
  </si>
  <si>
    <t>Total</t>
  </si>
  <si>
    <t>Diferença                                                                                                                                                        (d) = (c) - (b)</t>
  </si>
  <si>
    <t>Fundef/Fundeb - Complementação</t>
  </si>
  <si>
    <t>ADO nº 25</t>
  </si>
  <si>
    <t>Despesas do Poder Executivo Sujeitas à Programação Financeira</t>
  </si>
  <si>
    <t>Discricionárias *</t>
  </si>
  <si>
    <t>Código</t>
  </si>
  <si>
    <t>Ação</t>
  </si>
  <si>
    <t>Atenção à Saúde da População para Procedimentos em Média e Alta Complexidade</t>
  </si>
  <si>
    <t>Atenção aos Pacientes Portadores de Doenças Hematológicas</t>
  </si>
  <si>
    <t>219A</t>
  </si>
  <si>
    <t>Promoção da Atenção Básica em Saúde</t>
  </si>
  <si>
    <t>Benefícios ao Servidor</t>
  </si>
  <si>
    <t>212B</t>
  </si>
  <si>
    <t>Benefícios Obrigatórios aos Servidores Civis, Empregados, Militares e seus Dependentes</t>
  </si>
  <si>
    <t xml:space="preserve"> Assistência Médica e Odontológica aos Servidores Civis, Empregados, Militares e seus Dependentes</t>
  </si>
  <si>
    <t>Apoio Financeiro para Aquisição e Distribuição de Medicamentos do Componente Especializado da Assistência Farmacêutica</t>
  </si>
  <si>
    <t>20YE</t>
  </si>
  <si>
    <t>Aquisição e Distribuição de Imunobiológicos e Insumos para Prevenção e Controle de Doenças</t>
  </si>
  <si>
    <t>00PI</t>
  </si>
  <si>
    <t>Apoio à Alimentação Escolar na Educação Básica (PNAE)</t>
  </si>
  <si>
    <t>20AL</t>
  </si>
  <si>
    <t>Incentivo Financeiro aos Estados, Distrito Federal e Municípios para a Vigilância em Saúde</t>
  </si>
  <si>
    <t>00UC</t>
  </si>
  <si>
    <t>Transferência aos Entes Federativos para o Pagamento  dos Vencimentos dos Agentes Comunitários de Saúde</t>
  </si>
  <si>
    <t>20AE</t>
  </si>
  <si>
    <t>Promoção da Assistência Farmacêutica e Insumos Estratégicos na Atenção Básica em Saúde</t>
  </si>
  <si>
    <t>00UW</t>
  </si>
  <si>
    <t>Assistência Financeira Complementar aos Estados, ao Distrito Federal e aos Municípios para o Pagamento do Piso Salarial dos Profissionais da Enfermagem</t>
  </si>
  <si>
    <t>0515</t>
  </si>
  <si>
    <t>Dinheiro Direto na Escola para a Educação Básica</t>
  </si>
  <si>
    <t>20XV</t>
  </si>
  <si>
    <t>Operação do Sistema de Controle do Espaço Aéreo Brasileiro - SISCEAB</t>
  </si>
  <si>
    <t>00QL</t>
  </si>
  <si>
    <t>Pagamento de indenização às concessionárias de energia elétrica pelos investimentos vinculados a bens reversíveis ainda não amortizados ou não depreciados (Lei nº 12.783, de 11 de janeiro de 2013)</t>
  </si>
  <si>
    <t>Atendimento à População com Medicamentos para Tratamento dos Portadores de HIV/AIDS e outras Doenças Sexualmente Transmissíveis</t>
  </si>
  <si>
    <t>00QK</t>
  </si>
  <si>
    <t>Ressarcimento de Recursos Pagos pelas Concessionárias e Permissionárias de Serviços Públicos de Distribuição de Energia Elétrica (Lei nº 12.111, de 9 de dezembro de 2009)</t>
  </si>
  <si>
    <t>212O</t>
  </si>
  <si>
    <t>Movimentação de Militares</t>
  </si>
  <si>
    <t>0969</t>
  </si>
  <si>
    <t>Apoio ao Transporte Escolar na Educação Básica</t>
  </si>
  <si>
    <t>0359</t>
  </si>
  <si>
    <t>Contribuição ao Fundo Garantia-Safra (Lei nº 10.420, de 2002)</t>
  </si>
  <si>
    <t>Serviço de Apoio à Gestão Descentralizada do Programa Bolsa Família</t>
  </si>
  <si>
    <t>Promoção da Assistência Farmacêutica por meio da aquisição de medicamentos do Componente Estratégico</t>
  </si>
  <si>
    <t>Manutenção e Suprimento de Fardamento</t>
  </si>
  <si>
    <t>20AB</t>
  </si>
  <si>
    <t>Incentivo Financeiro aos Estados, Distrito Federal e Municípios para Execução de Ações de Vigilância Sanitária</t>
  </si>
  <si>
    <t>2E79</t>
  </si>
  <si>
    <t>Expansão e Consolidação da Atenção Básica (Política Nacional de Atenção Básica-PNAB)</t>
  </si>
  <si>
    <t>00H0</t>
  </si>
  <si>
    <t>Transferências à CBC e à FENACLUBES</t>
  </si>
  <si>
    <t>20AI</t>
  </si>
  <si>
    <t>Auxílio-Reabilitação Psicossocial aos Egressos de Longas Internações Psiquiátricas no Sistema Único de Saúde (De Volta Pra Casa)</t>
  </si>
  <si>
    <t>Investigação e Prevenção de Acidentes Aeronáuticos</t>
  </si>
  <si>
    <t>0095</t>
  </si>
  <si>
    <t>Ressarcimento às Empresas Brasileiras de Navegação</t>
  </si>
  <si>
    <t>Fundo Penitenciário - FUNPEN</t>
  </si>
  <si>
    <t>00RC</t>
  </si>
  <si>
    <t>Antecipação de pagamento de honorários periciais em ações que tramitem nos Juizados Especiais Federais nas quais o INSS seja parte</t>
  </si>
  <si>
    <t>21BZ</t>
  </si>
  <si>
    <t>Prestação de Auxílios à Navegação</t>
  </si>
  <si>
    <t>Fundo Nacional de Segurança Pública - FNSP</t>
  </si>
  <si>
    <t>00TZ</t>
  </si>
  <si>
    <t>Auxílio-Inclusão às Pessoas com Deficiência (Lei nº 14.176, de 2021)</t>
  </si>
  <si>
    <t>21DP</t>
  </si>
  <si>
    <t>Transferência de Renda para Pagamento dos Benefícios e Auxílios do Programa Auxílio Brasil</t>
  </si>
  <si>
    <t>Transferência Direta e Condicionada de Renda às Famílias Beneficiárias do Programa Bolsa Família</t>
  </si>
  <si>
    <t>00U7</t>
  </si>
  <si>
    <t>Apoio aos Entes Federados por Meio do Índice de Gestão Descentralizada do Programa Auxílio Brasil – IGD - PAB</t>
  </si>
  <si>
    <t>00US</t>
  </si>
  <si>
    <t>Apoio aos Entes Federados por meio do Índice de Gestão Descentralizada do Programa Bolsa Família e do Cadastro Único para Programas Sociais do Governo Federal - IGD</t>
  </si>
  <si>
    <t xml:space="preserve">Serviço de Reabilitação Profissional </t>
  </si>
  <si>
    <t>00UB</t>
  </si>
  <si>
    <t>Transferência aos Entes Federativos para o Pagamento dos Vencimentos dos Agentes de Combate às Endemias</t>
  </si>
  <si>
    <t>Registro e Fiscalização de Produtos Controlados</t>
  </si>
  <si>
    <t>00V3</t>
  </si>
  <si>
    <t>Ressarcimento das Contas do PIS/PASEP (ADCT, art. 121)</t>
  </si>
  <si>
    <t>21DR</t>
  </si>
  <si>
    <r>
      <t>Contribuições e integralizações devidos a Organizações Internacionais</t>
    </r>
    <r>
      <rPr>
        <vertAlign val="superscript"/>
        <sz val="11"/>
        <rFont val="Calibri"/>
        <family val="2"/>
      </rPr>
      <t>1</t>
    </r>
  </si>
  <si>
    <t>TOTAL</t>
  </si>
  <si>
    <t>Fonte/Elaboração: SOF/MPO.</t>
  </si>
  <si>
    <r>
      <rPr>
        <vertAlign val="superscript"/>
        <sz val="10"/>
        <rFont val="Calibri"/>
        <family val="2"/>
        <scheme val="minor"/>
      </rPr>
      <t>(1)</t>
    </r>
    <r>
      <rPr>
        <sz val="10"/>
        <rFont val="Calibri"/>
        <family val="2"/>
        <scheme val="minor"/>
      </rPr>
      <t xml:space="preserve"> Contempla diversas ações, conforme o Inciso VII do § 4 do art. 71 da Lei nº 14.791, de 29 de Dezembro de 2023 - LDO 2024.</t>
    </r>
  </si>
  <si>
    <t>Mês</t>
  </si>
  <si>
    <t>Arrecadação</t>
  </si>
  <si>
    <t>SIMPLES</t>
  </si>
  <si>
    <t>REFIS</t>
  </si>
  <si>
    <t>Transferências</t>
  </si>
  <si>
    <t>Arrecadação Líquida</t>
  </si>
  <si>
    <t>Benefícios Normais</t>
  </si>
  <si>
    <t>Sentenças Judiciais</t>
  </si>
  <si>
    <t>COMPREV</t>
  </si>
  <si>
    <t>Ótica Financeira (A)</t>
  </si>
  <si>
    <t>Sentenças</t>
  </si>
  <si>
    <t>Comprev</t>
  </si>
  <si>
    <t>Ótica Orçamentária (B)</t>
  </si>
  <si>
    <t>Float (C)=(B)-(A)</t>
  </si>
  <si>
    <t>Fonte: MPS e INSS.
Elaboração: SOF/MPO.</t>
  </si>
  <si>
    <t>Fonte: RFB/MF.
Elaboração: STN/MF.</t>
  </si>
  <si>
    <t>Fonte: SPrev/MTP e STN/MF.
Elaboração: STN/MF.</t>
  </si>
  <si>
    <t>Déficit</t>
  </si>
  <si>
    <t>Item</t>
  </si>
  <si>
    <t>Abono e Seguro-Desemprego</t>
  </si>
  <si>
    <t>Apoio Financeiro aos Municípios / Estados</t>
  </si>
  <si>
    <t>Créditos Extraordinários</t>
  </si>
  <si>
    <t>Subvenções</t>
  </si>
  <si>
    <t>Proagro</t>
  </si>
  <si>
    <t>3º bimestre</t>
  </si>
  <si>
    <t>Diferença</t>
  </si>
  <si>
    <t>R$ 1,00</t>
  </si>
  <si>
    <t>DESCRIÇÃO</t>
  </si>
  <si>
    <t>VALORES</t>
  </si>
  <si>
    <t>A.</t>
  </si>
  <si>
    <t>Total de Despesas Aprovadas nos Orçamentos Fiscal e da Seguridade Social</t>
  </si>
  <si>
    <t>B.</t>
  </si>
  <si>
    <t>Total de Despesas Financeiras</t>
  </si>
  <si>
    <t xml:space="preserve">C. </t>
  </si>
  <si>
    <t>Total de Despesas Primárias Obrigatórias</t>
  </si>
  <si>
    <t>D.</t>
  </si>
  <si>
    <r>
      <t>Total de Despesas Primárias Discricionárias (A - B - C)</t>
    </r>
    <r>
      <rPr>
        <vertAlign val="superscript"/>
        <sz val="12"/>
        <rFont val="Calibri"/>
        <family val="2"/>
        <scheme val="minor"/>
      </rPr>
      <t>(1)</t>
    </r>
  </si>
  <si>
    <t>E.</t>
  </si>
  <si>
    <r>
      <t>Total de Despesas Primárias Discricionárias Ressalvadas</t>
    </r>
    <r>
      <rPr>
        <vertAlign val="superscript"/>
        <sz val="12"/>
        <rFont val="Calibri"/>
        <family val="2"/>
        <scheme val="minor"/>
      </rPr>
      <t>(2)</t>
    </r>
  </si>
  <si>
    <t>F.</t>
  </si>
  <si>
    <t>Atividades dos Poderes Legislativo, Judiciário, MPU e DPU - Posição LOA 2024</t>
  </si>
  <si>
    <t>G.</t>
  </si>
  <si>
    <t>Base Contingenciável (D - E - F)</t>
  </si>
  <si>
    <r>
      <rPr>
        <vertAlign val="superscript"/>
        <sz val="10"/>
        <rFont val="Calibri"/>
        <family val="2"/>
        <scheme val="minor"/>
      </rPr>
      <t>(1)</t>
    </r>
    <r>
      <rPr>
        <sz val="10"/>
        <rFont val="Calibri"/>
        <family val="2"/>
        <scheme val="minor"/>
      </rPr>
      <t xml:space="preserve"> Esse montante equivale ao somatório das despesas marcadas com RPs 2, 3, 6, 7 e 8 na LOA, conforme os conceitos constantes do § 4º, art. 7º, da LDO-2024.</t>
    </r>
  </si>
  <si>
    <r>
      <rPr>
        <vertAlign val="superscript"/>
        <sz val="10"/>
        <rFont val="Calibri"/>
        <family val="2"/>
        <scheme val="minor"/>
      </rPr>
      <t xml:space="preserve">(2) </t>
    </r>
    <r>
      <rPr>
        <sz val="10"/>
        <rFont val="Calibri"/>
        <family val="2"/>
        <scheme val="minor"/>
      </rPr>
      <t>Esse montante equivale ao somatório das despesas classificadas como Primárias Discricionárias (D) que concomitantemente estejam ressalvadas de limitação de empenho e movimentação financeira, na forma prevista no § 2º do art. 9º da Lei Complementar nº 101, de 2000 - Lei de Responsabilidade Fiscal, incluindo-se as despesas previstas nos incisos I e III do § 18 do art. 71.</t>
    </r>
  </si>
  <si>
    <t xml:space="preserve"> </t>
  </si>
  <si>
    <t>Total Geral</t>
  </si>
  <si>
    <t>LOA 2024</t>
  </si>
  <si>
    <t>Avaliação 2º 
Bimestre</t>
  </si>
  <si>
    <t>Avaliação 3º
 Bimestre</t>
  </si>
  <si>
    <t>Avaliação 4º Bimestre</t>
  </si>
  <si>
    <t>I.1. Receita Administrada pela RFB (exceto RGPS)</t>
  </si>
  <si>
    <t>I.1.1. Imposto de Importação</t>
  </si>
  <si>
    <t>I.1.2. IPI</t>
  </si>
  <si>
    <t>I.1.3. Imposto sobre a Renda</t>
  </si>
  <si>
    <t>I.1.4. IOF</t>
  </si>
  <si>
    <t>I.1.5. COFINS</t>
  </si>
  <si>
    <t>I.1.6. PIS/PASEP</t>
  </si>
  <si>
    <t>I.1.7. CSLL</t>
  </si>
  <si>
    <t>I.1.8. CIDE - Combustíveis</t>
  </si>
  <si>
    <t>I.1.9. Outras Administradas pela RFB</t>
  </si>
  <si>
    <t>I.2. Incentivos Fiscais</t>
  </si>
  <si>
    <t>I.3. Arrecadação Líquida para o RGPS</t>
  </si>
  <si>
    <t>I.3.1. Arrecadação Ordinária</t>
  </si>
  <si>
    <t>I.4.  Receitas Não Administradas pela RFB</t>
  </si>
  <si>
    <t>I.4.1. Concessões e Permissões</t>
  </si>
  <si>
    <t>I.4.2. Complemento para o FGTS</t>
  </si>
  <si>
    <t>I.4.3. Cont. Plano de Seg. do Servidor</t>
  </si>
  <si>
    <t>I.4.4. Contribuição do Salário-Educação</t>
  </si>
  <si>
    <t>I.4.5. Exploração de Recursos Naturais</t>
  </si>
  <si>
    <t>I.4.6. Dividendos e Participações</t>
  </si>
  <si>
    <t>I.4.7. Receita Própria e de Convênios</t>
  </si>
  <si>
    <t>I.4.8 Demais Receitas</t>
  </si>
  <si>
    <t>II.1. Cide combustíveis</t>
  </si>
  <si>
    <t>II.2. Exploração de Recursos Naturais</t>
  </si>
  <si>
    <t>II.3. Contribuição do Salário Educação</t>
  </si>
  <si>
    <t>II.4. FPE/FPM/IPI-EE</t>
  </si>
  <si>
    <t>II.5. Fundos Constitucionais</t>
  </si>
  <si>
    <t>Superávit Fundos</t>
  </si>
  <si>
    <t>II.6. Demais</t>
  </si>
  <si>
    <t>IV. DESPESAS</t>
  </si>
  <si>
    <r>
      <t>IV.1. Benefícios Previdenciários</t>
    </r>
    <r>
      <rPr>
        <b/>
        <vertAlign val="superscript"/>
        <sz val="15"/>
        <rFont val="Calibri"/>
        <family val="2"/>
        <scheme val="minor"/>
      </rPr>
      <t xml:space="preserve"> (1)</t>
    </r>
  </si>
  <si>
    <t>IV.3. Outras Desp. Obrigatórias</t>
  </si>
  <si>
    <t>IV.3.4. Benefícios de Leg. Especial e Indenizações</t>
  </si>
  <si>
    <t>IV.3.5. Benefícios de Prestação Continuada da LOAS / RMV</t>
  </si>
  <si>
    <t>IV.3.6. Complemento para o FGTS</t>
  </si>
  <si>
    <t xml:space="preserve">IV.3.7. Créditos Extraordinários </t>
  </si>
  <si>
    <t>IV.3.8. Fabricação de Cédulas e Moedas</t>
  </si>
  <si>
    <t>IV.3.9. Fundef / Fundeb - Complementação</t>
  </si>
  <si>
    <t>IV.3.10. Fundo Constitucional do DF (Custeio e Capital)</t>
  </si>
  <si>
    <t>IV.3.11. Legislativo/Judiciário/MPU/DPU (Custeio e Capital)</t>
  </si>
  <si>
    <t>IV.3.12. ADO nº 25</t>
  </si>
  <si>
    <t>IV.3.15. Reserva de Contingência</t>
  </si>
  <si>
    <t xml:space="preserve">IV.3.18. Ressarcimento combustíveis fósseis </t>
  </si>
  <si>
    <r>
      <t>IV.3.13. Sentenças Judiciais e Precatórios (Custeio e Capital)</t>
    </r>
    <r>
      <rPr>
        <vertAlign val="superscript"/>
        <sz val="15"/>
        <rFont val="Calibri"/>
        <family val="2"/>
        <scheme val="minor"/>
      </rPr>
      <t>(2)</t>
    </r>
  </si>
  <si>
    <t>IV.3.14. Subsídios, Subvenções e Proagro</t>
  </si>
  <si>
    <t>IV.3.15. Transf. ANA-Receitas Uso Recursos Hídricos</t>
  </si>
  <si>
    <t>IV.3.16. Transferência Multas ANEEL</t>
  </si>
  <si>
    <t>IV.3.17. Impacto Primário do FIES</t>
  </si>
  <si>
    <t>IV.3.18. Financiamento de Campanha Eleitoral</t>
  </si>
  <si>
    <t>IV.4.Despesas do Poder Executivo Sujeitas à Programação Financeira</t>
  </si>
  <si>
    <t>IV.4.1 Obrigatórias com Controle de Fluxo</t>
  </si>
  <si>
    <r>
      <t>IV.4.2 Discricionárias</t>
    </r>
    <r>
      <rPr>
        <vertAlign val="superscript"/>
        <sz val="14"/>
        <rFont val="Calibri"/>
        <family val="2"/>
        <scheme val="minor"/>
      </rPr>
      <t>(3)</t>
    </r>
  </si>
  <si>
    <t>V. PRIMÁRIO GOVERNO CENTRAL (III - IV)</t>
  </si>
  <si>
    <t>V.1. Resultado do Tesouro</t>
  </si>
  <si>
    <t>V.2. Resultado da Previdência Social</t>
  </si>
  <si>
    <t>VI. AJUSTE METODOLÓGICO</t>
  </si>
  <si>
    <t>VI. DISCREPÂNCIA ESTATÍSTICA</t>
  </si>
  <si>
    <t>VII. PRIMÁRIO ABAIXO DA LINHA (V+VI+VII)</t>
  </si>
  <si>
    <t>(1)</t>
  </si>
  <si>
    <t>Inclusive COMPREV, Sentenças Judiciais e Precatórios Previdenciários.</t>
  </si>
  <si>
    <t>(2)</t>
  </si>
  <si>
    <t>Exclusive Sentenças Judiciais e Precatórios de Pessoal, FRGPS e FNAS.</t>
  </si>
  <si>
    <t>(3)</t>
  </si>
  <si>
    <t xml:space="preserve"> Compreende a Dotação orçamentária conjugada com Créditos adicionais em tramitação quando da elaboração das avaliações, deduzida a previsão de cancelamento de despesas em atendimento da insuficiência da LC 200/2023.</t>
  </si>
  <si>
    <t>*Equivale ao Quadro 10A da LOA.</t>
  </si>
  <si>
    <t>Avaliação 3º Bimestre</t>
  </si>
  <si>
    <t>I.4.3. Contribuição para o Plano de Seguridade Social do Servidor</t>
  </si>
  <si>
    <t>I.4.6. Dividendos</t>
  </si>
  <si>
    <t>I.4.8. Demais Receitas</t>
  </si>
  <si>
    <t>II.5. Demais</t>
  </si>
  <si>
    <t>IV. DESPESAS ORÇAMENTÁRIAS</t>
  </si>
  <si>
    <t xml:space="preserve">IV.3.3. Apoio Financeiro aos Municípios / Estados </t>
  </si>
  <si>
    <t>IV.3.4. Benefícios de Legislação Especial e Indenizações</t>
  </si>
  <si>
    <t>IV.3.7. Créditos Extraordinários</t>
  </si>
  <si>
    <t>IV.3.8. Fundef / Fundeb - Complementação</t>
  </si>
  <si>
    <t>IV.3.9. Fundo Constitucional do DF (Custeio e Capital)</t>
  </si>
  <si>
    <t>IV.3.10. Legislativo/Judiciário/MPU/DPU (Custeio e Capital)</t>
  </si>
  <si>
    <t>IV.3.11. ADO nº 25</t>
  </si>
  <si>
    <r>
      <t>IV.3.12. Sentenças Judiciais e Precatórios (Custeio e Capital)</t>
    </r>
    <r>
      <rPr>
        <vertAlign val="superscript"/>
        <sz val="15"/>
        <rFont val="Calibri"/>
        <family val="2"/>
        <scheme val="minor"/>
      </rPr>
      <t>(2)</t>
    </r>
  </si>
  <si>
    <t>IV.3.13. Subsídios, Subvenções e Proagro</t>
  </si>
  <si>
    <t>IV.3.14. Transferência ANA - Receitas Uso Recursos Hídricos</t>
  </si>
  <si>
    <t>IV.3.15. Transferência Multas ANEEL (Acórdão TCU nº 3.389/2012)</t>
  </si>
  <si>
    <t>IV.3.16. Financiamento de Campanha Eleitoral</t>
  </si>
  <si>
    <t>V. PRIMÁRIO OFS POR COMPETÊNCIA - SOF (III - IV)</t>
  </si>
  <si>
    <t>VI. AJUSTES</t>
  </si>
  <si>
    <t>VI.1 Caixa/Competência</t>
  </si>
  <si>
    <t>VI.2. Despesas Financeiras com Impacto Primário e Extra-Orçamentárias</t>
  </si>
  <si>
    <t>VI.2.1. Fabricação de Cédulas e Moedas</t>
  </si>
  <si>
    <t>VI.2.2. Empréstimos menos Retornos (Net Lending)</t>
  </si>
  <si>
    <t>VI.2.3. Subsídio aos Fundos Constitucionais</t>
  </si>
  <si>
    <t xml:space="preserve">VI.2.4. Impacto Primário do FIES </t>
  </si>
  <si>
    <t>VI.2.5. Abatimento de dívida - compensação redução arrecadação ICMS (LC 194/22)</t>
  </si>
  <si>
    <t>VII. PRIMÁRIO OFS CAIXA - APURAÇÃO STN (V - VI)</t>
  </si>
  <si>
    <t>VIII. DISCREPÂNCIA ESTATÍSTICA</t>
  </si>
  <si>
    <t>IX. PRIMÁRIO OFS ABAIXO DA LINHA  - APURAÇÃO BACEN (VII+VIII)</t>
  </si>
  <si>
    <t>*Equivale ao Quadro 10A da LOA, sob a ótica orçamentária.</t>
  </si>
  <si>
    <t>Limite 2024 NT 223/24
(b)</t>
  </si>
  <si>
    <t>Variação
(e)  = (d) - (c)</t>
  </si>
  <si>
    <t>TOTAL DE DESPESAS (ORÇAMENTÁRIAS)</t>
  </si>
  <si>
    <t>I. DESPESAS NÃO SUJEITAS AO TETO</t>
  </si>
  <si>
    <t>I.I. Transferências por Repartição de Receita (inciso I e IX)</t>
  </si>
  <si>
    <t>I.2 Despesas Primárias</t>
  </si>
  <si>
    <t>Pleitos eleitorais (inciso VIII)</t>
  </si>
  <si>
    <t>FCDF (inciso I)</t>
  </si>
  <si>
    <t>Créditos Extraordinários (inciso II)</t>
  </si>
  <si>
    <t>Sentenças Judiciais e Precatórios</t>
  </si>
  <si>
    <t>Sentenças Judiciais e Precatórios Parcelados e do Fundef (inciso VI e artigo 13)</t>
  </si>
  <si>
    <t>Encargos decorrentes do §11 do art. 100 da CF (inciso VII)</t>
  </si>
  <si>
    <t>Despesas Discricionárias</t>
  </si>
  <si>
    <t>Doações e acordos firmados p/ reparação de danos de desastre (inciso III)</t>
  </si>
  <si>
    <t>ICTs, IFEs, universidades, EBSERH, escolas militares (inciso IV)</t>
  </si>
  <si>
    <t>Execução direta de obras e serviços de engenharia (inciso V)</t>
  </si>
  <si>
    <t>Encargos decorrentes do § 21 do art. 100 da CF (inciso VII)</t>
  </si>
  <si>
    <t>Fundef / Fundeb - Complementação (inciso I)</t>
  </si>
  <si>
    <t>Fundo Constitucional do DF (Custeio e Capital) (inciso I)</t>
  </si>
  <si>
    <t>II. DESPESAS  SUJEITAS AO TETO</t>
  </si>
  <si>
    <t>II.2 Despesas Primárias</t>
  </si>
  <si>
    <t xml:space="preserve">Apoio Financeiro aos Municípios / Estados </t>
  </si>
  <si>
    <t>Lei Kandir e FEX / ADO 25</t>
  </si>
  <si>
    <t>Despesas com Controle de Fluxo</t>
  </si>
  <si>
    <t>Avaliação 
3º Bimestre
(b)</t>
  </si>
  <si>
    <t>Avaliação 
4º Bimestre
(c)</t>
  </si>
  <si>
    <t>8. Despesas não Computadas no Resultado Primário
(Calamidade Pública RS, Emergência Climática e Acórdão 1103/2024-TCU)</t>
  </si>
  <si>
    <t xml:space="preserve">Avaliação
3º bimestre
(b) </t>
  </si>
  <si>
    <t>Fontes: Conforme Matriz de Responsabilidades.</t>
  </si>
  <si>
    <t>Avaliação 
3º Bimestre
 (b)</t>
  </si>
  <si>
    <t>Avaliação 3º Bimestre
(b)</t>
  </si>
  <si>
    <t>Avaliação 4º Bimestre
(c)</t>
  </si>
  <si>
    <t>Benefícios da Previdência (Sentenças Judiciais)</t>
  </si>
  <si>
    <t>BPC LOAS (Sentenças Judiciais)</t>
  </si>
  <si>
    <t>Sentenças Judiciais de OCC</t>
  </si>
  <si>
    <t>4º bimestre</t>
  </si>
  <si>
    <t>Avaliação 3º Bimestre
(c)</t>
  </si>
  <si>
    <t>Avaliação 4º 
Bimestre
(d)</t>
  </si>
  <si>
    <r>
      <rPr>
        <b/>
        <sz val="10"/>
        <color rgb="FF000000"/>
        <rFont val="Calibri"/>
        <family val="2"/>
      </rPr>
      <t xml:space="preserve">III. LIMITE = III </t>
    </r>
    <r>
      <rPr>
        <b/>
        <vertAlign val="subscript"/>
        <sz val="10"/>
        <color rgb="FF000000"/>
        <rFont val="Calibri"/>
        <family val="2"/>
      </rPr>
      <t>[t-1]</t>
    </r>
    <r>
      <rPr>
        <b/>
        <sz val="10"/>
        <color rgb="FF000000"/>
        <rFont val="Calibri"/>
        <family val="2"/>
      </rPr>
      <t>*(1+IPCA)*(1+ cresc. real)</t>
    </r>
  </si>
  <si>
    <t>IV. ESPAÇO ( + ) / AJUSTE ( - ) CONFORME TETO [III - II]</t>
  </si>
  <si>
    <t>V. Limite Leju</t>
  </si>
  <si>
    <t>VI. Limite Poder Executivo (IV - V)</t>
  </si>
  <si>
    <t>Tipo</t>
  </si>
  <si>
    <t>Ato</t>
  </si>
  <si>
    <t>nº</t>
  </si>
  <si>
    <t>Data</t>
  </si>
  <si>
    <t>Sujeitos a limites</t>
  </si>
  <si>
    <t>Exceção ao RFS</t>
  </si>
  <si>
    <t>Suplementação</t>
  </si>
  <si>
    <t>Cancelamento</t>
  </si>
  <si>
    <t>Crédito Extraordinário</t>
  </si>
  <si>
    <t>Medida Provisória</t>
  </si>
  <si>
    <t>Crédito Suplementar</t>
  </si>
  <si>
    <t>Portaria/Ato/Resolução</t>
  </si>
  <si>
    <t>239</t>
  </si>
  <si>
    <t>1248</t>
  </si>
  <si>
    <t>250</t>
  </si>
  <si>
    <t>1252</t>
  </si>
  <si>
    <t>258</t>
  </si>
  <si>
    <t>266</t>
  </si>
  <si>
    <t>1253</t>
  </si>
  <si>
    <t>281</t>
  </si>
  <si>
    <t>280</t>
  </si>
  <si>
    <t>1256</t>
  </si>
  <si>
    <t>290</t>
  </si>
  <si>
    <t>(2) Grade de Parâmetros SPE de 11-07-2024.</t>
  </si>
  <si>
    <t>(3) Grade de Parâmetros SPE de 11-09-2024.</t>
  </si>
  <si>
    <r>
      <t xml:space="preserve">Avaliação 
3º Bimestre </t>
    </r>
    <r>
      <rPr>
        <b/>
        <vertAlign val="superscript"/>
        <sz val="12"/>
        <color rgb="FFFFFFFF"/>
        <rFont val="Calibri"/>
        <family val="2"/>
      </rPr>
      <t>(2)</t>
    </r>
    <r>
      <rPr>
        <b/>
        <sz val="12"/>
        <color indexed="9"/>
        <rFont val="Calibri"/>
        <family val="2"/>
      </rPr>
      <t xml:space="preserve">
(b)</t>
    </r>
  </si>
  <si>
    <r>
      <t xml:space="preserve">Avaliação 
4º Bimestre </t>
    </r>
    <r>
      <rPr>
        <b/>
        <vertAlign val="superscript"/>
        <sz val="12"/>
        <color rgb="FFFFFFFF"/>
        <rFont val="Calibri"/>
        <family val="2"/>
      </rPr>
      <t>(3)</t>
    </r>
    <r>
      <rPr>
        <b/>
        <sz val="12"/>
        <color indexed="9"/>
        <rFont val="Calibri"/>
        <family val="2"/>
      </rPr>
      <t xml:space="preserve">
(c)</t>
    </r>
  </si>
  <si>
    <t>LOA-2024
(a)</t>
  </si>
  <si>
    <t>3ª Av-2024
(b)</t>
  </si>
  <si>
    <t xml:space="preserve">4ª Av-2024
(c) </t>
  </si>
  <si>
    <t>Diferença
(d) = (c - b)</t>
  </si>
  <si>
    <t>Cancelamento para Atendimento do Limite de Despesas</t>
  </si>
  <si>
    <t>Emendas Impositivas</t>
  </si>
  <si>
    <t>VII. DESPESA CONDICIONADA Poder Executivo = VI * dif IPCA 12 meses acum Jun-Dez</t>
  </si>
  <si>
    <t>VIII. Limite Total com Despesa Condicionada = III + VII</t>
  </si>
  <si>
    <t>IX. ESPAÇO (+) / AJUSTE (-) com despesa condicionada [VIII-II]</t>
  </si>
  <si>
    <t>R$ Bilhões</t>
  </si>
  <si>
    <t>3º Bimestre</t>
  </si>
  <si>
    <t>4º Bimestre</t>
  </si>
  <si>
    <t xml:space="preserve">Receitas de Operações de Crédito Consideradas (I = a - b) </t>
  </si>
  <si>
    <t>Receitas de Operações de Crédito do Exercício (a)</t>
  </si>
  <si>
    <t>(-) Variação da Sub-conta da Dívida  (b)</t>
  </si>
  <si>
    <t>Despesas de Capital (II)‡</t>
  </si>
  <si>
    <t>Investimentos†</t>
  </si>
  <si>
    <t>Inversões Financeiras†</t>
  </si>
  <si>
    <t>Amortizações</t>
  </si>
  <si>
    <t>Margem da Regra de Ouro (III = II - I)</t>
  </si>
  <si>
    <t>‡ As Despesas de Capital são consideradas pela sua execução orçamentária, que corresponde às despesas empenhadas no exercício. Esses valores podem diferir de outras estatísticas fiscais onde, por exemplo, as despesas podem ser apresentadas por seus valores pagos.</t>
  </si>
  <si>
    <t>† A linha Investimentos corresponde à classificação orçamentária do Grupo Natureza de Despesa (GND) = 4, e a de Inversões Financeiras corresponde ao GND = 5. Esses valores podem diferir de outras estatísticas fiscais, onde parte das Inversões Financeiras, particularmente aquelas que afetam o resultado primário, são classificadas como Investimentos.</t>
  </si>
  <si>
    <t>Elaboração: SOF/MP</t>
  </si>
  <si>
    <t>Fonte: SOF/MP e STN/MF</t>
  </si>
  <si>
    <t>00RX - Transferência a Estados, Distrito Federal e Municípios de parte dos valores arrecadados com os leilões dos volumes excedentes ao limite a que se refere o §2º do art. 1º da Lei nº 12.276, de 30 de junho de 2010</t>
  </si>
  <si>
    <t>00PX - Transferência de Recursos Arrecadados por Taxa de Ocupação, Foro e Laudêmio</t>
  </si>
  <si>
    <t>0C03 - Transferência de Recursos Decorrentes de Concessões Florestais (Lei nº 11.284, de 2006 - Art. 39)</t>
  </si>
  <si>
    <t>00H6 - Transferência do Imposto sobre Operações Financeiras Incidentes sobre o Ouro (Lei nº 7.766, de 1989)</t>
  </si>
  <si>
    <t>0C33 - Fundo de Manutenção e Desenvolvimento da Educação Básica e de Valorização dos Profissionais da Educação - FUNDEB</t>
  </si>
  <si>
    <t>006M - Transferência do Imposto Territorial Rural</t>
  </si>
  <si>
    <t>I.6. Demais</t>
  </si>
  <si>
    <t>0534 - Financiamento aos Setores Produtivos da Região Norte (FNO)</t>
  </si>
  <si>
    <t>0031 - Financiamento aos Setores Produtivos da Região Nordeste</t>
  </si>
  <si>
    <t>0030 - Financiamento aos Setores Produtivos do Semiárido da Região Nordeste</t>
  </si>
  <si>
    <t>0029 - Financiamento aos Setores Produtivos da Região Centro-Oeste</t>
  </si>
  <si>
    <t>I.5. Subsídio aos Fundos Constitucionais</t>
  </si>
  <si>
    <t>Float</t>
  </si>
  <si>
    <t xml:space="preserve">      Fonte não-condicionada</t>
  </si>
  <si>
    <t xml:space="preserve">      Fonte condicionada</t>
  </si>
  <si>
    <t>0046 - Transferência da Cota-Parte dos Estados e DF Exportadores na Arrecadação do IPI (CF, Art. 159)</t>
  </si>
  <si>
    <t>0045 - Fundo de Participação dos Municípios - FPM (CF, art.159)</t>
  </si>
  <si>
    <t>0044 - Fundo de Participação dos Estados e do Distrito Federal - FPE (CF, art.159)</t>
  </si>
  <si>
    <t>I.4. FPE/FPM/IPI-EE</t>
  </si>
  <si>
    <t>0369 - Transferência da Cota-Parte do Salário-Educação (Lei nº 9.424, de 1996 - Art. 15)</t>
  </si>
  <si>
    <t>I.3. Contribuição do Salário Educação</t>
  </si>
  <si>
    <t>0547 - Transferências de Cotas-Partes da Compensação Financeira pela Exploração de Recursos Minerais (Lei nº 8.001, de 1990 - Art.2º)</t>
  </si>
  <si>
    <t>0546 - Transferências de Cotas-Partes da Compensação Financeira pela Utilização de Recursos Hídricos para fins de Geração de Energia Elétrica (Lei nº 8.001, de 1990 - Art.1º)</t>
  </si>
  <si>
    <t>0223 - Transferência de Cotas-Partes da Compensação Financeira - Tratado de ITAIPU (Lei nº 8.001, de 1990 - Art.1º)</t>
  </si>
  <si>
    <t>PO Pagamento Sentença de Correção Monetária</t>
  </si>
  <si>
    <t>0A53 - Transferências das Participações pela Produção de Petróleo e Gás Natural (Lei nº 9.478, de 1997)</t>
  </si>
  <si>
    <t>I.2.Exploração de Recursos Naturais</t>
  </si>
  <si>
    <t>0999 - Recursos para a Repartição da Contribuição de Intervenção no Domínio Econômico - CIDE-Combustíveis</t>
  </si>
  <si>
    <t>I.1. Cide combustíveis</t>
  </si>
  <si>
    <t>I. TRANSFERÊNCIAS POR REPARTIÇÃO DE RECEITA</t>
  </si>
  <si>
    <t>Espaço para Crédito
(d) = (c) - (b)</t>
  </si>
  <si>
    <t>Dotação Atual
(b)</t>
  </si>
  <si>
    <t>LOA
(a)</t>
  </si>
  <si>
    <t xml:space="preserve"> R$ Milhões</t>
  </si>
  <si>
    <t>LOA 2024- Orçamentário 
(a)</t>
  </si>
  <si>
    <t>Dotação atual
(b)</t>
  </si>
  <si>
    <t>Avaliação
4º Bimestre Orçamentário
 (c)</t>
  </si>
  <si>
    <t>Float
(d) = (c) - (e)</t>
  </si>
  <si>
    <t>Avaliação
 4º Bimestre   Financeiro 
(e)</t>
  </si>
  <si>
    <t>Crédito em tramitação 
(e)</t>
  </si>
  <si>
    <t xml:space="preserve">Espaço para créditos
(f) = (c) - (b) - (e) </t>
  </si>
  <si>
    <t>TOTAL GERAL</t>
  </si>
  <si>
    <t>Total Orçamentário e Financeiro</t>
  </si>
  <si>
    <t>000K</t>
  </si>
  <si>
    <t>Subvenção Econômica em Operações de Financiamento no âmbito do Programa de Sustentação do Investimento - PSI e do Programa Emergencial de Reconstrução de Municípios Afetados por Desastres Naturais (Leis nº 12.096, de 2009 e nº 12.409, de 2011)</t>
  </si>
  <si>
    <t>00GO</t>
  </si>
  <si>
    <t>Remissão de Dívidas Decorrentes de Operações de Crédito Rural (Lei nº 12.249, de 2010)</t>
  </si>
  <si>
    <t>00M3</t>
  </si>
  <si>
    <t>Subvenção Econômica nas Operações de Financiamento ao Setor Produtivo para o Desenvolvimento Regional (Lei nº 12.712, de 2012)</t>
  </si>
  <si>
    <t>00P4</t>
  </si>
  <si>
    <t>Subvenção Econômica nas Operações de Crédito Rural para empreendimentos localizados em áreas de abrangência da SUDENE ou da SUDAM ou para atendimento de Decisão Judicial (Leis nº 12.844/2013 e nº 13.340/2016)</t>
  </si>
  <si>
    <t>00GW</t>
  </si>
  <si>
    <t>Subvenção Econômica para Garantia e Sustentação de Preços na Comercialização de Produtos da Agricultura Familiar (Lei nº 8.427, de 1992)</t>
  </si>
  <si>
    <t>00RW</t>
  </si>
  <si>
    <t>Subvenção Econômica em Operações de Investimento Rural e Agroindustrial destinadas a Empresas Cerealistas (Medida Provisória nº 897, de 2019)</t>
  </si>
  <si>
    <t>00VX</t>
  </si>
  <si>
    <t>Subvenção Econômica em Operações no âmbito do Programa Nacional de Apoio a Microempresas e Empresas de Pequeno Porte - PRONAMPE (Medida Provisória nº 1.189, de 2023)</t>
  </si>
  <si>
    <t>00WB</t>
  </si>
  <si>
    <t>Subvenção Econômica em Operações no âmbito do Programa Nacional de Apoio a Microempresas e Empresas de Pequeno Porte - PRONAMPE (Medida Provisória nº 1.216, de 2024)</t>
  </si>
  <si>
    <t>0265</t>
  </si>
  <si>
    <t>Indenizações e Restituições relativas ao Programa de Garantia da Atividade Agropecuária - PROAGRO (Lei nº 8.171, de 1991)</t>
  </si>
  <si>
    <t>0267</t>
  </si>
  <si>
    <t>Subvenção Econômica em Operações no âmbito do Programa de Financiamento às Exportações - PROEX (Lei nº 10.184, de 2001)</t>
  </si>
  <si>
    <t>0281</t>
  </si>
  <si>
    <t>Subvenção Econômica em Operações no âmbito do Programa Nacional de Fortalecimento da Agricultura Familiar - PRONAF (Lei nº 8.427, de 1992)</t>
  </si>
  <si>
    <t>0294</t>
  </si>
  <si>
    <t>Subvenção Econômica nas Operações de Custeio Agropecuário (Lei nº 8.427, de 1992)</t>
  </si>
  <si>
    <t>0297</t>
  </si>
  <si>
    <t>Subvenção Econômica para Recuperação da Lavoura Cacaueira Baiana ( Lei nº 9.126, de 1995)</t>
  </si>
  <si>
    <t>0298</t>
  </si>
  <si>
    <t>Subvenção Econômica em Operações de Comercialização de Produtos Agropecuários (Lei nº 8.427, de 1992)</t>
  </si>
  <si>
    <t>0299</t>
  </si>
  <si>
    <t>Subvenção Econômica nas Aquisições do Governo Federal e na Formação de Estoques Reguladores e Estratégicos - AGF (Lei nº 8.427, de 1992)</t>
  </si>
  <si>
    <t>0300</t>
  </si>
  <si>
    <t>Subvenção Econômica para Garantia e Sustentação de Preços na Comercialização de Produtos Agropecuários (Lei nº 8.427, de 1992)</t>
  </si>
  <si>
    <t>0301</t>
  </si>
  <si>
    <t>Subvenção Econômica em Operações de Investimento Rural e Agroindustrial (Lei nº 8.427, de 1992)</t>
  </si>
  <si>
    <t>0611</t>
  </si>
  <si>
    <t>Subvenção Econômica para Operações decorrentes do Alongamento de Dívidas Originárias de Crédito Rural (Leis nº 9.138, de 1995, nº 9.866, de 1999, nº 10.437, de 2002, e nº 11.775, de 2008)</t>
  </si>
  <si>
    <t>0A27</t>
  </si>
  <si>
    <t>Equalização de Juros nos Financiamentos ao Agronegócio Café (Lei nº 8.427, de 1992)</t>
  </si>
  <si>
    <t>0E85</t>
  </si>
  <si>
    <t>Subvenção Econômica em Operações de Financiamento para a Aquisição de Bens e Serviços de Tecnologia Assistiva Destinados a Pessoas com Deficiência (Lei n° 12.613, de 2012)</t>
  </si>
  <si>
    <t>Total Net Lending</t>
  </si>
  <si>
    <t>Demais retornos</t>
  </si>
  <si>
    <t>0A81</t>
  </si>
  <si>
    <t xml:space="preserve">Pronaf Financiamento (risco União) </t>
  </si>
  <si>
    <t>0A84</t>
  </si>
  <si>
    <t>Proex (0A84)</t>
  </si>
  <si>
    <t>2130</t>
  </si>
  <si>
    <t>AGF (2130)</t>
  </si>
  <si>
    <t>0021</t>
  </si>
  <si>
    <t>PNAFE/PNAFEM (P/A  0015 e 0021)</t>
  </si>
  <si>
    <t>0061</t>
  </si>
  <si>
    <t>Fundo de Terras (P/A 0061)</t>
  </si>
  <si>
    <t>00SG</t>
  </si>
  <si>
    <t>Aporte para Agente Financeiro BNDES para a Concessão de Empréstimos no âmbito do Programa Emergencial de Acesso a Crédito PEAC – Maquininhas</t>
  </si>
  <si>
    <t>0427</t>
  </si>
  <si>
    <t>Incra (P/A 0062, 0427)</t>
  </si>
  <si>
    <t>ANCINE - Investimentos Retornáveis no Setor Audiovisual (006A e 006C)</t>
  </si>
  <si>
    <t>Fonte: SOF/MPO</t>
  </si>
  <si>
    <t>Elaboração: SOF/MPO</t>
  </si>
  <si>
    <t>Acompanhamento do Mínimo da Saúde</t>
  </si>
  <si>
    <t>Mínimo Saúde 2024</t>
  </si>
  <si>
    <t>LOA</t>
  </si>
  <si>
    <t>1º RARDP</t>
  </si>
  <si>
    <t>2º RARDP</t>
  </si>
  <si>
    <t>3º RARDP</t>
  </si>
  <si>
    <t>4º RARDP</t>
  </si>
  <si>
    <t>Dotação</t>
  </si>
  <si>
    <t>Projeção*</t>
  </si>
  <si>
    <t>Dotação Atual</t>
  </si>
  <si>
    <t>Receita Corrente Líquida - RCL (a)</t>
  </si>
  <si>
    <t>Mínimo da Saúde (b) = a *15%</t>
  </si>
  <si>
    <t>Despesas ASPS (c)</t>
  </si>
  <si>
    <t xml:space="preserve">  - Pessoal</t>
  </si>
  <si>
    <t xml:space="preserve">  - Benefícios</t>
  </si>
  <si>
    <t xml:space="preserve">  - Sentenças</t>
  </si>
  <si>
    <t xml:space="preserve">  - Obrigatória com Controle de Fluxo</t>
  </si>
  <si>
    <t xml:space="preserve">  - Discricionárias</t>
  </si>
  <si>
    <t>Diferença (c-b-d): suficiência (+) / insuficiência (-)</t>
  </si>
  <si>
    <t>* Projeção para Despesas de pessoal, benefícios, sentenças e  Obrigatórias com Controle de Fluxo.</t>
  </si>
  <si>
    <t>Acompanhamento do Mínimo da Educação</t>
  </si>
  <si>
    <t>Mínimo Educação 2024</t>
  </si>
  <si>
    <t>LOA 
Dotação</t>
  </si>
  <si>
    <t>Receita Líquida de Impostos - RLI (a)</t>
  </si>
  <si>
    <t>Mínimo da Educação (b) = a*18%</t>
  </si>
  <si>
    <t>Despesas MDE (c)</t>
  </si>
  <si>
    <t xml:space="preserve">  - Benefícios </t>
  </si>
  <si>
    <t xml:space="preserve">  - FUNDEB (30% do total)</t>
  </si>
  <si>
    <t xml:space="preserve">  - Obrigatórias com controle de fluxo </t>
  </si>
  <si>
    <t>Diferença (c-b): suficiência (+) / insuficiência (-)</t>
  </si>
  <si>
    <t>* Projeção para Despesas de pessoal, benefícios, Fundeb e Obrigatórias com Controle de Fluxo.</t>
  </si>
  <si>
    <t>Sujeito ao teto</t>
  </si>
  <si>
    <t>UNIDADE: R$ MILHÕES</t>
  </si>
  <si>
    <t>RECEITAS</t>
  </si>
  <si>
    <t>Decreto 12.120/24
[A]</t>
  </si>
  <si>
    <t>Variação por parâmetros</t>
  </si>
  <si>
    <t>Variação por outros efeitos</t>
  </si>
  <si>
    <t>RELATÓRIO
[B]</t>
  </si>
  <si>
    <t>IMPOSTO SOBRE A IMPORTAÇÃO</t>
  </si>
  <si>
    <t>IMPOSTO SOBRE PRODUTOS INDUSTRIALIZADOS</t>
  </si>
  <si>
    <t>IMPOSTO SOBRE A RENDA</t>
  </si>
  <si>
    <t>I.O.F. - IMPOSTO S/ OPERAÇÕES FINANCEIRAS</t>
  </si>
  <si>
    <t>I.T.R. - IMPOSTO TERRITORIAL RURAL</t>
  </si>
  <si>
    <t>COFINS - CONTRIBUIÇÃO SEGURIDADE SOCIAL</t>
  </si>
  <si>
    <t>CONTRIBUIÇÃO PARA O PIS/PASEP</t>
  </si>
  <si>
    <t>CSLL - CONTRIBUIÇÃO SOCIAL S/ LUCRO LÍQUIDO</t>
  </si>
  <si>
    <t>CIDE - COMBUSTÍVEIS</t>
  </si>
  <si>
    <t>OUTRAS RECEITAS ADMINISTRADAS</t>
  </si>
  <si>
    <t>SUBTOTAL [A]</t>
  </si>
  <si>
    <t>CONTRIBUIÇÃO PREVIDENCIÁRIA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</si>
</sst>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9">
    <numFmt numFmtId="8" formatCode="&quot;R$&quot;\ #,##0.00;[Red]\-&quot;R$&quot;\ #,##0.00"/>
    <numFmt numFmtId="43" formatCode="_-* #,##0.00_-;\-* #,##0.00_-;_-* &quot;-&quot;??_-;_-@_-"/>
    <numFmt numFmtId="164" formatCode="_(* #,##0_);_(* \(#,##0\);_(* &quot;-&quot;_);_(@_)"/>
    <numFmt numFmtId="165" formatCode="_(* #,##0.00_);_(* \(#,##0.00\);_(* &quot;-&quot;??_);_(@_)"/>
    <numFmt numFmtId="166" formatCode="#,##0.0"/>
    <numFmt numFmtId="167" formatCode="#,##0.000000"/>
    <numFmt numFmtId="168" formatCode="#.##000"/>
    <numFmt numFmtId="169" formatCode="%#,#00"/>
    <numFmt numFmtId="170" formatCode="#,#00"/>
    <numFmt numFmtId="171" formatCode="#.##0,"/>
    <numFmt numFmtId="172" formatCode="\$#,"/>
    <numFmt numFmtId="173" formatCode="General_)"/>
    <numFmt numFmtId="174" formatCode="_(* #,##0.0_);_(* \(#,##0.0\);_(* &quot;-&quot;??_);_(@_)"/>
    <numFmt numFmtId="175" formatCode="_-* #,##0.0_-;\-* #,##0.0_-;_-* &quot;-&quot;??_-;_-@_-"/>
    <numFmt numFmtId="176" formatCode="#,##0.0_);\(#,##0.0\)"/>
    <numFmt numFmtId="177" formatCode="_([$€-2]* #,##0.00_);_([$€-2]* \(#,##0.00\);_([$€-2]* &quot;-&quot;??_)"/>
    <numFmt numFmtId="178" formatCode="_(* #,##0_);_(* \(#,##0\);_(* &quot;-&quot;??_);_(@_)"/>
    <numFmt numFmtId="179" formatCode="#,##0\ &quot;Esc.&quot;;\-#,##0\ &quot;Esc.&quot;"/>
    <numFmt numFmtId="180" formatCode="#,##0.00\ &quot;Esc.&quot;;\-#,##0.00\ &quot;Esc.&quot;"/>
    <numFmt numFmtId="181" formatCode="#,##0.00\ &quot;Esc.&quot;;[Red]\-#,##0.00\ &quot;Esc.&quot;"/>
    <numFmt numFmtId="182" formatCode="#,##0\ \ "/>
    <numFmt numFmtId="183" formatCode="#,##0.##"/>
    <numFmt numFmtId="184" formatCode="#,##0.#"/>
    <numFmt numFmtId="185" formatCode="#,##0.0_ ;\-#,##0.0\ "/>
    <numFmt numFmtId="186" formatCode="_(&quot;R$ &quot;* #,##0.00_);_(&quot;R$ &quot;* \(#,##0.00\);_(&quot;R$ &quot;* &quot;-&quot;??_);_(@_)"/>
    <numFmt numFmtId="187" formatCode="#\ ###\ ##0.00_)"/>
    <numFmt numFmtId="188" formatCode="_-* #,##0_-;\-* #,##0_-;_-* &quot;-&quot;??_-;_-@_-"/>
    <numFmt numFmtId="189" formatCode="dd\-mm\-yyyy"/>
    <numFmt numFmtId="190" formatCode="_(* #,##0_);[Red]_(* \(#,##0\);_(* &quot;-&quot;??_);_(@_)"/>
  </numFmts>
  <fonts count="15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
      <color indexed="8"/>
      <name val="Courier"/>
      <family val="3"/>
    </font>
    <font>
      <i/>
      <sz val="1"/>
      <color indexed="8"/>
      <name val="Courier"/>
      <family val="3"/>
    </font>
    <font>
      <sz val="10"/>
      <name val="Helv"/>
    </font>
    <font>
      <sz val="10"/>
      <name val="MS Sans Serif"/>
      <family val="2"/>
    </font>
    <font>
      <b/>
      <sz val="1"/>
      <color indexed="8"/>
      <name val="Courier"/>
      <family val="3"/>
    </font>
    <font>
      <sz val="8"/>
      <name val="SwitzerlandLight"/>
    </font>
    <font>
      <sz val="7"/>
      <name val="Times New Roman"/>
      <family val="1"/>
    </font>
    <font>
      <b/>
      <sz val="8"/>
      <name val="Times New Roman"/>
      <family val="1"/>
    </font>
    <font>
      <sz val="10"/>
      <name val="Arial"/>
      <family val="2"/>
    </font>
    <font>
      <b/>
      <sz val="12"/>
      <name val="Arial"/>
      <family val="2"/>
    </font>
    <font>
      <sz val="8"/>
      <name val="Arial"/>
      <family val="2"/>
    </font>
    <font>
      <b/>
      <sz val="11"/>
      <color indexed="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0"/>
      <name val="Courier"/>
      <family val="3"/>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b/>
      <sz val="9"/>
      <name val="Times New Roman"/>
      <family val="1"/>
    </font>
    <font>
      <sz val="12"/>
      <name val="Calibri"/>
      <family val="2"/>
    </font>
    <font>
      <b/>
      <sz val="14"/>
      <name val="Calibri"/>
      <family val="2"/>
    </font>
    <font>
      <b/>
      <sz val="12"/>
      <name val="Calibri"/>
      <family val="2"/>
    </font>
    <font>
      <b/>
      <sz val="12"/>
      <color indexed="8"/>
      <name val="Calibri"/>
      <family val="2"/>
    </font>
    <font>
      <sz val="12"/>
      <color indexed="8"/>
      <name val="Calibri"/>
      <family val="2"/>
    </font>
    <font>
      <sz val="10"/>
      <name val="Calibri"/>
      <family val="2"/>
    </font>
    <font>
      <sz val="10"/>
      <name val="Times New Roman"/>
      <family val="1"/>
    </font>
    <font>
      <sz val="7"/>
      <name val="Times New Roman"/>
      <family val="1"/>
    </font>
    <font>
      <sz val="10"/>
      <name val="MS Sans Serif"/>
      <family val="2"/>
    </font>
    <font>
      <sz val="10"/>
      <name val="Courier"/>
      <family val="3"/>
    </font>
    <font>
      <b/>
      <sz val="18"/>
      <name val="Arial"/>
      <family val="2"/>
    </font>
    <font>
      <sz val="12"/>
      <name val="Times New Roman"/>
      <family val="1"/>
    </font>
    <font>
      <i/>
      <sz val="12"/>
      <name val="Times New Roman"/>
      <family val="1"/>
    </font>
    <font>
      <b/>
      <u/>
      <sz val="12"/>
      <color indexed="8"/>
      <name val="Calibri"/>
      <family val="2"/>
    </font>
    <font>
      <b/>
      <sz val="12"/>
      <color indexed="9"/>
      <name val="Calibri"/>
      <family val="2"/>
    </font>
    <font>
      <sz val="10"/>
      <name val="Arial"/>
      <family val="2"/>
    </font>
    <font>
      <sz val="10"/>
      <name val="Arial"/>
      <family val="2"/>
    </font>
    <font>
      <sz val="10"/>
      <name val="Arial"/>
      <family val="2"/>
    </font>
    <font>
      <u/>
      <sz val="10"/>
      <color indexed="12"/>
      <name val="Arial"/>
      <family val="2"/>
    </font>
    <font>
      <sz val="10"/>
      <name val="Arial"/>
      <family val="2"/>
    </font>
    <font>
      <sz val="12"/>
      <name val="Courier"/>
      <family val="3"/>
    </font>
    <font>
      <b/>
      <sz val="18"/>
      <color indexed="56"/>
      <name val="Cambria"/>
      <family val="2"/>
    </font>
    <font>
      <sz val="10"/>
      <name val="Arial"/>
      <family val="2"/>
    </font>
    <font>
      <sz val="10"/>
      <color rgb="FF000000"/>
      <name val="Arial"/>
      <family val="2"/>
    </font>
    <font>
      <b/>
      <sz val="12"/>
      <color theme="0"/>
      <name val="Calibri"/>
      <family val="2"/>
    </font>
    <font>
      <sz val="11"/>
      <name val="Calibri"/>
      <family val="2"/>
      <scheme val="minor"/>
    </font>
    <font>
      <b/>
      <sz val="11"/>
      <color theme="0"/>
      <name val="Calibri"/>
      <family val="2"/>
      <scheme val="minor"/>
    </font>
    <font>
      <b/>
      <sz val="11"/>
      <name val="Calibri"/>
      <family val="2"/>
      <scheme val="minor"/>
    </font>
    <font>
      <b/>
      <sz val="11"/>
      <color theme="1"/>
      <name val="Calibri"/>
      <family val="2"/>
      <scheme val="minor"/>
    </font>
    <font>
      <sz val="12"/>
      <name val="Calibri"/>
      <family val="2"/>
      <scheme val="minor"/>
    </font>
    <font>
      <sz val="10"/>
      <name val="Calibri"/>
      <family val="2"/>
      <scheme val="minor"/>
    </font>
    <font>
      <sz val="12"/>
      <color indexed="8"/>
      <name val="Calibri"/>
      <family val="2"/>
      <scheme val="minor"/>
    </font>
    <font>
      <sz val="10"/>
      <color theme="1"/>
      <name val="Calibri"/>
      <family val="2"/>
      <scheme val="minor"/>
    </font>
    <font>
      <b/>
      <u/>
      <sz val="12"/>
      <color indexed="8"/>
      <name val="Calibri"/>
      <family val="2"/>
      <scheme val="minor"/>
    </font>
    <font>
      <sz val="15"/>
      <name val="Calibri"/>
      <family val="2"/>
      <scheme val="minor"/>
    </font>
    <font>
      <b/>
      <sz val="15"/>
      <name val="Calibri"/>
      <family val="2"/>
      <scheme val="minor"/>
    </font>
    <font>
      <b/>
      <sz val="15"/>
      <color indexed="8"/>
      <name val="Calibri"/>
      <family val="2"/>
      <scheme val="minor"/>
    </font>
    <font>
      <sz val="15"/>
      <color indexed="8"/>
      <name val="Calibri"/>
      <family val="2"/>
      <scheme val="minor"/>
    </font>
    <font>
      <b/>
      <i/>
      <u/>
      <sz val="15"/>
      <name val="Calibri"/>
      <family val="2"/>
      <scheme val="minor"/>
    </font>
    <font>
      <sz val="11"/>
      <color indexed="8"/>
      <name val="Calibri"/>
      <family val="2"/>
      <scheme val="minor"/>
    </font>
    <font>
      <b/>
      <sz val="12"/>
      <color theme="0"/>
      <name val="Calibri"/>
      <family val="2"/>
      <scheme val="minor"/>
    </font>
    <font>
      <b/>
      <u/>
      <sz val="12"/>
      <name val="Calibri"/>
      <family val="2"/>
      <scheme val="minor"/>
    </font>
    <font>
      <sz val="13"/>
      <name val="Calibri"/>
      <family val="2"/>
    </font>
    <font>
      <sz val="14"/>
      <name val="Calibri"/>
      <family val="2"/>
    </font>
    <font>
      <b/>
      <u/>
      <sz val="16"/>
      <name val="Calibri"/>
      <family val="2"/>
      <scheme val="minor"/>
    </font>
    <font>
      <b/>
      <sz val="12"/>
      <color indexed="9"/>
      <name val="Calibri"/>
      <family val="2"/>
      <scheme val="minor"/>
    </font>
    <font>
      <b/>
      <sz val="12"/>
      <color indexed="8"/>
      <name val="Calibri"/>
      <family val="2"/>
      <scheme val="minor"/>
    </font>
    <font>
      <sz val="10"/>
      <name val="Arial"/>
      <family val="2"/>
    </font>
    <font>
      <sz val="10"/>
      <name val="MS Sans Serif"/>
    </font>
    <font>
      <sz val="10"/>
      <name val="Arial"/>
      <family val="2"/>
    </font>
    <font>
      <sz val="9"/>
      <name val="Calibri"/>
      <family val="2"/>
    </font>
    <font>
      <sz val="10"/>
      <color indexed="8"/>
      <name val="Calibri"/>
      <family val="2"/>
    </font>
    <font>
      <sz val="14"/>
      <name val="Calibri"/>
      <family val="2"/>
      <scheme val="minor"/>
    </font>
    <font>
      <b/>
      <vertAlign val="superscript"/>
      <sz val="15"/>
      <name val="Calibri"/>
      <family val="2"/>
      <scheme val="minor"/>
    </font>
    <font>
      <vertAlign val="superscript"/>
      <sz val="15"/>
      <name val="Calibri"/>
      <family val="2"/>
      <scheme val="minor"/>
    </font>
    <font>
      <sz val="16"/>
      <name val="Calibri"/>
      <family val="2"/>
      <scheme val="minor"/>
    </font>
    <font>
      <sz val="10"/>
      <name val="Arial"/>
      <family val="2"/>
    </font>
    <font>
      <sz val="11"/>
      <color rgb="FF000000"/>
      <name val="Calibri"/>
      <family val="2"/>
      <scheme val="minor"/>
    </font>
    <font>
      <sz val="16"/>
      <name val="Calibri"/>
      <family val="2"/>
    </font>
    <font>
      <b/>
      <sz val="11"/>
      <color indexed="8"/>
      <name val="Calibri"/>
      <family val="2"/>
    </font>
    <font>
      <i/>
      <sz val="10"/>
      <name val="Calibri"/>
      <family val="2"/>
    </font>
    <font>
      <i/>
      <sz val="10"/>
      <color indexed="8"/>
      <name val="Calibri"/>
      <family val="2"/>
    </font>
    <font>
      <sz val="10"/>
      <name val="Arial"/>
      <family val="2"/>
    </font>
    <font>
      <vertAlign val="superscript"/>
      <sz val="14"/>
      <name val="Calibri"/>
      <family val="2"/>
      <scheme val="minor"/>
    </font>
    <font>
      <b/>
      <sz val="12"/>
      <color rgb="FF000000"/>
      <name val="Calibri"/>
      <family val="2"/>
    </font>
    <font>
      <b/>
      <i/>
      <sz val="12"/>
      <color rgb="FF000000"/>
      <name val="Calibri"/>
      <family val="2"/>
    </font>
    <font>
      <b/>
      <sz val="13"/>
      <color indexed="9"/>
      <name val="Calibri"/>
      <family val="2"/>
      <scheme val="minor"/>
    </font>
    <font>
      <b/>
      <sz val="13"/>
      <color indexed="9"/>
      <name val="Calibri"/>
      <family val="2"/>
    </font>
    <font>
      <b/>
      <sz val="13"/>
      <color theme="0"/>
      <name val="Calibri"/>
      <family val="2"/>
      <scheme val="minor"/>
    </font>
    <font>
      <sz val="11"/>
      <name val="Calibri"/>
      <family val="2"/>
    </font>
    <font>
      <b/>
      <u/>
      <sz val="11"/>
      <name val="Calibri"/>
      <family val="2"/>
      <scheme val="minor"/>
    </font>
    <font>
      <b/>
      <sz val="10"/>
      <name val="Calibri"/>
      <family val="2"/>
      <scheme val="minor"/>
    </font>
    <font>
      <i/>
      <sz val="10"/>
      <name val="Calibri"/>
      <family val="2"/>
      <scheme val="minor"/>
    </font>
    <font>
      <vertAlign val="superscript"/>
      <sz val="11"/>
      <name val="Calibri"/>
      <family val="2"/>
    </font>
    <font>
      <b/>
      <vertAlign val="subscript"/>
      <sz val="10"/>
      <color rgb="FF000000"/>
      <name val="Calibri"/>
      <family val="2"/>
    </font>
    <font>
      <b/>
      <sz val="10"/>
      <color rgb="FF000000"/>
      <name val="Calibri"/>
      <family val="2"/>
    </font>
    <font>
      <b/>
      <sz val="10"/>
      <name val="Calibri"/>
      <family val="2"/>
    </font>
    <font>
      <b/>
      <sz val="10"/>
      <color theme="1"/>
      <name val="Calibri"/>
      <family val="2"/>
      <scheme val="minor"/>
    </font>
    <font>
      <b/>
      <i/>
      <sz val="10"/>
      <color indexed="8"/>
      <name val="Calibri"/>
      <family val="2"/>
    </font>
    <font>
      <b/>
      <sz val="10"/>
      <color indexed="8"/>
      <name val="Calibri"/>
      <family val="2"/>
    </font>
    <font>
      <b/>
      <vertAlign val="superscript"/>
      <sz val="9"/>
      <color rgb="FFFFFFFF"/>
      <name val="Calibri"/>
      <family val="2"/>
    </font>
    <font>
      <sz val="11"/>
      <color theme="1"/>
      <name val="Calibri"/>
      <family val="2"/>
    </font>
    <font>
      <vertAlign val="superscript"/>
      <sz val="10"/>
      <name val="Calibri"/>
      <family val="2"/>
      <scheme val="minor"/>
    </font>
    <font>
      <vertAlign val="superscript"/>
      <sz val="12"/>
      <name val="Calibri"/>
      <family val="2"/>
      <scheme val="minor"/>
    </font>
    <font>
      <sz val="9"/>
      <color theme="1"/>
      <name val="Calibri"/>
      <family val="2"/>
    </font>
    <font>
      <vertAlign val="superscript"/>
      <sz val="16"/>
      <name val="Calibri"/>
      <family val="2"/>
      <scheme val="minor"/>
    </font>
    <font>
      <sz val="10"/>
      <color indexed="8"/>
      <name val="Calibri"/>
      <family val="2"/>
      <scheme val="minor"/>
    </font>
    <font>
      <i/>
      <sz val="11"/>
      <color indexed="8"/>
      <name val="Calibri"/>
      <family val="2"/>
    </font>
    <font>
      <i/>
      <sz val="12"/>
      <color indexed="8"/>
      <name val="Calibri"/>
      <family val="2"/>
    </font>
    <font>
      <sz val="12"/>
      <color theme="1"/>
      <name val="Calibri"/>
      <family val="2"/>
      <scheme val="minor"/>
    </font>
    <font>
      <b/>
      <vertAlign val="superscript"/>
      <sz val="12"/>
      <color rgb="FFFFFFFF"/>
      <name val="Calibri"/>
      <family val="2"/>
    </font>
    <font>
      <b/>
      <sz val="14"/>
      <color theme="0"/>
      <name val="Calibri"/>
      <family val="2"/>
      <scheme val="minor"/>
    </font>
    <font>
      <sz val="13"/>
      <color theme="1"/>
      <name val="Calibri"/>
      <family val="2"/>
      <scheme val="minor"/>
    </font>
    <font>
      <b/>
      <sz val="13"/>
      <name val="Calibri"/>
      <family val="2"/>
      <scheme val="minor"/>
    </font>
    <font>
      <b/>
      <sz val="13"/>
      <color theme="1"/>
      <name val="Calibri"/>
      <family val="2"/>
      <scheme val="minor"/>
    </font>
    <font>
      <b/>
      <sz val="10"/>
      <color indexed="8"/>
      <name val="Calibri"/>
      <family val="2"/>
      <scheme val="minor"/>
    </font>
    <font>
      <b/>
      <sz val="10"/>
      <color theme="0"/>
      <name val="Calibri"/>
      <family val="2"/>
      <scheme val="minor"/>
    </font>
    <font>
      <i/>
      <sz val="10"/>
      <color theme="1"/>
      <name val="Calibri"/>
      <family val="2"/>
      <scheme val="minor"/>
    </font>
    <font>
      <b/>
      <u/>
      <sz val="10"/>
      <color theme="1"/>
      <name val="Calibri"/>
      <family val="2"/>
      <scheme val="minor"/>
    </font>
    <font>
      <b/>
      <sz val="12"/>
      <color theme="1"/>
      <name val="Calibri"/>
      <family val="2"/>
    </font>
    <font>
      <sz val="12"/>
      <color theme="1"/>
      <name val="Calibri"/>
      <family val="2"/>
    </font>
    <font>
      <i/>
      <sz val="12"/>
      <color theme="1"/>
      <name val="Calibri"/>
      <family val="2"/>
    </font>
    <font>
      <b/>
      <sz val="10"/>
      <color theme="1"/>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8"/>
        <bgColor indexed="64"/>
      </patternFill>
    </fill>
    <fill>
      <patternFill patternType="solid">
        <fgColor indexed="42"/>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rgb="FFFF8F8F"/>
      </patternFill>
    </fill>
    <fill>
      <patternFill patternType="solid">
        <fgColor theme="8" tint="-0.499984740745262"/>
        <bgColor indexed="64"/>
      </patternFill>
    </fill>
    <fill>
      <patternFill patternType="solid">
        <fgColor theme="4" tint="0.79998168889431442"/>
        <bgColor indexed="64"/>
      </patternFill>
    </fill>
    <fill>
      <patternFill patternType="solid">
        <fgColor theme="6" tint="0.79998168889431442"/>
        <bgColor indexed="64"/>
      </patternFill>
    </fill>
  </fills>
  <borders count="78">
    <border>
      <left/>
      <right/>
      <top/>
      <bottom/>
      <diagonal/>
    </border>
    <border>
      <left/>
      <right style="hair">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n">
        <color indexed="64"/>
      </bottom>
      <diagonal/>
    </border>
    <border>
      <left/>
      <right/>
      <top/>
      <bottom style="hair">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medium">
        <color indexed="64"/>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diagonal/>
    </border>
    <border>
      <left style="thin">
        <color indexed="64"/>
      </left>
      <right style="thin">
        <color indexed="64"/>
      </right>
      <top/>
      <bottom style="thin">
        <color indexed="64"/>
      </bottom>
      <diagonal/>
    </border>
    <border>
      <left/>
      <right style="medium">
        <color indexed="9"/>
      </right>
      <top style="double">
        <color indexed="9"/>
      </top>
      <bottom style="double">
        <color indexed="9"/>
      </bottom>
      <diagonal/>
    </border>
    <border>
      <left style="medium">
        <color indexed="9"/>
      </left>
      <right/>
      <top style="double">
        <color indexed="9"/>
      </top>
      <bottom style="double">
        <color indexed="9"/>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double">
        <color indexed="9"/>
      </top>
      <bottom style="double">
        <color indexed="9"/>
      </bottom>
      <diagonal/>
    </border>
    <border>
      <left/>
      <right style="thin">
        <color indexed="64"/>
      </right>
      <top style="thin">
        <color indexed="64"/>
      </top>
      <bottom style="thin">
        <color indexed="64"/>
      </bottom>
      <diagonal/>
    </border>
    <border>
      <left/>
      <right style="thin">
        <color indexed="9"/>
      </right>
      <top style="double">
        <color theme="0"/>
      </top>
      <bottom style="double">
        <color theme="0"/>
      </bottom>
      <diagonal/>
    </border>
    <border>
      <left style="thin">
        <color indexed="9"/>
      </left>
      <right style="thin">
        <color indexed="9"/>
      </right>
      <top style="double">
        <color theme="0"/>
      </top>
      <bottom style="double">
        <color theme="0"/>
      </bottom>
      <diagonal/>
    </border>
    <border>
      <left style="medium">
        <color indexed="9"/>
      </left>
      <right/>
      <top style="double">
        <color indexed="9"/>
      </top>
      <bottom style="double">
        <color theme="0"/>
      </bottom>
      <diagonal/>
    </border>
    <border>
      <left style="medium">
        <color theme="0"/>
      </left>
      <right style="medium">
        <color theme="0"/>
      </right>
      <top style="double">
        <color theme="0"/>
      </top>
      <bottom style="double">
        <color theme="0"/>
      </bottom>
      <diagonal/>
    </border>
    <border>
      <left style="medium">
        <color theme="0"/>
      </left>
      <right/>
      <top style="double">
        <color theme="0"/>
      </top>
      <bottom style="double">
        <color theme="0"/>
      </bottom>
      <diagonal/>
    </border>
    <border>
      <left style="medium">
        <color indexed="9"/>
      </left>
      <right style="medium">
        <color indexed="9"/>
      </right>
      <top style="double">
        <color indexed="9"/>
      </top>
      <bottom style="double">
        <color theme="0"/>
      </bottom>
      <diagonal/>
    </border>
    <border>
      <left style="thin">
        <color indexed="9"/>
      </left>
      <right/>
      <top style="double">
        <color theme="0"/>
      </top>
      <bottom style="double">
        <color theme="0"/>
      </bottom>
      <diagonal/>
    </border>
    <border>
      <left/>
      <right/>
      <top style="double">
        <color theme="0"/>
      </top>
      <bottom style="double">
        <color theme="0"/>
      </bottom>
      <diagonal/>
    </border>
    <border>
      <left/>
      <right/>
      <top style="thin">
        <color theme="0"/>
      </top>
      <bottom style="thin">
        <color theme="0"/>
      </bottom>
      <diagonal/>
    </border>
    <border>
      <left/>
      <right/>
      <top style="double">
        <color theme="0"/>
      </top>
      <bottom/>
      <diagonal/>
    </border>
    <border>
      <left/>
      <right style="thin">
        <color theme="0"/>
      </right>
      <top/>
      <bottom style="thin">
        <color indexed="64"/>
      </bottom>
      <diagonal/>
    </border>
    <border>
      <left style="thin">
        <color theme="0"/>
      </left>
      <right style="thin">
        <color theme="0"/>
      </right>
      <top style="double">
        <color theme="0"/>
      </top>
      <bottom/>
      <diagonal/>
    </border>
    <border>
      <left style="thin">
        <color indexed="9"/>
      </left>
      <right style="thin">
        <color indexed="9"/>
      </right>
      <top style="double">
        <color indexed="9"/>
      </top>
      <bottom style="double">
        <color indexed="9"/>
      </bottom>
      <diagonal/>
    </border>
    <border>
      <left/>
      <right style="thin">
        <color theme="0"/>
      </right>
      <top style="double">
        <color theme="0"/>
      </top>
      <bottom style="double">
        <color theme="0"/>
      </bottom>
      <diagonal/>
    </border>
    <border>
      <left style="thin">
        <color theme="0"/>
      </left>
      <right style="thin">
        <color theme="0"/>
      </right>
      <top style="double">
        <color theme="0"/>
      </top>
      <bottom style="double">
        <color theme="0"/>
      </bottom>
      <diagonal/>
    </border>
    <border>
      <left/>
      <right style="thin">
        <color theme="0"/>
      </right>
      <top style="double">
        <color theme="0"/>
      </top>
      <bottom style="thin">
        <color theme="0"/>
      </bottom>
      <diagonal/>
    </border>
    <border>
      <left style="thin">
        <color theme="0"/>
      </left>
      <right/>
      <top style="double">
        <color theme="0"/>
      </top>
      <bottom style="thin">
        <color theme="0"/>
      </bottom>
      <diagonal/>
    </border>
    <border>
      <left/>
      <right/>
      <top style="double">
        <color theme="0"/>
      </top>
      <bottom style="thin">
        <color theme="0"/>
      </bottom>
      <diagonal/>
    </border>
    <border>
      <left style="thin">
        <color indexed="64"/>
      </left>
      <right/>
      <top/>
      <bottom/>
      <diagonal/>
    </border>
    <border>
      <left style="thin">
        <color indexed="64"/>
      </left>
      <right/>
      <top/>
      <bottom style="thin">
        <color indexed="64"/>
      </bottom>
      <diagonal/>
    </border>
    <border>
      <left style="thin">
        <color theme="0"/>
      </left>
      <right style="thin">
        <color theme="0"/>
      </right>
      <top style="thin">
        <color theme="0"/>
      </top>
      <bottom/>
      <diagonal/>
    </border>
    <border>
      <left/>
      <right style="double">
        <color theme="0"/>
      </right>
      <top style="double">
        <color theme="0"/>
      </top>
      <bottom/>
      <diagonal/>
    </border>
    <border>
      <left style="double">
        <color theme="0"/>
      </left>
      <right style="double">
        <color theme="0"/>
      </right>
      <top style="double">
        <color theme="0"/>
      </top>
      <bottom/>
      <diagonal/>
    </border>
    <border>
      <left style="double">
        <color theme="0"/>
      </left>
      <right style="thin">
        <color theme="0"/>
      </right>
      <top style="double">
        <color theme="0"/>
      </top>
      <bottom/>
      <diagonal/>
    </border>
    <border>
      <left/>
      <right style="double">
        <color theme="0"/>
      </right>
      <top/>
      <bottom style="double">
        <color theme="0"/>
      </bottom>
      <diagonal/>
    </border>
    <border>
      <left style="double">
        <color theme="0"/>
      </left>
      <right style="double">
        <color theme="0"/>
      </right>
      <top/>
      <bottom style="double">
        <color theme="0"/>
      </bottom>
      <diagonal/>
    </border>
    <border>
      <left style="double">
        <color theme="0"/>
      </left>
      <right style="thin">
        <color theme="0"/>
      </right>
      <top/>
      <bottom style="double">
        <color theme="0"/>
      </bottom>
      <diagonal/>
    </border>
    <border>
      <left style="thin">
        <color theme="0"/>
      </left>
      <right style="thin">
        <color theme="1" tint="4.9989318521683403E-2"/>
      </right>
      <top style="thin">
        <color theme="0"/>
      </top>
      <bottom style="double">
        <color theme="0"/>
      </bottom>
      <diagonal/>
    </border>
    <border>
      <left style="thin">
        <color theme="1" tint="4.9989318521683403E-2"/>
      </left>
      <right/>
      <top style="thin">
        <color theme="0"/>
      </top>
      <bottom style="double">
        <color theme="0"/>
      </bottom>
      <diagonal/>
    </border>
    <border>
      <left/>
      <right style="thin">
        <color theme="1" tint="4.9989318521683403E-2"/>
      </right>
      <top/>
      <bottom/>
      <diagonal/>
    </border>
    <border>
      <left style="thin">
        <color theme="1" tint="4.9989318521683403E-2"/>
      </left>
      <right style="thin">
        <color theme="1" tint="4.9989318521683403E-2"/>
      </right>
      <top/>
      <bottom/>
      <diagonal/>
    </border>
    <border>
      <left style="thin">
        <color theme="1" tint="4.9989318521683403E-2"/>
      </left>
      <right style="thin">
        <color theme="1" tint="4.9989318521683403E-2"/>
      </right>
      <top style="double">
        <color theme="0"/>
      </top>
      <bottom/>
      <diagonal/>
    </border>
    <border>
      <left style="thin">
        <color theme="1" tint="4.9989318521683403E-2"/>
      </left>
      <right/>
      <top/>
      <bottom/>
      <diagonal/>
    </border>
    <border>
      <left/>
      <right style="thin">
        <color theme="1" tint="4.9989318521683403E-2"/>
      </right>
      <top style="thin">
        <color indexed="64"/>
      </top>
      <bottom style="thin">
        <color indexed="64"/>
      </bottom>
      <diagonal/>
    </border>
    <border>
      <left style="thin">
        <color theme="1" tint="4.9989318521683403E-2"/>
      </left>
      <right style="thin">
        <color theme="1" tint="4.9989318521683403E-2"/>
      </right>
      <top style="thin">
        <color indexed="64"/>
      </top>
      <bottom style="thin">
        <color indexed="64"/>
      </bottom>
      <diagonal/>
    </border>
    <border>
      <left style="thin">
        <color theme="1" tint="4.9989318521683403E-2"/>
      </left>
      <right/>
      <top style="thin">
        <color indexed="64"/>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dotted">
        <color indexed="64"/>
      </bottom>
      <diagonal/>
    </border>
    <border>
      <left style="medium">
        <color indexed="64"/>
      </left>
      <right/>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medium">
        <color indexed="64"/>
      </top>
      <bottom style="medium">
        <color indexed="64"/>
      </bottom>
      <diagonal/>
    </border>
    <border>
      <left style="medium">
        <color theme="0"/>
      </left>
      <right/>
      <top style="medium">
        <color indexed="64"/>
      </top>
      <bottom style="medium">
        <color indexed="64"/>
      </bottom>
      <diagonal/>
    </border>
    <border>
      <left style="medium">
        <color theme="0"/>
      </left>
      <right style="medium">
        <color theme="0"/>
      </right>
      <top style="medium">
        <color indexed="64"/>
      </top>
      <bottom style="medium">
        <color indexed="64"/>
      </bottom>
      <diagonal/>
    </border>
    <border>
      <left/>
      <right style="medium">
        <color theme="0"/>
      </right>
      <top style="medium">
        <color indexed="64"/>
      </top>
      <bottom style="medium">
        <color indexed="64"/>
      </bottom>
      <diagonal/>
    </border>
    <border>
      <left/>
      <right style="thin">
        <color theme="0"/>
      </right>
      <top style="thin">
        <color auto="1"/>
      </top>
      <bottom/>
      <diagonal/>
    </border>
    <border>
      <left style="thin">
        <color theme="0"/>
      </left>
      <right style="thin">
        <color theme="0"/>
      </right>
      <top/>
      <bottom style="thin">
        <color auto="1"/>
      </bottom>
      <diagonal/>
    </border>
    <border>
      <left style="thin">
        <color indexed="64"/>
      </left>
      <right style="thin">
        <color indexed="64"/>
      </right>
      <top style="thin">
        <color indexed="64"/>
      </top>
      <bottom/>
      <diagonal/>
    </border>
    <border>
      <left style="thin">
        <color indexed="9"/>
      </left>
      <right style="thin">
        <color indexed="9"/>
      </right>
      <top style="thin">
        <color indexed="9"/>
      </top>
      <bottom/>
      <diagonal/>
    </border>
    <border>
      <left style="thin">
        <color indexed="9"/>
      </left>
      <right style="thin">
        <color indexed="9"/>
      </right>
      <top/>
      <bottom/>
      <diagonal/>
    </border>
  </borders>
  <cellStyleXfs count="245">
    <xf numFmtId="0" fontId="0" fillId="0" borderId="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173" fontId="61" fillId="0" borderId="1"/>
    <xf numFmtId="173" fontId="43" fillId="0" borderId="1"/>
    <xf numFmtId="173" fontId="28" fillId="0" borderId="0">
      <alignment vertical="top"/>
    </xf>
    <xf numFmtId="173" fontId="29" fillId="0" borderId="0">
      <alignment horizontal="right"/>
    </xf>
    <xf numFmtId="173" fontId="59" fillId="0" borderId="0">
      <alignment horizontal="left"/>
    </xf>
    <xf numFmtId="173" fontId="29" fillId="0" borderId="0">
      <alignment horizontal="left"/>
    </xf>
    <xf numFmtId="0" fontId="37" fillId="4" borderId="0" applyNumberFormat="0" applyBorder="0" applyAlignment="0" applyProtection="0"/>
    <xf numFmtId="2" fontId="23" fillId="0" borderId="0">
      <protection locked="0"/>
    </xf>
    <xf numFmtId="3" fontId="23" fillId="0" borderId="0">
      <protection locked="0"/>
    </xf>
    <xf numFmtId="2" fontId="24" fillId="0" borderId="0">
      <protection locked="0"/>
    </xf>
    <xf numFmtId="3" fontId="23" fillId="0" borderId="0">
      <protection locked="0"/>
    </xf>
    <xf numFmtId="0" fontId="62" fillId="0" borderId="0" applyNumberFormat="0" applyFont="0" applyFill="0" applyAlignment="0" applyProtection="0"/>
    <xf numFmtId="0" fontId="32" fillId="0" borderId="0" applyNumberFormat="0" applyFont="0" applyFill="0" applyAlignment="0" applyProtection="0"/>
    <xf numFmtId="0" fontId="38" fillId="16" borderId="2" applyNumberFormat="0" applyAlignment="0" applyProtection="0"/>
    <xf numFmtId="0" fontId="51" fillId="0" borderId="0">
      <alignment vertical="center"/>
    </xf>
    <xf numFmtId="0" fontId="39" fillId="17" borderId="3" applyNumberFormat="0" applyAlignment="0" applyProtection="0"/>
    <xf numFmtId="0" fontId="40" fillId="0" borderId="4" applyNumberFormat="0" applyFill="0" applyAlignment="0" applyProtection="0"/>
    <xf numFmtId="164" fontId="22" fillId="0" borderId="0" applyFont="0" applyFill="0" applyBorder="0" applyAlignment="0" applyProtection="0"/>
    <xf numFmtId="40" fontId="25"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2" fontId="23" fillId="0" borderId="0">
      <protection locked="0"/>
    </xf>
    <xf numFmtId="3" fontId="23" fillId="0" borderId="0">
      <protection locked="0"/>
    </xf>
    <xf numFmtId="0" fontId="36"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21" borderId="0" applyNumberFormat="0" applyBorder="0" applyAlignment="0" applyProtection="0"/>
    <xf numFmtId="0" fontId="41" fillId="7" borderId="2" applyNumberFormat="0" applyAlignment="0" applyProtection="0"/>
    <xf numFmtId="177" fontId="22" fillId="0" borderId="0" applyFont="0" applyFill="0" applyBorder="0" applyAlignment="0" applyProtection="0"/>
    <xf numFmtId="0" fontId="63" fillId="0" borderId="5">
      <alignment horizontal="center"/>
    </xf>
    <xf numFmtId="170" fontId="23" fillId="0" borderId="0">
      <protection locked="0"/>
    </xf>
    <xf numFmtId="0" fontId="58" fillId="0" borderId="0" applyNumberFormat="0">
      <alignment horizontal="left"/>
    </xf>
    <xf numFmtId="0" fontId="70" fillId="0" borderId="0" applyNumberFormat="0" applyFill="0" applyBorder="0" applyAlignment="0" applyProtection="0">
      <alignment vertical="top"/>
      <protection locked="0"/>
    </xf>
    <xf numFmtId="0" fontId="42" fillId="3" borderId="0" applyNumberFormat="0" applyBorder="0" applyAlignment="0" applyProtection="0"/>
    <xf numFmtId="0" fontId="43" fillId="0" borderId="0"/>
    <xf numFmtId="0" fontId="63" fillId="0" borderId="6">
      <alignment horizontal="center"/>
    </xf>
    <xf numFmtId="0" fontId="64" fillId="0" borderId="7">
      <alignment horizontal="center"/>
    </xf>
    <xf numFmtId="172" fontId="23" fillId="0" borderId="0">
      <protection locked="0"/>
    </xf>
    <xf numFmtId="0" fontId="44" fillId="22" borderId="0" applyNumberFormat="0" applyBorder="0" applyAlignment="0" applyProtection="0"/>
    <xf numFmtId="0" fontId="31" fillId="0" borderId="0"/>
    <xf numFmtId="0" fontId="35" fillId="0" borderId="0"/>
    <xf numFmtId="0" fontId="75" fillId="0" borderId="0"/>
    <xf numFmtId="0" fontId="31" fillId="0" borderId="0"/>
    <xf numFmtId="0" fontId="75" fillId="0" borderId="0"/>
    <xf numFmtId="0" fontId="67" fillId="0" borderId="0"/>
    <xf numFmtId="0" fontId="22" fillId="23" borderId="8" applyNumberFormat="0" applyFont="0" applyAlignment="0" applyProtection="0"/>
    <xf numFmtId="0" fontId="71" fillId="23" borderId="8" applyNumberFormat="0" applyFont="0" applyAlignment="0" applyProtection="0"/>
    <xf numFmtId="10" fontId="25" fillId="0" borderId="0" applyFont="0" applyFill="0" applyBorder="0" applyAlignment="0" applyProtection="0"/>
    <xf numFmtId="169" fontId="23" fillId="0" borderId="0">
      <protection locked="0"/>
    </xf>
    <xf numFmtId="180" fontId="71" fillId="0" borderId="0">
      <protection locked="0"/>
    </xf>
    <xf numFmtId="168" fontId="23" fillId="0" borderId="0">
      <protection locked="0"/>
    </xf>
    <xf numFmtId="179" fontId="71" fillId="0" borderId="0">
      <protection locked="0"/>
    </xf>
    <xf numFmtId="9" fontId="68" fillId="0" borderId="0" applyFont="0" applyFill="0" applyBorder="0" applyAlignment="0" applyProtection="0"/>
    <xf numFmtId="9" fontId="31" fillId="0" borderId="0" applyFont="0" applyFill="0" applyBorder="0" applyAlignment="0" applyProtection="0"/>
    <xf numFmtId="9" fontId="69" fillId="0" borderId="0" applyFont="0" applyFill="0" applyBorder="0" applyAlignment="0" applyProtection="0"/>
    <xf numFmtId="9" fontId="31" fillId="0" borderId="0" applyFont="0" applyFill="0" applyBorder="0" applyAlignment="0" applyProtection="0"/>
    <xf numFmtId="9" fontId="71" fillId="0" borderId="0" applyFont="0" applyFill="0" applyBorder="0" applyAlignment="0" applyProtection="0"/>
    <xf numFmtId="0" fontId="45" fillId="16" borderId="9" applyNumberFormat="0" applyAlignment="0" applyProtection="0"/>
    <xf numFmtId="38" fontId="60" fillId="0" borderId="0" applyFont="0" applyFill="0" applyBorder="0" applyAlignment="0" applyProtection="0"/>
    <xf numFmtId="38" fontId="26" fillId="0" borderId="0" applyFont="0" applyFill="0" applyBorder="0" applyAlignment="0" applyProtection="0"/>
    <xf numFmtId="38" fontId="26" fillId="0" borderId="10"/>
    <xf numFmtId="167" fontId="22" fillId="0" borderId="0">
      <protection locked="0"/>
    </xf>
    <xf numFmtId="182" fontId="72" fillId="0" borderId="0">
      <protection locked="0"/>
    </xf>
    <xf numFmtId="165" fontId="22" fillId="0" borderId="0" applyFont="0" applyFill="0" applyBorder="0" applyAlignment="0" applyProtection="0"/>
    <xf numFmtId="43" fontId="31" fillId="0" borderId="0" applyFont="0" applyFill="0" applyBorder="0" applyAlignment="0" applyProtection="0"/>
    <xf numFmtId="165" fontId="22" fillId="0" borderId="0" applyFont="0" applyFill="0" applyBorder="0" applyAlignment="0" applyProtection="0"/>
    <xf numFmtId="165" fontId="68" fillId="0" borderId="0" applyFont="0" applyFill="0" applyBorder="0" applyAlignment="0" applyProtection="0"/>
    <xf numFmtId="165" fontId="22" fillId="0" borderId="0" applyFont="0" applyFill="0" applyBorder="0" applyAlignment="0" applyProtection="0"/>
    <xf numFmtId="165" fontId="68" fillId="0" borderId="0" applyFont="0" applyFill="0" applyBorder="0" applyAlignment="0" applyProtection="0"/>
    <xf numFmtId="165" fontId="31" fillId="0" borderId="0" applyFont="0" applyFill="0" applyBorder="0" applyAlignment="0" applyProtection="0"/>
    <xf numFmtId="165" fontId="74" fillId="0" borderId="0" applyFon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30" fillId="0" borderId="0">
      <alignment vertical="center"/>
    </xf>
    <xf numFmtId="0" fontId="48" fillId="0" borderId="11" applyNumberFormat="0" applyFill="0" applyAlignment="0" applyProtection="0"/>
    <xf numFmtId="0" fontId="49" fillId="0" borderId="12" applyNumberFormat="0" applyFill="0" applyAlignment="0" applyProtection="0"/>
    <xf numFmtId="0" fontId="50" fillId="0" borderId="13" applyNumberFormat="0" applyFill="0" applyAlignment="0" applyProtection="0"/>
    <xf numFmtId="0" fontId="50" fillId="0" borderId="0" applyNumberFormat="0" applyFill="0" applyBorder="0" applyAlignment="0" applyProtection="0"/>
    <xf numFmtId="0" fontId="73" fillId="0" borderId="0" applyNumberFormat="0" applyFill="0" applyBorder="0" applyAlignment="0" applyProtection="0"/>
    <xf numFmtId="2" fontId="27" fillId="0" borderId="0">
      <protection locked="0"/>
    </xf>
    <xf numFmtId="181" fontId="71" fillId="0" borderId="0">
      <protection locked="0"/>
    </xf>
    <xf numFmtId="2" fontId="27" fillId="0" borderId="0">
      <protection locked="0"/>
    </xf>
    <xf numFmtId="181" fontId="71" fillId="0" borderId="0">
      <protection locked="0"/>
    </xf>
    <xf numFmtId="2" fontId="23" fillId="0" borderId="14">
      <protection locked="0"/>
    </xf>
    <xf numFmtId="3" fontId="23" fillId="0" borderId="14">
      <protection locked="0"/>
    </xf>
    <xf numFmtId="168" fontId="23" fillId="0" borderId="0">
      <protection locked="0"/>
    </xf>
    <xf numFmtId="171" fontId="23" fillId="0" borderId="0">
      <protection locked="0"/>
    </xf>
    <xf numFmtId="4" fontId="22" fillId="0" borderId="0" applyFont="0" applyFill="0" applyBorder="0" applyAlignment="0" applyProtection="0"/>
    <xf numFmtId="165" fontId="67" fillId="0" borderId="0" applyFont="0" applyFill="0" applyBorder="0" applyAlignment="0" applyProtection="0"/>
    <xf numFmtId="4" fontId="68" fillId="0" borderId="0" applyFont="0" applyFill="0" applyBorder="0" applyAlignment="0" applyProtection="0"/>
    <xf numFmtId="4" fontId="31" fillId="0" borderId="0" applyFont="0" applyFill="0" applyBorder="0" applyAlignment="0" applyProtection="0"/>
    <xf numFmtId="43" fontId="71" fillId="0" borderId="0" applyFont="0" applyFill="0" applyBorder="0" applyAlignment="0" applyProtection="0"/>
    <xf numFmtId="165" fontId="31" fillId="0" borderId="0" applyFont="0" applyFill="0" applyBorder="0" applyAlignment="0" applyProtection="0"/>
    <xf numFmtId="4" fontId="74" fillId="0" borderId="0" applyFont="0" applyFill="0" applyBorder="0" applyAlignment="0" applyProtection="0"/>
    <xf numFmtId="43" fontId="31" fillId="0" borderId="0" applyFont="0" applyFill="0" applyBorder="0" applyAlignment="0" applyProtection="0"/>
    <xf numFmtId="3" fontId="22" fillId="0" borderId="0" applyFont="0" applyFill="0" applyBorder="0" applyAlignment="0" applyProtection="0"/>
    <xf numFmtId="0" fontId="91" fillId="0" borderId="0"/>
    <xf numFmtId="0" fontId="21" fillId="0" borderId="0"/>
    <xf numFmtId="43" fontId="21" fillId="0" borderId="0" applyFont="0" applyFill="0" applyBorder="0" applyAlignment="0" applyProtection="0"/>
    <xf numFmtId="0" fontId="91" fillId="0" borderId="0"/>
    <xf numFmtId="43" fontId="91" fillId="0" borderId="0" applyFont="0" applyFill="0" applyBorder="0" applyAlignment="0" applyProtection="0"/>
    <xf numFmtId="43" fontId="20" fillId="0" borderId="0" applyFont="0" applyFill="0" applyBorder="0" applyAlignment="0" applyProtection="0"/>
    <xf numFmtId="0" fontId="22" fillId="0" borderId="0"/>
    <xf numFmtId="0" fontId="19" fillId="0" borderId="0"/>
    <xf numFmtId="165" fontId="99" fillId="0" borderId="0" applyFont="0" applyFill="0" applyBorder="0" applyAlignment="0" applyProtection="0"/>
    <xf numFmtId="9" fontId="99" fillId="0" borderId="0" applyFont="0" applyFill="0" applyBorder="0" applyAlignment="0" applyProtection="0"/>
    <xf numFmtId="186" fontId="99" fillId="0" borderId="0" applyFont="0" applyFill="0" applyBorder="0" applyAlignment="0" applyProtection="0"/>
    <xf numFmtId="0" fontId="18" fillId="0" borderId="0"/>
    <xf numFmtId="0" fontId="17" fillId="0" borderId="0"/>
    <xf numFmtId="43" fontId="17" fillId="0" borderId="0" applyFont="0" applyFill="0" applyBorder="0" applyAlignment="0" applyProtection="0"/>
    <xf numFmtId="0" fontId="16" fillId="0" borderId="0"/>
    <xf numFmtId="43" fontId="16" fillId="0" borderId="0" applyFont="0" applyFill="0" applyBorder="0" applyAlignment="0" applyProtection="0"/>
    <xf numFmtId="186" fontId="22" fillId="0" borderId="0" applyFont="0" applyFill="0" applyBorder="0" applyAlignment="0" applyProtection="0"/>
    <xf numFmtId="0" fontId="22" fillId="0" borderId="0"/>
    <xf numFmtId="0" fontId="58" fillId="0" borderId="0"/>
    <xf numFmtId="0" fontId="22" fillId="0" borderId="0"/>
    <xf numFmtId="0" fontId="15" fillId="0" borderId="0"/>
    <xf numFmtId="0" fontId="22" fillId="23" borderId="8" applyNumberFormat="0" applyFont="0" applyAlignment="0" applyProtection="0"/>
    <xf numFmtId="0" fontId="22" fillId="23" borderId="8" applyNumberFormat="0" applyFont="0" applyAlignment="0" applyProtection="0"/>
    <xf numFmtId="180" fontId="22" fillId="0" borderId="0">
      <protection locked="0"/>
    </xf>
    <xf numFmtId="180" fontId="22" fillId="0" borderId="0">
      <protection locked="0"/>
    </xf>
    <xf numFmtId="180" fontId="22" fillId="0" borderId="0">
      <protection locked="0"/>
    </xf>
    <xf numFmtId="179" fontId="22" fillId="0" borderId="0">
      <protection locked="0"/>
    </xf>
    <xf numFmtId="179" fontId="22" fillId="0" borderId="0">
      <protection locked="0"/>
    </xf>
    <xf numFmtId="179" fontId="22" fillId="0" borderId="0">
      <protection locked="0"/>
    </xf>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5" fillId="0" borderId="0" applyFont="0" applyFill="0" applyBorder="0" applyAlignment="0" applyProtection="0"/>
    <xf numFmtId="9" fontId="22" fillId="0" borderId="0" applyFont="0" applyFill="0" applyBorder="0" applyAlignment="0" applyProtection="0"/>
    <xf numFmtId="38" fontId="100" fillId="0" borderId="0" applyFont="0" applyFill="0" applyBorder="0" applyAlignment="0" applyProtection="0"/>
    <xf numFmtId="38" fontId="100" fillId="0" borderId="10"/>
    <xf numFmtId="38" fontId="26" fillId="0" borderId="10"/>
    <xf numFmtId="187" fontId="26" fillId="0" borderId="0">
      <protection locked="0"/>
    </xf>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30" fillId="0" borderId="0">
      <alignment vertical="center"/>
    </xf>
    <xf numFmtId="181" fontId="22" fillId="0" borderId="0">
      <protection locked="0"/>
    </xf>
    <xf numFmtId="181" fontId="22" fillId="0" borderId="0">
      <protection locked="0"/>
    </xf>
    <xf numFmtId="181" fontId="22" fillId="0" borderId="0">
      <protection locked="0"/>
    </xf>
    <xf numFmtId="181" fontId="22" fillId="0" borderId="0">
      <protection locked="0"/>
    </xf>
    <xf numFmtId="181" fontId="22" fillId="0" borderId="0">
      <protection locked="0"/>
    </xf>
    <xf numFmtId="181" fontId="22" fillId="0" borderId="0">
      <protection locked="0"/>
    </xf>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5" fillId="0" borderId="0" applyFont="0" applyFill="0" applyBorder="0" applyAlignment="0" applyProtection="0"/>
    <xf numFmtId="4" fontId="22" fillId="0" borderId="0" applyFont="0" applyFill="0" applyBorder="0" applyAlignment="0" applyProtection="0"/>
    <xf numFmtId="167" fontId="101" fillId="0" borderId="0">
      <protection locked="0"/>
    </xf>
    <xf numFmtId="43" fontId="101" fillId="0" borderId="0" applyFont="0" applyFill="0" applyBorder="0" applyAlignment="0" applyProtection="0"/>
    <xf numFmtId="0" fontId="14" fillId="0" borderId="0"/>
    <xf numFmtId="43" fontId="22" fillId="0" borderId="0"/>
    <xf numFmtId="177" fontId="108" fillId="0" borderId="0" applyFont="0" applyFill="0" applyBorder="0" applyAlignment="0" applyProtection="0"/>
    <xf numFmtId="186" fontId="108" fillId="0" borderId="0" applyFont="0" applyFill="0" applyBorder="0" applyAlignment="0" applyProtection="0"/>
    <xf numFmtId="0" fontId="13" fillId="0" borderId="0"/>
    <xf numFmtId="0" fontId="13" fillId="0" borderId="0"/>
    <xf numFmtId="0" fontId="108" fillId="23" borderId="8" applyNumberFormat="0" applyFont="0" applyAlignment="0" applyProtection="0"/>
    <xf numFmtId="9" fontId="108" fillId="0" borderId="0" applyFont="0" applyFill="0" applyBorder="0" applyAlignment="0" applyProtection="0"/>
    <xf numFmtId="9" fontId="13" fillId="0" borderId="0" applyFont="0" applyFill="0" applyBorder="0" applyAlignment="0" applyProtection="0"/>
    <xf numFmtId="167" fontId="108" fillId="0" borderId="0">
      <protection locked="0"/>
    </xf>
    <xf numFmtId="43" fontId="10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0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0" fontId="109" fillId="0" borderId="0"/>
    <xf numFmtId="165" fontId="22" fillId="0" borderId="0" applyFont="0" applyFill="0" applyBorder="0" applyAlignment="0" applyProtection="0"/>
    <xf numFmtId="0" fontId="12" fillId="0" borderId="0"/>
    <xf numFmtId="0" fontId="11" fillId="0" borderId="0"/>
    <xf numFmtId="0" fontId="10" fillId="0" borderId="0"/>
    <xf numFmtId="0" fontId="9" fillId="0" borderId="0"/>
    <xf numFmtId="43" fontId="9" fillId="0" borderId="0" applyFont="0" applyFill="0" applyBorder="0" applyAlignment="0" applyProtection="0"/>
    <xf numFmtId="0" fontId="8" fillId="0" borderId="0"/>
    <xf numFmtId="43" fontId="8" fillId="0" borderId="0" applyFont="0" applyFill="0" applyBorder="0" applyAlignment="0" applyProtection="0"/>
    <xf numFmtId="43" fontId="22" fillId="0" borderId="0"/>
    <xf numFmtId="43" fontId="22" fillId="0" borderId="0" applyFont="0" applyFill="0" applyBorder="0" applyAlignment="0" applyProtection="0"/>
    <xf numFmtId="0" fontId="114" fillId="0" borderId="0" applyNumberFormat="0" applyFont="0" applyFill="0" applyBorder="0" applyAlignment="0" applyProtection="0"/>
    <xf numFmtId="43" fontId="22" fillId="0" borderId="0" applyFont="0" applyFill="0" applyBorder="0" applyAlignment="0" applyProtection="0"/>
    <xf numFmtId="0" fontId="22" fillId="0" borderId="0" applyNumberFormat="0" applyFont="0" applyFill="0" applyBorder="0" applyAlignment="0" applyProtection="0"/>
    <xf numFmtId="43" fontId="22" fillId="0" borderId="0" applyFont="0" applyFill="0" applyBorder="0" applyAlignment="0" applyProtection="0"/>
    <xf numFmtId="43" fontId="114" fillId="0" borderId="0"/>
    <xf numFmtId="0" fontId="22" fillId="0" borderId="0"/>
    <xf numFmtId="0" fontId="7" fillId="0" borderId="0"/>
    <xf numFmtId="43" fontId="7" fillId="0" borderId="0" applyFont="0" applyFill="0" applyBorder="0" applyAlignment="0" applyProtection="0"/>
    <xf numFmtId="43"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xf numFmtId="4" fontId="22" fillId="0" borderId="0" applyFont="0" applyFill="0" applyBorder="0" applyAlignment="0" applyProtection="0"/>
    <xf numFmtId="0" fontId="91" fillId="0" borderId="0"/>
    <xf numFmtId="0" fontId="6" fillId="0" borderId="0"/>
    <xf numFmtId="43" fontId="6" fillId="0" borderId="0" applyFont="0" applyFill="0" applyBorder="0" applyAlignment="0" applyProtection="0"/>
    <xf numFmtId="0" fontId="22" fillId="0" borderId="0"/>
    <xf numFmtId="0" fontId="133" fillId="0" borderId="0"/>
    <xf numFmtId="0" fontId="5"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3" fontId="22" fillId="0" borderId="0" applyFont="0" applyFill="0" applyBorder="0" applyAlignment="0" applyProtection="0"/>
    <xf numFmtId="0" fontId="141"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1" fillId="0" borderId="0"/>
    <xf numFmtId="0" fontId="22" fillId="0" borderId="0"/>
    <xf numFmtId="4" fontId="22"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165" fontId="22" fillId="0" borderId="0" applyFont="0" applyFill="0" applyBorder="0" applyAlignment="0" applyProtection="0"/>
  </cellStyleXfs>
  <cellXfs count="520">
    <xf numFmtId="0" fontId="0" fillId="0" borderId="0" xfId="0"/>
    <xf numFmtId="0" fontId="53" fillId="0" borderId="0" xfId="0" applyFont="1" applyAlignment="1">
      <alignment horizontal="center" vertical="center"/>
    </xf>
    <xf numFmtId="0" fontId="52" fillId="0" borderId="0" xfId="0" applyFont="1" applyAlignment="1">
      <alignment vertical="center"/>
    </xf>
    <xf numFmtId="174" fontId="56" fillId="0" borderId="0" xfId="86" applyNumberFormat="1" applyFont="1" applyBorder="1" applyAlignment="1">
      <alignment vertical="center"/>
    </xf>
    <xf numFmtId="174" fontId="52" fillId="0" borderId="0" xfId="86" applyNumberFormat="1" applyFont="1" applyBorder="1" applyAlignment="1">
      <alignment vertical="center"/>
    </xf>
    <xf numFmtId="0" fontId="57" fillId="0" borderId="0" xfId="0" applyFont="1" applyAlignment="1">
      <alignment vertical="top" wrapText="1"/>
    </xf>
    <xf numFmtId="4" fontId="52" fillId="0" borderId="0" xfId="88" applyNumberFormat="1" applyFont="1" applyBorder="1" applyAlignment="1" applyProtection="1">
      <alignment horizontal="right"/>
      <protection locked="0"/>
    </xf>
    <xf numFmtId="0" fontId="52" fillId="0" borderId="0" xfId="0" applyFont="1" applyAlignment="1">
      <alignment horizontal="center" vertical="center"/>
    </xf>
    <xf numFmtId="176" fontId="56" fillId="0" borderId="0" xfId="88" applyNumberFormat="1" applyFont="1" applyFill="1" applyBorder="1" applyAlignment="1" applyProtection="1">
      <alignment horizontal="right"/>
      <protection locked="0"/>
    </xf>
    <xf numFmtId="166" fontId="54" fillId="0" borderId="5" xfId="88" applyNumberFormat="1" applyFont="1" applyBorder="1" applyAlignment="1" applyProtection="1">
      <alignment horizontal="centerContinuous"/>
      <protection locked="0"/>
    </xf>
    <xf numFmtId="166" fontId="52" fillId="0" borderId="5" xfId="88" applyNumberFormat="1" applyFont="1" applyBorder="1" applyAlignment="1" applyProtection="1">
      <alignment horizontal="right"/>
      <protection locked="0"/>
    </xf>
    <xf numFmtId="4" fontId="52" fillId="0" borderId="5" xfId="88" applyNumberFormat="1" applyFont="1" applyBorder="1" applyAlignment="1" applyProtection="1">
      <alignment horizontal="right"/>
      <protection locked="0"/>
    </xf>
    <xf numFmtId="0" fontId="52" fillId="0" borderId="0" xfId="0" applyFont="1"/>
    <xf numFmtId="166" fontId="52" fillId="0" borderId="0" xfId="88" applyNumberFormat="1" applyFont="1" applyProtection="1">
      <protection locked="0"/>
    </xf>
    <xf numFmtId="176" fontId="55" fillId="0" borderId="0" xfId="88" applyNumberFormat="1" applyFont="1" applyFill="1" applyBorder="1" applyAlignment="1" applyProtection="1">
      <alignment horizontal="right"/>
      <protection locked="0"/>
    </xf>
    <xf numFmtId="166" fontId="55" fillId="0" borderId="0" xfId="88" applyNumberFormat="1" applyFont="1" applyFill="1" applyBorder="1" applyAlignment="1" applyProtection="1">
      <alignment horizontal="right"/>
      <protection locked="0"/>
    </xf>
    <xf numFmtId="166" fontId="56" fillId="0" borderId="0" xfId="88" applyNumberFormat="1" applyFont="1" applyBorder="1" applyAlignment="1" applyProtection="1">
      <alignment horizontal="left" indent="2"/>
      <protection locked="0"/>
    </xf>
    <xf numFmtId="166" fontId="56" fillId="0" borderId="0" xfId="88" applyNumberFormat="1" applyFont="1" applyFill="1" applyBorder="1" applyAlignment="1" applyProtection="1">
      <alignment horizontal="right"/>
      <protection locked="0"/>
    </xf>
    <xf numFmtId="166" fontId="56" fillId="0" borderId="0" xfId="88" applyNumberFormat="1" applyFont="1" applyFill="1" applyBorder="1" applyAlignment="1" applyProtection="1">
      <alignment horizontal="left" indent="2"/>
      <protection locked="0"/>
    </xf>
    <xf numFmtId="166" fontId="55" fillId="0" borderId="0" xfId="88" quotePrefix="1" applyNumberFormat="1" applyFont="1" applyBorder="1" applyAlignment="1" applyProtection="1">
      <alignment horizontal="left" indent="1"/>
      <protection locked="0"/>
    </xf>
    <xf numFmtId="166" fontId="56" fillId="0" borderId="0" xfId="88" applyNumberFormat="1" applyFont="1" applyFill="1" applyBorder="1" applyAlignment="1" applyProtection="1">
      <alignment horizontal="left"/>
      <protection locked="0"/>
    </xf>
    <xf numFmtId="4" fontId="56" fillId="0" borderId="0" xfId="88" applyNumberFormat="1" applyFont="1" applyFill="1" applyBorder="1" applyAlignment="1" applyProtection="1">
      <alignment horizontal="left"/>
      <protection locked="0"/>
    </xf>
    <xf numFmtId="166" fontId="52" fillId="0" borderId="0" xfId="0" applyNumberFormat="1" applyFont="1" applyProtection="1">
      <protection locked="0"/>
    </xf>
    <xf numFmtId="0" fontId="52" fillId="0" borderId="5" xfId="0" applyFont="1" applyBorder="1"/>
    <xf numFmtId="166" fontId="52" fillId="0" borderId="5" xfId="0" applyNumberFormat="1" applyFont="1" applyBorder="1"/>
    <xf numFmtId="0" fontId="57" fillId="0" borderId="0" xfId="0" applyFont="1"/>
    <xf numFmtId="166" fontId="66" fillId="25" borderId="16" xfId="88" applyNumberFormat="1" applyFont="1" applyFill="1" applyBorder="1" applyAlignment="1" applyProtection="1">
      <alignment horizontal="center" vertical="center"/>
      <protection locked="0"/>
    </xf>
    <xf numFmtId="174" fontId="66" fillId="25" borderId="28" xfId="86" applyNumberFormat="1" applyFont="1" applyFill="1" applyBorder="1" applyAlignment="1">
      <alignment horizontal="center" vertical="center"/>
    </xf>
    <xf numFmtId="166" fontId="66" fillId="25" borderId="29" xfId="88" applyNumberFormat="1" applyFont="1" applyFill="1" applyBorder="1" applyAlignment="1" applyProtection="1">
      <alignment horizontal="center" vertical="center" wrapText="1"/>
      <protection locked="0"/>
    </xf>
    <xf numFmtId="166" fontId="54" fillId="0" borderId="0" xfId="88" applyNumberFormat="1" applyFont="1" applyBorder="1" applyAlignment="1" applyProtection="1">
      <alignment horizontal="centerContinuous"/>
      <protection locked="0"/>
    </xf>
    <xf numFmtId="166" fontId="52" fillId="0" borderId="0" xfId="88" applyNumberFormat="1" applyFont="1" applyBorder="1" applyAlignment="1" applyProtection="1">
      <alignment horizontal="right"/>
      <protection locked="0"/>
    </xf>
    <xf numFmtId="176" fontId="65" fillId="24" borderId="0" xfId="88" applyNumberFormat="1" applyFont="1" applyFill="1" applyBorder="1" applyAlignment="1" applyProtection="1">
      <alignment horizontal="right" vertical="center"/>
      <protection locked="0"/>
    </xf>
    <xf numFmtId="0" fontId="67" fillId="0" borderId="0" xfId="65"/>
    <xf numFmtId="3" fontId="67" fillId="0" borderId="0" xfId="65" applyNumberFormat="1"/>
    <xf numFmtId="0" fontId="67" fillId="0" borderId="0" xfId="65" applyAlignment="1">
      <alignment horizontal="center" vertical="center"/>
    </xf>
    <xf numFmtId="0" fontId="81" fillId="0" borderId="0" xfId="65" applyFont="1"/>
    <xf numFmtId="49" fontId="81" fillId="0" borderId="0" xfId="65" applyNumberFormat="1" applyFont="1" applyAlignment="1">
      <alignment horizontal="right"/>
    </xf>
    <xf numFmtId="0" fontId="82" fillId="0" borderId="0" xfId="65" applyFont="1"/>
    <xf numFmtId="165" fontId="82" fillId="0" borderId="0" xfId="109" applyFont="1"/>
    <xf numFmtId="176" fontId="56" fillId="29" borderId="0" xfId="88" applyNumberFormat="1" applyFont="1" applyFill="1" applyBorder="1" applyAlignment="1" applyProtection="1">
      <alignment horizontal="right"/>
      <protection locked="0"/>
    </xf>
    <xf numFmtId="166" fontId="54" fillId="0" borderId="5" xfId="89" applyNumberFormat="1" applyFont="1" applyBorder="1" applyAlignment="1" applyProtection="1">
      <alignment horizontal="centerContinuous"/>
      <protection locked="0"/>
    </xf>
    <xf numFmtId="166" fontId="52" fillId="0" borderId="5" xfId="89" applyNumberFormat="1" applyFont="1" applyBorder="1" applyAlignment="1" applyProtection="1">
      <alignment horizontal="right"/>
      <protection locked="0"/>
    </xf>
    <xf numFmtId="166" fontId="66" fillId="25" borderId="17" xfId="89" applyNumberFormat="1" applyFont="1" applyFill="1" applyBorder="1" applyAlignment="1" applyProtection="1">
      <alignment horizontal="center" vertical="center" wrapText="1"/>
      <protection locked="0"/>
    </xf>
    <xf numFmtId="166" fontId="56" fillId="0" borderId="0" xfId="89" applyNumberFormat="1" applyFont="1" applyBorder="1" applyAlignment="1" applyProtection="1">
      <alignment horizontal="left"/>
      <protection locked="0"/>
    </xf>
    <xf numFmtId="0" fontId="84" fillId="0" borderId="0" xfId="0" applyFont="1" applyAlignment="1">
      <alignment horizontal="right"/>
    </xf>
    <xf numFmtId="166" fontId="66" fillId="25" borderId="16" xfId="89" applyNumberFormat="1" applyFont="1" applyFill="1" applyBorder="1" applyAlignment="1" applyProtection="1">
      <alignment horizontal="center" vertical="center" wrapText="1"/>
      <protection locked="0"/>
    </xf>
    <xf numFmtId="0" fontId="80" fillId="28" borderId="7" xfId="0" applyFont="1" applyFill="1" applyBorder="1" applyAlignment="1">
      <alignment horizontal="center"/>
    </xf>
    <xf numFmtId="166" fontId="66" fillId="25" borderId="33" xfId="89" applyNumberFormat="1" applyFont="1" applyFill="1" applyBorder="1" applyAlignment="1" applyProtection="1">
      <alignment horizontal="center" vertical="center" wrapText="1"/>
      <protection locked="0"/>
    </xf>
    <xf numFmtId="0" fontId="82" fillId="0" borderId="0" xfId="65" applyFont="1" applyAlignment="1">
      <alignment vertical="top"/>
    </xf>
    <xf numFmtId="3" fontId="80" fillId="28" borderId="7" xfId="0" applyNumberFormat="1" applyFont="1" applyFill="1" applyBorder="1"/>
    <xf numFmtId="3" fontId="80" fillId="0" borderId="0" xfId="0" applyNumberFormat="1" applyFont="1"/>
    <xf numFmtId="166" fontId="65" fillId="0" borderId="5" xfId="88" applyNumberFormat="1" applyFont="1" applyFill="1" applyBorder="1" applyAlignment="1" applyProtection="1">
      <alignment horizontal="left" vertical="center"/>
      <protection locked="0"/>
    </xf>
    <xf numFmtId="176" fontId="65" fillId="0" borderId="5" xfId="88" applyNumberFormat="1" applyFont="1" applyFill="1" applyBorder="1" applyAlignment="1" applyProtection="1">
      <alignment horizontal="right" vertical="center"/>
      <protection locked="0"/>
    </xf>
    <xf numFmtId="176" fontId="56" fillId="0" borderId="0" xfId="89" applyNumberFormat="1" applyFont="1" applyFill="1" applyBorder="1" applyAlignment="1" applyProtection="1">
      <alignment horizontal="right"/>
      <protection locked="0"/>
    </xf>
    <xf numFmtId="4" fontId="52" fillId="0" borderId="0" xfId="114" applyFont="1" applyAlignment="1">
      <alignment vertical="center"/>
    </xf>
    <xf numFmtId="166" fontId="85" fillId="24" borderId="0" xfId="88" applyNumberFormat="1" applyFont="1" applyFill="1" applyBorder="1" applyAlignment="1" applyProtection="1">
      <alignment horizontal="left" vertical="center"/>
      <protection locked="0"/>
    </xf>
    <xf numFmtId="166" fontId="81" fillId="0" borderId="0" xfId="0" applyNumberFormat="1" applyFont="1" applyProtection="1">
      <protection locked="0"/>
    </xf>
    <xf numFmtId="166" fontId="81" fillId="29" borderId="0" xfId="0" applyNumberFormat="1" applyFont="1" applyFill="1" applyProtection="1">
      <protection locked="0"/>
    </xf>
    <xf numFmtId="166" fontId="55" fillId="0" borderId="0" xfId="88" quotePrefix="1" applyNumberFormat="1" applyFont="1" applyFill="1" applyBorder="1" applyAlignment="1" applyProtection="1">
      <alignment horizontal="left" vertical="top" wrapText="1"/>
      <protection locked="0"/>
    </xf>
    <xf numFmtId="0" fontId="52" fillId="0" borderId="0" xfId="0" applyFont="1" applyAlignment="1">
      <alignment vertical="top" wrapText="1"/>
    </xf>
    <xf numFmtId="0" fontId="86" fillId="0" borderId="0" xfId="60" applyFont="1"/>
    <xf numFmtId="166" fontId="86" fillId="0" borderId="0" xfId="60" applyNumberFormat="1" applyFont="1"/>
    <xf numFmtId="166" fontId="86" fillId="0" borderId="0" xfId="60" applyNumberFormat="1" applyFont="1" applyAlignment="1">
      <alignment horizontal="right"/>
    </xf>
    <xf numFmtId="166" fontId="87" fillId="26" borderId="5" xfId="90" applyNumberFormat="1" applyFont="1" applyFill="1" applyBorder="1" applyAlignment="1" applyProtection="1">
      <alignment vertical="center"/>
      <protection locked="0"/>
    </xf>
    <xf numFmtId="166" fontId="87" fillId="26" borderId="24" xfId="90" applyNumberFormat="1" applyFont="1" applyFill="1" applyBorder="1" applyAlignment="1" applyProtection="1">
      <alignment vertical="center"/>
      <protection locked="0"/>
    </xf>
    <xf numFmtId="4" fontId="87" fillId="26" borderId="15" xfId="90" applyNumberFormat="1" applyFont="1" applyFill="1" applyBorder="1" applyAlignment="1" applyProtection="1">
      <alignment horizontal="center" vertical="center"/>
      <protection locked="0"/>
    </xf>
    <xf numFmtId="0" fontId="89" fillId="0" borderId="0" xfId="60" applyFont="1"/>
    <xf numFmtId="166" fontId="87" fillId="0" borderId="0" xfId="90" applyNumberFormat="1" applyFont="1" applyFill="1" applyBorder="1" applyProtection="1">
      <protection locked="0"/>
    </xf>
    <xf numFmtId="3" fontId="87" fillId="0" borderId="0" xfId="90" applyNumberFormat="1" applyFont="1" applyFill="1" applyBorder="1" applyAlignment="1" applyProtection="1">
      <alignment horizontal="right"/>
      <protection locked="0"/>
    </xf>
    <xf numFmtId="166" fontId="87" fillId="0" borderId="0" xfId="90" applyNumberFormat="1" applyFont="1" applyFill="1" applyBorder="1" applyAlignment="1" applyProtection="1">
      <alignment horizontal="right"/>
      <protection locked="0"/>
    </xf>
    <xf numFmtId="166" fontId="87" fillId="0" borderId="0" xfId="90" quotePrefix="1" applyNumberFormat="1" applyFont="1" applyFill="1" applyBorder="1" applyAlignment="1" applyProtection="1">
      <alignment horizontal="left"/>
      <protection locked="0"/>
    </xf>
    <xf numFmtId="166" fontId="87" fillId="0" borderId="0" xfId="90" applyNumberFormat="1" applyFont="1" applyFill="1" applyBorder="1" applyAlignment="1" applyProtection="1">
      <alignment horizontal="left"/>
      <protection locked="0"/>
    </xf>
    <xf numFmtId="3" fontId="87" fillId="0" borderId="0" xfId="90" applyNumberFormat="1" applyFont="1" applyFill="1" applyBorder="1" applyAlignment="1" applyProtection="1">
      <alignment horizontal="right"/>
    </xf>
    <xf numFmtId="4" fontId="87" fillId="0" borderId="0" xfId="90" applyNumberFormat="1" applyFont="1" applyFill="1" applyBorder="1" applyAlignment="1" applyProtection="1">
      <alignment horizontal="right"/>
    </xf>
    <xf numFmtId="166" fontId="86" fillId="0" borderId="0" xfId="90" quotePrefix="1" applyNumberFormat="1" applyFont="1" applyBorder="1" applyAlignment="1" applyProtection="1">
      <alignment horizontal="left"/>
      <protection locked="0"/>
    </xf>
    <xf numFmtId="166" fontId="86" fillId="0" borderId="0" xfId="90" applyNumberFormat="1" applyFont="1" applyFill="1" applyBorder="1" applyAlignment="1" applyProtection="1">
      <alignment horizontal="left"/>
      <protection locked="0"/>
    </xf>
    <xf numFmtId="3" fontId="86" fillId="0" borderId="0" xfId="90" applyNumberFormat="1" applyFont="1" applyFill="1" applyBorder="1" applyAlignment="1" applyProtection="1">
      <alignment horizontal="right"/>
      <protection locked="0"/>
    </xf>
    <xf numFmtId="3" fontId="86" fillId="0" borderId="0" xfId="90" applyNumberFormat="1" applyFont="1" applyFill="1" applyBorder="1" applyAlignment="1" applyProtection="1">
      <alignment horizontal="right"/>
    </xf>
    <xf numFmtId="4" fontId="86" fillId="0" borderId="0" xfId="90" applyNumberFormat="1" applyFont="1" applyFill="1" applyBorder="1" applyAlignment="1" applyProtection="1">
      <alignment horizontal="right"/>
    </xf>
    <xf numFmtId="166" fontId="86" fillId="29" borderId="0" xfId="90" quotePrefix="1" applyNumberFormat="1" applyFont="1" applyFill="1" applyBorder="1" applyAlignment="1" applyProtection="1">
      <alignment horizontal="left"/>
      <protection locked="0"/>
    </xf>
    <xf numFmtId="166" fontId="86" fillId="29" borderId="0" xfId="90" applyNumberFormat="1" applyFont="1" applyFill="1" applyBorder="1" applyAlignment="1" applyProtection="1">
      <alignment horizontal="left"/>
      <protection locked="0"/>
    </xf>
    <xf numFmtId="0" fontId="87" fillId="0" borderId="0" xfId="60" applyFont="1"/>
    <xf numFmtId="166" fontId="86" fillId="0" borderId="0" xfId="90" quotePrefix="1" applyNumberFormat="1" applyFont="1" applyFill="1" applyBorder="1" applyAlignment="1" applyProtection="1">
      <alignment horizontal="left"/>
      <protection locked="0"/>
    </xf>
    <xf numFmtId="166" fontId="87" fillId="0" borderId="0" xfId="90" quotePrefix="1" applyNumberFormat="1" applyFont="1" applyBorder="1" applyAlignment="1" applyProtection="1">
      <alignment horizontal="left"/>
      <protection locked="0"/>
    </xf>
    <xf numFmtId="166" fontId="87" fillId="0" borderId="0" xfId="90" applyNumberFormat="1" applyFont="1" applyBorder="1" applyAlignment="1" applyProtection="1">
      <alignment horizontal="left"/>
      <protection locked="0"/>
    </xf>
    <xf numFmtId="166" fontId="86" fillId="0" borderId="0" xfId="90" applyNumberFormat="1" applyFont="1" applyBorder="1" applyAlignment="1" applyProtection="1">
      <alignment horizontal="left"/>
      <protection locked="0"/>
    </xf>
    <xf numFmtId="166" fontId="86" fillId="0" borderId="0" xfId="60" applyNumberFormat="1" applyFont="1" applyProtection="1">
      <protection locked="0"/>
    </xf>
    <xf numFmtId="166" fontId="86" fillId="0" borderId="0" xfId="90" applyNumberFormat="1" applyFont="1" applyFill="1" applyBorder="1" applyAlignment="1" applyProtection="1">
      <alignment horizontal="right"/>
    </xf>
    <xf numFmtId="166" fontId="86" fillId="0" borderId="0" xfId="90" quotePrefix="1" applyNumberFormat="1" applyFont="1" applyBorder="1" applyAlignment="1" applyProtection="1">
      <protection locked="0"/>
    </xf>
    <xf numFmtId="166" fontId="86" fillId="0" borderId="0" xfId="60" quotePrefix="1" applyNumberFormat="1" applyFont="1" applyAlignment="1" applyProtection="1">
      <alignment horizontal="left"/>
      <protection locked="0"/>
    </xf>
    <xf numFmtId="3" fontId="86" fillId="0" borderId="0" xfId="60" applyNumberFormat="1" applyFont="1"/>
    <xf numFmtId="166" fontId="86" fillId="0" borderId="0" xfId="0" applyNumberFormat="1" applyFont="1" applyAlignment="1" applyProtection="1">
      <alignment horizontal="left" indent="2"/>
      <protection locked="0"/>
    </xf>
    <xf numFmtId="166" fontId="87" fillId="0" borderId="0" xfId="60" applyNumberFormat="1" applyFont="1" applyProtection="1">
      <protection locked="0"/>
    </xf>
    <xf numFmtId="3" fontId="87" fillId="0" borderId="0" xfId="60" applyNumberFormat="1" applyFont="1" applyAlignment="1">
      <alignment horizontal="right"/>
    </xf>
    <xf numFmtId="3" fontId="87" fillId="0" borderId="0" xfId="60" applyNumberFormat="1" applyFont="1" applyAlignment="1" applyProtection="1">
      <alignment horizontal="right"/>
      <protection locked="0"/>
    </xf>
    <xf numFmtId="3" fontId="86" fillId="0" borderId="0" xfId="60" applyNumberFormat="1" applyFont="1" applyAlignment="1" applyProtection="1">
      <alignment horizontal="right"/>
      <protection locked="0"/>
    </xf>
    <xf numFmtId="166" fontId="86" fillId="0" borderId="0" xfId="60" applyNumberFormat="1" applyFont="1" applyAlignment="1" applyProtection="1">
      <alignment horizontal="right"/>
      <protection locked="0"/>
    </xf>
    <xf numFmtId="0" fontId="86" fillId="29" borderId="0" xfId="60" applyFont="1" applyFill="1"/>
    <xf numFmtId="166" fontId="86" fillId="29" borderId="0" xfId="60" applyNumberFormat="1" applyFont="1" applyFill="1" applyProtection="1">
      <protection locked="0"/>
    </xf>
    <xf numFmtId="3" fontId="86" fillId="29" borderId="0" xfId="60" applyNumberFormat="1" applyFont="1" applyFill="1" applyAlignment="1" applyProtection="1">
      <alignment horizontal="right"/>
      <protection locked="0"/>
    </xf>
    <xf numFmtId="3" fontId="86" fillId="29" borderId="0" xfId="90" applyNumberFormat="1" applyFont="1" applyFill="1" applyBorder="1" applyAlignment="1" applyProtection="1">
      <alignment horizontal="right"/>
    </xf>
    <xf numFmtId="166" fontId="86" fillId="29" borderId="0" xfId="60" applyNumberFormat="1" applyFont="1" applyFill="1" applyAlignment="1" applyProtection="1">
      <alignment horizontal="left" indent="2"/>
      <protection locked="0"/>
    </xf>
    <xf numFmtId="166" fontId="86" fillId="0" borderId="0" xfId="60" applyNumberFormat="1" applyFont="1" applyAlignment="1" applyProtection="1">
      <alignment horizontal="left" indent="2"/>
      <protection locked="0"/>
    </xf>
    <xf numFmtId="166" fontId="86" fillId="0" borderId="0" xfId="60" applyNumberFormat="1" applyFont="1" applyAlignment="1" applyProtection="1">
      <alignment horizontal="left" vertical="top" wrapText="1"/>
      <protection locked="0"/>
    </xf>
    <xf numFmtId="166" fontId="86" fillId="0" borderId="0" xfId="90" applyNumberFormat="1" applyFont="1" applyProtection="1">
      <protection locked="0"/>
    </xf>
    <xf numFmtId="166" fontId="87" fillId="0" borderId="0" xfId="90" applyNumberFormat="1" applyFont="1" applyProtection="1">
      <protection locked="0"/>
    </xf>
    <xf numFmtId="0" fontId="86" fillId="0" borderId="0" xfId="60" applyFont="1" applyAlignment="1">
      <alignment horizontal="center" vertical="center"/>
    </xf>
    <xf numFmtId="166" fontId="87" fillId="0" borderId="5" xfId="90" applyNumberFormat="1" applyFont="1" applyBorder="1" applyAlignment="1" applyProtection="1">
      <alignment horizontal="left"/>
      <protection locked="0"/>
    </xf>
    <xf numFmtId="166" fontId="87" fillId="0" borderId="5" xfId="60" applyNumberFormat="1" applyFont="1" applyBorder="1" applyProtection="1">
      <protection locked="0"/>
    </xf>
    <xf numFmtId="4" fontId="87" fillId="0" borderId="5" xfId="90" applyNumberFormat="1" applyFont="1" applyFill="1" applyBorder="1" applyAlignment="1" applyProtection="1">
      <alignment horizontal="right"/>
    </xf>
    <xf numFmtId="166" fontId="90" fillId="0" borderId="0" xfId="90" applyNumberFormat="1" applyFont="1" applyBorder="1" applyAlignment="1" applyProtection="1">
      <alignment horizontal="left"/>
      <protection locked="0"/>
    </xf>
    <xf numFmtId="166" fontId="90" fillId="0" borderId="0" xfId="60" applyNumberFormat="1" applyFont="1" applyProtection="1">
      <protection locked="0"/>
    </xf>
    <xf numFmtId="4" fontId="90" fillId="0" borderId="0" xfId="90" applyNumberFormat="1" applyFont="1" applyFill="1" applyBorder="1" applyAlignment="1" applyProtection="1">
      <alignment horizontal="right"/>
    </xf>
    <xf numFmtId="166" fontId="90" fillId="0" borderId="0" xfId="60" applyNumberFormat="1" applyFont="1" applyAlignment="1" applyProtection="1">
      <alignment horizontal="right"/>
      <protection locked="0"/>
    </xf>
    <xf numFmtId="166" fontId="86" fillId="0" borderId="0" xfId="60" applyNumberFormat="1" applyFont="1" applyAlignment="1" applyProtection="1">
      <alignment wrapText="1"/>
      <protection locked="0"/>
    </xf>
    <xf numFmtId="166" fontId="87" fillId="0" borderId="5" xfId="60" applyNumberFormat="1" applyFont="1" applyBorder="1" applyAlignment="1" applyProtection="1">
      <alignment horizontal="right"/>
      <protection locked="0"/>
    </xf>
    <xf numFmtId="4" fontId="87" fillId="0" borderId="0" xfId="90" applyNumberFormat="1" applyFont="1" applyBorder="1" applyAlignment="1" applyProtection="1">
      <alignment horizontal="left"/>
      <protection locked="0"/>
    </xf>
    <xf numFmtId="4" fontId="87" fillId="0" borderId="0" xfId="60" applyNumberFormat="1" applyFont="1" applyProtection="1">
      <protection locked="0"/>
    </xf>
    <xf numFmtId="4" fontId="88" fillId="0" borderId="5" xfId="90" applyNumberFormat="1" applyFont="1" applyBorder="1" applyAlignment="1" applyProtection="1">
      <alignment horizontal="left"/>
      <protection locked="0"/>
    </xf>
    <xf numFmtId="4" fontId="87" fillId="0" borderId="5" xfId="60" applyNumberFormat="1" applyFont="1" applyBorder="1" applyProtection="1">
      <protection locked="0"/>
    </xf>
    <xf numFmtId="166" fontId="87" fillId="0" borderId="5" xfId="90" applyNumberFormat="1" applyFont="1" applyFill="1" applyBorder="1" applyAlignment="1" applyProtection="1">
      <alignment horizontal="right"/>
      <protection locked="0"/>
    </xf>
    <xf numFmtId="166" fontId="88" fillId="0" borderId="5" xfId="90" applyNumberFormat="1" applyFont="1" applyBorder="1" applyAlignment="1" applyProtection="1">
      <alignment horizontal="left"/>
      <protection locked="0"/>
    </xf>
    <xf numFmtId="166" fontId="87" fillId="0" borderId="0" xfId="60" applyNumberFormat="1" applyFont="1" applyAlignment="1" applyProtection="1">
      <alignment horizontal="left" vertical="center"/>
      <protection locked="0"/>
    </xf>
    <xf numFmtId="166" fontId="87" fillId="0" borderId="0" xfId="60" applyNumberFormat="1" applyFont="1" applyAlignment="1" applyProtection="1">
      <alignment horizontal="center" vertical="center"/>
      <protection locked="0"/>
    </xf>
    <xf numFmtId="166" fontId="87" fillId="0" borderId="0" xfId="60" applyNumberFormat="1" applyFont="1" applyAlignment="1">
      <alignment horizontal="center" vertical="center" wrapText="1"/>
    </xf>
    <xf numFmtId="166" fontId="87" fillId="0" borderId="0" xfId="60" applyNumberFormat="1" applyFont="1" applyAlignment="1">
      <alignment horizontal="center" vertical="center"/>
    </xf>
    <xf numFmtId="0" fontId="81" fillId="0" borderId="36" xfId="0" applyFont="1" applyBorder="1" applyAlignment="1">
      <alignment horizontal="left" vertical="center" wrapText="1"/>
    </xf>
    <xf numFmtId="176" fontId="56" fillId="29" borderId="36" xfId="88" applyNumberFormat="1" applyFont="1" applyFill="1" applyBorder="1" applyAlignment="1" applyProtection="1">
      <alignment horizontal="right" vertical="center"/>
      <protection locked="0"/>
    </xf>
    <xf numFmtId="0" fontId="77" fillId="0" borderId="0" xfId="117" applyFont="1"/>
    <xf numFmtId="0" fontId="77" fillId="0" borderId="0" xfId="117" applyFont="1" applyAlignment="1">
      <alignment wrapText="1"/>
    </xf>
    <xf numFmtId="183" fontId="77" fillId="0" borderId="0" xfId="117" applyNumberFormat="1" applyFont="1"/>
    <xf numFmtId="0" fontId="77" fillId="0" borderId="0" xfId="117" applyFont="1" applyAlignment="1">
      <alignment horizontal="center" vertical="center"/>
    </xf>
    <xf numFmtId="0" fontId="77" fillId="0" borderId="0" xfId="117" applyFont="1" applyAlignment="1">
      <alignment vertical="top"/>
    </xf>
    <xf numFmtId="0" fontId="93" fillId="0" borderId="0" xfId="117" applyFont="1" applyAlignment="1">
      <alignment vertical="top"/>
    </xf>
    <xf numFmtId="8" fontId="77" fillId="0" borderId="0" xfId="117" applyNumberFormat="1" applyFont="1" applyAlignment="1">
      <alignment horizontal="right"/>
    </xf>
    <xf numFmtId="4" fontId="56" fillId="0" borderId="0" xfId="108" applyFont="1" applyFill="1" applyBorder="1" applyAlignment="1">
      <alignment horizontal="right" vertical="center"/>
    </xf>
    <xf numFmtId="0" fontId="77" fillId="0" borderId="0" xfId="117" applyFont="1" applyAlignment="1">
      <alignment vertical="center"/>
    </xf>
    <xf numFmtId="166" fontId="97" fillId="25" borderId="29" xfId="88" applyNumberFormat="1" applyFont="1" applyFill="1" applyBorder="1" applyAlignment="1" applyProtection="1">
      <alignment horizontal="center" vertical="center" wrapText="1"/>
      <protection locked="0"/>
    </xf>
    <xf numFmtId="166" fontId="83" fillId="0" borderId="0" xfId="91" applyNumberFormat="1" applyFont="1" applyFill="1" applyBorder="1" applyAlignment="1" applyProtection="1">
      <protection locked="0"/>
    </xf>
    <xf numFmtId="166" fontId="83" fillId="0" borderId="0" xfId="91" applyNumberFormat="1" applyFont="1" applyFill="1" applyBorder="1" applyAlignment="1" applyProtection="1">
      <alignment horizontal="left" indent="3"/>
      <protection locked="0"/>
    </xf>
    <xf numFmtId="166" fontId="56" fillId="0" borderId="5" xfId="88" applyNumberFormat="1" applyFont="1" applyFill="1" applyBorder="1" applyAlignment="1" applyProtection="1">
      <alignment horizontal="left"/>
      <protection locked="0"/>
    </xf>
    <xf numFmtId="0" fontId="18" fillId="0" borderId="0" xfId="128"/>
    <xf numFmtId="0" fontId="84" fillId="0" borderId="0" xfId="128" applyFont="1"/>
    <xf numFmtId="174" fontId="57" fillId="0" borderId="0" xfId="87" quotePrefix="1" applyNumberFormat="1" applyFont="1" applyBorder="1" applyAlignment="1">
      <alignment vertical="center" wrapText="1"/>
    </xf>
    <xf numFmtId="166" fontId="56" fillId="0" borderId="5" xfId="88" applyNumberFormat="1" applyFont="1" applyFill="1" applyBorder="1" applyAlignment="1" applyProtection="1">
      <alignment horizontal="right"/>
      <protection locked="0"/>
    </xf>
    <xf numFmtId="166" fontId="66" fillId="25" borderId="34" xfId="88" applyNumberFormat="1" applyFont="1" applyFill="1" applyBorder="1" applyAlignment="1" applyProtection="1">
      <alignment horizontal="center" vertical="center" wrapText="1"/>
      <protection locked="0"/>
    </xf>
    <xf numFmtId="166" fontId="56" fillId="0" borderId="0" xfId="88" applyNumberFormat="1" applyFont="1" applyFill="1" applyBorder="1" applyAlignment="1" applyProtection="1">
      <alignment horizontal="left" indent="1"/>
      <protection locked="0"/>
    </xf>
    <xf numFmtId="4" fontId="56" fillId="0" borderId="0" xfId="88" applyNumberFormat="1" applyFont="1" applyFill="1" applyBorder="1" applyAlignment="1" applyProtection="1">
      <alignment horizontal="left" indent="1"/>
      <protection locked="0"/>
    </xf>
    <xf numFmtId="0" fontId="52" fillId="0" borderId="0" xfId="0" applyFont="1" applyAlignment="1">
      <alignment horizontal="left" indent="1"/>
    </xf>
    <xf numFmtId="166" fontId="52" fillId="0" borderId="0" xfId="0" quotePrefix="1" applyNumberFormat="1" applyFont="1" applyAlignment="1" applyProtection="1">
      <alignment horizontal="left" indent="2"/>
      <protection locked="0"/>
    </xf>
    <xf numFmtId="166" fontId="52" fillId="0" borderId="0" xfId="0" applyNumberFormat="1" applyFont="1" applyAlignment="1" applyProtection="1">
      <alignment horizontal="left" indent="2"/>
      <protection locked="0"/>
    </xf>
    <xf numFmtId="166" fontId="82" fillId="0" borderId="0" xfId="0" applyNumberFormat="1" applyFont="1" applyAlignment="1" applyProtection="1">
      <alignment horizontal="left" indent="2"/>
      <protection locked="0"/>
    </xf>
    <xf numFmtId="176" fontId="103" fillId="0" borderId="0" xfId="88" applyNumberFormat="1" applyFont="1" applyFill="1" applyBorder="1" applyAlignment="1" applyProtection="1">
      <protection locked="0"/>
    </xf>
    <xf numFmtId="0" fontId="82" fillId="0" borderId="36" xfId="0" applyFont="1" applyBorder="1" applyAlignment="1">
      <alignment horizontal="left" vertical="center" wrapText="1" indent="2"/>
    </xf>
    <xf numFmtId="176" fontId="103" fillId="29" borderId="36" xfId="88" applyNumberFormat="1" applyFont="1" applyFill="1" applyBorder="1" applyAlignment="1" applyProtection="1">
      <alignment vertical="center"/>
      <protection locked="0"/>
    </xf>
    <xf numFmtId="166" fontId="104" fillId="0" borderId="0" xfId="60" applyNumberFormat="1" applyFont="1" applyProtection="1">
      <protection locked="0"/>
    </xf>
    <xf numFmtId="3" fontId="87" fillId="29" borderId="0" xfId="60" applyNumberFormat="1" applyFont="1" applyFill="1" applyAlignment="1" applyProtection="1">
      <alignment horizontal="right"/>
      <protection locked="0"/>
    </xf>
    <xf numFmtId="4" fontId="57" fillId="0" borderId="5" xfId="89" applyNumberFormat="1" applyFont="1" applyBorder="1" applyAlignment="1" applyProtection="1">
      <alignment horizontal="right"/>
      <protection locked="0"/>
    </xf>
    <xf numFmtId="0" fontId="102" fillId="0" borderId="0" xfId="0" applyFont="1" applyAlignment="1">
      <alignment vertical="top" wrapText="1"/>
    </xf>
    <xf numFmtId="0" fontId="107" fillId="0" borderId="0" xfId="60" applyFont="1"/>
    <xf numFmtId="166" fontId="87" fillId="26" borderId="19" xfId="90" applyNumberFormat="1" applyFont="1" applyFill="1" applyBorder="1" applyAlignment="1" applyProtection="1">
      <alignment horizontal="center" vertical="center" wrapText="1"/>
      <protection locked="0"/>
    </xf>
    <xf numFmtId="176" fontId="56" fillId="0" borderId="5" xfId="88" applyNumberFormat="1" applyFont="1" applyFill="1" applyBorder="1" applyAlignment="1" applyProtection="1">
      <alignment horizontal="right"/>
      <protection locked="0"/>
    </xf>
    <xf numFmtId="166" fontId="87" fillId="26" borderId="20" xfId="90" applyNumberFormat="1" applyFont="1" applyFill="1" applyBorder="1" applyAlignment="1" applyProtection="1">
      <alignment horizontal="center" vertical="center" wrapText="1"/>
      <protection locked="0"/>
    </xf>
    <xf numFmtId="166" fontId="55" fillId="0" borderId="0" xfId="88" quotePrefix="1" applyNumberFormat="1" applyFont="1" applyFill="1" applyBorder="1" applyAlignment="1" applyProtection="1">
      <alignment horizontal="left" indent="1"/>
      <protection locked="0"/>
    </xf>
    <xf numFmtId="166" fontId="87" fillId="26" borderId="7" xfId="90" applyNumberFormat="1" applyFont="1" applyFill="1" applyBorder="1" applyAlignment="1" applyProtection="1">
      <alignment horizontal="center" vertical="center" wrapText="1"/>
      <protection locked="0"/>
    </xf>
    <xf numFmtId="49" fontId="107" fillId="0" borderId="0" xfId="60" applyNumberFormat="1" applyFont="1" applyAlignment="1">
      <alignment vertical="center"/>
    </xf>
    <xf numFmtId="0" fontId="110" fillId="0" borderId="0" xfId="0" applyFont="1" applyAlignment="1">
      <alignment horizontal="left" vertical="top" indent="1"/>
    </xf>
    <xf numFmtId="166" fontId="98" fillId="29" borderId="0" xfId="91" applyNumberFormat="1" applyFont="1" applyFill="1" applyBorder="1" applyAlignment="1" applyProtection="1">
      <alignment vertical="center"/>
      <protection locked="0"/>
    </xf>
    <xf numFmtId="176" fontId="98" fillId="29" borderId="0" xfId="91" applyNumberFormat="1" applyFont="1" applyFill="1" applyBorder="1" applyAlignment="1" applyProtection="1">
      <alignment horizontal="right"/>
      <protection locked="0"/>
    </xf>
    <xf numFmtId="0" fontId="77" fillId="0" borderId="0" xfId="117" applyFont="1" applyAlignment="1">
      <alignment horizontal="center" wrapText="1"/>
    </xf>
    <xf numFmtId="0" fontId="0" fillId="0" borderId="0" xfId="0" applyAlignment="1">
      <alignment horizontal="center"/>
    </xf>
    <xf numFmtId="0" fontId="57" fillId="0" borderId="0" xfId="134" applyFont="1"/>
    <xf numFmtId="0" fontId="22" fillId="0" borderId="0" xfId="134"/>
    <xf numFmtId="0" fontId="57" fillId="0" borderId="0" xfId="134" applyFont="1" applyAlignment="1">
      <alignment horizontal="right"/>
    </xf>
    <xf numFmtId="0" fontId="22" fillId="0" borderId="0" xfId="134" applyAlignment="1">
      <alignment horizontal="right"/>
    </xf>
    <xf numFmtId="0" fontId="39" fillId="25" borderId="40" xfId="134" applyFont="1" applyFill="1" applyBorder="1" applyAlignment="1">
      <alignment horizontal="center" vertical="center" wrapText="1"/>
    </xf>
    <xf numFmtId="0" fontId="111" fillId="0" borderId="0" xfId="134" applyFont="1" applyAlignment="1">
      <alignment vertical="center"/>
    </xf>
    <xf numFmtId="165" fontId="57" fillId="0" borderId="0" xfId="193" applyFont="1"/>
    <xf numFmtId="0" fontId="77" fillId="29" borderId="0" xfId="117" applyFont="1" applyFill="1" applyAlignment="1">
      <alignment vertical="top"/>
    </xf>
    <xf numFmtId="0" fontId="77" fillId="29" borderId="0" xfId="117" applyFont="1" applyFill="1" applyAlignment="1">
      <alignment vertical="center"/>
    </xf>
    <xf numFmtId="176" fontId="56" fillId="29" borderId="5" xfId="202" applyNumberFormat="1" applyFont="1" applyFill="1" applyBorder="1" applyAlignment="1" applyProtection="1">
      <alignment horizontal="right"/>
      <protection locked="0"/>
    </xf>
    <xf numFmtId="166" fontId="34" fillId="0" borderId="0" xfId="88" applyNumberFormat="1" applyFont="1" applyFill="1" applyBorder="1" applyAlignment="1" applyProtection="1">
      <alignment horizontal="left"/>
      <protection locked="0"/>
    </xf>
    <xf numFmtId="166" fontId="87" fillId="0" borderId="0" xfId="90" applyNumberFormat="1" applyFont="1" applyFill="1" applyProtection="1">
      <protection locked="0"/>
    </xf>
    <xf numFmtId="166" fontId="86" fillId="0" borderId="0" xfId="90" applyNumberFormat="1" applyFont="1" applyFill="1" applyProtection="1">
      <protection locked="0"/>
    </xf>
    <xf numFmtId="0" fontId="81" fillId="29" borderId="0" xfId="65" applyFont="1" applyFill="1" applyAlignment="1">
      <alignment vertical="center"/>
    </xf>
    <xf numFmtId="0" fontId="81" fillId="29" borderId="5" xfId="65" applyFont="1" applyFill="1" applyBorder="1" applyAlignment="1">
      <alignment vertical="center"/>
    </xf>
    <xf numFmtId="166" fontId="98" fillId="31" borderId="0" xfId="91" applyNumberFormat="1" applyFont="1" applyFill="1" applyBorder="1" applyAlignment="1" applyProtection="1">
      <protection locked="0"/>
    </xf>
    <xf numFmtId="166" fontId="98" fillId="31" borderId="0" xfId="91" applyNumberFormat="1" applyFont="1" applyFill="1" applyBorder="1" applyAlignment="1" applyProtection="1">
      <alignment vertical="center"/>
      <protection locked="0"/>
    </xf>
    <xf numFmtId="166" fontId="116" fillId="31" borderId="0" xfId="91" applyNumberFormat="1" applyFont="1" applyFill="1" applyBorder="1" applyAlignment="1" applyProtection="1">
      <alignment vertical="center"/>
      <protection locked="0"/>
    </xf>
    <xf numFmtId="166" fontId="118" fillId="25" borderId="16" xfId="91" applyNumberFormat="1" applyFont="1" applyFill="1" applyBorder="1" applyAlignment="1" applyProtection="1">
      <alignment horizontal="center" vertical="center"/>
      <protection locked="0"/>
    </xf>
    <xf numFmtId="166" fontId="118" fillId="25" borderId="29" xfId="88" applyNumberFormat="1" applyFont="1" applyFill="1" applyBorder="1" applyAlignment="1" applyProtection="1">
      <alignment horizontal="center" vertical="center" wrapText="1"/>
      <protection locked="0"/>
    </xf>
    <xf numFmtId="166" fontId="118" fillId="25" borderId="30" xfId="88" applyNumberFormat="1" applyFont="1" applyFill="1" applyBorder="1" applyAlignment="1" applyProtection="1">
      <alignment horizontal="center" vertical="center" wrapText="1"/>
      <protection locked="0"/>
    </xf>
    <xf numFmtId="166" fontId="83" fillId="0" borderId="5" xfId="91" applyNumberFormat="1" applyFont="1" applyFill="1" applyBorder="1" applyAlignment="1" applyProtection="1">
      <protection locked="0"/>
    </xf>
    <xf numFmtId="166" fontId="52" fillId="0" borderId="5" xfId="88" applyNumberFormat="1" applyFont="1" applyBorder="1" applyProtection="1">
      <protection locked="0"/>
    </xf>
    <xf numFmtId="166" fontId="119" fillId="25" borderId="29" xfId="88" applyNumberFormat="1" applyFont="1" applyFill="1" applyBorder="1" applyAlignment="1" applyProtection="1">
      <alignment horizontal="center" vertical="center" wrapText="1"/>
      <protection locked="0"/>
    </xf>
    <xf numFmtId="166" fontId="119" fillId="25" borderId="17" xfId="88" applyNumberFormat="1" applyFont="1" applyFill="1" applyBorder="1" applyAlignment="1" applyProtection="1">
      <alignment horizontal="center" vertical="center" wrapText="1"/>
      <protection locked="0"/>
    </xf>
    <xf numFmtId="166" fontId="55" fillId="31" borderId="0" xfId="88" applyNumberFormat="1" applyFont="1" applyFill="1" applyBorder="1" applyAlignment="1" applyProtection="1">
      <alignment vertical="center"/>
      <protection locked="0"/>
    </xf>
    <xf numFmtId="176" fontId="55" fillId="31" borderId="0" xfId="88" applyNumberFormat="1" applyFont="1" applyFill="1" applyBorder="1" applyAlignment="1" applyProtection="1">
      <alignment horizontal="right" vertical="center"/>
      <protection locked="0"/>
    </xf>
    <xf numFmtId="166" fontId="119" fillId="25" borderId="16" xfId="88" applyNumberFormat="1" applyFont="1" applyFill="1" applyBorder="1" applyAlignment="1" applyProtection="1">
      <alignment horizontal="center" vertical="center"/>
      <protection locked="0"/>
    </xf>
    <xf numFmtId="0" fontId="120" fillId="27" borderId="37" xfId="0" applyFont="1" applyFill="1" applyBorder="1" applyAlignment="1">
      <alignment horizontal="center" vertical="center"/>
    </xf>
    <xf numFmtId="0" fontId="120" fillId="27" borderId="39" xfId="0" applyFont="1" applyFill="1" applyBorder="1" applyAlignment="1">
      <alignment horizontal="center" vertical="center" wrapText="1"/>
    </xf>
    <xf numFmtId="0" fontId="79" fillId="0" borderId="7" xfId="0" applyFont="1" applyBorder="1" applyAlignment="1">
      <alignment horizontal="left" vertical="top"/>
    </xf>
    <xf numFmtId="166" fontId="79" fillId="0" borderId="7" xfId="0" applyNumberFormat="1" applyFont="1" applyBorder="1" applyAlignment="1">
      <alignment vertical="top"/>
    </xf>
    <xf numFmtId="0" fontId="77" fillId="0" borderId="0" xfId="0" applyFont="1" applyAlignment="1">
      <alignment horizontal="left" vertical="top" indent="2"/>
    </xf>
    <xf numFmtId="166" fontId="77" fillId="0" borderId="0" xfId="0" applyNumberFormat="1" applyFont="1" applyAlignment="1">
      <alignment vertical="top"/>
    </xf>
    <xf numFmtId="0" fontId="79" fillId="0" borderId="7" xfId="0" applyFont="1" applyBorder="1" applyAlignment="1">
      <alignment horizontal="left" vertical="top" indent="2"/>
    </xf>
    <xf numFmtId="174" fontId="57" fillId="0" borderId="18" xfId="87" applyNumberFormat="1" applyFont="1" applyFill="1" applyBorder="1" applyAlignment="1">
      <alignment vertical="center" wrapText="1"/>
    </xf>
    <xf numFmtId="0" fontId="121" fillId="0" borderId="0" xfId="117" applyFont="1" applyAlignment="1">
      <alignment horizontal="center" vertical="top" wrapText="1"/>
    </xf>
    <xf numFmtId="0" fontId="121" fillId="0" borderId="0" xfId="117" applyFont="1" applyAlignment="1">
      <alignment vertical="top" wrapText="1"/>
    </xf>
    <xf numFmtId="166" fontId="121" fillId="0" borderId="0" xfId="117" applyNumberFormat="1" applyFont="1" applyAlignment="1">
      <alignment vertical="top"/>
    </xf>
    <xf numFmtId="0" fontId="121" fillId="0" borderId="0" xfId="117" applyFont="1" applyAlignment="1">
      <alignment horizontal="center" vertical="center" wrapText="1"/>
    </xf>
    <xf numFmtId="0" fontId="121" fillId="0" borderId="0" xfId="117" applyFont="1" applyAlignment="1">
      <alignment vertical="center" wrapText="1"/>
    </xf>
    <xf numFmtId="166" fontId="121" fillId="0" borderId="0" xfId="117" applyNumberFormat="1" applyFont="1" applyAlignment="1">
      <alignment vertical="center"/>
    </xf>
    <xf numFmtId="0" fontId="121" fillId="0" borderId="0" xfId="117" applyFont="1" applyAlignment="1">
      <alignment horizontal="left" vertical="top" wrapText="1"/>
    </xf>
    <xf numFmtId="0" fontId="121" fillId="29" borderId="0" xfId="117" applyFont="1" applyFill="1" applyAlignment="1">
      <alignment horizontal="center" vertical="top" wrapText="1"/>
    </xf>
    <xf numFmtId="0" fontId="121" fillId="29" borderId="0" xfId="117" applyFont="1" applyFill="1" applyAlignment="1">
      <alignment vertical="top" wrapText="1"/>
    </xf>
    <xf numFmtId="166" fontId="121" fillId="29" borderId="0" xfId="117" applyNumberFormat="1" applyFont="1" applyFill="1" applyAlignment="1">
      <alignment vertical="top"/>
    </xf>
    <xf numFmtId="0" fontId="82" fillId="0" borderId="0" xfId="117" applyFont="1" applyAlignment="1">
      <alignment horizontal="left" vertical="top"/>
    </xf>
    <xf numFmtId="0" fontId="92" fillId="27" borderId="31" xfId="117" applyFont="1" applyFill="1" applyBorder="1" applyAlignment="1">
      <alignment horizontal="center" vertical="center" wrapText="1"/>
    </xf>
    <xf numFmtId="0" fontId="76" fillId="27" borderId="35" xfId="117" applyFont="1" applyFill="1" applyBorder="1" applyAlignment="1">
      <alignment horizontal="center" vertical="center" wrapText="1"/>
    </xf>
    <xf numFmtId="0" fontId="92" fillId="27" borderId="32" xfId="117" applyFont="1" applyFill="1" applyBorder="1" applyAlignment="1">
      <alignment horizontal="center" vertical="center" wrapText="1"/>
    </xf>
    <xf numFmtId="166" fontId="55" fillId="31" borderId="0" xfId="89" applyNumberFormat="1" applyFont="1" applyFill="1" applyBorder="1" applyAlignment="1" applyProtection="1">
      <alignment horizontal="left" vertical="center"/>
      <protection locked="0"/>
    </xf>
    <xf numFmtId="176" fontId="55" fillId="31" borderId="0" xfId="89" applyNumberFormat="1" applyFont="1" applyFill="1" applyBorder="1" applyAlignment="1" applyProtection="1">
      <alignment horizontal="right" vertical="center"/>
      <protection locked="0"/>
    </xf>
    <xf numFmtId="0" fontId="82" fillId="0" borderId="0" xfId="219" applyFont="1"/>
    <xf numFmtId="0" fontId="123" fillId="0" borderId="0" xfId="219" applyFont="1"/>
    <xf numFmtId="0" fontId="82" fillId="31" borderId="0" xfId="219" applyFont="1" applyFill="1"/>
    <xf numFmtId="0" fontId="39" fillId="25" borderId="26" xfId="134" applyFont="1" applyFill="1" applyBorder="1" applyAlignment="1">
      <alignment horizontal="center" vertical="center"/>
    </xf>
    <xf numFmtId="0" fontId="123" fillId="28" borderId="0" xfId="219" applyFont="1" applyFill="1"/>
    <xf numFmtId="0" fontId="82" fillId="0" borderId="0" xfId="219" applyFont="1" applyAlignment="1">
      <alignment horizontal="left" indent="1"/>
    </xf>
    <xf numFmtId="0" fontId="124" fillId="0" borderId="0" xfId="219" applyFont="1" applyAlignment="1">
      <alignment horizontal="left" indent="2"/>
    </xf>
    <xf numFmtId="0" fontId="129" fillId="32" borderId="0" xfId="219" applyFont="1" applyFill="1"/>
    <xf numFmtId="166" fontId="55" fillId="0" borderId="0" xfId="208" applyNumberFormat="1" applyFont="1" applyAlignment="1">
      <alignment vertical="top"/>
    </xf>
    <xf numFmtId="166" fontId="128" fillId="0" borderId="0" xfId="208" applyNumberFormat="1" applyFont="1" applyAlignment="1">
      <alignment vertical="top"/>
    </xf>
    <xf numFmtId="166" fontId="57" fillId="0" borderId="0" xfId="208" applyNumberFormat="1" applyFont="1" applyAlignment="1">
      <alignment vertical="top"/>
    </xf>
    <xf numFmtId="166" fontId="112" fillId="0" borderId="0" xfId="208" applyNumberFormat="1" applyFont="1" applyAlignment="1">
      <alignment vertical="top"/>
    </xf>
    <xf numFmtId="166" fontId="113" fillId="0" borderId="0" xfId="208" applyNumberFormat="1" applyFont="1" applyAlignment="1">
      <alignment vertical="top"/>
    </xf>
    <xf numFmtId="166" fontId="103" fillId="0" borderId="0" xfId="208" applyNumberFormat="1" applyFont="1" applyAlignment="1">
      <alignment vertical="top"/>
    </xf>
    <xf numFmtId="166" fontId="130" fillId="0" borderId="0" xfId="208" applyNumberFormat="1" applyFont="1" applyAlignment="1">
      <alignment vertical="top"/>
    </xf>
    <xf numFmtId="166" fontId="131" fillId="0" borderId="0" xfId="208" applyNumberFormat="1" applyFont="1" applyAlignment="1">
      <alignment vertical="top"/>
    </xf>
    <xf numFmtId="174" fontId="82" fillId="31" borderId="0" xfId="193" applyNumberFormat="1" applyFont="1" applyFill="1"/>
    <xf numFmtId="174" fontId="123" fillId="0" borderId="0" xfId="193" applyNumberFormat="1" applyFont="1"/>
    <xf numFmtId="0" fontId="102" fillId="29" borderId="0" xfId="0" applyFont="1" applyFill="1" applyAlignment="1">
      <alignment vertical="top"/>
    </xf>
    <xf numFmtId="166" fontId="52" fillId="0" borderId="0" xfId="88" applyNumberFormat="1" applyFont="1" applyAlignment="1" applyProtection="1">
      <alignment vertical="center"/>
      <protection locked="0"/>
    </xf>
    <xf numFmtId="176" fontId="56" fillId="0" borderId="0" xfId="88" applyNumberFormat="1" applyFont="1" applyFill="1" applyBorder="1" applyAlignment="1" applyProtection="1">
      <alignment horizontal="right" vertical="center"/>
      <protection locked="0"/>
    </xf>
    <xf numFmtId="176" fontId="56" fillId="0" borderId="0" xfId="88" quotePrefix="1" applyNumberFormat="1" applyFont="1" applyFill="1" applyBorder="1" applyAlignment="1" applyProtection="1">
      <alignment horizontal="right" vertical="center"/>
    </xf>
    <xf numFmtId="176" fontId="56" fillId="0" borderId="0" xfId="88" applyNumberFormat="1" applyFont="1" applyFill="1" applyBorder="1" applyAlignment="1" applyProtection="1">
      <alignment horizontal="right" vertical="center"/>
    </xf>
    <xf numFmtId="176" fontId="55" fillId="0" borderId="0" xfId="88" applyNumberFormat="1" applyFont="1" applyFill="1" applyBorder="1" applyAlignment="1" applyProtection="1">
      <alignment horizontal="right" vertical="center" wrapText="1"/>
      <protection locked="0"/>
    </xf>
    <xf numFmtId="176" fontId="55" fillId="0" borderId="0" xfId="88" applyNumberFormat="1" applyFont="1" applyFill="1" applyBorder="1" applyAlignment="1" applyProtection="1">
      <alignment horizontal="right" vertical="center"/>
      <protection locked="0"/>
    </xf>
    <xf numFmtId="0" fontId="104" fillId="0" borderId="0" xfId="60" applyFont="1"/>
    <xf numFmtId="0" fontId="95" fillId="0" borderId="0" xfId="0" applyFont="1" applyAlignment="1">
      <alignment horizontal="left" vertical="top" indent="1"/>
    </xf>
    <xf numFmtId="49" fontId="104" fillId="0" borderId="0" xfId="60" applyNumberFormat="1" applyFont="1" applyAlignment="1">
      <alignment vertical="center"/>
    </xf>
    <xf numFmtId="0" fontId="94" fillId="0" borderId="0" xfId="117" applyFont="1" applyAlignment="1">
      <alignment horizontal="center" vertical="top" wrapText="1"/>
    </xf>
    <xf numFmtId="0" fontId="96" fillId="0" borderId="5" xfId="117" applyFont="1" applyBorder="1" applyAlignment="1">
      <alignment horizontal="center" vertical="center"/>
    </xf>
    <xf numFmtId="0" fontId="122" fillId="0" borderId="5" xfId="117" applyFont="1" applyBorder="1" applyAlignment="1">
      <alignment horizontal="center" vertical="center"/>
    </xf>
    <xf numFmtId="184" fontId="122" fillId="0" borderId="5" xfId="117" applyNumberFormat="1" applyFont="1" applyBorder="1" applyAlignment="1">
      <alignment vertical="center"/>
    </xf>
    <xf numFmtId="0" fontId="102" fillId="0" borderId="0" xfId="0" applyFont="1" applyAlignment="1">
      <alignment vertical="top"/>
    </xf>
    <xf numFmtId="174" fontId="52" fillId="0" borderId="5" xfId="86" applyNumberFormat="1" applyFont="1" applyBorder="1" applyAlignment="1">
      <alignment vertical="center"/>
    </xf>
    <xf numFmtId="4" fontId="56" fillId="0" borderId="5" xfId="108" applyFont="1" applyFill="1" applyBorder="1" applyAlignment="1">
      <alignment horizontal="right" vertical="center"/>
    </xf>
    <xf numFmtId="0" fontId="123" fillId="31" borderId="5" xfId="219" applyFont="1" applyFill="1" applyBorder="1"/>
    <xf numFmtId="0" fontId="82" fillId="31" borderId="5" xfId="219" applyFont="1" applyFill="1" applyBorder="1"/>
    <xf numFmtId="175" fontId="123" fillId="31" borderId="5" xfId="219" applyNumberFormat="1" applyFont="1" applyFill="1" applyBorder="1"/>
    <xf numFmtId="3" fontId="81" fillId="0" borderId="0" xfId="65" applyNumberFormat="1" applyFont="1" applyAlignment="1">
      <alignment vertical="center"/>
    </xf>
    <xf numFmtId="3" fontId="81" fillId="0" borderId="5" xfId="65" applyNumberFormat="1" applyFont="1" applyBorder="1" applyAlignment="1">
      <alignment vertical="center"/>
    </xf>
    <xf numFmtId="166" fontId="52" fillId="0" borderId="0" xfId="0" applyNumberFormat="1" applyFont="1" applyAlignment="1">
      <alignment vertical="center"/>
    </xf>
    <xf numFmtId="0" fontId="4" fillId="0" borderId="0" xfId="226"/>
    <xf numFmtId="0" fontId="133" fillId="0" borderId="0" xfId="226" applyFont="1" applyAlignment="1">
      <alignment horizontal="left"/>
    </xf>
    <xf numFmtId="0" fontId="80" fillId="0" borderId="7" xfId="226" applyFont="1" applyBorder="1" applyAlignment="1">
      <alignment vertical="center"/>
    </xf>
    <xf numFmtId="0" fontId="3" fillId="0" borderId="0" xfId="226" applyFont="1" applyAlignment="1">
      <alignment horizontal="right"/>
    </xf>
    <xf numFmtId="0" fontId="76" fillId="27" borderId="41" xfId="226" applyFont="1" applyFill="1" applyBorder="1" applyAlignment="1">
      <alignment horizontal="center" vertical="center" wrapText="1"/>
    </xf>
    <xf numFmtId="0" fontId="76" fillId="27" borderId="42" xfId="226" applyFont="1" applyFill="1" applyBorder="1" applyAlignment="1">
      <alignment horizontal="center" vertical="center" wrapText="1"/>
    </xf>
    <xf numFmtId="0" fontId="52" fillId="0" borderId="0" xfId="0" applyFont="1" applyAlignment="1">
      <alignment vertical="center" wrapText="1"/>
    </xf>
    <xf numFmtId="49" fontId="115" fillId="0" borderId="0" xfId="60" applyNumberFormat="1" applyFont="1"/>
    <xf numFmtId="49" fontId="115" fillId="0" borderId="0" xfId="60" applyNumberFormat="1" applyFont="1" applyAlignment="1">
      <alignment vertical="top"/>
    </xf>
    <xf numFmtId="49" fontId="137" fillId="0" borderId="0" xfId="60" applyNumberFormat="1" applyFont="1" applyAlignment="1">
      <alignment vertical="top"/>
    </xf>
    <xf numFmtId="166" fontId="138" fillId="0" borderId="0" xfId="91" applyNumberFormat="1" applyFont="1" applyFill="1" applyBorder="1" applyAlignment="1" applyProtection="1">
      <alignment horizontal="left" indent="5"/>
      <protection locked="0"/>
    </xf>
    <xf numFmtId="166" fontId="138" fillId="0" borderId="0" xfId="91" applyNumberFormat="1" applyFont="1" applyFill="1" applyBorder="1" applyAlignment="1" applyProtection="1">
      <protection locked="0"/>
    </xf>
    <xf numFmtId="0" fontId="57" fillId="0" borderId="0" xfId="0" applyFont="1" applyAlignment="1">
      <alignment vertical="center"/>
    </xf>
    <xf numFmtId="4" fontId="57" fillId="0" borderId="0" xfId="114" applyFont="1" applyAlignment="1">
      <alignment vertical="center"/>
    </xf>
    <xf numFmtId="0" fontId="57" fillId="0" borderId="0" xfId="0" applyFont="1" applyAlignment="1">
      <alignment horizontal="right"/>
    </xf>
    <xf numFmtId="176" fontId="35" fillId="0" borderId="0" xfId="88" applyNumberFormat="1" applyFont="1" applyFill="1" applyBorder="1" applyAlignment="1" applyProtection="1">
      <alignment horizontal="right"/>
      <protection locked="0"/>
    </xf>
    <xf numFmtId="166" fontId="35" fillId="0" borderId="0" xfId="88" applyNumberFormat="1" applyFont="1" applyFill="1" applyBorder="1" applyAlignment="1" applyProtection="1">
      <alignment horizontal="left" indent="2"/>
      <protection locked="0"/>
    </xf>
    <xf numFmtId="4" fontId="35" fillId="0" borderId="0" xfId="88" applyNumberFormat="1" applyFont="1" applyFill="1" applyBorder="1" applyAlignment="1" applyProtection="1">
      <alignment horizontal="left" indent="2"/>
      <protection locked="0"/>
    </xf>
    <xf numFmtId="166" fontId="139" fillId="0" borderId="0" xfId="88" applyNumberFormat="1" applyFont="1" applyFill="1" applyBorder="1" applyAlignment="1" applyProtection="1">
      <alignment horizontal="left" indent="4"/>
      <protection locked="0"/>
    </xf>
    <xf numFmtId="176" fontId="139" fillId="0" borderId="0" xfId="88" applyNumberFormat="1" applyFont="1" applyFill="1" applyBorder="1" applyAlignment="1" applyProtection="1">
      <alignment horizontal="right"/>
      <protection locked="0"/>
    </xf>
    <xf numFmtId="166" fontId="140" fillId="0" borderId="0" xfId="88" applyNumberFormat="1" applyFont="1" applyFill="1" applyBorder="1" applyAlignment="1" applyProtection="1">
      <alignment horizontal="left" indent="1"/>
      <protection locked="0"/>
    </xf>
    <xf numFmtId="0" fontId="121" fillId="0" borderId="0" xfId="0" applyFont="1" applyAlignment="1">
      <alignment horizontal="right"/>
    </xf>
    <xf numFmtId="0" fontId="3" fillId="0" borderId="0" xfId="128" applyFont="1" applyAlignment="1">
      <alignment horizontal="right"/>
    </xf>
    <xf numFmtId="17" fontId="3" fillId="0" borderId="0" xfId="0" applyNumberFormat="1" applyFont="1"/>
    <xf numFmtId="166" fontId="98" fillId="31" borderId="0" xfId="91" applyNumberFormat="1" applyFont="1" applyFill="1" applyBorder="1" applyAlignment="1" applyProtection="1">
      <alignment vertical="center" wrapText="1"/>
      <protection locked="0"/>
    </xf>
    <xf numFmtId="4" fontId="56" fillId="0" borderId="0" xfId="193" applyNumberFormat="1" applyFont="1" applyAlignment="1">
      <alignment horizontal="right" vertical="center"/>
    </xf>
    <xf numFmtId="4" fontId="83" fillId="0" borderId="0" xfId="193" applyNumberFormat="1" applyFont="1" applyAlignment="1">
      <alignment horizontal="right" vertical="center"/>
    </xf>
    <xf numFmtId="4" fontId="83" fillId="0" borderId="5" xfId="193" applyNumberFormat="1" applyFont="1" applyBorder="1" applyAlignment="1">
      <alignment horizontal="right" vertical="center"/>
    </xf>
    <xf numFmtId="0" fontId="133" fillId="0" borderId="0" xfId="128" applyFont="1" applyAlignment="1">
      <alignment horizontal="left"/>
    </xf>
    <xf numFmtId="185" fontId="4" fillId="0" borderId="0" xfId="226" applyNumberFormat="1"/>
    <xf numFmtId="0" fontId="123" fillId="0" borderId="5" xfId="219" applyFont="1" applyBorder="1"/>
    <xf numFmtId="0" fontId="127" fillId="0" borderId="0" xfId="219" applyFont="1"/>
    <xf numFmtId="185" fontId="80" fillId="0" borderId="7" xfId="226" applyNumberFormat="1" applyFont="1" applyBorder="1" applyAlignment="1">
      <alignment vertical="center"/>
    </xf>
    <xf numFmtId="3" fontId="3" fillId="0" borderId="0" xfId="0" applyNumberFormat="1" applyFont="1"/>
    <xf numFmtId="178" fontId="3" fillId="0" borderId="0" xfId="210" applyNumberFormat="1" applyFont="1" applyFill="1"/>
    <xf numFmtId="176" fontId="56" fillId="0" borderId="0" xfId="202" applyNumberFormat="1" applyFont="1" applyFill="1" applyBorder="1" applyAlignment="1" applyProtection="1">
      <alignment horizontal="right"/>
      <protection locked="0"/>
    </xf>
    <xf numFmtId="176" fontId="56" fillId="0" borderId="5" xfId="202" applyNumberFormat="1" applyFont="1" applyFill="1" applyBorder="1" applyAlignment="1" applyProtection="1">
      <alignment horizontal="right"/>
      <protection locked="0"/>
    </xf>
    <xf numFmtId="0" fontId="141" fillId="0" borderId="0" xfId="229"/>
    <xf numFmtId="0" fontId="80" fillId="0" borderId="57" xfId="229" applyFont="1" applyBorder="1" applyAlignment="1">
      <alignment horizontal="left"/>
    </xf>
    <xf numFmtId="0" fontId="80" fillId="0" borderId="58" xfId="229" applyFont="1" applyBorder="1" applyAlignment="1">
      <alignment horizontal="center" vertical="center"/>
    </xf>
    <xf numFmtId="188" fontId="141" fillId="0" borderId="0" xfId="229" applyNumberFormat="1"/>
    <xf numFmtId="166" fontId="123" fillId="28" borderId="0" xfId="219" applyNumberFormat="1" applyFont="1" applyFill="1"/>
    <xf numFmtId="166" fontId="57" fillId="0" borderId="0" xfId="208" applyNumberFormat="1" applyFont="1"/>
    <xf numFmtId="166" fontId="128" fillId="0" borderId="0" xfId="193" applyNumberFormat="1" applyFont="1"/>
    <xf numFmtId="166" fontId="129" fillId="32" borderId="0" xfId="193" applyNumberFormat="1" applyFont="1" applyFill="1"/>
    <xf numFmtId="166" fontId="82" fillId="31" borderId="0" xfId="193" applyNumberFormat="1" applyFont="1" applyFill="1"/>
    <xf numFmtId="166" fontId="123" fillId="0" borderId="5" xfId="193" applyNumberFormat="1" applyFont="1" applyBorder="1"/>
    <xf numFmtId="166" fontId="98" fillId="31" borderId="0" xfId="91" applyNumberFormat="1" applyFont="1" applyFill="1" applyBorder="1" applyAlignment="1" applyProtection="1">
      <alignment horizontal="right"/>
      <protection locked="0"/>
    </xf>
    <xf numFmtId="166" fontId="98" fillId="31" borderId="0" xfId="91" applyNumberFormat="1" applyFont="1" applyFill="1" applyBorder="1" applyAlignment="1" applyProtection="1">
      <alignment horizontal="right" vertical="center"/>
      <protection locked="0"/>
    </xf>
    <xf numFmtId="0" fontId="129" fillId="32" borderId="5" xfId="219" applyFont="1" applyFill="1" applyBorder="1"/>
    <xf numFmtId="174" fontId="129" fillId="32" borderId="5" xfId="193" applyNumberFormat="1" applyFont="1" applyFill="1" applyBorder="1"/>
    <xf numFmtId="0" fontId="22" fillId="0" borderId="0" xfId="235"/>
    <xf numFmtId="0" fontId="22" fillId="29" borderId="0" xfId="235" applyFill="1"/>
    <xf numFmtId="0" fontId="22" fillId="29" borderId="0" xfId="235" applyFill="1" applyAlignment="1">
      <alignment horizontal="right"/>
    </xf>
    <xf numFmtId="0" fontId="143" fillId="34" borderId="20" xfId="235" applyFont="1" applyFill="1" applyBorder="1" applyAlignment="1">
      <alignment horizontal="center" vertical="center" wrapText="1"/>
    </xf>
    <xf numFmtId="0" fontId="144" fillId="35" borderId="0" xfId="235" applyFont="1" applyFill="1"/>
    <xf numFmtId="166" fontId="145" fillId="35" borderId="46" xfId="236" applyNumberFormat="1" applyFont="1" applyFill="1" applyBorder="1" applyAlignment="1">
      <alignment vertical="center"/>
    </xf>
    <xf numFmtId="0" fontId="144" fillId="29" borderId="0" xfId="235" applyFont="1" applyFill="1" applyAlignment="1">
      <alignment horizontal="left" indent="5"/>
    </xf>
    <xf numFmtId="166" fontId="145" fillId="29" borderId="46" xfId="236" applyNumberFormat="1" applyFont="1" applyFill="1" applyBorder="1" applyAlignment="1">
      <alignment vertical="center"/>
    </xf>
    <xf numFmtId="166" fontId="145" fillId="29" borderId="47" xfId="236" applyNumberFormat="1" applyFont="1" applyFill="1" applyBorder="1" applyAlignment="1">
      <alignment vertical="center"/>
    </xf>
    <xf numFmtId="0" fontId="144" fillId="35" borderId="18" xfId="235" applyFont="1" applyFill="1" applyBorder="1"/>
    <xf numFmtId="166" fontId="146" fillId="35" borderId="46" xfId="236" applyNumberFormat="1" applyFont="1" applyFill="1" applyBorder="1" applyAlignment="1">
      <alignment vertical="center"/>
    </xf>
    <xf numFmtId="0" fontId="144" fillId="29" borderId="5" xfId="235" applyFont="1" applyFill="1" applyBorder="1" applyAlignment="1">
      <alignment horizontal="left" indent="5"/>
    </xf>
    <xf numFmtId="0" fontId="146" fillId="35" borderId="5" xfId="235" applyFont="1" applyFill="1" applyBorder="1"/>
    <xf numFmtId="166" fontId="145" fillId="35" borderId="47" xfId="236" applyNumberFormat="1" applyFont="1" applyFill="1" applyBorder="1" applyAlignment="1">
      <alignment vertical="center"/>
    </xf>
    <xf numFmtId="174" fontId="22" fillId="0" borderId="0" xfId="193" applyNumberFormat="1" applyFont="1" applyBorder="1" applyAlignment="1" applyProtection="1">
      <alignment horizontal="right" vertical="center"/>
      <protection locked="0"/>
    </xf>
    <xf numFmtId="166" fontId="22" fillId="0" borderId="0" xfId="88" applyNumberFormat="1" applyFont="1" applyAlignment="1" applyProtection="1">
      <alignment vertical="center"/>
      <protection locked="0"/>
    </xf>
    <xf numFmtId="166" fontId="22" fillId="0" borderId="0" xfId="88" applyNumberFormat="1" applyFont="1" applyAlignment="1" applyProtection="1">
      <alignment vertical="center" wrapText="1"/>
      <protection locked="0"/>
    </xf>
    <xf numFmtId="166" fontId="33" fillId="0" borderId="0" xfId="88" applyNumberFormat="1" applyFont="1" applyBorder="1" applyAlignment="1" applyProtection="1">
      <alignment vertical="center"/>
      <protection locked="0"/>
    </xf>
    <xf numFmtId="174" fontId="82" fillId="29" borderId="64" xfId="193" applyNumberFormat="1" applyFont="1" applyFill="1" applyBorder="1" applyAlignment="1" applyProtection="1">
      <alignment horizontal="right" vertical="center"/>
    </xf>
    <xf numFmtId="166" fontId="82" fillId="29" borderId="64" xfId="88" applyNumberFormat="1" applyFont="1" applyFill="1" applyBorder="1" applyAlignment="1" applyProtection="1">
      <alignment horizontal="right" vertical="center"/>
    </xf>
    <xf numFmtId="166" fontId="82" fillId="29" borderId="65" xfId="235" quotePrefix="1" applyNumberFormat="1" applyFont="1" applyFill="1" applyBorder="1" applyAlignment="1" applyProtection="1">
      <alignment horizontal="left" vertical="center" wrapText="1"/>
      <protection locked="0"/>
    </xf>
    <xf numFmtId="166" fontId="82" fillId="29" borderId="66" xfId="235" applyNumberFormat="1" applyFont="1" applyFill="1" applyBorder="1" applyAlignment="1" applyProtection="1">
      <alignment vertical="center"/>
      <protection locked="0"/>
    </xf>
    <xf numFmtId="166" fontId="138" fillId="29" borderId="66" xfId="88" quotePrefix="1" applyNumberFormat="1" applyFont="1" applyFill="1" applyBorder="1" applyAlignment="1" applyProtection="1">
      <alignment horizontal="left" vertical="center"/>
      <protection locked="0"/>
    </xf>
    <xf numFmtId="166" fontId="82" fillId="0" borderId="64" xfId="88" applyNumberFormat="1" applyFont="1" applyFill="1" applyBorder="1" applyAlignment="1" applyProtection="1">
      <alignment horizontal="right" vertical="center"/>
    </xf>
    <xf numFmtId="174" fontId="82" fillId="0" borderId="64" xfId="193" applyNumberFormat="1" applyFont="1" applyFill="1" applyBorder="1" applyAlignment="1" applyProtection="1">
      <alignment horizontal="right" vertical="center"/>
    </xf>
    <xf numFmtId="166" fontId="82" fillId="0" borderId="65" xfId="235" quotePrefix="1" applyNumberFormat="1" applyFont="1" applyBorder="1" applyAlignment="1" applyProtection="1">
      <alignment horizontal="left" vertical="center" wrapText="1"/>
      <protection locked="0"/>
    </xf>
    <xf numFmtId="166" fontId="82" fillId="0" borderId="66" xfId="235" applyNumberFormat="1" applyFont="1" applyBorder="1" applyAlignment="1" applyProtection="1">
      <alignment vertical="center"/>
      <protection locked="0"/>
    </xf>
    <xf numFmtId="174" fontId="123" fillId="31" borderId="67" xfId="193" applyNumberFormat="1" applyFont="1" applyFill="1" applyBorder="1" applyAlignment="1" applyProtection="1">
      <alignment horizontal="right" vertical="center"/>
    </xf>
    <xf numFmtId="174" fontId="123" fillId="31" borderId="68" xfId="193" applyNumberFormat="1" applyFont="1" applyFill="1" applyBorder="1" applyAlignment="1" applyProtection="1">
      <alignment horizontal="right" vertical="center"/>
    </xf>
    <xf numFmtId="166" fontId="123" fillId="31" borderId="65" xfId="235" applyNumberFormat="1" applyFont="1" applyFill="1" applyBorder="1" applyAlignment="1" applyProtection="1">
      <alignment vertical="center" wrapText="1"/>
      <protection locked="0"/>
    </xf>
    <xf numFmtId="166" fontId="123" fillId="31" borderId="66" xfId="235" applyNumberFormat="1" applyFont="1" applyFill="1" applyBorder="1" applyAlignment="1" applyProtection="1">
      <alignment vertical="center"/>
      <protection locked="0"/>
    </xf>
    <xf numFmtId="166" fontId="147" fillId="31" borderId="66" xfId="88" quotePrefix="1" applyNumberFormat="1" applyFont="1" applyFill="1" applyBorder="1" applyAlignment="1" applyProtection="1">
      <alignment horizontal="left" vertical="center"/>
      <protection locked="0"/>
    </xf>
    <xf numFmtId="166" fontId="123" fillId="31" borderId="68" xfId="88" applyNumberFormat="1" applyFont="1" applyFill="1" applyBorder="1" applyAlignment="1" applyProtection="1">
      <alignment horizontal="right" vertical="center"/>
    </xf>
    <xf numFmtId="165" fontId="82" fillId="29" borderId="64" xfId="193" applyFont="1" applyFill="1" applyBorder="1" applyAlignment="1" applyProtection="1">
      <alignment horizontal="right" vertical="center"/>
    </xf>
    <xf numFmtId="174" fontId="82" fillId="29" borderId="64" xfId="193" applyNumberFormat="1" applyFont="1" applyFill="1" applyBorder="1" applyAlignment="1">
      <alignment horizontal="right" vertical="center"/>
    </xf>
    <xf numFmtId="166" fontId="82" fillId="29" borderId="65" xfId="235" quotePrefix="1" applyNumberFormat="1" applyFont="1" applyFill="1" applyBorder="1" applyAlignment="1" applyProtection="1">
      <alignment horizontal="left" vertical="center" wrapText="1" indent="1"/>
      <protection locked="0"/>
    </xf>
    <xf numFmtId="174" fontId="123" fillId="0" borderId="21" xfId="193" applyNumberFormat="1" applyFont="1" applyFill="1" applyBorder="1" applyAlignment="1" applyProtection="1">
      <alignment horizontal="right" vertical="center"/>
    </xf>
    <xf numFmtId="166" fontId="123" fillId="0" borderId="69" xfId="88" applyNumberFormat="1" applyFont="1" applyFill="1" applyBorder="1" applyAlignment="1" applyProtection="1">
      <alignment horizontal="right" vertical="center"/>
    </xf>
    <xf numFmtId="174" fontId="123" fillId="0" borderId="69" xfId="193" applyNumberFormat="1" applyFont="1" applyFill="1" applyBorder="1" applyAlignment="1" applyProtection="1">
      <alignment horizontal="right" vertical="center"/>
    </xf>
    <xf numFmtId="166" fontId="147" fillId="0" borderId="22" xfId="88" applyNumberFormat="1" applyFont="1" applyBorder="1" applyAlignment="1" applyProtection="1">
      <alignment horizontal="left" vertical="center" wrapText="1"/>
      <protection locked="0"/>
    </xf>
    <xf numFmtId="166" fontId="147" fillId="0" borderId="23" xfId="88" applyNumberFormat="1" applyFont="1" applyBorder="1" applyAlignment="1" applyProtection="1">
      <alignment horizontal="left" vertical="center"/>
      <protection locked="0"/>
    </xf>
    <xf numFmtId="166" fontId="123" fillId="0" borderId="23" xfId="88" applyNumberFormat="1" applyFont="1" applyBorder="1" applyAlignment="1" applyProtection="1">
      <alignment horizontal="left" vertical="center"/>
      <protection locked="0"/>
    </xf>
    <xf numFmtId="174" fontId="148" fillId="27" borderId="70" xfId="193" applyNumberFormat="1" applyFont="1" applyFill="1" applyBorder="1" applyAlignment="1" applyProtection="1">
      <alignment horizontal="center" vertical="center" wrapText="1"/>
      <protection locked="0"/>
    </xf>
    <xf numFmtId="166" fontId="148" fillId="27" borderId="71" xfId="88" applyNumberFormat="1" applyFont="1" applyFill="1" applyBorder="1" applyAlignment="1" applyProtection="1">
      <alignment horizontal="center" vertical="center" wrapText="1"/>
      <protection locked="0"/>
    </xf>
    <xf numFmtId="0" fontId="82" fillId="0" borderId="0" xfId="235" applyFont="1" applyAlignment="1">
      <alignment horizontal="right"/>
    </xf>
    <xf numFmtId="0" fontId="1" fillId="0" borderId="0" xfId="234"/>
    <xf numFmtId="0" fontId="84" fillId="0" borderId="0" xfId="234" applyFont="1"/>
    <xf numFmtId="8" fontId="84" fillId="0" borderId="0" xfId="234" applyNumberFormat="1" applyFont="1" applyAlignment="1">
      <alignment horizontal="right"/>
    </xf>
    <xf numFmtId="166" fontId="149" fillId="0" borderId="0" xfId="234" applyNumberFormat="1" applyFont="1" applyAlignment="1">
      <alignment horizontal="center" vertical="center"/>
    </xf>
    <xf numFmtId="166" fontId="150" fillId="0" borderId="5" xfId="234" applyNumberFormat="1" applyFont="1" applyBorder="1" applyAlignment="1">
      <alignment horizontal="right" vertical="center"/>
    </xf>
    <xf numFmtId="166" fontId="149" fillId="0" borderId="18" xfId="234" applyNumberFormat="1" applyFont="1" applyBorder="1" applyAlignment="1">
      <alignment horizontal="center" vertical="center"/>
    </xf>
    <xf numFmtId="166" fontId="150" fillId="0" borderId="5" xfId="234" applyNumberFormat="1" applyFont="1" applyBorder="1" applyAlignment="1">
      <alignment horizontal="right" vertical="top" wrapText="1"/>
    </xf>
    <xf numFmtId="166" fontId="84" fillId="0" borderId="18" xfId="234" applyNumberFormat="1" applyFont="1" applyBorder="1" applyAlignment="1">
      <alignment vertical="top"/>
    </xf>
    <xf numFmtId="166" fontId="84" fillId="0" borderId="18" xfId="234" applyNumberFormat="1" applyFont="1" applyBorder="1" applyAlignment="1">
      <alignment horizontal="left" vertical="top" wrapText="1"/>
    </xf>
    <xf numFmtId="166" fontId="82" fillId="0" borderId="0" xfId="234" applyNumberFormat="1" applyFont="1" applyAlignment="1">
      <alignment vertical="center"/>
    </xf>
    <xf numFmtId="166" fontId="84" fillId="0" borderId="0" xfId="234" applyNumberFormat="1" applyFont="1" applyAlignment="1">
      <alignment vertical="top"/>
    </xf>
    <xf numFmtId="166" fontId="84" fillId="0" borderId="0" xfId="234" applyNumberFormat="1" applyFont="1" applyAlignment="1">
      <alignment horizontal="left" vertical="top" wrapText="1"/>
    </xf>
    <xf numFmtId="0" fontId="84" fillId="0" borderId="0" xfId="234" applyFont="1" applyAlignment="1">
      <alignment vertical="top"/>
    </xf>
    <xf numFmtId="166" fontId="84" fillId="0" borderId="0" xfId="234" applyNumberFormat="1" applyFont="1" applyAlignment="1">
      <alignment vertical="top" wrapText="1"/>
    </xf>
    <xf numFmtId="166" fontId="84" fillId="0" borderId="0" xfId="234" quotePrefix="1" applyNumberFormat="1" applyFont="1" applyAlignment="1">
      <alignment vertical="top"/>
    </xf>
    <xf numFmtId="49" fontId="84" fillId="0" borderId="0" xfId="234" applyNumberFormat="1" applyFont="1" applyAlignment="1">
      <alignment vertical="top"/>
    </xf>
    <xf numFmtId="166" fontId="150" fillId="0" borderId="5" xfId="234" applyNumberFormat="1" applyFont="1" applyBorder="1"/>
    <xf numFmtId="166" fontId="150" fillId="0" borderId="5" xfId="234" applyNumberFormat="1" applyFont="1" applyBorder="1" applyAlignment="1">
      <alignment wrapText="1"/>
    </xf>
    <xf numFmtId="166" fontId="150" fillId="0" borderId="0" xfId="234" applyNumberFormat="1" applyFont="1"/>
    <xf numFmtId="166" fontId="150" fillId="0" borderId="0" xfId="234" applyNumberFormat="1" applyFont="1" applyAlignment="1">
      <alignment wrapText="1"/>
    </xf>
    <xf numFmtId="166" fontId="141" fillId="0" borderId="0" xfId="234" applyNumberFormat="1" applyFont="1"/>
    <xf numFmtId="166" fontId="84" fillId="0" borderId="0" xfId="234" applyNumberFormat="1" applyFont="1" applyAlignment="1">
      <alignment wrapText="1"/>
    </xf>
    <xf numFmtId="166" fontId="84" fillId="0" borderId="0" xfId="234" applyNumberFormat="1" applyFont="1" applyAlignment="1">
      <alignment vertical="center" wrapText="1"/>
    </xf>
    <xf numFmtId="166" fontId="84" fillId="0" borderId="5" xfId="234" applyNumberFormat="1" applyFont="1" applyBorder="1" applyAlignment="1">
      <alignment vertical="top"/>
    </xf>
    <xf numFmtId="166" fontId="84" fillId="0" borderId="5" xfId="234" applyNumberFormat="1" applyFont="1" applyBorder="1" applyAlignment="1">
      <alignment wrapText="1"/>
    </xf>
    <xf numFmtId="166" fontId="82" fillId="0" borderId="5" xfId="234" applyNumberFormat="1" applyFont="1" applyBorder="1" applyAlignment="1">
      <alignment vertical="center"/>
    </xf>
    <xf numFmtId="166" fontId="82" fillId="0" borderId="5" xfId="234" applyNumberFormat="1" applyFont="1" applyBorder="1" applyAlignment="1">
      <alignment wrapText="1"/>
    </xf>
    <xf numFmtId="0" fontId="152" fillId="0" borderId="0" xfId="234" applyFont="1"/>
    <xf numFmtId="0" fontId="152" fillId="0" borderId="0" xfId="234" applyFont="1" applyAlignment="1">
      <alignment horizontal="right"/>
    </xf>
    <xf numFmtId="0" fontId="151" fillId="30" borderId="75" xfId="234" applyFont="1" applyFill="1" applyBorder="1" applyAlignment="1">
      <alignment horizontal="center" vertical="center"/>
    </xf>
    <xf numFmtId="0" fontId="151" fillId="30" borderId="20" xfId="234" applyFont="1" applyFill="1" applyBorder="1" applyAlignment="1">
      <alignment horizontal="center" vertical="center"/>
    </xf>
    <xf numFmtId="0" fontId="151" fillId="30" borderId="15" xfId="234" applyFont="1" applyFill="1" applyBorder="1" applyAlignment="1">
      <alignment horizontal="center" vertical="center"/>
    </xf>
    <xf numFmtId="0" fontId="151" fillId="30" borderId="19" xfId="234" applyFont="1" applyFill="1" applyBorder="1" applyAlignment="1">
      <alignment horizontal="center" vertical="center"/>
    </xf>
    <xf numFmtId="0" fontId="152" fillId="0" borderId="27" xfId="234" applyFont="1" applyBorder="1"/>
    <xf numFmtId="175" fontId="152" fillId="0" borderId="19" xfId="238" applyNumberFormat="1" applyFont="1" applyBorder="1"/>
    <xf numFmtId="0" fontId="151" fillId="36" borderId="27" xfId="234" applyFont="1" applyFill="1" applyBorder="1"/>
    <xf numFmtId="175" fontId="151" fillId="36" borderId="19" xfId="238" applyNumberFormat="1" applyFont="1" applyFill="1" applyBorder="1"/>
    <xf numFmtId="0" fontId="151" fillId="0" borderId="27" xfId="234" applyFont="1" applyBorder="1"/>
    <xf numFmtId="175" fontId="151" fillId="0" borderId="19" xfId="238" applyNumberFormat="1" applyFont="1" applyBorder="1"/>
    <xf numFmtId="175" fontId="151" fillId="0" borderId="20" xfId="238" applyNumberFormat="1" applyFont="1" applyBorder="1"/>
    <xf numFmtId="185" fontId="141" fillId="0" borderId="19" xfId="238" applyNumberFormat="1" applyFont="1" applyBorder="1"/>
    <xf numFmtId="185" fontId="141" fillId="29" borderId="19" xfId="238" applyNumberFormat="1" applyFont="1" applyFill="1" applyBorder="1"/>
    <xf numFmtId="185" fontId="141" fillId="0" borderId="20" xfId="238" applyNumberFormat="1" applyFont="1" applyBorder="1"/>
    <xf numFmtId="175" fontId="152" fillId="0" borderId="19" xfId="239" applyNumberFormat="1" applyFont="1" applyBorder="1"/>
    <xf numFmtId="185" fontId="141" fillId="0" borderId="19" xfId="239" applyNumberFormat="1" applyFont="1" applyBorder="1"/>
    <xf numFmtId="185" fontId="141" fillId="29" borderId="19" xfId="239" applyNumberFormat="1" applyFont="1" applyFill="1" applyBorder="1"/>
    <xf numFmtId="185" fontId="141" fillId="0" borderId="20" xfId="239" applyNumberFormat="1" applyFont="1" applyBorder="1"/>
    <xf numFmtId="185" fontId="141" fillId="29" borderId="20" xfId="239" applyNumberFormat="1" applyFont="1" applyFill="1" applyBorder="1"/>
    <xf numFmtId="185" fontId="141" fillId="0" borderId="19" xfId="238" applyNumberFormat="1" applyFont="1" applyBorder="1" applyAlignment="1"/>
    <xf numFmtId="175" fontId="152" fillId="0" borderId="20" xfId="238" applyNumberFormat="1" applyFont="1" applyBorder="1"/>
    <xf numFmtId="175" fontId="151" fillId="0" borderId="19" xfId="234" applyNumberFormat="1" applyFont="1" applyBorder="1"/>
    <xf numFmtId="175" fontId="151" fillId="0" borderId="20" xfId="234" applyNumberFormat="1" applyFont="1" applyBorder="1"/>
    <xf numFmtId="0" fontId="136" fillId="0" borderId="0" xfId="234" applyFont="1"/>
    <xf numFmtId="0" fontId="153" fillId="0" borderId="0" xfId="234" applyFont="1"/>
    <xf numFmtId="0" fontId="151" fillId="0" borderId="0" xfId="0" applyFont="1" applyAlignment="1">
      <alignment horizontal="center"/>
    </xf>
    <xf numFmtId="0" fontId="152" fillId="0" borderId="0" xfId="0" applyFont="1"/>
    <xf numFmtId="0" fontId="151" fillId="0" borderId="5" xfId="0" applyFont="1" applyBorder="1" applyAlignment="1">
      <alignment horizontal="center"/>
    </xf>
    <xf numFmtId="0" fontId="152" fillId="0" borderId="0" xfId="0" applyFont="1" applyAlignment="1">
      <alignment horizontal="right"/>
    </xf>
    <xf numFmtId="0" fontId="151" fillId="30" borderId="20" xfId="0" applyFont="1" applyFill="1" applyBorder="1" applyAlignment="1">
      <alignment horizontal="center" vertical="center"/>
    </xf>
    <xf numFmtId="0" fontId="151" fillId="30" borderId="19" xfId="0" applyFont="1" applyFill="1" applyBorder="1" applyAlignment="1">
      <alignment horizontal="center" vertical="center" wrapText="1"/>
    </xf>
    <xf numFmtId="0" fontId="151" fillId="30" borderId="19" xfId="0" applyFont="1" applyFill="1" applyBorder="1" applyAlignment="1">
      <alignment horizontal="center" vertical="center"/>
    </xf>
    <xf numFmtId="0" fontId="152" fillId="0" borderId="27" xfId="0" applyFont="1" applyBorder="1"/>
    <xf numFmtId="185" fontId="152" fillId="0" borderId="19" xfId="239" applyNumberFormat="1" applyFont="1" applyBorder="1"/>
    <xf numFmtId="0" fontId="151" fillId="36" borderId="27" xfId="0" applyFont="1" applyFill="1" applyBorder="1"/>
    <xf numFmtId="185" fontId="151" fillId="36" borderId="19" xfId="239" applyNumberFormat="1" applyFont="1" applyFill="1" applyBorder="1"/>
    <xf numFmtId="0" fontId="151" fillId="0" borderId="27" xfId="0" applyFont="1" applyBorder="1"/>
    <xf numFmtId="185" fontId="151" fillId="0" borderId="19" xfId="239" applyNumberFormat="1" applyFont="1" applyBorder="1"/>
    <xf numFmtId="185" fontId="151" fillId="0" borderId="20" xfId="239" applyNumberFormat="1" applyFont="1" applyBorder="1"/>
    <xf numFmtId="185" fontId="152" fillId="29" borderId="19" xfId="239" applyNumberFormat="1" applyFont="1" applyFill="1" applyBorder="1"/>
    <xf numFmtId="185" fontId="151" fillId="0" borderId="19" xfId="0" applyNumberFormat="1" applyFont="1" applyBorder="1"/>
    <xf numFmtId="185" fontId="151" fillId="0" borderId="20" xfId="0" applyNumberFormat="1" applyFont="1" applyBorder="1"/>
    <xf numFmtId="0" fontId="136" fillId="0" borderId="0" xfId="0" applyFont="1"/>
    <xf numFmtId="0" fontId="152" fillId="0" borderId="0" xfId="234" applyFont="1" applyAlignment="1">
      <alignment wrapText="1"/>
    </xf>
    <xf numFmtId="8" fontId="1" fillId="29" borderId="0" xfId="240" applyNumberFormat="1" applyFill="1"/>
    <xf numFmtId="0" fontId="78" fillId="27" borderId="55" xfId="241" applyFont="1" applyFill="1" applyBorder="1" applyAlignment="1">
      <alignment horizontal="center" vertical="center"/>
    </xf>
    <xf numFmtId="0" fontId="78" fillId="27" borderId="56" xfId="241" applyFont="1" applyFill="1" applyBorder="1" applyAlignment="1">
      <alignment horizontal="center" vertical="center"/>
    </xf>
    <xf numFmtId="0" fontId="1" fillId="0" borderId="58" xfId="229" applyFont="1" applyBorder="1" applyAlignment="1">
      <alignment horizontal="left"/>
    </xf>
    <xf numFmtId="189" fontId="1" fillId="0" borderId="59" xfId="229" applyNumberFormat="1" applyFont="1" applyBorder="1" applyAlignment="1">
      <alignment horizontal="center" vertical="center"/>
    </xf>
    <xf numFmtId="188" fontId="1" fillId="0" borderId="58" xfId="229" applyNumberFormat="1" applyFont="1" applyBorder="1"/>
    <xf numFmtId="188" fontId="1" fillId="29" borderId="58" xfId="242" applyNumberFormat="1" applyFont="1" applyFill="1" applyBorder="1"/>
    <xf numFmtId="188" fontId="1" fillId="29" borderId="60" xfId="242" applyNumberFormat="1" applyFont="1" applyFill="1" applyBorder="1"/>
    <xf numFmtId="188" fontId="79" fillId="33" borderId="63" xfId="242" applyNumberFormat="1" applyFont="1" applyFill="1" applyBorder="1"/>
    <xf numFmtId="0" fontId="1" fillId="0" borderId="0" xfId="229" applyFont="1" applyAlignment="1">
      <alignment horizontal="left"/>
    </xf>
    <xf numFmtId="0" fontId="1" fillId="0" borderId="0" xfId="240"/>
    <xf numFmtId="178" fontId="1" fillId="0" borderId="0" xfId="240" applyNumberFormat="1"/>
    <xf numFmtId="0" fontId="154" fillId="28" borderId="76" xfId="240" applyFont="1" applyFill="1" applyBorder="1" applyAlignment="1">
      <alignment horizontal="center" vertical="center"/>
    </xf>
    <xf numFmtId="0" fontId="154" fillId="28" borderId="76" xfId="240" applyFont="1" applyFill="1" applyBorder="1" applyAlignment="1">
      <alignment horizontal="center" vertical="center" wrapText="1"/>
    </xf>
    <xf numFmtId="0" fontId="1" fillId="0" borderId="76" xfId="240" applyBorder="1"/>
    <xf numFmtId="190" fontId="22" fillId="0" borderId="76" xfId="244" applyNumberFormat="1" applyFill="1" applyBorder="1" applyAlignment="1"/>
    <xf numFmtId="10" fontId="0" fillId="0" borderId="0" xfId="237" applyNumberFormat="1" applyFont="1" applyFill="1"/>
    <xf numFmtId="0" fontId="1" fillId="0" borderId="77" xfId="240" applyBorder="1"/>
    <xf numFmtId="190" fontId="22" fillId="0" borderId="77" xfId="244" applyNumberFormat="1" applyFill="1" applyBorder="1" applyAlignment="1"/>
    <xf numFmtId="188" fontId="154" fillId="28" borderId="76" xfId="242" applyNumberFormat="1" applyFont="1" applyFill="1" applyBorder="1" applyAlignment="1">
      <alignment horizontal="center" vertical="center" wrapText="1"/>
    </xf>
    <xf numFmtId="190" fontId="1" fillId="0" borderId="0" xfId="240" applyNumberFormat="1"/>
    <xf numFmtId="188" fontId="1" fillId="0" borderId="0" xfId="240" applyNumberFormat="1"/>
    <xf numFmtId="0" fontId="52" fillId="0" borderId="18" xfId="0" applyFont="1" applyBorder="1" applyAlignment="1">
      <alignment horizontal="left" vertical="center" wrapText="1"/>
    </xf>
    <xf numFmtId="166" fontId="83" fillId="0" borderId="0" xfId="91" applyNumberFormat="1" applyFont="1" applyFill="1" applyBorder="1" applyAlignment="1" applyProtection="1">
      <alignment horizontal="center"/>
      <protection locked="0"/>
    </xf>
    <xf numFmtId="0" fontId="53" fillId="0" borderId="0" xfId="0" applyFont="1" applyAlignment="1">
      <alignment horizontal="center" vertical="center"/>
    </xf>
    <xf numFmtId="0" fontId="57" fillId="0" borderId="18" xfId="0" applyFont="1" applyBorder="1" applyAlignment="1">
      <alignment horizontal="left" vertical="center" wrapText="1"/>
    </xf>
    <xf numFmtId="0" fontId="57" fillId="0" borderId="18" xfId="0" applyFont="1" applyBorder="1" applyAlignment="1">
      <alignment horizontal="left" vertical="top" wrapText="1"/>
    </xf>
    <xf numFmtId="0" fontId="57" fillId="0" borderId="0" xfId="0" applyFont="1" applyAlignment="1">
      <alignment horizontal="left" vertical="top" wrapText="1"/>
    </xf>
    <xf numFmtId="174" fontId="57" fillId="0" borderId="18" xfId="87" applyNumberFormat="1" applyFont="1" applyBorder="1" applyAlignment="1">
      <alignment horizontal="left" vertical="center" wrapText="1"/>
    </xf>
    <xf numFmtId="174" fontId="57" fillId="0" borderId="0" xfId="87" applyNumberFormat="1" applyFont="1" applyBorder="1" applyAlignment="1">
      <alignment horizontal="left" vertical="center" wrapText="1"/>
    </xf>
    <xf numFmtId="166" fontId="66" fillId="25" borderId="26" xfId="88" applyNumberFormat="1" applyFont="1" applyFill="1" applyBorder="1" applyAlignment="1" applyProtection="1">
      <alignment horizontal="center" vertical="center"/>
      <protection locked="0"/>
    </xf>
    <xf numFmtId="166" fontId="66" fillId="25" borderId="16" xfId="88" applyNumberFormat="1" applyFont="1" applyFill="1" applyBorder="1" applyAlignment="1" applyProtection="1">
      <alignment horizontal="center" vertical="center"/>
      <protection locked="0"/>
    </xf>
    <xf numFmtId="0" fontId="82" fillId="0" borderId="0" xfId="65" applyFont="1" applyAlignment="1">
      <alignment horizontal="left" wrapText="1"/>
    </xf>
    <xf numFmtId="0" fontId="78" fillId="27" borderId="44" xfId="241" applyFont="1" applyFill="1" applyBorder="1" applyAlignment="1">
      <alignment horizontal="center" vertical="center"/>
    </xf>
    <xf numFmtId="0" fontId="78" fillId="27" borderId="45" xfId="241" applyFont="1" applyFill="1" applyBorder="1" applyAlignment="1">
      <alignment horizontal="center" vertical="center"/>
    </xf>
    <xf numFmtId="166" fontId="79" fillId="33" borderId="61" xfId="243" applyNumberFormat="1" applyFont="1" applyFill="1" applyBorder="1" applyAlignment="1">
      <alignment horizontal="center"/>
    </xf>
    <xf numFmtId="166" fontId="79" fillId="33" borderId="62" xfId="243" applyNumberFormat="1" applyFont="1" applyFill="1" applyBorder="1" applyAlignment="1">
      <alignment horizontal="center"/>
    </xf>
    <xf numFmtId="0" fontId="78" fillId="27" borderId="49" xfId="241" applyFont="1" applyFill="1" applyBorder="1" applyAlignment="1">
      <alignment horizontal="center" vertical="center"/>
    </xf>
    <xf numFmtId="0" fontId="78" fillId="27" borderId="52" xfId="241" applyFont="1" applyFill="1" applyBorder="1" applyAlignment="1">
      <alignment horizontal="center" vertical="center"/>
    </xf>
    <xf numFmtId="0" fontId="78" fillId="27" borderId="50" xfId="241" applyFont="1" applyFill="1" applyBorder="1" applyAlignment="1">
      <alignment horizontal="center" vertical="center"/>
    </xf>
    <xf numFmtId="0" fontId="78" fillId="27" borderId="53" xfId="241" applyFont="1" applyFill="1" applyBorder="1" applyAlignment="1">
      <alignment horizontal="center" vertical="center"/>
    </xf>
    <xf numFmtId="0" fontId="78" fillId="27" borderId="51" xfId="241" applyFont="1" applyFill="1" applyBorder="1" applyAlignment="1">
      <alignment horizontal="center" vertical="center"/>
    </xf>
    <xf numFmtId="0" fontId="78" fillId="27" borderId="54" xfId="241" applyFont="1" applyFill="1" applyBorder="1" applyAlignment="1">
      <alignment horizontal="center" vertical="center"/>
    </xf>
    <xf numFmtId="0" fontId="78" fillId="27" borderId="43" xfId="241" applyFont="1" applyFill="1" applyBorder="1" applyAlignment="1">
      <alignment horizontal="center" vertical="center"/>
    </xf>
    <xf numFmtId="49" fontId="82" fillId="29" borderId="18" xfId="235" applyNumberFormat="1" applyFont="1" applyFill="1" applyBorder="1" applyAlignment="1">
      <alignment horizontal="justify" vertical="center" wrapText="1"/>
    </xf>
    <xf numFmtId="49" fontId="82" fillId="29" borderId="0" xfId="235" applyNumberFormat="1" applyFont="1" applyFill="1" applyAlignment="1">
      <alignment horizontal="justify" vertical="center" wrapText="1"/>
    </xf>
    <xf numFmtId="166" fontId="87" fillId="26" borderId="7" xfId="90" applyNumberFormat="1" applyFont="1" applyFill="1" applyBorder="1" applyAlignment="1" applyProtection="1">
      <alignment horizontal="center" vertical="center"/>
      <protection locked="0"/>
    </xf>
    <xf numFmtId="166" fontId="87" fillId="26" borderId="27" xfId="90" applyNumberFormat="1" applyFont="1" applyFill="1" applyBorder="1" applyAlignment="1" applyProtection="1">
      <alignment horizontal="center" vertical="center"/>
      <protection locked="0"/>
    </xf>
    <xf numFmtId="0" fontId="104" fillId="0" borderId="0" xfId="60" applyFont="1" applyAlignment="1">
      <alignment horizontal="left" wrapText="1"/>
    </xf>
    <xf numFmtId="0" fontId="107" fillId="0" borderId="0" xfId="60" applyFont="1" applyAlignment="1">
      <alignment horizontal="left" wrapText="1"/>
    </xf>
    <xf numFmtId="166" fontId="148" fillId="27" borderId="72" xfId="88" applyNumberFormat="1" applyFont="1" applyFill="1" applyBorder="1" applyAlignment="1" applyProtection="1">
      <alignment horizontal="center" vertical="center"/>
      <protection locked="0"/>
    </xf>
    <xf numFmtId="166" fontId="148" fillId="27" borderId="71" xfId="88" applyNumberFormat="1" applyFont="1" applyFill="1" applyBorder="1" applyAlignment="1" applyProtection="1">
      <alignment horizontal="center" vertical="center"/>
      <protection locked="0"/>
    </xf>
    <xf numFmtId="166" fontId="150" fillId="0" borderId="5" xfId="234" applyNumberFormat="1" applyFont="1" applyBorder="1" applyAlignment="1">
      <alignment horizontal="left" vertical="center"/>
    </xf>
    <xf numFmtId="166" fontId="150" fillId="0" borderId="5" xfId="234" applyNumberFormat="1" applyFont="1" applyBorder="1" applyAlignment="1">
      <alignment horizontal="left" vertical="top" wrapText="1"/>
    </xf>
    <xf numFmtId="0" fontId="148" fillId="27" borderId="18" xfId="234" applyFont="1" applyFill="1" applyBorder="1" applyAlignment="1">
      <alignment horizontal="center" vertical="center"/>
    </xf>
    <xf numFmtId="0" fontId="84" fillId="0" borderId="73" xfId="234" applyFont="1" applyBorder="1" applyAlignment="1">
      <alignment horizontal="center" vertical="center"/>
    </xf>
    <xf numFmtId="0" fontId="84" fillId="0" borderId="5" xfId="234" applyFont="1" applyBorder="1" applyAlignment="1">
      <alignment horizontal="center" vertical="center"/>
    </xf>
    <xf numFmtId="0" fontId="84" fillId="0" borderId="38" xfId="234" applyFont="1" applyBorder="1" applyAlignment="1">
      <alignment horizontal="center" vertical="center"/>
    </xf>
    <xf numFmtId="0" fontId="148" fillId="27" borderId="48" xfId="234" applyFont="1" applyFill="1" applyBorder="1" applyAlignment="1">
      <alignment horizontal="center" vertical="center" wrapText="1"/>
    </xf>
    <xf numFmtId="0" fontId="148" fillId="27" borderId="74" xfId="234" applyFont="1" applyFill="1" applyBorder="1" applyAlignment="1">
      <alignment horizontal="center" vertical="center" wrapText="1"/>
    </xf>
    <xf numFmtId="0" fontId="1" fillId="0" borderId="74" xfId="234" applyBorder="1" applyAlignment="1">
      <alignment horizontal="center" vertical="center" wrapText="1"/>
    </xf>
    <xf numFmtId="185" fontId="152" fillId="0" borderId="20" xfId="239" applyNumberFormat="1" applyFont="1" applyBorder="1" applyAlignment="1">
      <alignment horizontal="center"/>
    </xf>
    <xf numFmtId="185" fontId="152" fillId="0" borderId="27" xfId="239" applyNumberFormat="1" applyFont="1" applyBorder="1" applyAlignment="1">
      <alignment horizontal="center"/>
    </xf>
    <xf numFmtId="185" fontId="152" fillId="0" borderId="7" xfId="239" applyNumberFormat="1" applyFont="1" applyBorder="1" applyAlignment="1">
      <alignment horizontal="center"/>
    </xf>
    <xf numFmtId="185" fontId="151" fillId="36" borderId="20" xfId="239" applyNumberFormat="1" applyFont="1" applyFill="1" applyBorder="1" applyAlignment="1">
      <alignment horizontal="center"/>
    </xf>
    <xf numFmtId="185" fontId="151" fillId="36" borderId="27" xfId="239" applyNumberFormat="1" applyFont="1" applyFill="1" applyBorder="1" applyAlignment="1">
      <alignment horizontal="center"/>
    </xf>
    <xf numFmtId="185" fontId="151" fillId="36" borderId="7" xfId="239" applyNumberFormat="1" applyFont="1" applyFill="1" applyBorder="1" applyAlignment="1">
      <alignment horizontal="center"/>
    </xf>
    <xf numFmtId="0" fontId="151" fillId="0" borderId="7" xfId="0" applyFont="1" applyBorder="1" applyAlignment="1">
      <alignment horizontal="center"/>
    </xf>
    <xf numFmtId="0" fontId="151" fillId="30" borderId="25" xfId="0" applyFont="1" applyFill="1" applyBorder="1" applyAlignment="1">
      <alignment horizontal="center" vertical="center"/>
    </xf>
    <xf numFmtId="0" fontId="151" fillId="30" borderId="24" xfId="0" applyFont="1" applyFill="1" applyBorder="1" applyAlignment="1">
      <alignment horizontal="center" vertical="center"/>
    </xf>
    <xf numFmtId="0" fontId="151" fillId="30" borderId="75" xfId="0" applyFont="1" applyFill="1" applyBorder="1" applyAlignment="1">
      <alignment horizontal="center" vertical="center" wrapText="1"/>
    </xf>
    <xf numFmtId="0" fontId="151" fillId="30" borderId="15" xfId="0" applyFont="1" applyFill="1" applyBorder="1" applyAlignment="1">
      <alignment horizontal="center" vertical="center"/>
    </xf>
    <xf numFmtId="0" fontId="151" fillId="30" borderId="20" xfId="0" applyFont="1" applyFill="1" applyBorder="1" applyAlignment="1">
      <alignment horizontal="center" vertical="center"/>
    </xf>
    <xf numFmtId="0" fontId="151" fillId="30" borderId="27" xfId="0" applyFont="1" applyFill="1" applyBorder="1" applyAlignment="1">
      <alignment horizontal="center" vertical="center"/>
    </xf>
    <xf numFmtId="0" fontId="151" fillId="30" borderId="7" xfId="0" applyFont="1" applyFill="1" applyBorder="1" applyAlignment="1">
      <alignment horizontal="center" vertical="center"/>
    </xf>
    <xf numFmtId="185" fontId="152" fillId="0" borderId="20" xfId="238" applyNumberFormat="1" applyFont="1" applyBorder="1" applyAlignment="1">
      <alignment horizontal="center"/>
    </xf>
    <xf numFmtId="185" fontId="152" fillId="0" borderId="27" xfId="238" applyNumberFormat="1" applyFont="1" applyBorder="1" applyAlignment="1">
      <alignment horizontal="center"/>
    </xf>
    <xf numFmtId="185" fontId="152" fillId="0" borderId="7" xfId="238" applyNumberFormat="1" applyFont="1" applyBorder="1" applyAlignment="1">
      <alignment horizontal="center"/>
    </xf>
    <xf numFmtId="185" fontId="151" fillId="36" borderId="20" xfId="238" applyNumberFormat="1" applyFont="1" applyFill="1" applyBorder="1" applyAlignment="1">
      <alignment horizontal="center"/>
    </xf>
    <xf numFmtId="185" fontId="151" fillId="36" borderId="27" xfId="238" applyNumberFormat="1" applyFont="1" applyFill="1" applyBorder="1" applyAlignment="1">
      <alignment horizontal="center"/>
    </xf>
    <xf numFmtId="185" fontId="151" fillId="36" borderId="7" xfId="238" applyNumberFormat="1" applyFont="1" applyFill="1" applyBorder="1" applyAlignment="1">
      <alignment horizontal="center"/>
    </xf>
    <xf numFmtId="0" fontId="151" fillId="0" borderId="7" xfId="234" applyFont="1" applyBorder="1" applyAlignment="1">
      <alignment horizontal="center"/>
    </xf>
    <xf numFmtId="0" fontId="151" fillId="30" borderId="25" xfId="234" applyFont="1" applyFill="1" applyBorder="1" applyAlignment="1">
      <alignment horizontal="center" vertical="center"/>
    </xf>
    <xf numFmtId="0" fontId="151" fillId="30" borderId="24" xfId="234" applyFont="1" applyFill="1" applyBorder="1" applyAlignment="1">
      <alignment horizontal="center" vertical="center"/>
    </xf>
    <xf numFmtId="0" fontId="151" fillId="30" borderId="20" xfId="234" applyFont="1" applyFill="1" applyBorder="1" applyAlignment="1">
      <alignment horizontal="center" vertical="center"/>
    </xf>
    <xf numFmtId="0" fontId="151" fillId="30" borderId="27" xfId="234" applyFont="1" applyFill="1" applyBorder="1" applyAlignment="1">
      <alignment horizontal="center" vertical="center"/>
    </xf>
    <xf numFmtId="0" fontId="151" fillId="30" borderId="7" xfId="234" applyFont="1" applyFill="1" applyBorder="1" applyAlignment="1">
      <alignment horizontal="center" vertical="center"/>
    </xf>
  </cellXfs>
  <cellStyles count="245">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0let" xfId="19" xr:uid="{00000000-0005-0000-0000-000012000000}"/>
    <cellStyle name="b0let 2" xfId="20" xr:uid="{00000000-0005-0000-0000-000013000000}"/>
    <cellStyle name="Bol-Data" xfId="21" xr:uid="{00000000-0005-0000-0000-000014000000}"/>
    <cellStyle name="bolet" xfId="22" xr:uid="{00000000-0005-0000-0000-000015000000}"/>
    <cellStyle name="Boletim" xfId="23" xr:uid="{00000000-0005-0000-0000-000016000000}"/>
    <cellStyle name="Boletim 2" xfId="24" xr:uid="{00000000-0005-0000-0000-000017000000}"/>
    <cellStyle name="Bom" xfId="25" builtinId="26" customBuiltin="1"/>
    <cellStyle name="Cabe‡alho 1" xfId="26" xr:uid="{00000000-0005-0000-0000-000019000000}"/>
    <cellStyle name="Cabe‡alho 1 2" xfId="27" xr:uid="{00000000-0005-0000-0000-00001A000000}"/>
    <cellStyle name="Cabe‡alho 2" xfId="28" xr:uid="{00000000-0005-0000-0000-00001B000000}"/>
    <cellStyle name="Cabe‡alho 2 2" xfId="29" xr:uid="{00000000-0005-0000-0000-00001C000000}"/>
    <cellStyle name="Cabeçalho 1" xfId="30" xr:uid="{00000000-0005-0000-0000-00001D000000}"/>
    <cellStyle name="Cabeçalho 2" xfId="31" xr:uid="{00000000-0005-0000-0000-00001E000000}"/>
    <cellStyle name="Cálculo" xfId="32" builtinId="22" customBuiltin="1"/>
    <cellStyle name="Capítulo" xfId="33" xr:uid="{00000000-0005-0000-0000-000020000000}"/>
    <cellStyle name="Célula de Verificação" xfId="34" builtinId="23" customBuiltin="1"/>
    <cellStyle name="Célula Vinculada" xfId="35" builtinId="24" customBuiltin="1"/>
    <cellStyle name="Comma" xfId="108" xr:uid="{00000000-0005-0000-0000-000023000000}"/>
    <cellStyle name="Comma [0]_Auxiliar" xfId="36" xr:uid="{00000000-0005-0000-0000-000024000000}"/>
    <cellStyle name="Comma_Agenda" xfId="37" xr:uid="{00000000-0005-0000-0000-000025000000}"/>
    <cellStyle name="Currency [0]_Auxiliar" xfId="38" xr:uid="{00000000-0005-0000-0000-000026000000}"/>
    <cellStyle name="Currency_Auxiliar" xfId="39" xr:uid="{00000000-0005-0000-0000-000027000000}"/>
    <cellStyle name="Data" xfId="40" xr:uid="{00000000-0005-0000-0000-000028000000}"/>
    <cellStyle name="Data 2" xfId="41" xr:uid="{00000000-0005-0000-0000-000029000000}"/>
    <cellStyle name="Ênfase1" xfId="42" builtinId="29" customBuiltin="1"/>
    <cellStyle name="Ênfase2" xfId="43" builtinId="33" customBuiltin="1"/>
    <cellStyle name="Ênfase3" xfId="44" builtinId="37" customBuiltin="1"/>
    <cellStyle name="Ênfase4" xfId="45" builtinId="41" customBuiltin="1"/>
    <cellStyle name="Ênfase5" xfId="46" builtinId="45" customBuiltin="1"/>
    <cellStyle name="Ênfase6" xfId="47" builtinId="49" customBuiltin="1"/>
    <cellStyle name="Entrada" xfId="48" builtinId="20" customBuiltin="1"/>
    <cellStyle name="Euro" xfId="49" xr:uid="{00000000-0005-0000-0000-000031000000}"/>
    <cellStyle name="Euro 2" xfId="176" xr:uid="{00000000-0005-0000-0000-000032000000}"/>
    <cellStyle name="Fim" xfId="50" xr:uid="{00000000-0005-0000-0000-000033000000}"/>
    <cellStyle name="Fixo" xfId="51" xr:uid="{00000000-0005-0000-0000-000034000000}"/>
    <cellStyle name="Fonte" xfId="52" xr:uid="{00000000-0005-0000-0000-000035000000}"/>
    <cellStyle name="Hiperlink 2" xfId="53" xr:uid="{00000000-0005-0000-0000-000036000000}"/>
    <cellStyle name="Indefinido" xfId="55" xr:uid="{00000000-0005-0000-0000-000038000000}"/>
    <cellStyle name="Jr_Normal" xfId="56" xr:uid="{00000000-0005-0000-0000-000039000000}"/>
    <cellStyle name="Leg_It_1" xfId="57" xr:uid="{00000000-0005-0000-0000-00003A000000}"/>
    <cellStyle name="Moeda 2" xfId="127" xr:uid="{00000000-0005-0000-0000-00003C000000}"/>
    <cellStyle name="Moeda 3" xfId="133" xr:uid="{00000000-0005-0000-0000-00003D000000}"/>
    <cellStyle name="Moeda 4" xfId="177" xr:uid="{00000000-0005-0000-0000-00003E000000}"/>
    <cellStyle name="Moeda0" xfId="58" xr:uid="{00000000-0005-0000-0000-00003F000000}"/>
    <cellStyle name="Neutro" xfId="59" builtinId="28" customBuiltin="1"/>
    <cellStyle name="Normal" xfId="0" builtinId="0"/>
    <cellStyle name="Normal 10" xfId="131" xr:uid="{00000000-0005-0000-0000-000042000000}"/>
    <cellStyle name="Normal 10 2" xfId="178" xr:uid="{00000000-0005-0000-0000-000043000000}"/>
    <cellStyle name="Normal 10 3" xfId="194" xr:uid="{00000000-0005-0000-0000-000044000000}"/>
    <cellStyle name="Normal 10 4" xfId="195" xr:uid="{00000000-0005-0000-0000-000045000000}"/>
    <cellStyle name="Normal 10 5" xfId="196" xr:uid="{00000000-0005-0000-0000-000046000000}"/>
    <cellStyle name="Normal 11" xfId="174" xr:uid="{00000000-0005-0000-0000-000047000000}"/>
    <cellStyle name="Normal 12" xfId="192" xr:uid="{00000000-0005-0000-0000-000048000000}"/>
    <cellStyle name="Normal 13" xfId="197" xr:uid="{00000000-0005-0000-0000-000049000000}"/>
    <cellStyle name="Normal 14" xfId="199" xr:uid="{00000000-0005-0000-0000-00004A000000}"/>
    <cellStyle name="Normal 15" xfId="209" xr:uid="{00000000-0005-0000-0000-00004B000000}"/>
    <cellStyle name="Normal 16" xfId="217" xr:uid="{00000000-0005-0000-0000-00004C000000}"/>
    <cellStyle name="Normal 17" xfId="220" xr:uid="{FA450699-A97D-404C-9FFF-119B0F3F8C5F}"/>
    <cellStyle name="Normal 18" xfId="221" xr:uid="{A8304602-FA52-4C80-B627-3866DCCBA6F3}"/>
    <cellStyle name="Normal 19" xfId="223" xr:uid="{D45E1F50-5E07-4B9D-846E-61CD97655546}"/>
    <cellStyle name="Normal 2" xfId="60" xr:uid="{00000000-0005-0000-0000-00004D000000}"/>
    <cellStyle name="Normal 2 2" xfId="61" xr:uid="{00000000-0005-0000-0000-00004E000000}"/>
    <cellStyle name="Normal 2 2 2" xfId="205" xr:uid="{00000000-0005-0000-0000-00004F000000}"/>
    <cellStyle name="Normal 2 2 2 2" xfId="235" xr:uid="{866B3AA4-AF72-417F-BD63-BCCBC5EDA3DD}"/>
    <cellStyle name="Normal 2 2 3" xfId="230" xr:uid="{37F5370A-F771-4F8D-BD25-DF729D60AEAD}"/>
    <cellStyle name="Normal 2 2 4" xfId="240" xr:uid="{64F7947A-1AFD-457D-A8FA-DD09D6404DC8}"/>
    <cellStyle name="Normal 2 3" xfId="135" xr:uid="{00000000-0005-0000-0000-000050000000}"/>
    <cellStyle name="Normal 2 3 2" xfId="208" xr:uid="{00000000-0005-0000-0000-000051000000}"/>
    <cellStyle name="Normal 2 3 4" xfId="219" xr:uid="{D13CF613-1FF8-47B2-85B0-ECA26E7F591C}"/>
    <cellStyle name="Normal 2 4" xfId="134" xr:uid="{00000000-0005-0000-0000-000052000000}"/>
    <cellStyle name="Normal 2 5" xfId="203" xr:uid="{00000000-0005-0000-0000-000053000000}"/>
    <cellStyle name="Normal 2 6" xfId="234" xr:uid="{1BC68895-930E-45C9-B6EB-7347993E7987}"/>
    <cellStyle name="Normal 20" xfId="229" xr:uid="{BCF4A146-B73E-4D17-AA19-E1022FB4EE2C}"/>
    <cellStyle name="Normal 3" xfId="62" xr:uid="{00000000-0005-0000-0000-000054000000}"/>
    <cellStyle name="Normal 3 2" xfId="63" xr:uid="{00000000-0005-0000-0000-000055000000}"/>
    <cellStyle name="Normal 3 3" xfId="120" xr:uid="{00000000-0005-0000-0000-000056000000}"/>
    <cellStyle name="Normal 3 4" xfId="136" xr:uid="{00000000-0005-0000-0000-000057000000}"/>
    <cellStyle name="Normal 4" xfId="64" xr:uid="{00000000-0005-0000-0000-000058000000}"/>
    <cellStyle name="Normal 4 2" xfId="137" xr:uid="{00000000-0005-0000-0000-000059000000}"/>
    <cellStyle name="Normal 4 3" xfId="179" xr:uid="{00000000-0005-0000-0000-00005A000000}"/>
    <cellStyle name="Normal 5" xfId="117" xr:uid="{00000000-0005-0000-0000-00005B000000}"/>
    <cellStyle name="Normal 5 2" xfId="216" xr:uid="{00000000-0005-0000-0000-00005C000000}"/>
    <cellStyle name="Normal 6" xfId="118" xr:uid="{00000000-0005-0000-0000-00005D000000}"/>
    <cellStyle name="Normal 6 2" xfId="129" xr:uid="{00000000-0005-0000-0000-00005E000000}"/>
    <cellStyle name="Normal 6 2 2" xfId="231" xr:uid="{14F612AE-8C9F-42C8-82A2-129A3A3CA5EA}"/>
    <cellStyle name="Normal 6 2 3" xfId="241" xr:uid="{1CB4138D-9AF2-4727-A0EE-7228CAAE8DCA}"/>
    <cellStyle name="Normal 7" xfId="123" xr:uid="{00000000-0005-0000-0000-00005F000000}"/>
    <cellStyle name="Normal 8" xfId="124" xr:uid="{00000000-0005-0000-0000-000060000000}"/>
    <cellStyle name="Normal 9" xfId="128" xr:uid="{00000000-0005-0000-0000-000061000000}"/>
    <cellStyle name="Normal 9 2" xfId="226" xr:uid="{71ADB2AE-D1B7-44D1-AFA2-F8EADD90F0D3}"/>
    <cellStyle name="Normal_Limitação_Demais Poderes_Aval 4º bim" xfId="65" xr:uid="{00000000-0005-0000-0000-000062000000}"/>
    <cellStyle name="Nota" xfId="66" builtinId="10" customBuiltin="1"/>
    <cellStyle name="Nota 2" xfId="67" xr:uid="{00000000-0005-0000-0000-000066000000}"/>
    <cellStyle name="Nota 2 2" xfId="138" xr:uid="{00000000-0005-0000-0000-000067000000}"/>
    <cellStyle name="Nota 3" xfId="139" xr:uid="{00000000-0005-0000-0000-000068000000}"/>
    <cellStyle name="Nota 4" xfId="180" xr:uid="{00000000-0005-0000-0000-000069000000}"/>
    <cellStyle name="Percent_Agenda" xfId="68" xr:uid="{00000000-0005-0000-0000-00006A000000}"/>
    <cellStyle name="Percentual" xfId="69" xr:uid="{00000000-0005-0000-0000-00006B000000}"/>
    <cellStyle name="Percentual 2" xfId="70" xr:uid="{00000000-0005-0000-0000-00006C000000}"/>
    <cellStyle name="Percentual 2 2" xfId="140" xr:uid="{00000000-0005-0000-0000-00006D000000}"/>
    <cellStyle name="Percentual 3" xfId="141" xr:uid="{00000000-0005-0000-0000-00006E000000}"/>
    <cellStyle name="Percentual 4" xfId="142" xr:uid="{00000000-0005-0000-0000-00006F000000}"/>
    <cellStyle name="Ponto" xfId="71" xr:uid="{00000000-0005-0000-0000-000070000000}"/>
    <cellStyle name="Ponto 2" xfId="72" xr:uid="{00000000-0005-0000-0000-000071000000}"/>
    <cellStyle name="Ponto 2 2" xfId="143" xr:uid="{00000000-0005-0000-0000-000072000000}"/>
    <cellStyle name="Ponto 3" xfId="144" xr:uid="{00000000-0005-0000-0000-000073000000}"/>
    <cellStyle name="Ponto 4" xfId="145" xr:uid="{00000000-0005-0000-0000-000074000000}"/>
    <cellStyle name="Porcentagem 2" xfId="73" xr:uid="{00000000-0005-0000-0000-000076000000}"/>
    <cellStyle name="Porcentagem 2 2" xfId="74" xr:uid="{00000000-0005-0000-0000-000077000000}"/>
    <cellStyle name="Porcentagem 2 3" xfId="146" xr:uid="{00000000-0005-0000-0000-000078000000}"/>
    <cellStyle name="Porcentagem 3" xfId="75" xr:uid="{00000000-0005-0000-0000-000079000000}"/>
    <cellStyle name="Porcentagem 3 2" xfId="148" xr:uid="{00000000-0005-0000-0000-00007A000000}"/>
    <cellStyle name="Porcentagem 3 3" xfId="147" xr:uid="{00000000-0005-0000-0000-00007B000000}"/>
    <cellStyle name="Porcentagem 4" xfId="76" xr:uid="{00000000-0005-0000-0000-00007C000000}"/>
    <cellStyle name="Porcentagem 4 2" xfId="149" xr:uid="{00000000-0005-0000-0000-00007D000000}"/>
    <cellStyle name="Porcentagem 5" xfId="77" xr:uid="{00000000-0005-0000-0000-00007E000000}"/>
    <cellStyle name="Porcentagem 5 2" xfId="150" xr:uid="{00000000-0005-0000-0000-00007F000000}"/>
    <cellStyle name="Porcentagem 5 3" xfId="182" xr:uid="{00000000-0005-0000-0000-000080000000}"/>
    <cellStyle name="Porcentagem 6" xfId="126" xr:uid="{00000000-0005-0000-0000-000081000000}"/>
    <cellStyle name="Porcentagem 6 2" xfId="151" xr:uid="{00000000-0005-0000-0000-000082000000}"/>
    <cellStyle name="Porcentagem 7" xfId="181" xr:uid="{00000000-0005-0000-0000-000083000000}"/>
    <cellStyle name="Porcentagem 8" xfId="225" xr:uid="{80E90439-D9E8-4C06-8D79-42A5CF8CCDF1}"/>
    <cellStyle name="Porcentagem 9" xfId="237" xr:uid="{91B721AD-C7DC-4F80-9E5A-C7755141129D}"/>
    <cellStyle name="Ruim" xfId="54" builtinId="27" customBuiltin="1"/>
    <cellStyle name="Saída" xfId="78" builtinId="21" customBuiltin="1"/>
    <cellStyle name="Sep. milhar [0]" xfId="79" xr:uid="{00000000-0005-0000-0000-000085000000}"/>
    <cellStyle name="Sep. milhar [0] 2" xfId="80" xr:uid="{00000000-0005-0000-0000-000086000000}"/>
    <cellStyle name="Sep. milhar [0] 3" xfId="152" xr:uid="{00000000-0005-0000-0000-000087000000}"/>
    <cellStyle name="Sep. milhar [2]" xfId="81" xr:uid="{00000000-0005-0000-0000-000088000000}"/>
    <cellStyle name="Sep. milhar [2] 2" xfId="154" xr:uid="{00000000-0005-0000-0000-000089000000}"/>
    <cellStyle name="Sep. milhar [2] 3" xfId="153" xr:uid="{00000000-0005-0000-0000-00008A000000}"/>
    <cellStyle name="Separador de m" xfId="82" xr:uid="{00000000-0005-0000-0000-00008B000000}"/>
    <cellStyle name="Separador de m 2" xfId="83" xr:uid="{00000000-0005-0000-0000-00008C000000}"/>
    <cellStyle name="Separador de m 3" xfId="155" xr:uid="{00000000-0005-0000-0000-00008D000000}"/>
    <cellStyle name="Separador de m 4" xfId="172" xr:uid="{00000000-0005-0000-0000-00008E000000}"/>
    <cellStyle name="Separador de m 5" xfId="183" xr:uid="{00000000-0005-0000-0000-00008F000000}"/>
    <cellStyle name="Separador de milhares 2" xfId="84" xr:uid="{00000000-0005-0000-0000-000090000000}"/>
    <cellStyle name="Separador de milhares 2 2" xfId="85" xr:uid="{00000000-0005-0000-0000-000091000000}"/>
    <cellStyle name="Separador de milhares 2 2 2" xfId="157" xr:uid="{00000000-0005-0000-0000-000092000000}"/>
    <cellStyle name="Separador de milhares 2 2 3" xfId="185" xr:uid="{00000000-0005-0000-0000-000093000000}"/>
    <cellStyle name="Separador de milhares 2 3" xfId="156" xr:uid="{00000000-0005-0000-0000-000094000000}"/>
    <cellStyle name="Separador de milhares 2 4" xfId="184" xr:uid="{00000000-0005-0000-0000-000095000000}"/>
    <cellStyle name="Separador de milhares 3" xfId="158" xr:uid="{00000000-0005-0000-0000-000096000000}"/>
    <cellStyle name="Separador de milhares 3 2" xfId="186" xr:uid="{00000000-0005-0000-0000-000097000000}"/>
    <cellStyle name="Separador de milhares_apresentação ministro" xfId="86" xr:uid="{00000000-0005-0000-0000-000098000000}"/>
    <cellStyle name="Separador de milhares_apresentação ministro 2" xfId="87" xr:uid="{00000000-0005-0000-0000-000099000000}"/>
    <cellStyle name="Separador de milhares_NFGC_ASTEC" xfId="88" xr:uid="{00000000-0005-0000-0000-00009A000000}"/>
    <cellStyle name="Separador de milhares_NFGC_ASTEC 2" xfId="89" xr:uid="{00000000-0005-0000-0000-00009B000000}"/>
    <cellStyle name="Separador de milhares_NFGC_ASTEC 3" xfId="90" xr:uid="{00000000-0005-0000-0000-00009C000000}"/>
    <cellStyle name="Separador de milhares_NFGC_ASTEC 4" xfId="91" xr:uid="{00000000-0005-0000-0000-00009D000000}"/>
    <cellStyle name="Separador de milhares_NFGC_ASTEC 7" xfId="202" xr:uid="{00000000-0005-0000-0000-0000A0000000}"/>
    <cellStyle name="Texto de Aviso" xfId="92" builtinId="11" customBuiltin="1"/>
    <cellStyle name="Texto Explicativo" xfId="93" builtinId="53" customBuiltin="1"/>
    <cellStyle name="Título" xfId="94" builtinId="15" customBuiltin="1"/>
    <cellStyle name="Título 1" xfId="95" builtinId="16" customBuiltin="1"/>
    <cellStyle name="Título 2" xfId="96" builtinId="17" customBuiltin="1"/>
    <cellStyle name="Título 3" xfId="97" builtinId="18" customBuiltin="1"/>
    <cellStyle name="Título 4" xfId="98" builtinId="19" customBuiltin="1"/>
    <cellStyle name="Título 5" xfId="99" xr:uid="{00000000-0005-0000-0000-0000A8000000}"/>
    <cellStyle name="Título 5 2" xfId="159" xr:uid="{00000000-0005-0000-0000-0000A9000000}"/>
    <cellStyle name="Titulo1" xfId="100" xr:uid="{00000000-0005-0000-0000-0000AA000000}"/>
    <cellStyle name="Titulo1 2" xfId="101" xr:uid="{00000000-0005-0000-0000-0000AB000000}"/>
    <cellStyle name="Titulo1 2 2" xfId="160" xr:uid="{00000000-0005-0000-0000-0000AC000000}"/>
    <cellStyle name="Titulo1 3" xfId="161" xr:uid="{00000000-0005-0000-0000-0000AD000000}"/>
    <cellStyle name="Titulo1 4" xfId="162" xr:uid="{00000000-0005-0000-0000-0000AE000000}"/>
    <cellStyle name="Titulo2" xfId="102" xr:uid="{00000000-0005-0000-0000-0000AF000000}"/>
    <cellStyle name="Titulo2 2" xfId="103" xr:uid="{00000000-0005-0000-0000-0000B0000000}"/>
    <cellStyle name="Titulo2 2 2" xfId="163" xr:uid="{00000000-0005-0000-0000-0000B1000000}"/>
    <cellStyle name="Titulo2 3" xfId="164" xr:uid="{00000000-0005-0000-0000-0000B2000000}"/>
    <cellStyle name="Titulo2 4" xfId="165" xr:uid="{00000000-0005-0000-0000-0000B3000000}"/>
    <cellStyle name="Total" xfId="104" builtinId="25" customBuiltin="1"/>
    <cellStyle name="Total 2" xfId="105" xr:uid="{00000000-0005-0000-0000-0000B5000000}"/>
    <cellStyle name="V¡rgula" xfId="106" xr:uid="{00000000-0005-0000-0000-0000B6000000}"/>
    <cellStyle name="V¡rgula0" xfId="107" xr:uid="{00000000-0005-0000-0000-0000B7000000}"/>
    <cellStyle name="Vírgula 10" xfId="122" xr:uid="{00000000-0005-0000-0000-0000B9000000}"/>
    <cellStyle name="Vírgula 10 2" xfId="204" xr:uid="{00000000-0005-0000-0000-0000BA000000}"/>
    <cellStyle name="Vírgula 10 3" xfId="212" xr:uid="{00000000-0005-0000-0000-0000BB000000}"/>
    <cellStyle name="Vírgula 11" xfId="125" xr:uid="{00000000-0005-0000-0000-0000BC000000}"/>
    <cellStyle name="Vírgula 12" xfId="132" xr:uid="{00000000-0005-0000-0000-0000BD000000}"/>
    <cellStyle name="Vírgula 13" xfId="166" xr:uid="{00000000-0005-0000-0000-0000BE000000}"/>
    <cellStyle name="Vírgula 14" xfId="173" xr:uid="{00000000-0005-0000-0000-0000BF000000}"/>
    <cellStyle name="Vírgula 15" xfId="175" xr:uid="{00000000-0005-0000-0000-0000C0000000}"/>
    <cellStyle name="Vírgula 16" xfId="187" xr:uid="{00000000-0005-0000-0000-0000C1000000}"/>
    <cellStyle name="Vírgula 17" xfId="193" xr:uid="{00000000-0005-0000-0000-0000C2000000}"/>
    <cellStyle name="Vírgula 18" xfId="198" xr:uid="{00000000-0005-0000-0000-0000C3000000}"/>
    <cellStyle name="Vírgula 19" xfId="200" xr:uid="{00000000-0005-0000-0000-0000C4000000}"/>
    <cellStyle name="Vírgula 2" xfId="109" xr:uid="{00000000-0005-0000-0000-0000C5000000}"/>
    <cellStyle name="Vírgula 2 2" xfId="167" xr:uid="{00000000-0005-0000-0000-0000C6000000}"/>
    <cellStyle name="Vírgula 2 2 2" xfId="232" xr:uid="{63EAA981-EAFE-41CC-9B96-D5741152E27A}"/>
    <cellStyle name="Vírgula 2 2 3" xfId="236" xr:uid="{E6D64F9E-12F3-40E4-B0FC-40BF473FB814}"/>
    <cellStyle name="Vírgula 2 2 4" xfId="242" xr:uid="{4E4090D7-AD19-40A0-928A-7204A738CBA2}"/>
    <cellStyle name="Vírgula 2 2 5" xfId="244" xr:uid="{2572ECD4-69DF-4353-8ECC-79CCE4FA425B}"/>
    <cellStyle name="Vírgula 2 3" xfId="188" xr:uid="{00000000-0005-0000-0000-0000C7000000}"/>
    <cellStyle name="Vírgula 2 4" xfId="207" xr:uid="{00000000-0005-0000-0000-0000C8000000}"/>
    <cellStyle name="Vírgula 2 5" xfId="214" xr:uid="{00000000-0005-0000-0000-0000C9000000}"/>
    <cellStyle name="Vírgula 2 6" xfId="215" xr:uid="{00000000-0005-0000-0000-0000CA000000}"/>
    <cellStyle name="Vírgula 2 7" xfId="239" xr:uid="{6C782118-2338-44D3-BB23-A830A747F3BB}"/>
    <cellStyle name="Vírgula 2 8" xfId="228" xr:uid="{BEA3ECCF-06D0-40D3-8296-3A77C79E4FAE}"/>
    <cellStyle name="Vírgula 20" xfId="201" xr:uid="{00000000-0005-0000-0000-0000CB000000}"/>
    <cellStyle name="Vírgula 21" xfId="210" xr:uid="{00000000-0005-0000-0000-0000CC000000}"/>
    <cellStyle name="Vírgula 22" xfId="211" xr:uid="{00000000-0005-0000-0000-0000CD000000}"/>
    <cellStyle name="Vírgula 23" xfId="218" xr:uid="{00000000-0005-0000-0000-0000CE000000}"/>
    <cellStyle name="Vírgula 24" xfId="206" xr:uid="{00000000-0005-0000-0000-0000CF000000}"/>
    <cellStyle name="Vírgula 24 2" xfId="213" xr:uid="{00000000-0005-0000-0000-0000D0000000}"/>
    <cellStyle name="Vírgula 25" xfId="222" xr:uid="{EE0148F6-DAAF-4B19-9D52-C5C44CD0E32B}"/>
    <cellStyle name="Vírgula 26" xfId="224" xr:uid="{A79A01B0-E6E8-4E0E-93AF-D458739AAA1A}"/>
    <cellStyle name="Vírgula 27" xfId="238" xr:uid="{7833C048-A895-429B-ADB4-BC06448BD715}"/>
    <cellStyle name="Vírgula 3" xfId="110" xr:uid="{00000000-0005-0000-0000-0000D1000000}"/>
    <cellStyle name="Vírgula 3 2" xfId="121" xr:uid="{00000000-0005-0000-0000-0000D2000000}"/>
    <cellStyle name="Vírgula 3 3" xfId="168" xr:uid="{00000000-0005-0000-0000-0000D3000000}"/>
    <cellStyle name="Vírgula 3 4" xfId="189" xr:uid="{00000000-0005-0000-0000-0000D4000000}"/>
    <cellStyle name="Vírgula 4" xfId="111" xr:uid="{00000000-0005-0000-0000-0000D5000000}"/>
    <cellStyle name="Vírgula 4 2" xfId="169" xr:uid="{00000000-0005-0000-0000-0000D6000000}"/>
    <cellStyle name="Vírgula 4 3" xfId="190" xr:uid="{00000000-0005-0000-0000-0000D7000000}"/>
    <cellStyle name="Vírgula 5" xfId="112" xr:uid="{00000000-0005-0000-0000-0000D8000000}"/>
    <cellStyle name="Vírgula 5 2" xfId="170" xr:uid="{00000000-0005-0000-0000-0000D9000000}"/>
    <cellStyle name="Vírgula 5 3" xfId="191" xr:uid="{00000000-0005-0000-0000-0000DA000000}"/>
    <cellStyle name="Vírgula 6" xfId="113" xr:uid="{00000000-0005-0000-0000-0000DB000000}"/>
    <cellStyle name="Vírgula 6 2" xfId="171" xr:uid="{00000000-0005-0000-0000-0000DC000000}"/>
    <cellStyle name="Vírgula 7" xfId="114" xr:uid="{00000000-0005-0000-0000-0000DD000000}"/>
    <cellStyle name="Vírgula 8" xfId="115" xr:uid="{00000000-0005-0000-0000-0000DE000000}"/>
    <cellStyle name="Vírgula 8 2" xfId="227" xr:uid="{977DCBCA-6472-469C-838E-BCBDB805E07C}"/>
    <cellStyle name="Vírgula 9" xfId="119" xr:uid="{00000000-0005-0000-0000-0000DF000000}"/>
    <cellStyle name="Vírgula 9 2" xfId="130" xr:uid="{00000000-0005-0000-0000-0000E0000000}"/>
    <cellStyle name="Vírgula 9 2 2" xfId="233" xr:uid="{A937DBDC-6987-4D78-A805-0D11DFFDC48D}"/>
    <cellStyle name="Vírgula 9 2 3" xfId="243" xr:uid="{948B90D1-6196-4235-8689-0A5CD3D0BAB3}"/>
    <cellStyle name="Vírgula0" xfId="116" xr:uid="{00000000-0005-0000-0000-0000E100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colors>
    <mruColors>
      <color rgb="FFCFD8AC"/>
      <color rgb="FFE6EBD5"/>
      <color rgb="FFF4F6EE"/>
      <color rgb="FFE1E9D7"/>
      <color rgb="FFE5E9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50" Type="http://schemas.openxmlformats.org/officeDocument/2006/relationships/theme" Target="theme/theme1.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53" Type="http://schemas.microsoft.com/office/2017/10/relationships/person" Target="persons/perso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2971800" cy="704850"/>
    <xdr:pic>
      <xdr:nvPicPr>
        <xdr:cNvPr id="2" name="Picture 1">
          <a:extLst>
            <a:ext uri="{FF2B5EF4-FFF2-40B4-BE49-F238E27FC236}">
              <a16:creationId xmlns:a16="http://schemas.microsoft.com/office/drawing/2014/main" id="{D9E9060A-7AD0-40A4-B9D9-C1DDCDF958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9718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2</xdr:row>
      <xdr:rowOff>0</xdr:rowOff>
    </xdr:from>
    <xdr:ext cx="152400" cy="161925"/>
    <xdr:sp macro="" textlink="">
      <xdr:nvSpPr>
        <xdr:cNvPr id="2" name="Text Box 1">
          <a:extLst>
            <a:ext uri="{FF2B5EF4-FFF2-40B4-BE49-F238E27FC236}">
              <a16:creationId xmlns:a16="http://schemas.microsoft.com/office/drawing/2014/main" id="{B12F1E5F-6CDF-456C-B1B9-DFF2141AB50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 name="Text Box 1">
          <a:extLst>
            <a:ext uri="{FF2B5EF4-FFF2-40B4-BE49-F238E27FC236}">
              <a16:creationId xmlns:a16="http://schemas.microsoft.com/office/drawing/2014/main" id="{76E352D2-1664-4DAD-A912-9CCA8707823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 name="Text Box 1">
          <a:extLst>
            <a:ext uri="{FF2B5EF4-FFF2-40B4-BE49-F238E27FC236}">
              <a16:creationId xmlns:a16="http://schemas.microsoft.com/office/drawing/2014/main" id="{8FA38A4A-8047-4F19-A550-CBE188BA8B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 name="Text Box 1">
          <a:extLst>
            <a:ext uri="{FF2B5EF4-FFF2-40B4-BE49-F238E27FC236}">
              <a16:creationId xmlns:a16="http://schemas.microsoft.com/office/drawing/2014/main" id="{F758EE8A-9B0A-4BE6-A883-20A83D6330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 name="Text Box 1">
          <a:extLst>
            <a:ext uri="{FF2B5EF4-FFF2-40B4-BE49-F238E27FC236}">
              <a16:creationId xmlns:a16="http://schemas.microsoft.com/office/drawing/2014/main" id="{0D04A02E-1F47-49CD-9201-B2F42FF5A46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 name="Text Box 1">
          <a:extLst>
            <a:ext uri="{FF2B5EF4-FFF2-40B4-BE49-F238E27FC236}">
              <a16:creationId xmlns:a16="http://schemas.microsoft.com/office/drawing/2014/main" id="{D874CE89-321E-40A5-A27E-35ECB2D157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 name="Text Box 1">
          <a:extLst>
            <a:ext uri="{FF2B5EF4-FFF2-40B4-BE49-F238E27FC236}">
              <a16:creationId xmlns:a16="http://schemas.microsoft.com/office/drawing/2014/main" id="{24B82717-A434-43B8-B698-87EC7BF9016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 name="Text Box 1">
          <a:extLst>
            <a:ext uri="{FF2B5EF4-FFF2-40B4-BE49-F238E27FC236}">
              <a16:creationId xmlns:a16="http://schemas.microsoft.com/office/drawing/2014/main" id="{2C94DF48-758A-44E6-BCC0-D4D72C2FB4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 name="Text Box 1">
          <a:extLst>
            <a:ext uri="{FF2B5EF4-FFF2-40B4-BE49-F238E27FC236}">
              <a16:creationId xmlns:a16="http://schemas.microsoft.com/office/drawing/2014/main" id="{16388F80-807F-4B22-9658-9B9FC44EA3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 name="Text Box 1">
          <a:extLst>
            <a:ext uri="{FF2B5EF4-FFF2-40B4-BE49-F238E27FC236}">
              <a16:creationId xmlns:a16="http://schemas.microsoft.com/office/drawing/2014/main" id="{A083C9A1-0AEE-4F6C-82EB-7B18D374FA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 name="Text Box 1">
          <a:extLst>
            <a:ext uri="{FF2B5EF4-FFF2-40B4-BE49-F238E27FC236}">
              <a16:creationId xmlns:a16="http://schemas.microsoft.com/office/drawing/2014/main" id="{CA99F8FE-5511-4CAA-8064-20E51DFECDF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 name="Text Box 1">
          <a:extLst>
            <a:ext uri="{FF2B5EF4-FFF2-40B4-BE49-F238E27FC236}">
              <a16:creationId xmlns:a16="http://schemas.microsoft.com/office/drawing/2014/main" id="{C1823A79-F850-4B0C-940A-87F7A681083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 name="Text Box 1">
          <a:extLst>
            <a:ext uri="{FF2B5EF4-FFF2-40B4-BE49-F238E27FC236}">
              <a16:creationId xmlns:a16="http://schemas.microsoft.com/office/drawing/2014/main" id="{E166AB4A-59DC-44F4-B144-FBF116FB2BC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 name="Text Box 1">
          <a:extLst>
            <a:ext uri="{FF2B5EF4-FFF2-40B4-BE49-F238E27FC236}">
              <a16:creationId xmlns:a16="http://schemas.microsoft.com/office/drawing/2014/main" id="{855BAFE3-88FF-4022-9279-CEA4B1D6612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 name="Text Box 1">
          <a:extLst>
            <a:ext uri="{FF2B5EF4-FFF2-40B4-BE49-F238E27FC236}">
              <a16:creationId xmlns:a16="http://schemas.microsoft.com/office/drawing/2014/main" id="{340E95B7-092E-4DE4-BE48-93944BC378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 name="Text Box 1">
          <a:extLst>
            <a:ext uri="{FF2B5EF4-FFF2-40B4-BE49-F238E27FC236}">
              <a16:creationId xmlns:a16="http://schemas.microsoft.com/office/drawing/2014/main" id="{A9B477C0-4C91-483A-B3AE-72837D74F71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 name="Text Box 1">
          <a:extLst>
            <a:ext uri="{FF2B5EF4-FFF2-40B4-BE49-F238E27FC236}">
              <a16:creationId xmlns:a16="http://schemas.microsoft.com/office/drawing/2014/main" id="{56DF2EB6-D02E-490D-93B4-8F37614B8F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 name="Text Box 1">
          <a:extLst>
            <a:ext uri="{FF2B5EF4-FFF2-40B4-BE49-F238E27FC236}">
              <a16:creationId xmlns:a16="http://schemas.microsoft.com/office/drawing/2014/main" id="{A4E4368A-186C-4A5C-BEC1-5BF9A412DF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 name="Text Box 1">
          <a:extLst>
            <a:ext uri="{FF2B5EF4-FFF2-40B4-BE49-F238E27FC236}">
              <a16:creationId xmlns:a16="http://schemas.microsoft.com/office/drawing/2014/main" id="{74C0455A-4BF2-493D-8DC0-6FCC66C3FC6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 name="Text Box 1">
          <a:extLst>
            <a:ext uri="{FF2B5EF4-FFF2-40B4-BE49-F238E27FC236}">
              <a16:creationId xmlns:a16="http://schemas.microsoft.com/office/drawing/2014/main" id="{2BA98EF5-744D-48E3-BFEC-A2DBDDCA654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 name="Text Box 1">
          <a:extLst>
            <a:ext uri="{FF2B5EF4-FFF2-40B4-BE49-F238E27FC236}">
              <a16:creationId xmlns:a16="http://schemas.microsoft.com/office/drawing/2014/main" id="{1E960B33-D57D-4261-B6CF-59575E7C5D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 name="Text Box 1">
          <a:extLst>
            <a:ext uri="{FF2B5EF4-FFF2-40B4-BE49-F238E27FC236}">
              <a16:creationId xmlns:a16="http://schemas.microsoft.com/office/drawing/2014/main" id="{77A61338-2231-4856-892B-413FD33665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 name="Text Box 1">
          <a:extLst>
            <a:ext uri="{FF2B5EF4-FFF2-40B4-BE49-F238E27FC236}">
              <a16:creationId xmlns:a16="http://schemas.microsoft.com/office/drawing/2014/main" id="{35A60DC5-FD00-4831-8AD0-556C8214AD5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 name="Text Box 1">
          <a:extLst>
            <a:ext uri="{FF2B5EF4-FFF2-40B4-BE49-F238E27FC236}">
              <a16:creationId xmlns:a16="http://schemas.microsoft.com/office/drawing/2014/main" id="{0F30AF97-C20A-4789-A07A-09F2061B90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 name="Text Box 1">
          <a:extLst>
            <a:ext uri="{FF2B5EF4-FFF2-40B4-BE49-F238E27FC236}">
              <a16:creationId xmlns:a16="http://schemas.microsoft.com/office/drawing/2014/main" id="{667FE918-2838-4B56-9AF2-4C1F5515833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 name="Text Box 1">
          <a:extLst>
            <a:ext uri="{FF2B5EF4-FFF2-40B4-BE49-F238E27FC236}">
              <a16:creationId xmlns:a16="http://schemas.microsoft.com/office/drawing/2014/main" id="{4EA22711-5F44-4A6C-8E97-E4E961E5AB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 name="Text Box 1">
          <a:extLst>
            <a:ext uri="{FF2B5EF4-FFF2-40B4-BE49-F238E27FC236}">
              <a16:creationId xmlns:a16="http://schemas.microsoft.com/office/drawing/2014/main" id="{AC7180A2-8C6F-452A-B109-6462ABF2DE1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 name="Text Box 1">
          <a:extLst>
            <a:ext uri="{FF2B5EF4-FFF2-40B4-BE49-F238E27FC236}">
              <a16:creationId xmlns:a16="http://schemas.microsoft.com/office/drawing/2014/main" id="{1E455C7B-0A7C-4106-A67D-3CDB9768DC6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 name="Text Box 1">
          <a:extLst>
            <a:ext uri="{FF2B5EF4-FFF2-40B4-BE49-F238E27FC236}">
              <a16:creationId xmlns:a16="http://schemas.microsoft.com/office/drawing/2014/main" id="{0EE98F4F-4A42-4051-BA7B-D7586DEC86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 name="Text Box 1">
          <a:extLst>
            <a:ext uri="{FF2B5EF4-FFF2-40B4-BE49-F238E27FC236}">
              <a16:creationId xmlns:a16="http://schemas.microsoft.com/office/drawing/2014/main" id="{22C4FCF3-F7B6-4B11-8AC7-3BFA8B3B92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 name="Text Box 1">
          <a:extLst>
            <a:ext uri="{FF2B5EF4-FFF2-40B4-BE49-F238E27FC236}">
              <a16:creationId xmlns:a16="http://schemas.microsoft.com/office/drawing/2014/main" id="{F25C64B1-6244-41C3-948A-97697B6A3E6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3" name="Text Box 1">
          <a:extLst>
            <a:ext uri="{FF2B5EF4-FFF2-40B4-BE49-F238E27FC236}">
              <a16:creationId xmlns:a16="http://schemas.microsoft.com/office/drawing/2014/main" id="{84009F3C-442E-46B7-9310-9206BE9480B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4" name="Text Box 1">
          <a:extLst>
            <a:ext uri="{FF2B5EF4-FFF2-40B4-BE49-F238E27FC236}">
              <a16:creationId xmlns:a16="http://schemas.microsoft.com/office/drawing/2014/main" id="{B624250C-98D6-4753-9794-4B78304721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5" name="Text Box 1">
          <a:extLst>
            <a:ext uri="{FF2B5EF4-FFF2-40B4-BE49-F238E27FC236}">
              <a16:creationId xmlns:a16="http://schemas.microsoft.com/office/drawing/2014/main" id="{9DFBC394-7FFA-4C5E-A3A7-BFC4FEEB4F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6" name="Text Box 1">
          <a:extLst>
            <a:ext uri="{FF2B5EF4-FFF2-40B4-BE49-F238E27FC236}">
              <a16:creationId xmlns:a16="http://schemas.microsoft.com/office/drawing/2014/main" id="{1A14A895-99BE-40F0-AE70-C2146DEBDD7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7" name="Text Box 1">
          <a:extLst>
            <a:ext uri="{FF2B5EF4-FFF2-40B4-BE49-F238E27FC236}">
              <a16:creationId xmlns:a16="http://schemas.microsoft.com/office/drawing/2014/main" id="{794B955F-AD7D-4056-9A5E-261AE744AF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8" name="Text Box 1">
          <a:extLst>
            <a:ext uri="{FF2B5EF4-FFF2-40B4-BE49-F238E27FC236}">
              <a16:creationId xmlns:a16="http://schemas.microsoft.com/office/drawing/2014/main" id="{8B07E254-DA4B-4251-80ED-34C65C42492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9" name="Text Box 1">
          <a:extLst>
            <a:ext uri="{FF2B5EF4-FFF2-40B4-BE49-F238E27FC236}">
              <a16:creationId xmlns:a16="http://schemas.microsoft.com/office/drawing/2014/main" id="{6AC9B8A0-76DD-48AA-94E3-6B35FA1B363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0" name="Text Box 1">
          <a:extLst>
            <a:ext uri="{FF2B5EF4-FFF2-40B4-BE49-F238E27FC236}">
              <a16:creationId xmlns:a16="http://schemas.microsoft.com/office/drawing/2014/main" id="{26F71955-D864-4C97-83CE-3E435CD01C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1" name="Text Box 1">
          <a:extLst>
            <a:ext uri="{FF2B5EF4-FFF2-40B4-BE49-F238E27FC236}">
              <a16:creationId xmlns:a16="http://schemas.microsoft.com/office/drawing/2014/main" id="{6FAA3FC9-A26E-44EB-B577-22C63F6621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2" name="Text Box 1">
          <a:extLst>
            <a:ext uri="{FF2B5EF4-FFF2-40B4-BE49-F238E27FC236}">
              <a16:creationId xmlns:a16="http://schemas.microsoft.com/office/drawing/2014/main" id="{75F780FF-7655-4D01-8F6B-C3E17BCCBE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3" name="Text Box 1">
          <a:extLst>
            <a:ext uri="{FF2B5EF4-FFF2-40B4-BE49-F238E27FC236}">
              <a16:creationId xmlns:a16="http://schemas.microsoft.com/office/drawing/2014/main" id="{4B6E5B8B-3D1D-47D5-9E05-9AF5E1A3432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4" name="Text Box 1">
          <a:extLst>
            <a:ext uri="{FF2B5EF4-FFF2-40B4-BE49-F238E27FC236}">
              <a16:creationId xmlns:a16="http://schemas.microsoft.com/office/drawing/2014/main" id="{A9883182-499D-4D05-809F-8BE3741871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5" name="Text Box 1">
          <a:extLst>
            <a:ext uri="{FF2B5EF4-FFF2-40B4-BE49-F238E27FC236}">
              <a16:creationId xmlns:a16="http://schemas.microsoft.com/office/drawing/2014/main" id="{639C40F9-FFA0-4617-AF04-405EEB34734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6" name="Text Box 1">
          <a:extLst>
            <a:ext uri="{FF2B5EF4-FFF2-40B4-BE49-F238E27FC236}">
              <a16:creationId xmlns:a16="http://schemas.microsoft.com/office/drawing/2014/main" id="{35EDBC0B-4FFD-4A4C-BE4B-DE002D2D11A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7" name="Text Box 1">
          <a:extLst>
            <a:ext uri="{FF2B5EF4-FFF2-40B4-BE49-F238E27FC236}">
              <a16:creationId xmlns:a16="http://schemas.microsoft.com/office/drawing/2014/main" id="{0CA8B18E-75E9-41CE-A4F0-7C13E60A4C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8" name="Text Box 1">
          <a:extLst>
            <a:ext uri="{FF2B5EF4-FFF2-40B4-BE49-F238E27FC236}">
              <a16:creationId xmlns:a16="http://schemas.microsoft.com/office/drawing/2014/main" id="{8C3B7C5D-8D10-4D1D-998E-CA0F0E9CB6D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49" name="Text Box 1">
          <a:extLst>
            <a:ext uri="{FF2B5EF4-FFF2-40B4-BE49-F238E27FC236}">
              <a16:creationId xmlns:a16="http://schemas.microsoft.com/office/drawing/2014/main" id="{D0570CEA-4050-4C7A-8EBB-6418A4CBF79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0" name="Text Box 1">
          <a:extLst>
            <a:ext uri="{FF2B5EF4-FFF2-40B4-BE49-F238E27FC236}">
              <a16:creationId xmlns:a16="http://schemas.microsoft.com/office/drawing/2014/main" id="{CA545EA2-1BC2-4EBD-87FF-CDBF4C29FF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1" name="Text Box 1">
          <a:extLst>
            <a:ext uri="{FF2B5EF4-FFF2-40B4-BE49-F238E27FC236}">
              <a16:creationId xmlns:a16="http://schemas.microsoft.com/office/drawing/2014/main" id="{9B2D1780-7916-47EC-BF67-CF2EC68F68D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2" name="Text Box 1">
          <a:extLst>
            <a:ext uri="{FF2B5EF4-FFF2-40B4-BE49-F238E27FC236}">
              <a16:creationId xmlns:a16="http://schemas.microsoft.com/office/drawing/2014/main" id="{A60D7C6B-8E33-45F1-9050-715578A8D0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3" name="Text Box 1">
          <a:extLst>
            <a:ext uri="{FF2B5EF4-FFF2-40B4-BE49-F238E27FC236}">
              <a16:creationId xmlns:a16="http://schemas.microsoft.com/office/drawing/2014/main" id="{A495A442-58C5-44AD-8F3C-76C2D27D35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4" name="Text Box 1">
          <a:extLst>
            <a:ext uri="{FF2B5EF4-FFF2-40B4-BE49-F238E27FC236}">
              <a16:creationId xmlns:a16="http://schemas.microsoft.com/office/drawing/2014/main" id="{4EB74ADB-64C8-43CF-AFF5-AB944936B85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5" name="Text Box 1">
          <a:extLst>
            <a:ext uri="{FF2B5EF4-FFF2-40B4-BE49-F238E27FC236}">
              <a16:creationId xmlns:a16="http://schemas.microsoft.com/office/drawing/2014/main" id="{075EB7EE-1B43-49DD-BE9F-E1D38B652F0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6" name="Text Box 1">
          <a:extLst>
            <a:ext uri="{FF2B5EF4-FFF2-40B4-BE49-F238E27FC236}">
              <a16:creationId xmlns:a16="http://schemas.microsoft.com/office/drawing/2014/main" id="{88C09246-6BE3-48F4-A845-2CB03B9E46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7" name="Text Box 1">
          <a:extLst>
            <a:ext uri="{FF2B5EF4-FFF2-40B4-BE49-F238E27FC236}">
              <a16:creationId xmlns:a16="http://schemas.microsoft.com/office/drawing/2014/main" id="{82DA856E-1DC7-4DF6-90B6-B5274273F45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8" name="Text Box 1">
          <a:extLst>
            <a:ext uri="{FF2B5EF4-FFF2-40B4-BE49-F238E27FC236}">
              <a16:creationId xmlns:a16="http://schemas.microsoft.com/office/drawing/2014/main" id="{344ED63E-9DA9-4522-9474-E7BAA1BDF35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59" name="Text Box 1">
          <a:extLst>
            <a:ext uri="{FF2B5EF4-FFF2-40B4-BE49-F238E27FC236}">
              <a16:creationId xmlns:a16="http://schemas.microsoft.com/office/drawing/2014/main" id="{83B6AE37-ED64-4B84-BEB2-FEB458FCE3E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0" name="Text Box 1">
          <a:extLst>
            <a:ext uri="{FF2B5EF4-FFF2-40B4-BE49-F238E27FC236}">
              <a16:creationId xmlns:a16="http://schemas.microsoft.com/office/drawing/2014/main" id="{1D11525D-98CC-4722-8C38-99380E4585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1" name="Text Box 1">
          <a:extLst>
            <a:ext uri="{FF2B5EF4-FFF2-40B4-BE49-F238E27FC236}">
              <a16:creationId xmlns:a16="http://schemas.microsoft.com/office/drawing/2014/main" id="{AF197C62-8EE5-4E22-A6E2-C27E481572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2" name="Text Box 1">
          <a:extLst>
            <a:ext uri="{FF2B5EF4-FFF2-40B4-BE49-F238E27FC236}">
              <a16:creationId xmlns:a16="http://schemas.microsoft.com/office/drawing/2014/main" id="{BB68357E-A8CE-4E57-8628-FBCEB77F81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3" name="Text Box 1">
          <a:extLst>
            <a:ext uri="{FF2B5EF4-FFF2-40B4-BE49-F238E27FC236}">
              <a16:creationId xmlns:a16="http://schemas.microsoft.com/office/drawing/2014/main" id="{6F31FCA1-6AC9-40B6-A45A-F4A2C8A58AA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4" name="Text Box 1">
          <a:extLst>
            <a:ext uri="{FF2B5EF4-FFF2-40B4-BE49-F238E27FC236}">
              <a16:creationId xmlns:a16="http://schemas.microsoft.com/office/drawing/2014/main" id="{B1B74C92-6E45-4CE9-BC22-2233B01B4D3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5" name="Text Box 1">
          <a:extLst>
            <a:ext uri="{FF2B5EF4-FFF2-40B4-BE49-F238E27FC236}">
              <a16:creationId xmlns:a16="http://schemas.microsoft.com/office/drawing/2014/main" id="{BB292AFE-AB2A-4F81-B3C9-7A2681BD56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6" name="Text Box 1">
          <a:extLst>
            <a:ext uri="{FF2B5EF4-FFF2-40B4-BE49-F238E27FC236}">
              <a16:creationId xmlns:a16="http://schemas.microsoft.com/office/drawing/2014/main" id="{FE1C619B-962F-40A2-9CA9-B255B0C7B4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7" name="Text Box 1">
          <a:extLst>
            <a:ext uri="{FF2B5EF4-FFF2-40B4-BE49-F238E27FC236}">
              <a16:creationId xmlns:a16="http://schemas.microsoft.com/office/drawing/2014/main" id="{DD27CB21-3756-4EDE-A943-01C300A1336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8" name="Text Box 1">
          <a:extLst>
            <a:ext uri="{FF2B5EF4-FFF2-40B4-BE49-F238E27FC236}">
              <a16:creationId xmlns:a16="http://schemas.microsoft.com/office/drawing/2014/main" id="{292992F4-82AF-415A-A0DD-F0B8223300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69" name="Text Box 1">
          <a:extLst>
            <a:ext uri="{FF2B5EF4-FFF2-40B4-BE49-F238E27FC236}">
              <a16:creationId xmlns:a16="http://schemas.microsoft.com/office/drawing/2014/main" id="{60170C1B-2758-44B5-A499-E1A0283F74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0" name="Text Box 1">
          <a:extLst>
            <a:ext uri="{FF2B5EF4-FFF2-40B4-BE49-F238E27FC236}">
              <a16:creationId xmlns:a16="http://schemas.microsoft.com/office/drawing/2014/main" id="{DA8D90C8-29EF-4B21-BC52-A61E4073BE6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1" name="Text Box 1">
          <a:extLst>
            <a:ext uri="{FF2B5EF4-FFF2-40B4-BE49-F238E27FC236}">
              <a16:creationId xmlns:a16="http://schemas.microsoft.com/office/drawing/2014/main" id="{CEB1D87A-1B15-46FF-BCEC-58151AE52A7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2" name="Text Box 1">
          <a:extLst>
            <a:ext uri="{FF2B5EF4-FFF2-40B4-BE49-F238E27FC236}">
              <a16:creationId xmlns:a16="http://schemas.microsoft.com/office/drawing/2014/main" id="{F5264F57-5AB9-4852-BB6F-1FC497339C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3" name="Text Box 1">
          <a:extLst>
            <a:ext uri="{FF2B5EF4-FFF2-40B4-BE49-F238E27FC236}">
              <a16:creationId xmlns:a16="http://schemas.microsoft.com/office/drawing/2014/main" id="{939229C2-29DA-4F53-9F61-F893E57B2B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4" name="Text Box 1">
          <a:extLst>
            <a:ext uri="{FF2B5EF4-FFF2-40B4-BE49-F238E27FC236}">
              <a16:creationId xmlns:a16="http://schemas.microsoft.com/office/drawing/2014/main" id="{552606DB-76AB-4030-9C98-DE80895C31D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5" name="Text Box 1">
          <a:extLst>
            <a:ext uri="{FF2B5EF4-FFF2-40B4-BE49-F238E27FC236}">
              <a16:creationId xmlns:a16="http://schemas.microsoft.com/office/drawing/2014/main" id="{93785128-F186-4594-A3AC-C825A83656F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6" name="Text Box 1">
          <a:extLst>
            <a:ext uri="{FF2B5EF4-FFF2-40B4-BE49-F238E27FC236}">
              <a16:creationId xmlns:a16="http://schemas.microsoft.com/office/drawing/2014/main" id="{23A130E1-6896-4410-9B8C-36BCC9E8BAA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7" name="Text Box 1">
          <a:extLst>
            <a:ext uri="{FF2B5EF4-FFF2-40B4-BE49-F238E27FC236}">
              <a16:creationId xmlns:a16="http://schemas.microsoft.com/office/drawing/2014/main" id="{403BCC4F-79B0-4AB3-BAFC-7418BE3C9D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8" name="Text Box 1">
          <a:extLst>
            <a:ext uri="{FF2B5EF4-FFF2-40B4-BE49-F238E27FC236}">
              <a16:creationId xmlns:a16="http://schemas.microsoft.com/office/drawing/2014/main" id="{A9234C4D-475B-4970-BDE3-2FF38BDA426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79" name="Text Box 1">
          <a:extLst>
            <a:ext uri="{FF2B5EF4-FFF2-40B4-BE49-F238E27FC236}">
              <a16:creationId xmlns:a16="http://schemas.microsoft.com/office/drawing/2014/main" id="{7CB05268-1AA6-40F2-AA58-BFA7C27F66F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0" name="Text Box 1">
          <a:extLst>
            <a:ext uri="{FF2B5EF4-FFF2-40B4-BE49-F238E27FC236}">
              <a16:creationId xmlns:a16="http://schemas.microsoft.com/office/drawing/2014/main" id="{5E852E98-7838-47EE-B7EC-F894812480E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1" name="Text Box 1">
          <a:extLst>
            <a:ext uri="{FF2B5EF4-FFF2-40B4-BE49-F238E27FC236}">
              <a16:creationId xmlns:a16="http://schemas.microsoft.com/office/drawing/2014/main" id="{E1FD7D89-98FC-4A4C-B47A-C962117C47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2" name="Text Box 1">
          <a:extLst>
            <a:ext uri="{FF2B5EF4-FFF2-40B4-BE49-F238E27FC236}">
              <a16:creationId xmlns:a16="http://schemas.microsoft.com/office/drawing/2014/main" id="{77420BE7-5A43-4AF7-A8F9-A279AB8948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3" name="Text Box 1">
          <a:extLst>
            <a:ext uri="{FF2B5EF4-FFF2-40B4-BE49-F238E27FC236}">
              <a16:creationId xmlns:a16="http://schemas.microsoft.com/office/drawing/2014/main" id="{A72FCB70-4CD0-4467-9520-521C567105A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4" name="Text Box 1">
          <a:extLst>
            <a:ext uri="{FF2B5EF4-FFF2-40B4-BE49-F238E27FC236}">
              <a16:creationId xmlns:a16="http://schemas.microsoft.com/office/drawing/2014/main" id="{C586D7C2-226B-45F9-845E-D5561AB7D6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5" name="Text Box 1">
          <a:extLst>
            <a:ext uri="{FF2B5EF4-FFF2-40B4-BE49-F238E27FC236}">
              <a16:creationId xmlns:a16="http://schemas.microsoft.com/office/drawing/2014/main" id="{50BA71BC-14BA-4BE7-966C-931085E535D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6" name="Text Box 1">
          <a:extLst>
            <a:ext uri="{FF2B5EF4-FFF2-40B4-BE49-F238E27FC236}">
              <a16:creationId xmlns:a16="http://schemas.microsoft.com/office/drawing/2014/main" id="{EAB6D582-1C8D-4402-BBFC-78A2E145267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7" name="Text Box 1">
          <a:extLst>
            <a:ext uri="{FF2B5EF4-FFF2-40B4-BE49-F238E27FC236}">
              <a16:creationId xmlns:a16="http://schemas.microsoft.com/office/drawing/2014/main" id="{D174E140-1E11-4B9A-87EA-0F89B78A0CB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8" name="Text Box 1">
          <a:extLst>
            <a:ext uri="{FF2B5EF4-FFF2-40B4-BE49-F238E27FC236}">
              <a16:creationId xmlns:a16="http://schemas.microsoft.com/office/drawing/2014/main" id="{9835B7E0-3CFD-4915-8ECC-F1106DE8FC7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89" name="Text Box 1">
          <a:extLst>
            <a:ext uri="{FF2B5EF4-FFF2-40B4-BE49-F238E27FC236}">
              <a16:creationId xmlns:a16="http://schemas.microsoft.com/office/drawing/2014/main" id="{F774E182-D175-490A-B39C-6F1FFA7BD12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0" name="Text Box 1">
          <a:extLst>
            <a:ext uri="{FF2B5EF4-FFF2-40B4-BE49-F238E27FC236}">
              <a16:creationId xmlns:a16="http://schemas.microsoft.com/office/drawing/2014/main" id="{6B8D93B1-9ADA-4B5B-BBEA-41E2CE64A8A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1" name="Text Box 1">
          <a:extLst>
            <a:ext uri="{FF2B5EF4-FFF2-40B4-BE49-F238E27FC236}">
              <a16:creationId xmlns:a16="http://schemas.microsoft.com/office/drawing/2014/main" id="{1574B76B-6CF6-4D89-AA59-69589F48482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2" name="Text Box 1">
          <a:extLst>
            <a:ext uri="{FF2B5EF4-FFF2-40B4-BE49-F238E27FC236}">
              <a16:creationId xmlns:a16="http://schemas.microsoft.com/office/drawing/2014/main" id="{779D2418-7D6D-427A-8E77-527FAE9E62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3" name="Text Box 1">
          <a:extLst>
            <a:ext uri="{FF2B5EF4-FFF2-40B4-BE49-F238E27FC236}">
              <a16:creationId xmlns:a16="http://schemas.microsoft.com/office/drawing/2014/main" id="{CF1DD604-A354-4AAE-B688-1D8B2060A0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4" name="Text Box 1">
          <a:extLst>
            <a:ext uri="{FF2B5EF4-FFF2-40B4-BE49-F238E27FC236}">
              <a16:creationId xmlns:a16="http://schemas.microsoft.com/office/drawing/2014/main" id="{92588255-4604-4AE0-AF5A-48F066CA89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5" name="Text Box 1">
          <a:extLst>
            <a:ext uri="{FF2B5EF4-FFF2-40B4-BE49-F238E27FC236}">
              <a16:creationId xmlns:a16="http://schemas.microsoft.com/office/drawing/2014/main" id="{81010182-2513-4CAA-A763-2C8BC2CC02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6" name="Text Box 1">
          <a:extLst>
            <a:ext uri="{FF2B5EF4-FFF2-40B4-BE49-F238E27FC236}">
              <a16:creationId xmlns:a16="http://schemas.microsoft.com/office/drawing/2014/main" id="{F1DC1C04-FEA3-4436-9485-D2EE27875D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7" name="Text Box 1">
          <a:extLst>
            <a:ext uri="{FF2B5EF4-FFF2-40B4-BE49-F238E27FC236}">
              <a16:creationId xmlns:a16="http://schemas.microsoft.com/office/drawing/2014/main" id="{327B9DCB-2A06-4EBC-A2E1-C5E253E6A7A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8" name="Text Box 1">
          <a:extLst>
            <a:ext uri="{FF2B5EF4-FFF2-40B4-BE49-F238E27FC236}">
              <a16:creationId xmlns:a16="http://schemas.microsoft.com/office/drawing/2014/main" id="{E88C880A-9AFD-47A6-BEF9-97F9AD74D34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99" name="Text Box 1">
          <a:extLst>
            <a:ext uri="{FF2B5EF4-FFF2-40B4-BE49-F238E27FC236}">
              <a16:creationId xmlns:a16="http://schemas.microsoft.com/office/drawing/2014/main" id="{7B474327-AAA0-4F2F-B3C2-89D6EB64753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 name="Text Box 1">
          <a:extLst>
            <a:ext uri="{FF2B5EF4-FFF2-40B4-BE49-F238E27FC236}">
              <a16:creationId xmlns:a16="http://schemas.microsoft.com/office/drawing/2014/main" id="{EA61797C-53E4-4D90-B430-5E24457118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 name="Text Box 1">
          <a:extLst>
            <a:ext uri="{FF2B5EF4-FFF2-40B4-BE49-F238E27FC236}">
              <a16:creationId xmlns:a16="http://schemas.microsoft.com/office/drawing/2014/main" id="{6753E38E-FC4E-4279-903D-7D0935A660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 name="Text Box 1">
          <a:extLst>
            <a:ext uri="{FF2B5EF4-FFF2-40B4-BE49-F238E27FC236}">
              <a16:creationId xmlns:a16="http://schemas.microsoft.com/office/drawing/2014/main" id="{87265C74-8342-42A2-B859-A0077DBA95D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 name="Text Box 1">
          <a:extLst>
            <a:ext uri="{FF2B5EF4-FFF2-40B4-BE49-F238E27FC236}">
              <a16:creationId xmlns:a16="http://schemas.microsoft.com/office/drawing/2014/main" id="{4B85C72E-BAD2-4354-8EB9-C59EAC8BC7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 name="Text Box 1">
          <a:extLst>
            <a:ext uri="{FF2B5EF4-FFF2-40B4-BE49-F238E27FC236}">
              <a16:creationId xmlns:a16="http://schemas.microsoft.com/office/drawing/2014/main" id="{5469E25D-7874-47AD-8A26-B7C15011F4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 name="Text Box 1">
          <a:extLst>
            <a:ext uri="{FF2B5EF4-FFF2-40B4-BE49-F238E27FC236}">
              <a16:creationId xmlns:a16="http://schemas.microsoft.com/office/drawing/2014/main" id="{F9F55F01-2170-4497-9F65-EB34FBC458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 name="Text Box 1">
          <a:extLst>
            <a:ext uri="{FF2B5EF4-FFF2-40B4-BE49-F238E27FC236}">
              <a16:creationId xmlns:a16="http://schemas.microsoft.com/office/drawing/2014/main" id="{60EE07CE-B153-41F9-BB2B-492428282AD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 name="Text Box 1">
          <a:extLst>
            <a:ext uri="{FF2B5EF4-FFF2-40B4-BE49-F238E27FC236}">
              <a16:creationId xmlns:a16="http://schemas.microsoft.com/office/drawing/2014/main" id="{F9C520B3-77E3-470D-911E-2D5588D5AD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 name="Text Box 1">
          <a:extLst>
            <a:ext uri="{FF2B5EF4-FFF2-40B4-BE49-F238E27FC236}">
              <a16:creationId xmlns:a16="http://schemas.microsoft.com/office/drawing/2014/main" id="{DC7D7E9F-BC6E-4D96-B103-0E32FE3F1F8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 name="Text Box 1">
          <a:extLst>
            <a:ext uri="{FF2B5EF4-FFF2-40B4-BE49-F238E27FC236}">
              <a16:creationId xmlns:a16="http://schemas.microsoft.com/office/drawing/2014/main" id="{D0FB9AF0-9E08-45DB-8800-174F900710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 name="Text Box 1">
          <a:extLst>
            <a:ext uri="{FF2B5EF4-FFF2-40B4-BE49-F238E27FC236}">
              <a16:creationId xmlns:a16="http://schemas.microsoft.com/office/drawing/2014/main" id="{011E3D69-976F-4C5F-A7DA-33B4BD427EF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 name="Text Box 1">
          <a:extLst>
            <a:ext uri="{FF2B5EF4-FFF2-40B4-BE49-F238E27FC236}">
              <a16:creationId xmlns:a16="http://schemas.microsoft.com/office/drawing/2014/main" id="{54B2D483-AC7C-4D1C-AB2C-226C1CAF82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 name="Text Box 1">
          <a:extLst>
            <a:ext uri="{FF2B5EF4-FFF2-40B4-BE49-F238E27FC236}">
              <a16:creationId xmlns:a16="http://schemas.microsoft.com/office/drawing/2014/main" id="{79BC4A55-4B51-41F9-B703-8C749F58CAF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 name="Text Box 1">
          <a:extLst>
            <a:ext uri="{FF2B5EF4-FFF2-40B4-BE49-F238E27FC236}">
              <a16:creationId xmlns:a16="http://schemas.microsoft.com/office/drawing/2014/main" id="{55F1797A-6C48-48E2-93C8-D8A94A9952B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 name="Text Box 1">
          <a:extLst>
            <a:ext uri="{FF2B5EF4-FFF2-40B4-BE49-F238E27FC236}">
              <a16:creationId xmlns:a16="http://schemas.microsoft.com/office/drawing/2014/main" id="{EF37EBB0-585C-40F6-BB65-5D7F57CF25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 name="Text Box 1">
          <a:extLst>
            <a:ext uri="{FF2B5EF4-FFF2-40B4-BE49-F238E27FC236}">
              <a16:creationId xmlns:a16="http://schemas.microsoft.com/office/drawing/2014/main" id="{94A6EE00-F5B0-4184-821D-B621C74C22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 name="Text Box 1">
          <a:extLst>
            <a:ext uri="{FF2B5EF4-FFF2-40B4-BE49-F238E27FC236}">
              <a16:creationId xmlns:a16="http://schemas.microsoft.com/office/drawing/2014/main" id="{1461D724-225E-4789-9915-F35117589F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 name="Text Box 1">
          <a:extLst>
            <a:ext uri="{FF2B5EF4-FFF2-40B4-BE49-F238E27FC236}">
              <a16:creationId xmlns:a16="http://schemas.microsoft.com/office/drawing/2014/main" id="{A084A169-C535-4FE6-A99A-3615593054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 name="Text Box 1">
          <a:extLst>
            <a:ext uri="{FF2B5EF4-FFF2-40B4-BE49-F238E27FC236}">
              <a16:creationId xmlns:a16="http://schemas.microsoft.com/office/drawing/2014/main" id="{84DAB39A-2199-42E2-9A39-F2CB6818EAA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 name="Text Box 1">
          <a:extLst>
            <a:ext uri="{FF2B5EF4-FFF2-40B4-BE49-F238E27FC236}">
              <a16:creationId xmlns:a16="http://schemas.microsoft.com/office/drawing/2014/main" id="{8309C7C5-E2C0-41F8-8BC8-960D643886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 name="Text Box 1">
          <a:extLst>
            <a:ext uri="{FF2B5EF4-FFF2-40B4-BE49-F238E27FC236}">
              <a16:creationId xmlns:a16="http://schemas.microsoft.com/office/drawing/2014/main" id="{34B7BACB-8258-4238-8FD1-3D75C3C374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 name="Text Box 1">
          <a:extLst>
            <a:ext uri="{FF2B5EF4-FFF2-40B4-BE49-F238E27FC236}">
              <a16:creationId xmlns:a16="http://schemas.microsoft.com/office/drawing/2014/main" id="{23FE31FA-629F-44A8-A7C6-1D3EDDFAD1D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2" name="Text Box 1">
          <a:extLst>
            <a:ext uri="{FF2B5EF4-FFF2-40B4-BE49-F238E27FC236}">
              <a16:creationId xmlns:a16="http://schemas.microsoft.com/office/drawing/2014/main" id="{1D366151-ECCB-40B7-B396-45DE0EC330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3" name="Text Box 1">
          <a:extLst>
            <a:ext uri="{FF2B5EF4-FFF2-40B4-BE49-F238E27FC236}">
              <a16:creationId xmlns:a16="http://schemas.microsoft.com/office/drawing/2014/main" id="{4050CCF3-3D50-430D-84D6-1F1FEA5618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4" name="Text Box 1">
          <a:extLst>
            <a:ext uri="{FF2B5EF4-FFF2-40B4-BE49-F238E27FC236}">
              <a16:creationId xmlns:a16="http://schemas.microsoft.com/office/drawing/2014/main" id="{6A8157A0-635B-4EC4-B3FA-ADB5E7AAB41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5" name="Text Box 1">
          <a:extLst>
            <a:ext uri="{FF2B5EF4-FFF2-40B4-BE49-F238E27FC236}">
              <a16:creationId xmlns:a16="http://schemas.microsoft.com/office/drawing/2014/main" id="{C89EA544-A73F-4BDA-A271-9752403603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6" name="Text Box 1">
          <a:extLst>
            <a:ext uri="{FF2B5EF4-FFF2-40B4-BE49-F238E27FC236}">
              <a16:creationId xmlns:a16="http://schemas.microsoft.com/office/drawing/2014/main" id="{F81D00AD-C02A-45A7-B989-0226BD10A66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7" name="Text Box 1">
          <a:extLst>
            <a:ext uri="{FF2B5EF4-FFF2-40B4-BE49-F238E27FC236}">
              <a16:creationId xmlns:a16="http://schemas.microsoft.com/office/drawing/2014/main" id="{B74E3492-C55C-48A8-A5D5-83847FB78AC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8" name="Text Box 1">
          <a:extLst>
            <a:ext uri="{FF2B5EF4-FFF2-40B4-BE49-F238E27FC236}">
              <a16:creationId xmlns:a16="http://schemas.microsoft.com/office/drawing/2014/main" id="{3C4ABC01-6FEB-43C0-8F61-E0ADDC2D8E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9" name="Text Box 1">
          <a:extLst>
            <a:ext uri="{FF2B5EF4-FFF2-40B4-BE49-F238E27FC236}">
              <a16:creationId xmlns:a16="http://schemas.microsoft.com/office/drawing/2014/main" id="{98BB7A2B-0BCA-4DC0-9749-020C5722FD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0" name="Text Box 1">
          <a:extLst>
            <a:ext uri="{FF2B5EF4-FFF2-40B4-BE49-F238E27FC236}">
              <a16:creationId xmlns:a16="http://schemas.microsoft.com/office/drawing/2014/main" id="{1620EC5B-9113-4ACC-86FC-541CD52F24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1" name="Text Box 1">
          <a:extLst>
            <a:ext uri="{FF2B5EF4-FFF2-40B4-BE49-F238E27FC236}">
              <a16:creationId xmlns:a16="http://schemas.microsoft.com/office/drawing/2014/main" id="{7D3EF7B7-881A-48BD-93CF-B73BC3562B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2" name="Text Box 1">
          <a:extLst>
            <a:ext uri="{FF2B5EF4-FFF2-40B4-BE49-F238E27FC236}">
              <a16:creationId xmlns:a16="http://schemas.microsoft.com/office/drawing/2014/main" id="{F91491B6-4706-44F3-B598-AAE2E9C2C9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3" name="Text Box 1">
          <a:extLst>
            <a:ext uri="{FF2B5EF4-FFF2-40B4-BE49-F238E27FC236}">
              <a16:creationId xmlns:a16="http://schemas.microsoft.com/office/drawing/2014/main" id="{E2778B9A-41BF-40D9-ADBC-CAA02047830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4" name="Text Box 1">
          <a:extLst>
            <a:ext uri="{FF2B5EF4-FFF2-40B4-BE49-F238E27FC236}">
              <a16:creationId xmlns:a16="http://schemas.microsoft.com/office/drawing/2014/main" id="{CA987473-20E0-4A16-94EE-094BD183DFE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5" name="Text Box 1">
          <a:extLst>
            <a:ext uri="{FF2B5EF4-FFF2-40B4-BE49-F238E27FC236}">
              <a16:creationId xmlns:a16="http://schemas.microsoft.com/office/drawing/2014/main" id="{0B6199DE-940E-4E74-BA06-48483F9D57A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6" name="Text Box 1">
          <a:extLst>
            <a:ext uri="{FF2B5EF4-FFF2-40B4-BE49-F238E27FC236}">
              <a16:creationId xmlns:a16="http://schemas.microsoft.com/office/drawing/2014/main" id="{6662926E-4719-4D4E-84F8-E1DB6C6A77E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7" name="Text Box 1">
          <a:extLst>
            <a:ext uri="{FF2B5EF4-FFF2-40B4-BE49-F238E27FC236}">
              <a16:creationId xmlns:a16="http://schemas.microsoft.com/office/drawing/2014/main" id="{00E4643A-A39A-4B70-8BA5-977661E23E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8" name="Text Box 1">
          <a:extLst>
            <a:ext uri="{FF2B5EF4-FFF2-40B4-BE49-F238E27FC236}">
              <a16:creationId xmlns:a16="http://schemas.microsoft.com/office/drawing/2014/main" id="{1596F295-2331-43F6-A808-6BD6490532A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39" name="Text Box 1">
          <a:extLst>
            <a:ext uri="{FF2B5EF4-FFF2-40B4-BE49-F238E27FC236}">
              <a16:creationId xmlns:a16="http://schemas.microsoft.com/office/drawing/2014/main" id="{08EB1547-3BE5-455D-8881-4803A091E3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0" name="Text Box 1">
          <a:extLst>
            <a:ext uri="{FF2B5EF4-FFF2-40B4-BE49-F238E27FC236}">
              <a16:creationId xmlns:a16="http://schemas.microsoft.com/office/drawing/2014/main" id="{44AD737D-1ED6-48E7-815F-BD2819EDF3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1" name="Text Box 1">
          <a:extLst>
            <a:ext uri="{FF2B5EF4-FFF2-40B4-BE49-F238E27FC236}">
              <a16:creationId xmlns:a16="http://schemas.microsoft.com/office/drawing/2014/main" id="{51580031-4D74-4FFB-8290-06402CFD58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2" name="Text Box 1">
          <a:extLst>
            <a:ext uri="{FF2B5EF4-FFF2-40B4-BE49-F238E27FC236}">
              <a16:creationId xmlns:a16="http://schemas.microsoft.com/office/drawing/2014/main" id="{DB0FB139-7C43-4153-B85E-279A568CE30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3" name="Text Box 1">
          <a:extLst>
            <a:ext uri="{FF2B5EF4-FFF2-40B4-BE49-F238E27FC236}">
              <a16:creationId xmlns:a16="http://schemas.microsoft.com/office/drawing/2014/main" id="{C9952E0C-A2A5-41E3-9BCA-721B2B44967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4" name="Text Box 1">
          <a:extLst>
            <a:ext uri="{FF2B5EF4-FFF2-40B4-BE49-F238E27FC236}">
              <a16:creationId xmlns:a16="http://schemas.microsoft.com/office/drawing/2014/main" id="{B2661971-F083-4A4F-8C67-85CAFB9EAA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5" name="Text Box 1">
          <a:extLst>
            <a:ext uri="{FF2B5EF4-FFF2-40B4-BE49-F238E27FC236}">
              <a16:creationId xmlns:a16="http://schemas.microsoft.com/office/drawing/2014/main" id="{DB945AF6-7C0A-4ECD-B012-FCB52D12A0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6" name="Text Box 1">
          <a:extLst>
            <a:ext uri="{FF2B5EF4-FFF2-40B4-BE49-F238E27FC236}">
              <a16:creationId xmlns:a16="http://schemas.microsoft.com/office/drawing/2014/main" id="{67C185A2-A80A-438E-B27E-925ABDE280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7" name="Text Box 1">
          <a:extLst>
            <a:ext uri="{FF2B5EF4-FFF2-40B4-BE49-F238E27FC236}">
              <a16:creationId xmlns:a16="http://schemas.microsoft.com/office/drawing/2014/main" id="{CE2EFE18-BFC9-4A20-994E-CE8CB9A141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8" name="Text Box 1">
          <a:extLst>
            <a:ext uri="{FF2B5EF4-FFF2-40B4-BE49-F238E27FC236}">
              <a16:creationId xmlns:a16="http://schemas.microsoft.com/office/drawing/2014/main" id="{73181FFC-D570-49D3-AF6C-C51D030792A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49" name="Text Box 1">
          <a:extLst>
            <a:ext uri="{FF2B5EF4-FFF2-40B4-BE49-F238E27FC236}">
              <a16:creationId xmlns:a16="http://schemas.microsoft.com/office/drawing/2014/main" id="{E75D9DEA-6621-4435-A582-5CEE0EFB4AC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0" name="Text Box 1">
          <a:extLst>
            <a:ext uri="{FF2B5EF4-FFF2-40B4-BE49-F238E27FC236}">
              <a16:creationId xmlns:a16="http://schemas.microsoft.com/office/drawing/2014/main" id="{58E8FA58-912B-4CFD-AEC7-A6C1515A0F3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1" name="Text Box 1">
          <a:extLst>
            <a:ext uri="{FF2B5EF4-FFF2-40B4-BE49-F238E27FC236}">
              <a16:creationId xmlns:a16="http://schemas.microsoft.com/office/drawing/2014/main" id="{5FF486BA-066C-4822-B450-7AAE86BDA6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2" name="Text Box 1">
          <a:extLst>
            <a:ext uri="{FF2B5EF4-FFF2-40B4-BE49-F238E27FC236}">
              <a16:creationId xmlns:a16="http://schemas.microsoft.com/office/drawing/2014/main" id="{A719064C-C01F-4835-96C9-000254F04D7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3" name="Text Box 1">
          <a:extLst>
            <a:ext uri="{FF2B5EF4-FFF2-40B4-BE49-F238E27FC236}">
              <a16:creationId xmlns:a16="http://schemas.microsoft.com/office/drawing/2014/main" id="{AEB15C68-3AC3-4E6E-80F2-3FA1352F83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4" name="Text Box 1">
          <a:extLst>
            <a:ext uri="{FF2B5EF4-FFF2-40B4-BE49-F238E27FC236}">
              <a16:creationId xmlns:a16="http://schemas.microsoft.com/office/drawing/2014/main" id="{2536117D-AACD-427A-81F7-01F240BD03C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5" name="Text Box 1">
          <a:extLst>
            <a:ext uri="{FF2B5EF4-FFF2-40B4-BE49-F238E27FC236}">
              <a16:creationId xmlns:a16="http://schemas.microsoft.com/office/drawing/2014/main" id="{3169FE92-6A35-486A-94FE-A0A079D2D8B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6" name="Text Box 1">
          <a:extLst>
            <a:ext uri="{FF2B5EF4-FFF2-40B4-BE49-F238E27FC236}">
              <a16:creationId xmlns:a16="http://schemas.microsoft.com/office/drawing/2014/main" id="{4E7FA218-20DC-405B-9B26-6170762C7B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7" name="Text Box 1">
          <a:extLst>
            <a:ext uri="{FF2B5EF4-FFF2-40B4-BE49-F238E27FC236}">
              <a16:creationId xmlns:a16="http://schemas.microsoft.com/office/drawing/2014/main" id="{EBE6DDE0-83EC-4518-9A31-1A0AAE2CC8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8" name="Text Box 1">
          <a:extLst>
            <a:ext uri="{FF2B5EF4-FFF2-40B4-BE49-F238E27FC236}">
              <a16:creationId xmlns:a16="http://schemas.microsoft.com/office/drawing/2014/main" id="{9175995B-B864-42FC-8F90-50E069577F4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59" name="Text Box 1">
          <a:extLst>
            <a:ext uri="{FF2B5EF4-FFF2-40B4-BE49-F238E27FC236}">
              <a16:creationId xmlns:a16="http://schemas.microsoft.com/office/drawing/2014/main" id="{64191B5C-076D-4E22-821F-E943859E53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0" name="Text Box 1">
          <a:extLst>
            <a:ext uri="{FF2B5EF4-FFF2-40B4-BE49-F238E27FC236}">
              <a16:creationId xmlns:a16="http://schemas.microsoft.com/office/drawing/2014/main" id="{195B4270-7C45-4423-8B68-60E5157A4A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1" name="Text Box 1">
          <a:extLst>
            <a:ext uri="{FF2B5EF4-FFF2-40B4-BE49-F238E27FC236}">
              <a16:creationId xmlns:a16="http://schemas.microsoft.com/office/drawing/2014/main" id="{78D95210-9B99-4C8A-922B-0BFB4D5ADC3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2" name="Text Box 1">
          <a:extLst>
            <a:ext uri="{FF2B5EF4-FFF2-40B4-BE49-F238E27FC236}">
              <a16:creationId xmlns:a16="http://schemas.microsoft.com/office/drawing/2014/main" id="{48D84074-074E-4557-93A3-4DC54870882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3" name="Text Box 1">
          <a:extLst>
            <a:ext uri="{FF2B5EF4-FFF2-40B4-BE49-F238E27FC236}">
              <a16:creationId xmlns:a16="http://schemas.microsoft.com/office/drawing/2014/main" id="{8F1C60C2-1606-4B15-9197-F984722B5E4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4" name="Text Box 1">
          <a:extLst>
            <a:ext uri="{FF2B5EF4-FFF2-40B4-BE49-F238E27FC236}">
              <a16:creationId xmlns:a16="http://schemas.microsoft.com/office/drawing/2014/main" id="{CB2C4BE1-A359-458A-BBC9-74B8317EC76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5" name="Text Box 1">
          <a:extLst>
            <a:ext uri="{FF2B5EF4-FFF2-40B4-BE49-F238E27FC236}">
              <a16:creationId xmlns:a16="http://schemas.microsoft.com/office/drawing/2014/main" id="{5FA46A1D-A04B-447E-916F-57726BD070E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6" name="Text Box 1">
          <a:extLst>
            <a:ext uri="{FF2B5EF4-FFF2-40B4-BE49-F238E27FC236}">
              <a16:creationId xmlns:a16="http://schemas.microsoft.com/office/drawing/2014/main" id="{0A02802A-3C88-4799-A081-B6BEFB02E6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 name="Text Box 1">
          <a:extLst>
            <a:ext uri="{FF2B5EF4-FFF2-40B4-BE49-F238E27FC236}">
              <a16:creationId xmlns:a16="http://schemas.microsoft.com/office/drawing/2014/main" id="{F035F30F-35BD-4554-99F8-5D499CA13E5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 name="Text Box 1">
          <a:extLst>
            <a:ext uri="{FF2B5EF4-FFF2-40B4-BE49-F238E27FC236}">
              <a16:creationId xmlns:a16="http://schemas.microsoft.com/office/drawing/2014/main" id="{76866BEC-E5CA-4EEA-8743-750C872ECA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 name="Text Box 1">
          <a:extLst>
            <a:ext uri="{FF2B5EF4-FFF2-40B4-BE49-F238E27FC236}">
              <a16:creationId xmlns:a16="http://schemas.microsoft.com/office/drawing/2014/main" id="{F93321B1-E530-45C8-B652-0DBF36F958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 name="Text Box 1">
          <a:extLst>
            <a:ext uri="{FF2B5EF4-FFF2-40B4-BE49-F238E27FC236}">
              <a16:creationId xmlns:a16="http://schemas.microsoft.com/office/drawing/2014/main" id="{7EF74663-D4F4-498A-B2A5-848BCDEBFC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 name="Text Box 1">
          <a:extLst>
            <a:ext uri="{FF2B5EF4-FFF2-40B4-BE49-F238E27FC236}">
              <a16:creationId xmlns:a16="http://schemas.microsoft.com/office/drawing/2014/main" id="{5B1FDD5F-3D84-4056-B03E-D7FC23FE412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 name="Text Box 1">
          <a:extLst>
            <a:ext uri="{FF2B5EF4-FFF2-40B4-BE49-F238E27FC236}">
              <a16:creationId xmlns:a16="http://schemas.microsoft.com/office/drawing/2014/main" id="{ECBF9AA5-9BB4-49AC-92D9-E481588DD7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 name="Text Box 1">
          <a:extLst>
            <a:ext uri="{FF2B5EF4-FFF2-40B4-BE49-F238E27FC236}">
              <a16:creationId xmlns:a16="http://schemas.microsoft.com/office/drawing/2014/main" id="{CE1BA3FB-AB7C-467F-AF70-DB78776FC5D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 name="Text Box 1">
          <a:extLst>
            <a:ext uri="{FF2B5EF4-FFF2-40B4-BE49-F238E27FC236}">
              <a16:creationId xmlns:a16="http://schemas.microsoft.com/office/drawing/2014/main" id="{ACBADCC0-C14D-4E65-94B9-034658B34F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 name="Text Box 1">
          <a:extLst>
            <a:ext uri="{FF2B5EF4-FFF2-40B4-BE49-F238E27FC236}">
              <a16:creationId xmlns:a16="http://schemas.microsoft.com/office/drawing/2014/main" id="{DC5784A9-86C1-4CBE-A537-E06C0477D32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 name="Text Box 1">
          <a:extLst>
            <a:ext uri="{FF2B5EF4-FFF2-40B4-BE49-F238E27FC236}">
              <a16:creationId xmlns:a16="http://schemas.microsoft.com/office/drawing/2014/main" id="{D43604D8-E48B-40A6-8B3A-C0D4C772C2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 name="Text Box 1">
          <a:extLst>
            <a:ext uri="{FF2B5EF4-FFF2-40B4-BE49-F238E27FC236}">
              <a16:creationId xmlns:a16="http://schemas.microsoft.com/office/drawing/2014/main" id="{F2344C41-3816-449A-BEF4-7EF79B20078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 name="Text Box 1">
          <a:extLst>
            <a:ext uri="{FF2B5EF4-FFF2-40B4-BE49-F238E27FC236}">
              <a16:creationId xmlns:a16="http://schemas.microsoft.com/office/drawing/2014/main" id="{C2101F14-9D5C-4FFB-8B35-B80E45E323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 name="Text Box 1">
          <a:extLst>
            <a:ext uri="{FF2B5EF4-FFF2-40B4-BE49-F238E27FC236}">
              <a16:creationId xmlns:a16="http://schemas.microsoft.com/office/drawing/2014/main" id="{D6F145B3-48B7-4D08-9FF0-2DCF9210A52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 name="Text Box 1">
          <a:extLst>
            <a:ext uri="{FF2B5EF4-FFF2-40B4-BE49-F238E27FC236}">
              <a16:creationId xmlns:a16="http://schemas.microsoft.com/office/drawing/2014/main" id="{F6960279-DDD1-4F95-A75C-BF3351D59DB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 name="Text Box 1">
          <a:extLst>
            <a:ext uri="{FF2B5EF4-FFF2-40B4-BE49-F238E27FC236}">
              <a16:creationId xmlns:a16="http://schemas.microsoft.com/office/drawing/2014/main" id="{DE180D41-6A7C-4EE2-AF8A-298D0AA256E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 name="Text Box 1">
          <a:extLst>
            <a:ext uri="{FF2B5EF4-FFF2-40B4-BE49-F238E27FC236}">
              <a16:creationId xmlns:a16="http://schemas.microsoft.com/office/drawing/2014/main" id="{A071E2C0-329B-48A5-9C43-39A349D120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 name="Text Box 1">
          <a:extLst>
            <a:ext uri="{FF2B5EF4-FFF2-40B4-BE49-F238E27FC236}">
              <a16:creationId xmlns:a16="http://schemas.microsoft.com/office/drawing/2014/main" id="{2FFA46DF-4BC3-4C60-B115-68B01A3ED94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 name="Text Box 1">
          <a:extLst>
            <a:ext uri="{FF2B5EF4-FFF2-40B4-BE49-F238E27FC236}">
              <a16:creationId xmlns:a16="http://schemas.microsoft.com/office/drawing/2014/main" id="{5DE2F800-C5CB-46C9-957C-7683E89E761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 name="Text Box 1">
          <a:extLst>
            <a:ext uri="{FF2B5EF4-FFF2-40B4-BE49-F238E27FC236}">
              <a16:creationId xmlns:a16="http://schemas.microsoft.com/office/drawing/2014/main" id="{310B7B0E-F6A7-46BA-B66F-5A5B896BE24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 name="Text Box 1">
          <a:extLst>
            <a:ext uri="{FF2B5EF4-FFF2-40B4-BE49-F238E27FC236}">
              <a16:creationId xmlns:a16="http://schemas.microsoft.com/office/drawing/2014/main" id="{CD9C142B-E6AF-45CC-8DD0-09AA4A79629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 name="Text Box 1">
          <a:extLst>
            <a:ext uri="{FF2B5EF4-FFF2-40B4-BE49-F238E27FC236}">
              <a16:creationId xmlns:a16="http://schemas.microsoft.com/office/drawing/2014/main" id="{00C5CC7B-B9C7-426D-B386-C5A68B6FFC6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 name="Text Box 1">
          <a:extLst>
            <a:ext uri="{FF2B5EF4-FFF2-40B4-BE49-F238E27FC236}">
              <a16:creationId xmlns:a16="http://schemas.microsoft.com/office/drawing/2014/main" id="{87729D27-4AFC-4A42-AEEB-072EE5402A7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 name="Text Box 1">
          <a:extLst>
            <a:ext uri="{FF2B5EF4-FFF2-40B4-BE49-F238E27FC236}">
              <a16:creationId xmlns:a16="http://schemas.microsoft.com/office/drawing/2014/main" id="{C97F383E-192F-402A-B2EB-EE284520DE6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 name="Text Box 1">
          <a:extLst>
            <a:ext uri="{FF2B5EF4-FFF2-40B4-BE49-F238E27FC236}">
              <a16:creationId xmlns:a16="http://schemas.microsoft.com/office/drawing/2014/main" id="{E1308F63-0837-4BC3-91E1-ED5FAEFDCA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 name="Text Box 1">
          <a:extLst>
            <a:ext uri="{FF2B5EF4-FFF2-40B4-BE49-F238E27FC236}">
              <a16:creationId xmlns:a16="http://schemas.microsoft.com/office/drawing/2014/main" id="{8C547735-B8B1-4FB2-8118-EAB9ABEA44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 name="Text Box 1">
          <a:extLst>
            <a:ext uri="{FF2B5EF4-FFF2-40B4-BE49-F238E27FC236}">
              <a16:creationId xmlns:a16="http://schemas.microsoft.com/office/drawing/2014/main" id="{8DDEBF07-2718-4873-BCD5-EB5AE278E7E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 name="Text Box 1">
          <a:extLst>
            <a:ext uri="{FF2B5EF4-FFF2-40B4-BE49-F238E27FC236}">
              <a16:creationId xmlns:a16="http://schemas.microsoft.com/office/drawing/2014/main" id="{0A31105D-3F54-4D8C-8745-7DFC9791AAB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 name="Text Box 1">
          <a:extLst>
            <a:ext uri="{FF2B5EF4-FFF2-40B4-BE49-F238E27FC236}">
              <a16:creationId xmlns:a16="http://schemas.microsoft.com/office/drawing/2014/main" id="{11812F1A-7174-4BD1-A7DE-F38B744AD68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 name="Text Box 1">
          <a:extLst>
            <a:ext uri="{FF2B5EF4-FFF2-40B4-BE49-F238E27FC236}">
              <a16:creationId xmlns:a16="http://schemas.microsoft.com/office/drawing/2014/main" id="{662CF684-E3BF-45FB-8321-C170E5AA18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 name="Text Box 1">
          <a:extLst>
            <a:ext uri="{FF2B5EF4-FFF2-40B4-BE49-F238E27FC236}">
              <a16:creationId xmlns:a16="http://schemas.microsoft.com/office/drawing/2014/main" id="{D4E191FE-12C9-4A38-A4A1-24A1DE145E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 name="Text Box 1">
          <a:extLst>
            <a:ext uri="{FF2B5EF4-FFF2-40B4-BE49-F238E27FC236}">
              <a16:creationId xmlns:a16="http://schemas.microsoft.com/office/drawing/2014/main" id="{387C588D-5CC6-478B-8B06-15A817AB90E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 name="Text Box 1">
          <a:extLst>
            <a:ext uri="{FF2B5EF4-FFF2-40B4-BE49-F238E27FC236}">
              <a16:creationId xmlns:a16="http://schemas.microsoft.com/office/drawing/2014/main" id="{C198595A-1276-4D76-8B81-497DA431EA0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 name="Text Box 1">
          <a:extLst>
            <a:ext uri="{FF2B5EF4-FFF2-40B4-BE49-F238E27FC236}">
              <a16:creationId xmlns:a16="http://schemas.microsoft.com/office/drawing/2014/main" id="{F519781F-C4EA-4B0E-9ACE-DF12E616C3C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 name="Text Box 1">
          <a:extLst>
            <a:ext uri="{FF2B5EF4-FFF2-40B4-BE49-F238E27FC236}">
              <a16:creationId xmlns:a16="http://schemas.microsoft.com/office/drawing/2014/main" id="{4326C387-F46B-46A5-82D8-ADDE0681F49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 name="Text Box 1">
          <a:extLst>
            <a:ext uri="{FF2B5EF4-FFF2-40B4-BE49-F238E27FC236}">
              <a16:creationId xmlns:a16="http://schemas.microsoft.com/office/drawing/2014/main" id="{967B97AC-389E-4046-8E52-9C14F02CF7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 name="Text Box 1">
          <a:extLst>
            <a:ext uri="{FF2B5EF4-FFF2-40B4-BE49-F238E27FC236}">
              <a16:creationId xmlns:a16="http://schemas.microsoft.com/office/drawing/2014/main" id="{67B1D72C-8CA3-416F-BFF7-09F68A0223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 name="Text Box 1">
          <a:extLst>
            <a:ext uri="{FF2B5EF4-FFF2-40B4-BE49-F238E27FC236}">
              <a16:creationId xmlns:a16="http://schemas.microsoft.com/office/drawing/2014/main" id="{E5D56541-6697-434E-910B-0C13E2A516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 name="Text Box 1">
          <a:extLst>
            <a:ext uri="{FF2B5EF4-FFF2-40B4-BE49-F238E27FC236}">
              <a16:creationId xmlns:a16="http://schemas.microsoft.com/office/drawing/2014/main" id="{C7C988D0-343B-4DA9-86F2-20C35BF5844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 name="Text Box 1">
          <a:extLst>
            <a:ext uri="{FF2B5EF4-FFF2-40B4-BE49-F238E27FC236}">
              <a16:creationId xmlns:a16="http://schemas.microsoft.com/office/drawing/2014/main" id="{89145CF0-3ABB-4E5C-9FF7-ABC2BAC3021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 name="Text Box 1">
          <a:extLst>
            <a:ext uri="{FF2B5EF4-FFF2-40B4-BE49-F238E27FC236}">
              <a16:creationId xmlns:a16="http://schemas.microsoft.com/office/drawing/2014/main" id="{9B186051-8B86-4F79-8920-EACDE1FCBB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 name="Text Box 1">
          <a:extLst>
            <a:ext uri="{FF2B5EF4-FFF2-40B4-BE49-F238E27FC236}">
              <a16:creationId xmlns:a16="http://schemas.microsoft.com/office/drawing/2014/main" id="{AC8FDFF6-49E5-4D97-BA01-C52F49F657C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 name="Text Box 1">
          <a:extLst>
            <a:ext uri="{FF2B5EF4-FFF2-40B4-BE49-F238E27FC236}">
              <a16:creationId xmlns:a16="http://schemas.microsoft.com/office/drawing/2014/main" id="{889DCF28-70E0-4FE9-ABAF-231022F7745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 name="Text Box 1">
          <a:extLst>
            <a:ext uri="{FF2B5EF4-FFF2-40B4-BE49-F238E27FC236}">
              <a16:creationId xmlns:a16="http://schemas.microsoft.com/office/drawing/2014/main" id="{750A7883-A12D-44F7-9F95-4200EB2646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 name="Text Box 1">
          <a:extLst>
            <a:ext uri="{FF2B5EF4-FFF2-40B4-BE49-F238E27FC236}">
              <a16:creationId xmlns:a16="http://schemas.microsoft.com/office/drawing/2014/main" id="{4F8F8EC6-C314-4441-A82D-127F48B2F8B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 name="Text Box 1">
          <a:extLst>
            <a:ext uri="{FF2B5EF4-FFF2-40B4-BE49-F238E27FC236}">
              <a16:creationId xmlns:a16="http://schemas.microsoft.com/office/drawing/2014/main" id="{FA99AE6B-17E5-4F4C-9A30-34F69B84F2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 name="Text Box 1">
          <a:extLst>
            <a:ext uri="{FF2B5EF4-FFF2-40B4-BE49-F238E27FC236}">
              <a16:creationId xmlns:a16="http://schemas.microsoft.com/office/drawing/2014/main" id="{678CF3E9-C5E7-4F5B-B330-4277728E1B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 name="Text Box 1">
          <a:extLst>
            <a:ext uri="{FF2B5EF4-FFF2-40B4-BE49-F238E27FC236}">
              <a16:creationId xmlns:a16="http://schemas.microsoft.com/office/drawing/2014/main" id="{C5E9FBB6-3C8E-4589-9855-41AD7E1187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 name="Text Box 1">
          <a:extLst>
            <a:ext uri="{FF2B5EF4-FFF2-40B4-BE49-F238E27FC236}">
              <a16:creationId xmlns:a16="http://schemas.microsoft.com/office/drawing/2014/main" id="{63E82699-47BA-45C0-805D-0379F4C23A9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 name="Text Box 1">
          <a:extLst>
            <a:ext uri="{FF2B5EF4-FFF2-40B4-BE49-F238E27FC236}">
              <a16:creationId xmlns:a16="http://schemas.microsoft.com/office/drawing/2014/main" id="{BD6B1AD1-8E18-456E-A09C-41F8A5195E9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 name="Text Box 1">
          <a:extLst>
            <a:ext uri="{FF2B5EF4-FFF2-40B4-BE49-F238E27FC236}">
              <a16:creationId xmlns:a16="http://schemas.microsoft.com/office/drawing/2014/main" id="{E512622A-9919-4AA5-ABC5-6D53484C24A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 name="Text Box 1">
          <a:extLst>
            <a:ext uri="{FF2B5EF4-FFF2-40B4-BE49-F238E27FC236}">
              <a16:creationId xmlns:a16="http://schemas.microsoft.com/office/drawing/2014/main" id="{094E781A-D215-4C52-88B6-DB2C738882C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 name="Text Box 1">
          <a:extLst>
            <a:ext uri="{FF2B5EF4-FFF2-40B4-BE49-F238E27FC236}">
              <a16:creationId xmlns:a16="http://schemas.microsoft.com/office/drawing/2014/main" id="{E4C7A194-1FE8-4967-A748-3E48F5B4A6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 name="Text Box 1">
          <a:extLst>
            <a:ext uri="{FF2B5EF4-FFF2-40B4-BE49-F238E27FC236}">
              <a16:creationId xmlns:a16="http://schemas.microsoft.com/office/drawing/2014/main" id="{F0B8BCF8-8229-40C5-8EB4-3808783458B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 name="Text Box 1">
          <a:extLst>
            <a:ext uri="{FF2B5EF4-FFF2-40B4-BE49-F238E27FC236}">
              <a16:creationId xmlns:a16="http://schemas.microsoft.com/office/drawing/2014/main" id="{3C441299-4F2B-4571-AB48-8072220B11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 name="Text Box 1">
          <a:extLst>
            <a:ext uri="{FF2B5EF4-FFF2-40B4-BE49-F238E27FC236}">
              <a16:creationId xmlns:a16="http://schemas.microsoft.com/office/drawing/2014/main" id="{DB3DF12C-92DF-4B42-8BED-5BC2B83C436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 name="Text Box 1">
          <a:extLst>
            <a:ext uri="{FF2B5EF4-FFF2-40B4-BE49-F238E27FC236}">
              <a16:creationId xmlns:a16="http://schemas.microsoft.com/office/drawing/2014/main" id="{255E19A7-FC19-444F-A410-08173B8B03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 name="Text Box 1">
          <a:extLst>
            <a:ext uri="{FF2B5EF4-FFF2-40B4-BE49-F238E27FC236}">
              <a16:creationId xmlns:a16="http://schemas.microsoft.com/office/drawing/2014/main" id="{90B9B05E-81A1-48F4-988C-DC1561FED65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 name="Text Box 1">
          <a:extLst>
            <a:ext uri="{FF2B5EF4-FFF2-40B4-BE49-F238E27FC236}">
              <a16:creationId xmlns:a16="http://schemas.microsoft.com/office/drawing/2014/main" id="{FCCF31A3-6E35-4C63-8026-AEFF7E292D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 name="Text Box 1">
          <a:extLst>
            <a:ext uri="{FF2B5EF4-FFF2-40B4-BE49-F238E27FC236}">
              <a16:creationId xmlns:a16="http://schemas.microsoft.com/office/drawing/2014/main" id="{714A96DA-1184-4C65-BCDC-07A261C21A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 name="Text Box 1">
          <a:extLst>
            <a:ext uri="{FF2B5EF4-FFF2-40B4-BE49-F238E27FC236}">
              <a16:creationId xmlns:a16="http://schemas.microsoft.com/office/drawing/2014/main" id="{29C592FE-BF76-4A9F-BED4-E4960091F3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 name="Text Box 1">
          <a:extLst>
            <a:ext uri="{FF2B5EF4-FFF2-40B4-BE49-F238E27FC236}">
              <a16:creationId xmlns:a16="http://schemas.microsoft.com/office/drawing/2014/main" id="{F5F1DF63-13E7-4251-B908-AD9A3FA096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 name="Text Box 1">
          <a:extLst>
            <a:ext uri="{FF2B5EF4-FFF2-40B4-BE49-F238E27FC236}">
              <a16:creationId xmlns:a16="http://schemas.microsoft.com/office/drawing/2014/main" id="{1ED35C8C-F1DD-4298-AB50-646471D400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 name="Text Box 1">
          <a:extLst>
            <a:ext uri="{FF2B5EF4-FFF2-40B4-BE49-F238E27FC236}">
              <a16:creationId xmlns:a16="http://schemas.microsoft.com/office/drawing/2014/main" id="{590E94E4-517F-4136-A2C3-57B62E3FE44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 name="Text Box 1">
          <a:extLst>
            <a:ext uri="{FF2B5EF4-FFF2-40B4-BE49-F238E27FC236}">
              <a16:creationId xmlns:a16="http://schemas.microsoft.com/office/drawing/2014/main" id="{E96F9F6F-53D7-4839-8F28-5B016810D17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 name="Text Box 1">
          <a:extLst>
            <a:ext uri="{FF2B5EF4-FFF2-40B4-BE49-F238E27FC236}">
              <a16:creationId xmlns:a16="http://schemas.microsoft.com/office/drawing/2014/main" id="{0B430170-1C39-405D-9314-793F01B975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 name="Text Box 1">
          <a:extLst>
            <a:ext uri="{FF2B5EF4-FFF2-40B4-BE49-F238E27FC236}">
              <a16:creationId xmlns:a16="http://schemas.microsoft.com/office/drawing/2014/main" id="{7237F14F-0D8C-4312-8277-077D7AE655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 name="Text Box 1">
          <a:extLst>
            <a:ext uri="{FF2B5EF4-FFF2-40B4-BE49-F238E27FC236}">
              <a16:creationId xmlns:a16="http://schemas.microsoft.com/office/drawing/2014/main" id="{49FB7963-7A49-4096-BA24-4692079154A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 name="Text Box 1">
          <a:extLst>
            <a:ext uri="{FF2B5EF4-FFF2-40B4-BE49-F238E27FC236}">
              <a16:creationId xmlns:a16="http://schemas.microsoft.com/office/drawing/2014/main" id="{AA70EFB0-E6A1-4439-9DAA-E60A90D0CCC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 name="Text Box 1">
          <a:extLst>
            <a:ext uri="{FF2B5EF4-FFF2-40B4-BE49-F238E27FC236}">
              <a16:creationId xmlns:a16="http://schemas.microsoft.com/office/drawing/2014/main" id="{8BF4A399-5EDC-4F6B-B487-9D1A70964F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 name="Text Box 1">
          <a:extLst>
            <a:ext uri="{FF2B5EF4-FFF2-40B4-BE49-F238E27FC236}">
              <a16:creationId xmlns:a16="http://schemas.microsoft.com/office/drawing/2014/main" id="{C110D4B4-D7C6-4FD6-849C-5A9A3F3258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 name="Text Box 1">
          <a:extLst>
            <a:ext uri="{FF2B5EF4-FFF2-40B4-BE49-F238E27FC236}">
              <a16:creationId xmlns:a16="http://schemas.microsoft.com/office/drawing/2014/main" id="{186B142C-C2EC-468A-838B-602343BD923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 name="Text Box 1">
          <a:extLst>
            <a:ext uri="{FF2B5EF4-FFF2-40B4-BE49-F238E27FC236}">
              <a16:creationId xmlns:a16="http://schemas.microsoft.com/office/drawing/2014/main" id="{F3E1FF74-9D1E-4522-AC42-14B307D3D9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 name="Text Box 1">
          <a:extLst>
            <a:ext uri="{FF2B5EF4-FFF2-40B4-BE49-F238E27FC236}">
              <a16:creationId xmlns:a16="http://schemas.microsoft.com/office/drawing/2014/main" id="{A0BD6E15-B532-420F-AC8F-DFA1EC471C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 name="Text Box 1">
          <a:extLst>
            <a:ext uri="{FF2B5EF4-FFF2-40B4-BE49-F238E27FC236}">
              <a16:creationId xmlns:a16="http://schemas.microsoft.com/office/drawing/2014/main" id="{D4492090-B842-4730-9B27-4425C6DE74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 name="Text Box 1">
          <a:extLst>
            <a:ext uri="{FF2B5EF4-FFF2-40B4-BE49-F238E27FC236}">
              <a16:creationId xmlns:a16="http://schemas.microsoft.com/office/drawing/2014/main" id="{97C48337-E8D0-428C-AD31-22A7E799D2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 name="Text Box 1">
          <a:extLst>
            <a:ext uri="{FF2B5EF4-FFF2-40B4-BE49-F238E27FC236}">
              <a16:creationId xmlns:a16="http://schemas.microsoft.com/office/drawing/2014/main" id="{CC4BA94C-CE16-4D8C-91A3-BA0A80D0FB5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 name="Text Box 1">
          <a:extLst>
            <a:ext uri="{FF2B5EF4-FFF2-40B4-BE49-F238E27FC236}">
              <a16:creationId xmlns:a16="http://schemas.microsoft.com/office/drawing/2014/main" id="{09FCA818-6B33-409B-8258-97F03FCED5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 name="Text Box 1">
          <a:extLst>
            <a:ext uri="{FF2B5EF4-FFF2-40B4-BE49-F238E27FC236}">
              <a16:creationId xmlns:a16="http://schemas.microsoft.com/office/drawing/2014/main" id="{BFAB7249-156D-48F7-BC24-7AB9A45E190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 name="Text Box 1">
          <a:extLst>
            <a:ext uri="{FF2B5EF4-FFF2-40B4-BE49-F238E27FC236}">
              <a16:creationId xmlns:a16="http://schemas.microsoft.com/office/drawing/2014/main" id="{53CCC8CB-85B1-47D7-9AD2-51658251E0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 name="Text Box 1">
          <a:extLst>
            <a:ext uri="{FF2B5EF4-FFF2-40B4-BE49-F238E27FC236}">
              <a16:creationId xmlns:a16="http://schemas.microsoft.com/office/drawing/2014/main" id="{F458E2FE-CE37-4089-A9A3-3A8BF811BE8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 name="Text Box 1">
          <a:extLst>
            <a:ext uri="{FF2B5EF4-FFF2-40B4-BE49-F238E27FC236}">
              <a16:creationId xmlns:a16="http://schemas.microsoft.com/office/drawing/2014/main" id="{C0D689DE-7F20-4F39-9DDC-4F31483243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 name="Text Box 1">
          <a:extLst>
            <a:ext uri="{FF2B5EF4-FFF2-40B4-BE49-F238E27FC236}">
              <a16:creationId xmlns:a16="http://schemas.microsoft.com/office/drawing/2014/main" id="{B8B49FFA-0B4B-419E-B3F9-5BCC1101B7E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 name="Text Box 1">
          <a:extLst>
            <a:ext uri="{FF2B5EF4-FFF2-40B4-BE49-F238E27FC236}">
              <a16:creationId xmlns:a16="http://schemas.microsoft.com/office/drawing/2014/main" id="{C80ED107-774F-4C87-AD8A-85E5757A9BB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 name="Text Box 1">
          <a:extLst>
            <a:ext uri="{FF2B5EF4-FFF2-40B4-BE49-F238E27FC236}">
              <a16:creationId xmlns:a16="http://schemas.microsoft.com/office/drawing/2014/main" id="{482C5495-5A8D-448A-A69E-0D7CF04985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 name="Text Box 1">
          <a:extLst>
            <a:ext uri="{FF2B5EF4-FFF2-40B4-BE49-F238E27FC236}">
              <a16:creationId xmlns:a16="http://schemas.microsoft.com/office/drawing/2014/main" id="{A053CA3C-6E87-4A2E-B8ED-F40CB3C6EA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 name="Text Box 1">
          <a:extLst>
            <a:ext uri="{FF2B5EF4-FFF2-40B4-BE49-F238E27FC236}">
              <a16:creationId xmlns:a16="http://schemas.microsoft.com/office/drawing/2014/main" id="{EFC331B7-516A-41A3-823C-A9DBACE105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 name="Text Box 1">
          <a:extLst>
            <a:ext uri="{FF2B5EF4-FFF2-40B4-BE49-F238E27FC236}">
              <a16:creationId xmlns:a16="http://schemas.microsoft.com/office/drawing/2014/main" id="{E66712C5-94AC-45DB-9442-15E3AFADD5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 name="Text Box 1">
          <a:extLst>
            <a:ext uri="{FF2B5EF4-FFF2-40B4-BE49-F238E27FC236}">
              <a16:creationId xmlns:a16="http://schemas.microsoft.com/office/drawing/2014/main" id="{2C6C0282-4F1A-4D3B-906F-0DBF4C619E5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 name="Text Box 1">
          <a:extLst>
            <a:ext uri="{FF2B5EF4-FFF2-40B4-BE49-F238E27FC236}">
              <a16:creationId xmlns:a16="http://schemas.microsoft.com/office/drawing/2014/main" id="{958E4ADD-69D8-4D8A-A813-E9BD5E2C2B0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6" name="Text Box 1">
          <a:extLst>
            <a:ext uri="{FF2B5EF4-FFF2-40B4-BE49-F238E27FC236}">
              <a16:creationId xmlns:a16="http://schemas.microsoft.com/office/drawing/2014/main" id="{AE04043F-434E-4566-A9E9-025E14436F4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7" name="Text Box 1">
          <a:extLst>
            <a:ext uri="{FF2B5EF4-FFF2-40B4-BE49-F238E27FC236}">
              <a16:creationId xmlns:a16="http://schemas.microsoft.com/office/drawing/2014/main" id="{39E7C661-D18B-40DE-837D-6E8FA6B2A1A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8" name="Text Box 1">
          <a:extLst>
            <a:ext uri="{FF2B5EF4-FFF2-40B4-BE49-F238E27FC236}">
              <a16:creationId xmlns:a16="http://schemas.microsoft.com/office/drawing/2014/main" id="{200C1DDC-4D6B-4D6F-B62B-C900A0CE55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9" name="Text Box 1">
          <a:extLst>
            <a:ext uri="{FF2B5EF4-FFF2-40B4-BE49-F238E27FC236}">
              <a16:creationId xmlns:a16="http://schemas.microsoft.com/office/drawing/2014/main" id="{43F9CC2D-AFEF-442C-9BF7-5208468704A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0" name="Text Box 1">
          <a:extLst>
            <a:ext uri="{FF2B5EF4-FFF2-40B4-BE49-F238E27FC236}">
              <a16:creationId xmlns:a16="http://schemas.microsoft.com/office/drawing/2014/main" id="{8F813806-8C99-49A4-99D0-D0C3A015568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1" name="Text Box 1">
          <a:extLst>
            <a:ext uri="{FF2B5EF4-FFF2-40B4-BE49-F238E27FC236}">
              <a16:creationId xmlns:a16="http://schemas.microsoft.com/office/drawing/2014/main" id="{5AECA470-6CE2-40D5-9CEE-937432960C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2" name="Text Box 1">
          <a:extLst>
            <a:ext uri="{FF2B5EF4-FFF2-40B4-BE49-F238E27FC236}">
              <a16:creationId xmlns:a16="http://schemas.microsoft.com/office/drawing/2014/main" id="{1494A884-C8F1-4514-8667-BD35EA715B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3" name="Text Box 1">
          <a:extLst>
            <a:ext uri="{FF2B5EF4-FFF2-40B4-BE49-F238E27FC236}">
              <a16:creationId xmlns:a16="http://schemas.microsoft.com/office/drawing/2014/main" id="{C6C07002-2CF0-4E96-9381-3A21D6AD5AC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4" name="Text Box 1">
          <a:extLst>
            <a:ext uri="{FF2B5EF4-FFF2-40B4-BE49-F238E27FC236}">
              <a16:creationId xmlns:a16="http://schemas.microsoft.com/office/drawing/2014/main" id="{02DA9E98-84EC-48F4-96B9-EF99F643E92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5" name="Text Box 1">
          <a:extLst>
            <a:ext uri="{FF2B5EF4-FFF2-40B4-BE49-F238E27FC236}">
              <a16:creationId xmlns:a16="http://schemas.microsoft.com/office/drawing/2014/main" id="{CADEE32C-DEF8-4479-91B1-75B96549CD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6" name="Text Box 1">
          <a:extLst>
            <a:ext uri="{FF2B5EF4-FFF2-40B4-BE49-F238E27FC236}">
              <a16:creationId xmlns:a16="http://schemas.microsoft.com/office/drawing/2014/main" id="{DAC526C2-7330-4729-B568-937A84D4C34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7" name="Text Box 1">
          <a:extLst>
            <a:ext uri="{FF2B5EF4-FFF2-40B4-BE49-F238E27FC236}">
              <a16:creationId xmlns:a16="http://schemas.microsoft.com/office/drawing/2014/main" id="{A2E50B3E-7DA0-4AB7-85F8-F97EEBE8CF9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8" name="Text Box 1">
          <a:extLst>
            <a:ext uri="{FF2B5EF4-FFF2-40B4-BE49-F238E27FC236}">
              <a16:creationId xmlns:a16="http://schemas.microsoft.com/office/drawing/2014/main" id="{877B06CB-454D-4CBC-A5D0-C58B3994E5A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69" name="Text Box 1">
          <a:extLst>
            <a:ext uri="{FF2B5EF4-FFF2-40B4-BE49-F238E27FC236}">
              <a16:creationId xmlns:a16="http://schemas.microsoft.com/office/drawing/2014/main" id="{D4F2CDC7-AA87-4B60-B49E-5B4A8326CC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0" name="Text Box 1">
          <a:extLst>
            <a:ext uri="{FF2B5EF4-FFF2-40B4-BE49-F238E27FC236}">
              <a16:creationId xmlns:a16="http://schemas.microsoft.com/office/drawing/2014/main" id="{80E1B3E8-089F-411B-92BC-7B589159F96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1" name="Text Box 1">
          <a:extLst>
            <a:ext uri="{FF2B5EF4-FFF2-40B4-BE49-F238E27FC236}">
              <a16:creationId xmlns:a16="http://schemas.microsoft.com/office/drawing/2014/main" id="{442F5142-594B-4B8E-B72F-7FD26FF2DE8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2" name="Text Box 1">
          <a:extLst>
            <a:ext uri="{FF2B5EF4-FFF2-40B4-BE49-F238E27FC236}">
              <a16:creationId xmlns:a16="http://schemas.microsoft.com/office/drawing/2014/main" id="{5154C2FF-D6F6-43F6-B7BC-E8FFE7D96C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3" name="Text Box 1">
          <a:extLst>
            <a:ext uri="{FF2B5EF4-FFF2-40B4-BE49-F238E27FC236}">
              <a16:creationId xmlns:a16="http://schemas.microsoft.com/office/drawing/2014/main" id="{82F6022B-7A4D-4DD6-964F-404DCE20F8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4" name="Text Box 1">
          <a:extLst>
            <a:ext uri="{FF2B5EF4-FFF2-40B4-BE49-F238E27FC236}">
              <a16:creationId xmlns:a16="http://schemas.microsoft.com/office/drawing/2014/main" id="{F729A6FC-4AFA-4A29-8476-A234035FB65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5" name="Text Box 1">
          <a:extLst>
            <a:ext uri="{FF2B5EF4-FFF2-40B4-BE49-F238E27FC236}">
              <a16:creationId xmlns:a16="http://schemas.microsoft.com/office/drawing/2014/main" id="{314B5105-66BF-4E60-B1D9-4FD16D33FA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6" name="Text Box 1">
          <a:extLst>
            <a:ext uri="{FF2B5EF4-FFF2-40B4-BE49-F238E27FC236}">
              <a16:creationId xmlns:a16="http://schemas.microsoft.com/office/drawing/2014/main" id="{782982E5-2A51-42E3-B504-FDB7BED7D2F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7" name="Text Box 1">
          <a:extLst>
            <a:ext uri="{FF2B5EF4-FFF2-40B4-BE49-F238E27FC236}">
              <a16:creationId xmlns:a16="http://schemas.microsoft.com/office/drawing/2014/main" id="{DC46545F-909C-498A-864C-01ED26525F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8" name="Text Box 1">
          <a:extLst>
            <a:ext uri="{FF2B5EF4-FFF2-40B4-BE49-F238E27FC236}">
              <a16:creationId xmlns:a16="http://schemas.microsoft.com/office/drawing/2014/main" id="{4511F49E-8AF8-4BE9-BC16-12B93A7D48E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79" name="Text Box 1">
          <a:extLst>
            <a:ext uri="{FF2B5EF4-FFF2-40B4-BE49-F238E27FC236}">
              <a16:creationId xmlns:a16="http://schemas.microsoft.com/office/drawing/2014/main" id="{B36995E9-BA5F-4CE7-BA60-B1D21E1B293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0" name="Text Box 1">
          <a:extLst>
            <a:ext uri="{FF2B5EF4-FFF2-40B4-BE49-F238E27FC236}">
              <a16:creationId xmlns:a16="http://schemas.microsoft.com/office/drawing/2014/main" id="{4CD3A9FB-3620-49A9-A77C-056E1D4BA15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1" name="Text Box 1">
          <a:extLst>
            <a:ext uri="{FF2B5EF4-FFF2-40B4-BE49-F238E27FC236}">
              <a16:creationId xmlns:a16="http://schemas.microsoft.com/office/drawing/2014/main" id="{A00271D4-FA76-49DE-A615-7A95E6F1090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2" name="Text Box 1">
          <a:extLst>
            <a:ext uri="{FF2B5EF4-FFF2-40B4-BE49-F238E27FC236}">
              <a16:creationId xmlns:a16="http://schemas.microsoft.com/office/drawing/2014/main" id="{260DF723-A8C7-4CC0-BF3D-99ECCD76327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3" name="Text Box 1">
          <a:extLst>
            <a:ext uri="{FF2B5EF4-FFF2-40B4-BE49-F238E27FC236}">
              <a16:creationId xmlns:a16="http://schemas.microsoft.com/office/drawing/2014/main" id="{E3F94CBB-433C-478F-A36A-23278FA2091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4" name="Text Box 1">
          <a:extLst>
            <a:ext uri="{FF2B5EF4-FFF2-40B4-BE49-F238E27FC236}">
              <a16:creationId xmlns:a16="http://schemas.microsoft.com/office/drawing/2014/main" id="{16705B91-8EE7-4EB9-9AAA-29971438F28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5" name="Text Box 1">
          <a:extLst>
            <a:ext uri="{FF2B5EF4-FFF2-40B4-BE49-F238E27FC236}">
              <a16:creationId xmlns:a16="http://schemas.microsoft.com/office/drawing/2014/main" id="{6A52BCE6-52FD-417F-B0F9-C5E2428445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6" name="Text Box 1">
          <a:extLst>
            <a:ext uri="{FF2B5EF4-FFF2-40B4-BE49-F238E27FC236}">
              <a16:creationId xmlns:a16="http://schemas.microsoft.com/office/drawing/2014/main" id="{519D3D00-769E-4E2A-8F92-E3063C9DF65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7" name="Text Box 1">
          <a:extLst>
            <a:ext uri="{FF2B5EF4-FFF2-40B4-BE49-F238E27FC236}">
              <a16:creationId xmlns:a16="http://schemas.microsoft.com/office/drawing/2014/main" id="{52DFD7C4-B981-4CD6-AE58-5083C1D51D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8" name="Text Box 1">
          <a:extLst>
            <a:ext uri="{FF2B5EF4-FFF2-40B4-BE49-F238E27FC236}">
              <a16:creationId xmlns:a16="http://schemas.microsoft.com/office/drawing/2014/main" id="{080EE096-D176-4DE3-A52E-E03B8B6EB9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89" name="Text Box 1">
          <a:extLst>
            <a:ext uri="{FF2B5EF4-FFF2-40B4-BE49-F238E27FC236}">
              <a16:creationId xmlns:a16="http://schemas.microsoft.com/office/drawing/2014/main" id="{EC12056F-E415-42DC-B292-D878828C33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0" name="Text Box 1">
          <a:extLst>
            <a:ext uri="{FF2B5EF4-FFF2-40B4-BE49-F238E27FC236}">
              <a16:creationId xmlns:a16="http://schemas.microsoft.com/office/drawing/2014/main" id="{79877BD3-5625-4889-ACC1-A0FE133DDC8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1" name="Text Box 1">
          <a:extLst>
            <a:ext uri="{FF2B5EF4-FFF2-40B4-BE49-F238E27FC236}">
              <a16:creationId xmlns:a16="http://schemas.microsoft.com/office/drawing/2014/main" id="{E05822A8-AE0B-4036-B0BE-E01C65BA059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2" name="Text Box 1">
          <a:extLst>
            <a:ext uri="{FF2B5EF4-FFF2-40B4-BE49-F238E27FC236}">
              <a16:creationId xmlns:a16="http://schemas.microsoft.com/office/drawing/2014/main" id="{9AA9D0CD-034E-4EAA-9D17-68342085DBB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3" name="Text Box 1">
          <a:extLst>
            <a:ext uri="{FF2B5EF4-FFF2-40B4-BE49-F238E27FC236}">
              <a16:creationId xmlns:a16="http://schemas.microsoft.com/office/drawing/2014/main" id="{D9D99204-DDE4-4CD5-A3B2-0EC525421F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4" name="Text Box 1">
          <a:extLst>
            <a:ext uri="{FF2B5EF4-FFF2-40B4-BE49-F238E27FC236}">
              <a16:creationId xmlns:a16="http://schemas.microsoft.com/office/drawing/2014/main" id="{709411FE-8ACB-408F-8426-3C499DAC2C4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5" name="Text Box 1">
          <a:extLst>
            <a:ext uri="{FF2B5EF4-FFF2-40B4-BE49-F238E27FC236}">
              <a16:creationId xmlns:a16="http://schemas.microsoft.com/office/drawing/2014/main" id="{D4E8C6DD-C088-4CE3-979E-688EFF67C7B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6" name="Text Box 1">
          <a:extLst>
            <a:ext uri="{FF2B5EF4-FFF2-40B4-BE49-F238E27FC236}">
              <a16:creationId xmlns:a16="http://schemas.microsoft.com/office/drawing/2014/main" id="{9C5D7052-04CC-47B0-9E5A-E21AA3606DC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7" name="Text Box 1">
          <a:extLst>
            <a:ext uri="{FF2B5EF4-FFF2-40B4-BE49-F238E27FC236}">
              <a16:creationId xmlns:a16="http://schemas.microsoft.com/office/drawing/2014/main" id="{B7EEB115-7450-418B-8793-302F0C7A4D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8" name="Text Box 1">
          <a:extLst>
            <a:ext uri="{FF2B5EF4-FFF2-40B4-BE49-F238E27FC236}">
              <a16:creationId xmlns:a16="http://schemas.microsoft.com/office/drawing/2014/main" id="{34A80393-0571-43A0-91BD-FFE8018D7C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99" name="Text Box 1">
          <a:extLst>
            <a:ext uri="{FF2B5EF4-FFF2-40B4-BE49-F238E27FC236}">
              <a16:creationId xmlns:a16="http://schemas.microsoft.com/office/drawing/2014/main" id="{4B9AD4D4-37FD-4F99-AEBA-81119740EAF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0" name="Text Box 1">
          <a:extLst>
            <a:ext uri="{FF2B5EF4-FFF2-40B4-BE49-F238E27FC236}">
              <a16:creationId xmlns:a16="http://schemas.microsoft.com/office/drawing/2014/main" id="{4327A58B-7575-4AD0-8064-BE8B4246EE1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1" name="Text Box 1">
          <a:extLst>
            <a:ext uri="{FF2B5EF4-FFF2-40B4-BE49-F238E27FC236}">
              <a16:creationId xmlns:a16="http://schemas.microsoft.com/office/drawing/2014/main" id="{D2D8D822-360A-4E03-BB23-5005301B9CA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2" name="Text Box 1">
          <a:extLst>
            <a:ext uri="{FF2B5EF4-FFF2-40B4-BE49-F238E27FC236}">
              <a16:creationId xmlns:a16="http://schemas.microsoft.com/office/drawing/2014/main" id="{4717E70C-8B37-450E-951F-9B0588490B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3" name="Text Box 1">
          <a:extLst>
            <a:ext uri="{FF2B5EF4-FFF2-40B4-BE49-F238E27FC236}">
              <a16:creationId xmlns:a16="http://schemas.microsoft.com/office/drawing/2014/main" id="{325911A8-73B0-4760-8054-BB0E75BBDC2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4" name="Text Box 1">
          <a:extLst>
            <a:ext uri="{FF2B5EF4-FFF2-40B4-BE49-F238E27FC236}">
              <a16:creationId xmlns:a16="http://schemas.microsoft.com/office/drawing/2014/main" id="{63A5C3FC-7CA2-41BF-AD96-F2BF31B7BC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5" name="Text Box 1">
          <a:extLst>
            <a:ext uri="{FF2B5EF4-FFF2-40B4-BE49-F238E27FC236}">
              <a16:creationId xmlns:a16="http://schemas.microsoft.com/office/drawing/2014/main" id="{4815D5B8-08E5-41D6-AD2E-11806637400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6" name="Text Box 1">
          <a:extLst>
            <a:ext uri="{FF2B5EF4-FFF2-40B4-BE49-F238E27FC236}">
              <a16:creationId xmlns:a16="http://schemas.microsoft.com/office/drawing/2014/main" id="{D6D7DD29-952E-405F-88B7-B1C9CA13160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7" name="Text Box 1">
          <a:extLst>
            <a:ext uri="{FF2B5EF4-FFF2-40B4-BE49-F238E27FC236}">
              <a16:creationId xmlns:a16="http://schemas.microsoft.com/office/drawing/2014/main" id="{AAA71935-BFC6-490F-8953-A754E2F4D2A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8" name="Text Box 1">
          <a:extLst>
            <a:ext uri="{FF2B5EF4-FFF2-40B4-BE49-F238E27FC236}">
              <a16:creationId xmlns:a16="http://schemas.microsoft.com/office/drawing/2014/main" id="{B8EBAFC5-B71D-4F3D-9D46-8C3E9638FD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09" name="Text Box 1">
          <a:extLst>
            <a:ext uri="{FF2B5EF4-FFF2-40B4-BE49-F238E27FC236}">
              <a16:creationId xmlns:a16="http://schemas.microsoft.com/office/drawing/2014/main" id="{275A71C7-EC2F-459E-88EB-92CA1A1CBD2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0" name="Text Box 1">
          <a:extLst>
            <a:ext uri="{FF2B5EF4-FFF2-40B4-BE49-F238E27FC236}">
              <a16:creationId xmlns:a16="http://schemas.microsoft.com/office/drawing/2014/main" id="{ADE884EB-5324-4F52-A515-36A96C653B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1" name="Text Box 1">
          <a:extLst>
            <a:ext uri="{FF2B5EF4-FFF2-40B4-BE49-F238E27FC236}">
              <a16:creationId xmlns:a16="http://schemas.microsoft.com/office/drawing/2014/main" id="{1EA65495-BFA1-4916-B8F6-92D3CB84D5C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2" name="Text Box 1">
          <a:extLst>
            <a:ext uri="{FF2B5EF4-FFF2-40B4-BE49-F238E27FC236}">
              <a16:creationId xmlns:a16="http://schemas.microsoft.com/office/drawing/2014/main" id="{7877940F-D123-4EC5-A054-63E93515F0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3" name="Text Box 1">
          <a:extLst>
            <a:ext uri="{FF2B5EF4-FFF2-40B4-BE49-F238E27FC236}">
              <a16:creationId xmlns:a16="http://schemas.microsoft.com/office/drawing/2014/main" id="{A86DA811-4764-4227-90BA-A02390ED1C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4" name="Text Box 1">
          <a:extLst>
            <a:ext uri="{FF2B5EF4-FFF2-40B4-BE49-F238E27FC236}">
              <a16:creationId xmlns:a16="http://schemas.microsoft.com/office/drawing/2014/main" id="{21DC6A6D-C69D-4341-9A1E-C5ADB3BE62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5" name="Text Box 1">
          <a:extLst>
            <a:ext uri="{FF2B5EF4-FFF2-40B4-BE49-F238E27FC236}">
              <a16:creationId xmlns:a16="http://schemas.microsoft.com/office/drawing/2014/main" id="{0D878BE5-5FBF-4C20-BFFF-0738797B3F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6" name="Text Box 1">
          <a:extLst>
            <a:ext uri="{FF2B5EF4-FFF2-40B4-BE49-F238E27FC236}">
              <a16:creationId xmlns:a16="http://schemas.microsoft.com/office/drawing/2014/main" id="{3C5BE5F9-140E-4039-B351-7499FEAB2AA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7" name="Text Box 1">
          <a:extLst>
            <a:ext uri="{FF2B5EF4-FFF2-40B4-BE49-F238E27FC236}">
              <a16:creationId xmlns:a16="http://schemas.microsoft.com/office/drawing/2014/main" id="{BB6D022F-9F65-4F46-A73E-9155512A71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8" name="Text Box 1">
          <a:extLst>
            <a:ext uri="{FF2B5EF4-FFF2-40B4-BE49-F238E27FC236}">
              <a16:creationId xmlns:a16="http://schemas.microsoft.com/office/drawing/2014/main" id="{955DB26E-FA6E-4F30-8817-7516B2E9B1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19" name="Text Box 1">
          <a:extLst>
            <a:ext uri="{FF2B5EF4-FFF2-40B4-BE49-F238E27FC236}">
              <a16:creationId xmlns:a16="http://schemas.microsoft.com/office/drawing/2014/main" id="{5B4A01DC-6239-4B98-8AF7-1DC55CD42F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0" name="Text Box 1">
          <a:extLst>
            <a:ext uri="{FF2B5EF4-FFF2-40B4-BE49-F238E27FC236}">
              <a16:creationId xmlns:a16="http://schemas.microsoft.com/office/drawing/2014/main" id="{2DC2D09B-ED14-4B2B-8204-EC6D5A98E2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1" name="Text Box 1">
          <a:extLst>
            <a:ext uri="{FF2B5EF4-FFF2-40B4-BE49-F238E27FC236}">
              <a16:creationId xmlns:a16="http://schemas.microsoft.com/office/drawing/2014/main" id="{0E0503CC-52E0-46DF-9A29-E87836AC70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2" name="Text Box 1">
          <a:extLst>
            <a:ext uri="{FF2B5EF4-FFF2-40B4-BE49-F238E27FC236}">
              <a16:creationId xmlns:a16="http://schemas.microsoft.com/office/drawing/2014/main" id="{0E29F743-3C4D-41ED-AEC0-DB9F8ABBC6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3" name="Text Box 1">
          <a:extLst>
            <a:ext uri="{FF2B5EF4-FFF2-40B4-BE49-F238E27FC236}">
              <a16:creationId xmlns:a16="http://schemas.microsoft.com/office/drawing/2014/main" id="{8D49ABA0-C311-4358-A93E-55A5189C61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4" name="Text Box 1">
          <a:extLst>
            <a:ext uri="{FF2B5EF4-FFF2-40B4-BE49-F238E27FC236}">
              <a16:creationId xmlns:a16="http://schemas.microsoft.com/office/drawing/2014/main" id="{42C13C34-A2AF-4EAF-99E8-4F9B4FB7C2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5" name="Text Box 1">
          <a:extLst>
            <a:ext uri="{FF2B5EF4-FFF2-40B4-BE49-F238E27FC236}">
              <a16:creationId xmlns:a16="http://schemas.microsoft.com/office/drawing/2014/main" id="{7B54A48D-CAD7-491B-A3EA-DBE43699F02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6" name="Text Box 1">
          <a:extLst>
            <a:ext uri="{FF2B5EF4-FFF2-40B4-BE49-F238E27FC236}">
              <a16:creationId xmlns:a16="http://schemas.microsoft.com/office/drawing/2014/main" id="{3EEBCCDF-70B9-4954-B875-634BBFF29B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7" name="Text Box 1">
          <a:extLst>
            <a:ext uri="{FF2B5EF4-FFF2-40B4-BE49-F238E27FC236}">
              <a16:creationId xmlns:a16="http://schemas.microsoft.com/office/drawing/2014/main" id="{D6013CCD-59F5-446A-B7FB-CE2C3562ED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8" name="Text Box 1">
          <a:extLst>
            <a:ext uri="{FF2B5EF4-FFF2-40B4-BE49-F238E27FC236}">
              <a16:creationId xmlns:a16="http://schemas.microsoft.com/office/drawing/2014/main" id="{8A1024CB-34E5-4C89-A8EF-BF87A7A91A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29" name="Text Box 1">
          <a:extLst>
            <a:ext uri="{FF2B5EF4-FFF2-40B4-BE49-F238E27FC236}">
              <a16:creationId xmlns:a16="http://schemas.microsoft.com/office/drawing/2014/main" id="{F27D4B9A-DB32-4EF9-A53A-82D56423E38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30" name="Text Box 1">
          <a:extLst>
            <a:ext uri="{FF2B5EF4-FFF2-40B4-BE49-F238E27FC236}">
              <a16:creationId xmlns:a16="http://schemas.microsoft.com/office/drawing/2014/main" id="{E7E5C132-8A96-4FE4-878D-CB8426FEF5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31" name="Text Box 1">
          <a:extLst>
            <a:ext uri="{FF2B5EF4-FFF2-40B4-BE49-F238E27FC236}">
              <a16:creationId xmlns:a16="http://schemas.microsoft.com/office/drawing/2014/main" id="{F1FE020E-EA70-4D91-9813-D9CACB1037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332" name="Text Box 1">
          <a:extLst>
            <a:ext uri="{FF2B5EF4-FFF2-40B4-BE49-F238E27FC236}">
              <a16:creationId xmlns:a16="http://schemas.microsoft.com/office/drawing/2014/main" id="{A86BB727-2E55-4BFC-A65F-60E0D1D0C3E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3" name="Text Box 1">
          <a:extLst>
            <a:ext uri="{FF2B5EF4-FFF2-40B4-BE49-F238E27FC236}">
              <a16:creationId xmlns:a16="http://schemas.microsoft.com/office/drawing/2014/main" id="{10EE85A5-864F-4C1E-A5D4-099A2BF30C3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4" name="Text Box 1">
          <a:extLst>
            <a:ext uri="{FF2B5EF4-FFF2-40B4-BE49-F238E27FC236}">
              <a16:creationId xmlns:a16="http://schemas.microsoft.com/office/drawing/2014/main" id="{13B70976-6C2C-47C9-865D-7FFDD0C6C32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5" name="Text Box 1">
          <a:extLst>
            <a:ext uri="{FF2B5EF4-FFF2-40B4-BE49-F238E27FC236}">
              <a16:creationId xmlns:a16="http://schemas.microsoft.com/office/drawing/2014/main" id="{54E35CEF-4CC9-4290-95E4-EB42884C10D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6" name="Text Box 1">
          <a:extLst>
            <a:ext uri="{FF2B5EF4-FFF2-40B4-BE49-F238E27FC236}">
              <a16:creationId xmlns:a16="http://schemas.microsoft.com/office/drawing/2014/main" id="{974707C5-303E-44B8-9699-2CD78FD550C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7" name="Text Box 1">
          <a:extLst>
            <a:ext uri="{FF2B5EF4-FFF2-40B4-BE49-F238E27FC236}">
              <a16:creationId xmlns:a16="http://schemas.microsoft.com/office/drawing/2014/main" id="{8CCD4A82-A240-4649-BB80-4A96659DF5B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8" name="Text Box 1">
          <a:extLst>
            <a:ext uri="{FF2B5EF4-FFF2-40B4-BE49-F238E27FC236}">
              <a16:creationId xmlns:a16="http://schemas.microsoft.com/office/drawing/2014/main" id="{716C65B8-01A6-44CA-A405-533D6001147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39" name="Text Box 1">
          <a:extLst>
            <a:ext uri="{FF2B5EF4-FFF2-40B4-BE49-F238E27FC236}">
              <a16:creationId xmlns:a16="http://schemas.microsoft.com/office/drawing/2014/main" id="{EDAAC70E-3D41-47D4-90F3-8F404E15B80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0" name="Text Box 1">
          <a:extLst>
            <a:ext uri="{FF2B5EF4-FFF2-40B4-BE49-F238E27FC236}">
              <a16:creationId xmlns:a16="http://schemas.microsoft.com/office/drawing/2014/main" id="{6DEE3122-D502-49D2-8EF2-444F1D285B5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1" name="Text Box 1">
          <a:extLst>
            <a:ext uri="{FF2B5EF4-FFF2-40B4-BE49-F238E27FC236}">
              <a16:creationId xmlns:a16="http://schemas.microsoft.com/office/drawing/2014/main" id="{07CFFAD4-9503-4D36-8692-DD713E3D0C8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2" name="Text Box 1">
          <a:extLst>
            <a:ext uri="{FF2B5EF4-FFF2-40B4-BE49-F238E27FC236}">
              <a16:creationId xmlns:a16="http://schemas.microsoft.com/office/drawing/2014/main" id="{944FFE0B-F916-4CE9-839A-9C5161FA06D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3" name="Text Box 1">
          <a:extLst>
            <a:ext uri="{FF2B5EF4-FFF2-40B4-BE49-F238E27FC236}">
              <a16:creationId xmlns:a16="http://schemas.microsoft.com/office/drawing/2014/main" id="{FD7EA5AF-345D-4AE6-A54E-9B8F230084E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4" name="Text Box 1">
          <a:extLst>
            <a:ext uri="{FF2B5EF4-FFF2-40B4-BE49-F238E27FC236}">
              <a16:creationId xmlns:a16="http://schemas.microsoft.com/office/drawing/2014/main" id="{473A4F28-6D78-4381-8C5F-64B182A8F50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5" name="Text Box 1">
          <a:extLst>
            <a:ext uri="{FF2B5EF4-FFF2-40B4-BE49-F238E27FC236}">
              <a16:creationId xmlns:a16="http://schemas.microsoft.com/office/drawing/2014/main" id="{CC349953-59A9-4C7F-A492-250477CBB25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6" name="Text Box 1">
          <a:extLst>
            <a:ext uri="{FF2B5EF4-FFF2-40B4-BE49-F238E27FC236}">
              <a16:creationId xmlns:a16="http://schemas.microsoft.com/office/drawing/2014/main" id="{7859069C-8255-4690-8D0C-C48EF0DE467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7" name="Text Box 1">
          <a:extLst>
            <a:ext uri="{FF2B5EF4-FFF2-40B4-BE49-F238E27FC236}">
              <a16:creationId xmlns:a16="http://schemas.microsoft.com/office/drawing/2014/main" id="{B6B8D3F0-571E-4055-9DE5-F7CBEAF06A9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8" name="Text Box 1">
          <a:extLst>
            <a:ext uri="{FF2B5EF4-FFF2-40B4-BE49-F238E27FC236}">
              <a16:creationId xmlns:a16="http://schemas.microsoft.com/office/drawing/2014/main" id="{A9A2DDA5-20A3-4ED7-ADC1-59C39D55F60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49" name="Text Box 1">
          <a:extLst>
            <a:ext uri="{FF2B5EF4-FFF2-40B4-BE49-F238E27FC236}">
              <a16:creationId xmlns:a16="http://schemas.microsoft.com/office/drawing/2014/main" id="{7ECD3170-393C-4D03-978C-DC11AE83A18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0" name="Text Box 1">
          <a:extLst>
            <a:ext uri="{FF2B5EF4-FFF2-40B4-BE49-F238E27FC236}">
              <a16:creationId xmlns:a16="http://schemas.microsoft.com/office/drawing/2014/main" id="{57BBF063-A617-4FDD-9CDF-F9D5223FF87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1" name="Text Box 1">
          <a:extLst>
            <a:ext uri="{FF2B5EF4-FFF2-40B4-BE49-F238E27FC236}">
              <a16:creationId xmlns:a16="http://schemas.microsoft.com/office/drawing/2014/main" id="{DEC4EE99-FB9A-4E2D-A0B2-D5832F6FEC5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2" name="Text Box 1">
          <a:extLst>
            <a:ext uri="{FF2B5EF4-FFF2-40B4-BE49-F238E27FC236}">
              <a16:creationId xmlns:a16="http://schemas.microsoft.com/office/drawing/2014/main" id="{4D0660E7-DA98-42C1-8791-6CC272B058D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3" name="Text Box 1">
          <a:extLst>
            <a:ext uri="{FF2B5EF4-FFF2-40B4-BE49-F238E27FC236}">
              <a16:creationId xmlns:a16="http://schemas.microsoft.com/office/drawing/2014/main" id="{91F124E0-CAFD-4F91-9CD0-1A75FEFF9B7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4" name="Text Box 1">
          <a:extLst>
            <a:ext uri="{FF2B5EF4-FFF2-40B4-BE49-F238E27FC236}">
              <a16:creationId xmlns:a16="http://schemas.microsoft.com/office/drawing/2014/main" id="{413FD633-20C6-4400-8BDB-B78BEB94010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5" name="Text Box 1">
          <a:extLst>
            <a:ext uri="{FF2B5EF4-FFF2-40B4-BE49-F238E27FC236}">
              <a16:creationId xmlns:a16="http://schemas.microsoft.com/office/drawing/2014/main" id="{5B7F82C5-7301-4260-BE25-8B3EB94068A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6" name="Text Box 1">
          <a:extLst>
            <a:ext uri="{FF2B5EF4-FFF2-40B4-BE49-F238E27FC236}">
              <a16:creationId xmlns:a16="http://schemas.microsoft.com/office/drawing/2014/main" id="{60811E8D-24C8-4CC4-A3AD-3130EBF19E47}"/>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7" name="Text Box 1">
          <a:extLst>
            <a:ext uri="{FF2B5EF4-FFF2-40B4-BE49-F238E27FC236}">
              <a16:creationId xmlns:a16="http://schemas.microsoft.com/office/drawing/2014/main" id="{D5B29990-7E6B-4587-A2EE-7067022D8BA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8" name="Text Box 1">
          <a:extLst>
            <a:ext uri="{FF2B5EF4-FFF2-40B4-BE49-F238E27FC236}">
              <a16:creationId xmlns:a16="http://schemas.microsoft.com/office/drawing/2014/main" id="{EA181C2D-4D62-426F-B8E2-172F8D153F0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59" name="Text Box 1">
          <a:extLst>
            <a:ext uri="{FF2B5EF4-FFF2-40B4-BE49-F238E27FC236}">
              <a16:creationId xmlns:a16="http://schemas.microsoft.com/office/drawing/2014/main" id="{103A362F-CC42-4409-AEDB-BE441FC3DBF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0" name="Text Box 1">
          <a:extLst>
            <a:ext uri="{FF2B5EF4-FFF2-40B4-BE49-F238E27FC236}">
              <a16:creationId xmlns:a16="http://schemas.microsoft.com/office/drawing/2014/main" id="{CA4D1FB2-C922-4627-BE94-698B6D577F8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1" name="Text Box 1">
          <a:extLst>
            <a:ext uri="{FF2B5EF4-FFF2-40B4-BE49-F238E27FC236}">
              <a16:creationId xmlns:a16="http://schemas.microsoft.com/office/drawing/2014/main" id="{DF35741A-BDED-4D76-8FCF-0FF1446C876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2" name="Text Box 1">
          <a:extLst>
            <a:ext uri="{FF2B5EF4-FFF2-40B4-BE49-F238E27FC236}">
              <a16:creationId xmlns:a16="http://schemas.microsoft.com/office/drawing/2014/main" id="{BB9F806F-E00C-45B5-A261-46354CCA7B3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3" name="Text Box 1">
          <a:extLst>
            <a:ext uri="{FF2B5EF4-FFF2-40B4-BE49-F238E27FC236}">
              <a16:creationId xmlns:a16="http://schemas.microsoft.com/office/drawing/2014/main" id="{C781BCE1-7E22-411D-B20C-A6BBDD56A1E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4" name="Text Box 1">
          <a:extLst>
            <a:ext uri="{FF2B5EF4-FFF2-40B4-BE49-F238E27FC236}">
              <a16:creationId xmlns:a16="http://schemas.microsoft.com/office/drawing/2014/main" id="{10300D5F-98BB-4174-BD87-2F3CC15B0EE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5" name="Text Box 1">
          <a:extLst>
            <a:ext uri="{FF2B5EF4-FFF2-40B4-BE49-F238E27FC236}">
              <a16:creationId xmlns:a16="http://schemas.microsoft.com/office/drawing/2014/main" id="{1B774989-A3F7-48FD-89C5-D50D6F4CFE37}"/>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6" name="Text Box 1">
          <a:extLst>
            <a:ext uri="{FF2B5EF4-FFF2-40B4-BE49-F238E27FC236}">
              <a16:creationId xmlns:a16="http://schemas.microsoft.com/office/drawing/2014/main" id="{C5E6F6AE-641C-4226-A4ED-E074876C231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7" name="Text Box 1">
          <a:extLst>
            <a:ext uri="{FF2B5EF4-FFF2-40B4-BE49-F238E27FC236}">
              <a16:creationId xmlns:a16="http://schemas.microsoft.com/office/drawing/2014/main" id="{6FC796D1-D172-49D2-9989-37778359DE8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8" name="Text Box 1">
          <a:extLst>
            <a:ext uri="{FF2B5EF4-FFF2-40B4-BE49-F238E27FC236}">
              <a16:creationId xmlns:a16="http://schemas.microsoft.com/office/drawing/2014/main" id="{C68BDF4D-8266-4F10-8662-BAA2D0EE56B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69" name="Text Box 1">
          <a:extLst>
            <a:ext uri="{FF2B5EF4-FFF2-40B4-BE49-F238E27FC236}">
              <a16:creationId xmlns:a16="http://schemas.microsoft.com/office/drawing/2014/main" id="{764B3FCB-02BD-4C3C-8848-213A6004B4C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0" name="Text Box 1">
          <a:extLst>
            <a:ext uri="{FF2B5EF4-FFF2-40B4-BE49-F238E27FC236}">
              <a16:creationId xmlns:a16="http://schemas.microsoft.com/office/drawing/2014/main" id="{4E5662D5-E419-4CD7-A023-BA9D244366A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1" name="Text Box 1">
          <a:extLst>
            <a:ext uri="{FF2B5EF4-FFF2-40B4-BE49-F238E27FC236}">
              <a16:creationId xmlns:a16="http://schemas.microsoft.com/office/drawing/2014/main" id="{B57B0720-AEA8-4891-ADD3-BAA1C163107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2" name="Text Box 1">
          <a:extLst>
            <a:ext uri="{FF2B5EF4-FFF2-40B4-BE49-F238E27FC236}">
              <a16:creationId xmlns:a16="http://schemas.microsoft.com/office/drawing/2014/main" id="{B85207F8-3F70-419E-A8E3-2D77D060D75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3" name="Text Box 1">
          <a:extLst>
            <a:ext uri="{FF2B5EF4-FFF2-40B4-BE49-F238E27FC236}">
              <a16:creationId xmlns:a16="http://schemas.microsoft.com/office/drawing/2014/main" id="{5B8DF783-5A94-42BE-864A-1F82DDD732C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4" name="Text Box 1">
          <a:extLst>
            <a:ext uri="{FF2B5EF4-FFF2-40B4-BE49-F238E27FC236}">
              <a16:creationId xmlns:a16="http://schemas.microsoft.com/office/drawing/2014/main" id="{8162C0A5-910F-4597-9003-B54005F996D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5" name="Text Box 1">
          <a:extLst>
            <a:ext uri="{FF2B5EF4-FFF2-40B4-BE49-F238E27FC236}">
              <a16:creationId xmlns:a16="http://schemas.microsoft.com/office/drawing/2014/main" id="{0A6DC5BE-05FA-4B5C-B348-922DA43E93F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6" name="Text Box 1">
          <a:extLst>
            <a:ext uri="{FF2B5EF4-FFF2-40B4-BE49-F238E27FC236}">
              <a16:creationId xmlns:a16="http://schemas.microsoft.com/office/drawing/2014/main" id="{17979989-D711-4C19-9115-093925C50FE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7" name="Text Box 1">
          <a:extLst>
            <a:ext uri="{FF2B5EF4-FFF2-40B4-BE49-F238E27FC236}">
              <a16:creationId xmlns:a16="http://schemas.microsoft.com/office/drawing/2014/main" id="{965FB18E-98F8-4505-A04B-78645A461D9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8" name="Text Box 1">
          <a:extLst>
            <a:ext uri="{FF2B5EF4-FFF2-40B4-BE49-F238E27FC236}">
              <a16:creationId xmlns:a16="http://schemas.microsoft.com/office/drawing/2014/main" id="{802A9F4B-1279-4E62-994B-182C6E53201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79" name="Text Box 1">
          <a:extLst>
            <a:ext uri="{FF2B5EF4-FFF2-40B4-BE49-F238E27FC236}">
              <a16:creationId xmlns:a16="http://schemas.microsoft.com/office/drawing/2014/main" id="{AB40E5CD-70FD-4B89-873F-9FA4F5ABBA7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0" name="Text Box 1">
          <a:extLst>
            <a:ext uri="{FF2B5EF4-FFF2-40B4-BE49-F238E27FC236}">
              <a16:creationId xmlns:a16="http://schemas.microsoft.com/office/drawing/2014/main" id="{462E4337-EDF9-46CD-8318-427061EE133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1" name="Text Box 1">
          <a:extLst>
            <a:ext uri="{FF2B5EF4-FFF2-40B4-BE49-F238E27FC236}">
              <a16:creationId xmlns:a16="http://schemas.microsoft.com/office/drawing/2014/main" id="{D24CDD51-78AE-47E0-BC00-871E6BD6589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2" name="Text Box 1">
          <a:extLst>
            <a:ext uri="{FF2B5EF4-FFF2-40B4-BE49-F238E27FC236}">
              <a16:creationId xmlns:a16="http://schemas.microsoft.com/office/drawing/2014/main" id="{F84A96F0-062A-4CD3-943C-5CD37F71899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3" name="Text Box 1">
          <a:extLst>
            <a:ext uri="{FF2B5EF4-FFF2-40B4-BE49-F238E27FC236}">
              <a16:creationId xmlns:a16="http://schemas.microsoft.com/office/drawing/2014/main" id="{4796914C-5581-4615-A8AD-274416E1F73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4" name="Text Box 1">
          <a:extLst>
            <a:ext uri="{FF2B5EF4-FFF2-40B4-BE49-F238E27FC236}">
              <a16:creationId xmlns:a16="http://schemas.microsoft.com/office/drawing/2014/main" id="{F8EEAB64-A3E0-4D55-B02B-D2FDDA33389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5" name="Text Box 1">
          <a:extLst>
            <a:ext uri="{FF2B5EF4-FFF2-40B4-BE49-F238E27FC236}">
              <a16:creationId xmlns:a16="http://schemas.microsoft.com/office/drawing/2014/main" id="{E691F15E-5134-49D5-83A4-D4A11D81AF1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6" name="Text Box 1">
          <a:extLst>
            <a:ext uri="{FF2B5EF4-FFF2-40B4-BE49-F238E27FC236}">
              <a16:creationId xmlns:a16="http://schemas.microsoft.com/office/drawing/2014/main" id="{85952644-3C73-445D-91CA-FBB48C03FFE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7" name="Text Box 1">
          <a:extLst>
            <a:ext uri="{FF2B5EF4-FFF2-40B4-BE49-F238E27FC236}">
              <a16:creationId xmlns:a16="http://schemas.microsoft.com/office/drawing/2014/main" id="{856A8B4E-1FE3-446D-BC6C-6B89D3C3C7E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8" name="Text Box 1">
          <a:extLst>
            <a:ext uri="{FF2B5EF4-FFF2-40B4-BE49-F238E27FC236}">
              <a16:creationId xmlns:a16="http://schemas.microsoft.com/office/drawing/2014/main" id="{52116E38-60AB-4CA2-BF38-1D7368E2626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89" name="Text Box 1">
          <a:extLst>
            <a:ext uri="{FF2B5EF4-FFF2-40B4-BE49-F238E27FC236}">
              <a16:creationId xmlns:a16="http://schemas.microsoft.com/office/drawing/2014/main" id="{A49825EC-A108-49EF-BD7C-CCDE787AC01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0" name="Text Box 1">
          <a:extLst>
            <a:ext uri="{FF2B5EF4-FFF2-40B4-BE49-F238E27FC236}">
              <a16:creationId xmlns:a16="http://schemas.microsoft.com/office/drawing/2014/main" id="{4F77862A-8E42-4986-BA0D-EDC604CA8AC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1" name="Text Box 1">
          <a:extLst>
            <a:ext uri="{FF2B5EF4-FFF2-40B4-BE49-F238E27FC236}">
              <a16:creationId xmlns:a16="http://schemas.microsoft.com/office/drawing/2014/main" id="{CCACCDFA-1E44-4FA0-889C-5A9B3F0AA50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2" name="Text Box 1">
          <a:extLst>
            <a:ext uri="{FF2B5EF4-FFF2-40B4-BE49-F238E27FC236}">
              <a16:creationId xmlns:a16="http://schemas.microsoft.com/office/drawing/2014/main" id="{C18F32AD-7735-4185-A366-6D137681276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3" name="Text Box 1">
          <a:extLst>
            <a:ext uri="{FF2B5EF4-FFF2-40B4-BE49-F238E27FC236}">
              <a16:creationId xmlns:a16="http://schemas.microsoft.com/office/drawing/2014/main" id="{D71DCC1D-6753-4120-9DC6-A353BC7F1D5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4" name="Text Box 1">
          <a:extLst>
            <a:ext uri="{FF2B5EF4-FFF2-40B4-BE49-F238E27FC236}">
              <a16:creationId xmlns:a16="http://schemas.microsoft.com/office/drawing/2014/main" id="{31604504-E227-4B73-906B-AEB8A97F0D0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5" name="Text Box 1">
          <a:extLst>
            <a:ext uri="{FF2B5EF4-FFF2-40B4-BE49-F238E27FC236}">
              <a16:creationId xmlns:a16="http://schemas.microsoft.com/office/drawing/2014/main" id="{D97B06AC-A94D-4564-A9D9-07CF7F8D6E0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6" name="Text Box 1">
          <a:extLst>
            <a:ext uri="{FF2B5EF4-FFF2-40B4-BE49-F238E27FC236}">
              <a16:creationId xmlns:a16="http://schemas.microsoft.com/office/drawing/2014/main" id="{E2AA5056-8129-4D3D-B919-D2FFBC2CEF7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7" name="Text Box 1">
          <a:extLst>
            <a:ext uri="{FF2B5EF4-FFF2-40B4-BE49-F238E27FC236}">
              <a16:creationId xmlns:a16="http://schemas.microsoft.com/office/drawing/2014/main" id="{A2E09F58-2EE3-40C7-8A2C-51389C957B7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8" name="Text Box 1">
          <a:extLst>
            <a:ext uri="{FF2B5EF4-FFF2-40B4-BE49-F238E27FC236}">
              <a16:creationId xmlns:a16="http://schemas.microsoft.com/office/drawing/2014/main" id="{ED04C84C-961A-4ACA-9667-C9E1A959F8E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399" name="Text Box 1">
          <a:extLst>
            <a:ext uri="{FF2B5EF4-FFF2-40B4-BE49-F238E27FC236}">
              <a16:creationId xmlns:a16="http://schemas.microsoft.com/office/drawing/2014/main" id="{64C45905-2622-4197-9180-72673C1F2DA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0" name="Text Box 1">
          <a:extLst>
            <a:ext uri="{FF2B5EF4-FFF2-40B4-BE49-F238E27FC236}">
              <a16:creationId xmlns:a16="http://schemas.microsoft.com/office/drawing/2014/main" id="{07A1C654-45FF-472B-B698-909FBF5F570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1" name="Text Box 1">
          <a:extLst>
            <a:ext uri="{FF2B5EF4-FFF2-40B4-BE49-F238E27FC236}">
              <a16:creationId xmlns:a16="http://schemas.microsoft.com/office/drawing/2014/main" id="{44BA59AF-1AD3-4B1A-A23E-685A6AD15DC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2" name="Text Box 1">
          <a:extLst>
            <a:ext uri="{FF2B5EF4-FFF2-40B4-BE49-F238E27FC236}">
              <a16:creationId xmlns:a16="http://schemas.microsoft.com/office/drawing/2014/main" id="{5F1EAACA-AFD1-48FA-9C5C-E271F49BC58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3" name="Text Box 1">
          <a:extLst>
            <a:ext uri="{FF2B5EF4-FFF2-40B4-BE49-F238E27FC236}">
              <a16:creationId xmlns:a16="http://schemas.microsoft.com/office/drawing/2014/main" id="{02A46099-7D91-4F14-9577-34E5381A076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4" name="Text Box 1">
          <a:extLst>
            <a:ext uri="{FF2B5EF4-FFF2-40B4-BE49-F238E27FC236}">
              <a16:creationId xmlns:a16="http://schemas.microsoft.com/office/drawing/2014/main" id="{ACC8D87E-BF48-42A8-A6F4-ADE5CC64C0B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5" name="Text Box 1">
          <a:extLst>
            <a:ext uri="{FF2B5EF4-FFF2-40B4-BE49-F238E27FC236}">
              <a16:creationId xmlns:a16="http://schemas.microsoft.com/office/drawing/2014/main" id="{C2BDED59-BD97-4275-955B-2F11FED6581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6" name="Text Box 1">
          <a:extLst>
            <a:ext uri="{FF2B5EF4-FFF2-40B4-BE49-F238E27FC236}">
              <a16:creationId xmlns:a16="http://schemas.microsoft.com/office/drawing/2014/main" id="{EC56C7DB-DB1B-4C16-83F1-B4DF115F683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7" name="Text Box 1">
          <a:extLst>
            <a:ext uri="{FF2B5EF4-FFF2-40B4-BE49-F238E27FC236}">
              <a16:creationId xmlns:a16="http://schemas.microsoft.com/office/drawing/2014/main" id="{54C6A77E-3EEE-483C-96D5-FD7CEE9FA59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8" name="Text Box 1">
          <a:extLst>
            <a:ext uri="{FF2B5EF4-FFF2-40B4-BE49-F238E27FC236}">
              <a16:creationId xmlns:a16="http://schemas.microsoft.com/office/drawing/2014/main" id="{D10C06E8-22D5-4B28-860C-429E9C29990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09" name="Text Box 1">
          <a:extLst>
            <a:ext uri="{FF2B5EF4-FFF2-40B4-BE49-F238E27FC236}">
              <a16:creationId xmlns:a16="http://schemas.microsoft.com/office/drawing/2014/main" id="{A2987D4B-20E6-4744-83CA-821919701A5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0" name="Text Box 1">
          <a:extLst>
            <a:ext uri="{FF2B5EF4-FFF2-40B4-BE49-F238E27FC236}">
              <a16:creationId xmlns:a16="http://schemas.microsoft.com/office/drawing/2014/main" id="{409D2AB5-AB6F-46BF-997F-63AC7FEC21D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1" name="Text Box 1">
          <a:extLst>
            <a:ext uri="{FF2B5EF4-FFF2-40B4-BE49-F238E27FC236}">
              <a16:creationId xmlns:a16="http://schemas.microsoft.com/office/drawing/2014/main" id="{69195F01-67CB-444A-9726-F640005089F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2" name="Text Box 1">
          <a:extLst>
            <a:ext uri="{FF2B5EF4-FFF2-40B4-BE49-F238E27FC236}">
              <a16:creationId xmlns:a16="http://schemas.microsoft.com/office/drawing/2014/main" id="{814FE402-8272-4431-AEEF-8102282234D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3" name="Text Box 1">
          <a:extLst>
            <a:ext uri="{FF2B5EF4-FFF2-40B4-BE49-F238E27FC236}">
              <a16:creationId xmlns:a16="http://schemas.microsoft.com/office/drawing/2014/main" id="{C5BA44EA-C795-4A74-9113-A3D0D2D43DC7}"/>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4" name="Text Box 1">
          <a:extLst>
            <a:ext uri="{FF2B5EF4-FFF2-40B4-BE49-F238E27FC236}">
              <a16:creationId xmlns:a16="http://schemas.microsoft.com/office/drawing/2014/main" id="{03026FD4-417C-4FC5-AC25-22F81EAEA65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5" name="Text Box 1">
          <a:extLst>
            <a:ext uri="{FF2B5EF4-FFF2-40B4-BE49-F238E27FC236}">
              <a16:creationId xmlns:a16="http://schemas.microsoft.com/office/drawing/2014/main" id="{62BDC6D4-6A02-48DE-AC3F-C207C71DA3C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6" name="Text Box 1">
          <a:extLst>
            <a:ext uri="{FF2B5EF4-FFF2-40B4-BE49-F238E27FC236}">
              <a16:creationId xmlns:a16="http://schemas.microsoft.com/office/drawing/2014/main" id="{CA29529F-23D6-4AB0-A524-ACC27E3FA1C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7" name="Text Box 1">
          <a:extLst>
            <a:ext uri="{FF2B5EF4-FFF2-40B4-BE49-F238E27FC236}">
              <a16:creationId xmlns:a16="http://schemas.microsoft.com/office/drawing/2014/main" id="{C88B0FDD-1C1F-4313-8A2C-8BED0AC640B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8" name="Text Box 1">
          <a:extLst>
            <a:ext uri="{FF2B5EF4-FFF2-40B4-BE49-F238E27FC236}">
              <a16:creationId xmlns:a16="http://schemas.microsoft.com/office/drawing/2014/main" id="{81AF7C2F-A1AD-4BD8-9E7E-155B1CB8C1E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19" name="Text Box 1">
          <a:extLst>
            <a:ext uri="{FF2B5EF4-FFF2-40B4-BE49-F238E27FC236}">
              <a16:creationId xmlns:a16="http://schemas.microsoft.com/office/drawing/2014/main" id="{72F73145-6BE8-464B-9A95-EB1CC453E8A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0" name="Text Box 1">
          <a:extLst>
            <a:ext uri="{FF2B5EF4-FFF2-40B4-BE49-F238E27FC236}">
              <a16:creationId xmlns:a16="http://schemas.microsoft.com/office/drawing/2014/main" id="{BAB0FBBF-113F-4181-A51C-176ED628516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1" name="Text Box 1">
          <a:extLst>
            <a:ext uri="{FF2B5EF4-FFF2-40B4-BE49-F238E27FC236}">
              <a16:creationId xmlns:a16="http://schemas.microsoft.com/office/drawing/2014/main" id="{9C79BEBA-3B92-4569-AF40-DD5997CF54E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2" name="Text Box 1">
          <a:extLst>
            <a:ext uri="{FF2B5EF4-FFF2-40B4-BE49-F238E27FC236}">
              <a16:creationId xmlns:a16="http://schemas.microsoft.com/office/drawing/2014/main" id="{BAFB4D43-93DA-46E9-9A74-87A4EEC2A07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3" name="Text Box 1">
          <a:extLst>
            <a:ext uri="{FF2B5EF4-FFF2-40B4-BE49-F238E27FC236}">
              <a16:creationId xmlns:a16="http://schemas.microsoft.com/office/drawing/2014/main" id="{7132909C-B0A3-4E77-9B48-8A4CCE03C79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4" name="Text Box 1">
          <a:extLst>
            <a:ext uri="{FF2B5EF4-FFF2-40B4-BE49-F238E27FC236}">
              <a16:creationId xmlns:a16="http://schemas.microsoft.com/office/drawing/2014/main" id="{73D489DB-782F-476A-A5AA-3796031805D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5" name="Text Box 1">
          <a:extLst>
            <a:ext uri="{FF2B5EF4-FFF2-40B4-BE49-F238E27FC236}">
              <a16:creationId xmlns:a16="http://schemas.microsoft.com/office/drawing/2014/main" id="{739C6330-7092-4FA8-892B-DD13A0A4E0F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6" name="Text Box 1">
          <a:extLst>
            <a:ext uri="{FF2B5EF4-FFF2-40B4-BE49-F238E27FC236}">
              <a16:creationId xmlns:a16="http://schemas.microsoft.com/office/drawing/2014/main" id="{FFCE6530-9B80-4CCA-A051-72A11A1BE7F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7" name="Text Box 1">
          <a:extLst>
            <a:ext uri="{FF2B5EF4-FFF2-40B4-BE49-F238E27FC236}">
              <a16:creationId xmlns:a16="http://schemas.microsoft.com/office/drawing/2014/main" id="{2B962ACA-F380-4756-A8F8-28D815F772C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8" name="Text Box 1">
          <a:extLst>
            <a:ext uri="{FF2B5EF4-FFF2-40B4-BE49-F238E27FC236}">
              <a16:creationId xmlns:a16="http://schemas.microsoft.com/office/drawing/2014/main" id="{3CFE298C-503D-4414-B226-1A10EE726A9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29" name="Text Box 1">
          <a:extLst>
            <a:ext uri="{FF2B5EF4-FFF2-40B4-BE49-F238E27FC236}">
              <a16:creationId xmlns:a16="http://schemas.microsoft.com/office/drawing/2014/main" id="{6F34F562-58C1-4BFF-9EA0-63CAE640625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0" name="Text Box 1">
          <a:extLst>
            <a:ext uri="{FF2B5EF4-FFF2-40B4-BE49-F238E27FC236}">
              <a16:creationId xmlns:a16="http://schemas.microsoft.com/office/drawing/2014/main" id="{458E2286-2E55-4352-A4FF-C35B3968978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1" name="Text Box 1">
          <a:extLst>
            <a:ext uri="{FF2B5EF4-FFF2-40B4-BE49-F238E27FC236}">
              <a16:creationId xmlns:a16="http://schemas.microsoft.com/office/drawing/2014/main" id="{647B19AC-4F6D-49C7-9EB3-26697BC2184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2" name="Text Box 1">
          <a:extLst>
            <a:ext uri="{FF2B5EF4-FFF2-40B4-BE49-F238E27FC236}">
              <a16:creationId xmlns:a16="http://schemas.microsoft.com/office/drawing/2014/main" id="{C5820569-EEB2-4810-88B4-9F5315B9263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3" name="Text Box 1">
          <a:extLst>
            <a:ext uri="{FF2B5EF4-FFF2-40B4-BE49-F238E27FC236}">
              <a16:creationId xmlns:a16="http://schemas.microsoft.com/office/drawing/2014/main" id="{8E0EBD55-3FDC-49B3-8031-07A6D93EB13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4" name="Text Box 1">
          <a:extLst>
            <a:ext uri="{FF2B5EF4-FFF2-40B4-BE49-F238E27FC236}">
              <a16:creationId xmlns:a16="http://schemas.microsoft.com/office/drawing/2014/main" id="{5C7B178A-8F1A-4F79-BD26-175F1C200B4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5" name="Text Box 1">
          <a:extLst>
            <a:ext uri="{FF2B5EF4-FFF2-40B4-BE49-F238E27FC236}">
              <a16:creationId xmlns:a16="http://schemas.microsoft.com/office/drawing/2014/main" id="{4259B3B7-ECBE-4F46-8F34-75A84BD87FE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6" name="Text Box 1">
          <a:extLst>
            <a:ext uri="{FF2B5EF4-FFF2-40B4-BE49-F238E27FC236}">
              <a16:creationId xmlns:a16="http://schemas.microsoft.com/office/drawing/2014/main" id="{0A2544D0-BC7F-4419-BAC1-EF15666F0E9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7" name="Text Box 1">
          <a:extLst>
            <a:ext uri="{FF2B5EF4-FFF2-40B4-BE49-F238E27FC236}">
              <a16:creationId xmlns:a16="http://schemas.microsoft.com/office/drawing/2014/main" id="{E42A6B70-C72A-4216-8AFF-93D041193B7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8" name="Text Box 1">
          <a:extLst>
            <a:ext uri="{FF2B5EF4-FFF2-40B4-BE49-F238E27FC236}">
              <a16:creationId xmlns:a16="http://schemas.microsoft.com/office/drawing/2014/main" id="{45211A95-A608-4911-A616-574E7475691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39" name="Text Box 1">
          <a:extLst>
            <a:ext uri="{FF2B5EF4-FFF2-40B4-BE49-F238E27FC236}">
              <a16:creationId xmlns:a16="http://schemas.microsoft.com/office/drawing/2014/main" id="{E22B8E8E-62BB-49C4-9A8F-105AE77DCCC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0" name="Text Box 1">
          <a:extLst>
            <a:ext uri="{FF2B5EF4-FFF2-40B4-BE49-F238E27FC236}">
              <a16:creationId xmlns:a16="http://schemas.microsoft.com/office/drawing/2014/main" id="{40AC6415-692B-4319-AD1C-F7C8DEC3325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1" name="Text Box 1">
          <a:extLst>
            <a:ext uri="{FF2B5EF4-FFF2-40B4-BE49-F238E27FC236}">
              <a16:creationId xmlns:a16="http://schemas.microsoft.com/office/drawing/2014/main" id="{7ED2DBC8-32E6-44D1-AA8F-3C2F0EC6A4B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2" name="Text Box 1">
          <a:extLst>
            <a:ext uri="{FF2B5EF4-FFF2-40B4-BE49-F238E27FC236}">
              <a16:creationId xmlns:a16="http://schemas.microsoft.com/office/drawing/2014/main" id="{B5489362-6942-4592-85B1-4D7B1F0C017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3" name="Text Box 1">
          <a:extLst>
            <a:ext uri="{FF2B5EF4-FFF2-40B4-BE49-F238E27FC236}">
              <a16:creationId xmlns:a16="http://schemas.microsoft.com/office/drawing/2014/main" id="{F4EC7A28-2C80-4729-BEBF-A038A6EA144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4" name="Text Box 1">
          <a:extLst>
            <a:ext uri="{FF2B5EF4-FFF2-40B4-BE49-F238E27FC236}">
              <a16:creationId xmlns:a16="http://schemas.microsoft.com/office/drawing/2014/main" id="{0ABE08F0-794C-42B0-BACF-433DC2A9EE4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5" name="Text Box 1">
          <a:extLst>
            <a:ext uri="{FF2B5EF4-FFF2-40B4-BE49-F238E27FC236}">
              <a16:creationId xmlns:a16="http://schemas.microsoft.com/office/drawing/2014/main" id="{916C701E-805D-49FE-86A0-BBC5E370A58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6" name="Text Box 1">
          <a:extLst>
            <a:ext uri="{FF2B5EF4-FFF2-40B4-BE49-F238E27FC236}">
              <a16:creationId xmlns:a16="http://schemas.microsoft.com/office/drawing/2014/main" id="{76185FA4-4878-459A-8DE1-81906C3C221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7" name="Text Box 1">
          <a:extLst>
            <a:ext uri="{FF2B5EF4-FFF2-40B4-BE49-F238E27FC236}">
              <a16:creationId xmlns:a16="http://schemas.microsoft.com/office/drawing/2014/main" id="{50D6E881-3338-4F71-AB16-D73AB758FF6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8" name="Text Box 1">
          <a:extLst>
            <a:ext uri="{FF2B5EF4-FFF2-40B4-BE49-F238E27FC236}">
              <a16:creationId xmlns:a16="http://schemas.microsoft.com/office/drawing/2014/main" id="{72E9D0DD-548D-4087-A3DF-5B330FBE2CF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49" name="Text Box 1">
          <a:extLst>
            <a:ext uri="{FF2B5EF4-FFF2-40B4-BE49-F238E27FC236}">
              <a16:creationId xmlns:a16="http://schemas.microsoft.com/office/drawing/2014/main" id="{57C7DA81-9B41-4DC4-BF00-6711D054F53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0" name="Text Box 1">
          <a:extLst>
            <a:ext uri="{FF2B5EF4-FFF2-40B4-BE49-F238E27FC236}">
              <a16:creationId xmlns:a16="http://schemas.microsoft.com/office/drawing/2014/main" id="{82E44F78-6B52-4E3F-9CD5-67302D3A687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1" name="Text Box 1">
          <a:extLst>
            <a:ext uri="{FF2B5EF4-FFF2-40B4-BE49-F238E27FC236}">
              <a16:creationId xmlns:a16="http://schemas.microsoft.com/office/drawing/2014/main" id="{192E6798-E505-451D-A565-330AA471FC6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2" name="Text Box 1">
          <a:extLst>
            <a:ext uri="{FF2B5EF4-FFF2-40B4-BE49-F238E27FC236}">
              <a16:creationId xmlns:a16="http://schemas.microsoft.com/office/drawing/2014/main" id="{2569B8AF-B612-475E-A84B-0B123E0A2F9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3" name="Text Box 1">
          <a:extLst>
            <a:ext uri="{FF2B5EF4-FFF2-40B4-BE49-F238E27FC236}">
              <a16:creationId xmlns:a16="http://schemas.microsoft.com/office/drawing/2014/main" id="{1B4A037D-7C55-4812-921B-95219CB01AB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4" name="Text Box 1">
          <a:extLst>
            <a:ext uri="{FF2B5EF4-FFF2-40B4-BE49-F238E27FC236}">
              <a16:creationId xmlns:a16="http://schemas.microsoft.com/office/drawing/2014/main" id="{25684E4F-E15C-45E9-A44C-D3C68B5F5E3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5" name="Text Box 1">
          <a:extLst>
            <a:ext uri="{FF2B5EF4-FFF2-40B4-BE49-F238E27FC236}">
              <a16:creationId xmlns:a16="http://schemas.microsoft.com/office/drawing/2014/main" id="{0980A46F-C109-49B2-94B1-1E2B993746D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6" name="Text Box 1">
          <a:extLst>
            <a:ext uri="{FF2B5EF4-FFF2-40B4-BE49-F238E27FC236}">
              <a16:creationId xmlns:a16="http://schemas.microsoft.com/office/drawing/2014/main" id="{F35887D0-01EB-4C5D-A006-7CC4052DAC0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7" name="Text Box 1">
          <a:extLst>
            <a:ext uri="{FF2B5EF4-FFF2-40B4-BE49-F238E27FC236}">
              <a16:creationId xmlns:a16="http://schemas.microsoft.com/office/drawing/2014/main" id="{1B955904-74F9-4E55-948B-549ED87F941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8" name="Text Box 1">
          <a:extLst>
            <a:ext uri="{FF2B5EF4-FFF2-40B4-BE49-F238E27FC236}">
              <a16:creationId xmlns:a16="http://schemas.microsoft.com/office/drawing/2014/main" id="{05647946-8B7B-498D-AE04-3224A8B7F72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59" name="Text Box 1">
          <a:extLst>
            <a:ext uri="{FF2B5EF4-FFF2-40B4-BE49-F238E27FC236}">
              <a16:creationId xmlns:a16="http://schemas.microsoft.com/office/drawing/2014/main" id="{DBEEEA90-D0A2-4382-A2FA-20A30B5FBC5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0" name="Text Box 1">
          <a:extLst>
            <a:ext uri="{FF2B5EF4-FFF2-40B4-BE49-F238E27FC236}">
              <a16:creationId xmlns:a16="http://schemas.microsoft.com/office/drawing/2014/main" id="{5CD4EC7F-3582-4184-8F8F-E42F562263A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1" name="Text Box 1">
          <a:extLst>
            <a:ext uri="{FF2B5EF4-FFF2-40B4-BE49-F238E27FC236}">
              <a16:creationId xmlns:a16="http://schemas.microsoft.com/office/drawing/2014/main" id="{7845D9C1-5AF5-4CF0-9159-0DCC31A011C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2" name="Text Box 1">
          <a:extLst>
            <a:ext uri="{FF2B5EF4-FFF2-40B4-BE49-F238E27FC236}">
              <a16:creationId xmlns:a16="http://schemas.microsoft.com/office/drawing/2014/main" id="{FDB8964B-D773-4FAB-9216-4E5412357A2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3" name="Text Box 1">
          <a:extLst>
            <a:ext uri="{FF2B5EF4-FFF2-40B4-BE49-F238E27FC236}">
              <a16:creationId xmlns:a16="http://schemas.microsoft.com/office/drawing/2014/main" id="{BF812E49-BD2A-472F-87E8-7E57E5FB0B7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4" name="Text Box 1">
          <a:extLst>
            <a:ext uri="{FF2B5EF4-FFF2-40B4-BE49-F238E27FC236}">
              <a16:creationId xmlns:a16="http://schemas.microsoft.com/office/drawing/2014/main" id="{6090E4DA-C80E-4E42-8676-AC567E2B40B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5" name="Text Box 1">
          <a:extLst>
            <a:ext uri="{FF2B5EF4-FFF2-40B4-BE49-F238E27FC236}">
              <a16:creationId xmlns:a16="http://schemas.microsoft.com/office/drawing/2014/main" id="{0178CDF8-A78E-437B-8A83-2A2F2402CC9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6" name="Text Box 1">
          <a:extLst>
            <a:ext uri="{FF2B5EF4-FFF2-40B4-BE49-F238E27FC236}">
              <a16:creationId xmlns:a16="http://schemas.microsoft.com/office/drawing/2014/main" id="{4EAA4CC1-2CA2-4849-8165-DFE26566989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7" name="Text Box 1">
          <a:extLst>
            <a:ext uri="{FF2B5EF4-FFF2-40B4-BE49-F238E27FC236}">
              <a16:creationId xmlns:a16="http://schemas.microsoft.com/office/drawing/2014/main" id="{09ECB251-11C2-4794-B67E-46B9FE989C0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8" name="Text Box 1">
          <a:extLst>
            <a:ext uri="{FF2B5EF4-FFF2-40B4-BE49-F238E27FC236}">
              <a16:creationId xmlns:a16="http://schemas.microsoft.com/office/drawing/2014/main" id="{DB04E947-F668-4DBF-91DA-C955C260B42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69" name="Text Box 1">
          <a:extLst>
            <a:ext uri="{FF2B5EF4-FFF2-40B4-BE49-F238E27FC236}">
              <a16:creationId xmlns:a16="http://schemas.microsoft.com/office/drawing/2014/main" id="{93B45333-1728-4721-9A13-006CB7F33577}"/>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0" name="Text Box 1">
          <a:extLst>
            <a:ext uri="{FF2B5EF4-FFF2-40B4-BE49-F238E27FC236}">
              <a16:creationId xmlns:a16="http://schemas.microsoft.com/office/drawing/2014/main" id="{08F4D7BF-A3DC-4219-8378-FCB2ABDBCEF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1" name="Text Box 1">
          <a:extLst>
            <a:ext uri="{FF2B5EF4-FFF2-40B4-BE49-F238E27FC236}">
              <a16:creationId xmlns:a16="http://schemas.microsoft.com/office/drawing/2014/main" id="{3526F65F-9040-4691-BB19-12F39B17718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2" name="Text Box 1">
          <a:extLst>
            <a:ext uri="{FF2B5EF4-FFF2-40B4-BE49-F238E27FC236}">
              <a16:creationId xmlns:a16="http://schemas.microsoft.com/office/drawing/2014/main" id="{A6C4FFA1-353E-448D-A962-28B6AA3A61A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3" name="Text Box 1">
          <a:extLst>
            <a:ext uri="{FF2B5EF4-FFF2-40B4-BE49-F238E27FC236}">
              <a16:creationId xmlns:a16="http://schemas.microsoft.com/office/drawing/2014/main" id="{C77113A6-B1CE-4220-BB0A-F6C81077ED4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4" name="Text Box 1">
          <a:extLst>
            <a:ext uri="{FF2B5EF4-FFF2-40B4-BE49-F238E27FC236}">
              <a16:creationId xmlns:a16="http://schemas.microsoft.com/office/drawing/2014/main" id="{D3CAB8FF-FB15-491E-B9C7-2C0567F5F37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5" name="Text Box 1">
          <a:extLst>
            <a:ext uri="{FF2B5EF4-FFF2-40B4-BE49-F238E27FC236}">
              <a16:creationId xmlns:a16="http://schemas.microsoft.com/office/drawing/2014/main" id="{9BAC297F-676E-426B-8456-D8A338E69F2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6" name="Text Box 1">
          <a:extLst>
            <a:ext uri="{FF2B5EF4-FFF2-40B4-BE49-F238E27FC236}">
              <a16:creationId xmlns:a16="http://schemas.microsoft.com/office/drawing/2014/main" id="{FE49290A-1410-440D-B5F6-4EDC39B10A4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7" name="Text Box 1">
          <a:extLst>
            <a:ext uri="{FF2B5EF4-FFF2-40B4-BE49-F238E27FC236}">
              <a16:creationId xmlns:a16="http://schemas.microsoft.com/office/drawing/2014/main" id="{6BB7FFB7-7EB7-426F-9228-AB7BCC15343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8" name="Text Box 1">
          <a:extLst>
            <a:ext uri="{FF2B5EF4-FFF2-40B4-BE49-F238E27FC236}">
              <a16:creationId xmlns:a16="http://schemas.microsoft.com/office/drawing/2014/main" id="{0824C17A-CF69-4A6F-A9BE-F323FB8E38D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79" name="Text Box 1">
          <a:extLst>
            <a:ext uri="{FF2B5EF4-FFF2-40B4-BE49-F238E27FC236}">
              <a16:creationId xmlns:a16="http://schemas.microsoft.com/office/drawing/2014/main" id="{35A457BA-63DD-4D55-ACC4-31148DA2976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0" name="Text Box 1">
          <a:extLst>
            <a:ext uri="{FF2B5EF4-FFF2-40B4-BE49-F238E27FC236}">
              <a16:creationId xmlns:a16="http://schemas.microsoft.com/office/drawing/2014/main" id="{9E8EF122-2282-444D-A4C2-D24D692B7E3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1" name="Text Box 1">
          <a:extLst>
            <a:ext uri="{FF2B5EF4-FFF2-40B4-BE49-F238E27FC236}">
              <a16:creationId xmlns:a16="http://schemas.microsoft.com/office/drawing/2014/main" id="{FA64DE03-9094-4CD9-AFA4-5ACD7F52816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2" name="Text Box 1">
          <a:extLst>
            <a:ext uri="{FF2B5EF4-FFF2-40B4-BE49-F238E27FC236}">
              <a16:creationId xmlns:a16="http://schemas.microsoft.com/office/drawing/2014/main" id="{9711D57A-ACD4-46C5-8AB9-F8C111C91BF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3" name="Text Box 1">
          <a:extLst>
            <a:ext uri="{FF2B5EF4-FFF2-40B4-BE49-F238E27FC236}">
              <a16:creationId xmlns:a16="http://schemas.microsoft.com/office/drawing/2014/main" id="{EF866FC2-F46F-4993-8F74-6723D85B577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4" name="Text Box 1">
          <a:extLst>
            <a:ext uri="{FF2B5EF4-FFF2-40B4-BE49-F238E27FC236}">
              <a16:creationId xmlns:a16="http://schemas.microsoft.com/office/drawing/2014/main" id="{5A60646E-086D-4919-90DD-370F21DF6DC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5" name="Text Box 1">
          <a:extLst>
            <a:ext uri="{FF2B5EF4-FFF2-40B4-BE49-F238E27FC236}">
              <a16:creationId xmlns:a16="http://schemas.microsoft.com/office/drawing/2014/main" id="{05E12633-F03A-4D70-9C8E-AA7A908900E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6" name="Text Box 1">
          <a:extLst>
            <a:ext uri="{FF2B5EF4-FFF2-40B4-BE49-F238E27FC236}">
              <a16:creationId xmlns:a16="http://schemas.microsoft.com/office/drawing/2014/main" id="{E40D12FE-FC9F-4A55-8C73-7ABBE68B38F7}"/>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7" name="Text Box 1">
          <a:extLst>
            <a:ext uri="{FF2B5EF4-FFF2-40B4-BE49-F238E27FC236}">
              <a16:creationId xmlns:a16="http://schemas.microsoft.com/office/drawing/2014/main" id="{A7BEF980-910C-4228-ACDB-8D139860F60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8" name="Text Box 1">
          <a:extLst>
            <a:ext uri="{FF2B5EF4-FFF2-40B4-BE49-F238E27FC236}">
              <a16:creationId xmlns:a16="http://schemas.microsoft.com/office/drawing/2014/main" id="{842F7BBF-7D15-45E5-BFA7-63EF247AD80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89" name="Text Box 1">
          <a:extLst>
            <a:ext uri="{FF2B5EF4-FFF2-40B4-BE49-F238E27FC236}">
              <a16:creationId xmlns:a16="http://schemas.microsoft.com/office/drawing/2014/main" id="{99A17C09-7944-4ECD-90B8-7C0CF438D6B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0" name="Text Box 1">
          <a:extLst>
            <a:ext uri="{FF2B5EF4-FFF2-40B4-BE49-F238E27FC236}">
              <a16:creationId xmlns:a16="http://schemas.microsoft.com/office/drawing/2014/main" id="{301B538D-367B-4E5E-89B1-DFDA566A981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1" name="Text Box 1">
          <a:extLst>
            <a:ext uri="{FF2B5EF4-FFF2-40B4-BE49-F238E27FC236}">
              <a16:creationId xmlns:a16="http://schemas.microsoft.com/office/drawing/2014/main" id="{0B4DC4E2-E4E9-4005-852E-A98E35DA915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2" name="Text Box 1">
          <a:extLst>
            <a:ext uri="{FF2B5EF4-FFF2-40B4-BE49-F238E27FC236}">
              <a16:creationId xmlns:a16="http://schemas.microsoft.com/office/drawing/2014/main" id="{5A538E66-C3CE-450F-B287-5F241BDC2E7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3" name="Text Box 1">
          <a:extLst>
            <a:ext uri="{FF2B5EF4-FFF2-40B4-BE49-F238E27FC236}">
              <a16:creationId xmlns:a16="http://schemas.microsoft.com/office/drawing/2014/main" id="{37E120A3-F855-4DD0-A88E-7CC387A5333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4" name="Text Box 1">
          <a:extLst>
            <a:ext uri="{FF2B5EF4-FFF2-40B4-BE49-F238E27FC236}">
              <a16:creationId xmlns:a16="http://schemas.microsoft.com/office/drawing/2014/main" id="{2468FC0E-C2BA-4ACC-A7E9-A683084A147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5" name="Text Box 1">
          <a:extLst>
            <a:ext uri="{FF2B5EF4-FFF2-40B4-BE49-F238E27FC236}">
              <a16:creationId xmlns:a16="http://schemas.microsoft.com/office/drawing/2014/main" id="{B2C0AC54-9AB8-4D36-99F0-8018753D42E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6" name="Text Box 1">
          <a:extLst>
            <a:ext uri="{FF2B5EF4-FFF2-40B4-BE49-F238E27FC236}">
              <a16:creationId xmlns:a16="http://schemas.microsoft.com/office/drawing/2014/main" id="{6E50AAE7-0AB8-4541-A563-D134A8428FF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7" name="Text Box 1">
          <a:extLst>
            <a:ext uri="{FF2B5EF4-FFF2-40B4-BE49-F238E27FC236}">
              <a16:creationId xmlns:a16="http://schemas.microsoft.com/office/drawing/2014/main" id="{7606D87D-0373-4C8A-8F9C-EFFB25D0A81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8" name="Text Box 1">
          <a:extLst>
            <a:ext uri="{FF2B5EF4-FFF2-40B4-BE49-F238E27FC236}">
              <a16:creationId xmlns:a16="http://schemas.microsoft.com/office/drawing/2014/main" id="{98EE5581-B9C9-440A-BA93-F8EF525C467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499" name="Text Box 1">
          <a:extLst>
            <a:ext uri="{FF2B5EF4-FFF2-40B4-BE49-F238E27FC236}">
              <a16:creationId xmlns:a16="http://schemas.microsoft.com/office/drawing/2014/main" id="{5906A889-1A11-4D98-B623-0F6E0AB09017}"/>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0" name="Text Box 1">
          <a:extLst>
            <a:ext uri="{FF2B5EF4-FFF2-40B4-BE49-F238E27FC236}">
              <a16:creationId xmlns:a16="http://schemas.microsoft.com/office/drawing/2014/main" id="{C0F5778B-D32E-42E5-ABF7-1AD94629E44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1" name="Text Box 1">
          <a:extLst>
            <a:ext uri="{FF2B5EF4-FFF2-40B4-BE49-F238E27FC236}">
              <a16:creationId xmlns:a16="http://schemas.microsoft.com/office/drawing/2014/main" id="{2EBB9956-B35E-48BD-AB57-1CA871C0776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2" name="Text Box 1">
          <a:extLst>
            <a:ext uri="{FF2B5EF4-FFF2-40B4-BE49-F238E27FC236}">
              <a16:creationId xmlns:a16="http://schemas.microsoft.com/office/drawing/2014/main" id="{07C971DC-21B0-4013-AAEF-46B2C653EA4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3" name="Text Box 1">
          <a:extLst>
            <a:ext uri="{FF2B5EF4-FFF2-40B4-BE49-F238E27FC236}">
              <a16:creationId xmlns:a16="http://schemas.microsoft.com/office/drawing/2014/main" id="{AA7C2721-0CE3-447C-B49C-A7CB71AD24F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4" name="Text Box 1">
          <a:extLst>
            <a:ext uri="{FF2B5EF4-FFF2-40B4-BE49-F238E27FC236}">
              <a16:creationId xmlns:a16="http://schemas.microsoft.com/office/drawing/2014/main" id="{3EFE9666-014F-467C-9D44-9AE520CDDD0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5" name="Text Box 1">
          <a:extLst>
            <a:ext uri="{FF2B5EF4-FFF2-40B4-BE49-F238E27FC236}">
              <a16:creationId xmlns:a16="http://schemas.microsoft.com/office/drawing/2014/main" id="{10316979-2B28-4F3D-83AD-325FE6AC4A5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6" name="Text Box 1">
          <a:extLst>
            <a:ext uri="{FF2B5EF4-FFF2-40B4-BE49-F238E27FC236}">
              <a16:creationId xmlns:a16="http://schemas.microsoft.com/office/drawing/2014/main" id="{B987BD27-82B9-4DB6-9556-B2FA2A8570A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7" name="Text Box 1">
          <a:extLst>
            <a:ext uri="{FF2B5EF4-FFF2-40B4-BE49-F238E27FC236}">
              <a16:creationId xmlns:a16="http://schemas.microsoft.com/office/drawing/2014/main" id="{F9B175B3-6944-4714-B73A-1AA484576E7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8" name="Text Box 1">
          <a:extLst>
            <a:ext uri="{FF2B5EF4-FFF2-40B4-BE49-F238E27FC236}">
              <a16:creationId xmlns:a16="http://schemas.microsoft.com/office/drawing/2014/main" id="{2360AAA0-4979-4F9C-BD90-5E7F7D27EDF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09" name="Text Box 1">
          <a:extLst>
            <a:ext uri="{FF2B5EF4-FFF2-40B4-BE49-F238E27FC236}">
              <a16:creationId xmlns:a16="http://schemas.microsoft.com/office/drawing/2014/main" id="{F75467A6-DB9F-4820-A83E-A692D14F0C5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0" name="Text Box 1">
          <a:extLst>
            <a:ext uri="{FF2B5EF4-FFF2-40B4-BE49-F238E27FC236}">
              <a16:creationId xmlns:a16="http://schemas.microsoft.com/office/drawing/2014/main" id="{51662A2F-264E-41BA-AC79-F72A917B340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1" name="Text Box 1">
          <a:extLst>
            <a:ext uri="{FF2B5EF4-FFF2-40B4-BE49-F238E27FC236}">
              <a16:creationId xmlns:a16="http://schemas.microsoft.com/office/drawing/2014/main" id="{04F1BDC6-5BE1-4821-B0B1-830D3166CAA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2" name="Text Box 1">
          <a:extLst>
            <a:ext uri="{FF2B5EF4-FFF2-40B4-BE49-F238E27FC236}">
              <a16:creationId xmlns:a16="http://schemas.microsoft.com/office/drawing/2014/main" id="{2D205FB8-0ABB-4C30-952C-51D3EFC2677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3" name="Text Box 1">
          <a:extLst>
            <a:ext uri="{FF2B5EF4-FFF2-40B4-BE49-F238E27FC236}">
              <a16:creationId xmlns:a16="http://schemas.microsoft.com/office/drawing/2014/main" id="{EC8F0013-D7B9-4A74-8B13-DC1C311C160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4" name="Text Box 1">
          <a:extLst>
            <a:ext uri="{FF2B5EF4-FFF2-40B4-BE49-F238E27FC236}">
              <a16:creationId xmlns:a16="http://schemas.microsoft.com/office/drawing/2014/main" id="{27180E7B-00A3-4473-A77A-C3E35931AD4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5" name="Text Box 1">
          <a:extLst>
            <a:ext uri="{FF2B5EF4-FFF2-40B4-BE49-F238E27FC236}">
              <a16:creationId xmlns:a16="http://schemas.microsoft.com/office/drawing/2014/main" id="{CBAB4B02-0F5E-4FB6-B1E2-00693F26852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6" name="Text Box 1">
          <a:extLst>
            <a:ext uri="{FF2B5EF4-FFF2-40B4-BE49-F238E27FC236}">
              <a16:creationId xmlns:a16="http://schemas.microsoft.com/office/drawing/2014/main" id="{75A176FC-11CE-4369-8CD9-D74EFACDD3A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7" name="Text Box 1">
          <a:extLst>
            <a:ext uri="{FF2B5EF4-FFF2-40B4-BE49-F238E27FC236}">
              <a16:creationId xmlns:a16="http://schemas.microsoft.com/office/drawing/2014/main" id="{19152D9B-A560-4929-B0E6-0011747A7DF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8" name="Text Box 1">
          <a:extLst>
            <a:ext uri="{FF2B5EF4-FFF2-40B4-BE49-F238E27FC236}">
              <a16:creationId xmlns:a16="http://schemas.microsoft.com/office/drawing/2014/main" id="{0F092E81-64FA-4347-B2EB-46968EA7C7F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19" name="Text Box 1">
          <a:extLst>
            <a:ext uri="{FF2B5EF4-FFF2-40B4-BE49-F238E27FC236}">
              <a16:creationId xmlns:a16="http://schemas.microsoft.com/office/drawing/2014/main" id="{97D580BE-DCD7-4AA8-9A41-3C2D0E17D22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0" name="Text Box 1">
          <a:extLst>
            <a:ext uri="{FF2B5EF4-FFF2-40B4-BE49-F238E27FC236}">
              <a16:creationId xmlns:a16="http://schemas.microsoft.com/office/drawing/2014/main" id="{1162A73C-2D0B-467A-9697-B8A9B53380A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1" name="Text Box 1">
          <a:extLst>
            <a:ext uri="{FF2B5EF4-FFF2-40B4-BE49-F238E27FC236}">
              <a16:creationId xmlns:a16="http://schemas.microsoft.com/office/drawing/2014/main" id="{B240B95D-4CB3-439D-9B06-825845DAFEC4}"/>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2" name="Text Box 1">
          <a:extLst>
            <a:ext uri="{FF2B5EF4-FFF2-40B4-BE49-F238E27FC236}">
              <a16:creationId xmlns:a16="http://schemas.microsoft.com/office/drawing/2014/main" id="{16DB0BC5-F85A-486F-A4C4-AD24DC05F9C6}"/>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3" name="Text Box 1">
          <a:extLst>
            <a:ext uri="{FF2B5EF4-FFF2-40B4-BE49-F238E27FC236}">
              <a16:creationId xmlns:a16="http://schemas.microsoft.com/office/drawing/2014/main" id="{221C3322-1929-4044-A17F-A384F542E770}"/>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4" name="Text Box 1">
          <a:extLst>
            <a:ext uri="{FF2B5EF4-FFF2-40B4-BE49-F238E27FC236}">
              <a16:creationId xmlns:a16="http://schemas.microsoft.com/office/drawing/2014/main" id="{BDCB11EB-DE2F-493C-86F3-CD3265194DB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5" name="Text Box 1">
          <a:extLst>
            <a:ext uri="{FF2B5EF4-FFF2-40B4-BE49-F238E27FC236}">
              <a16:creationId xmlns:a16="http://schemas.microsoft.com/office/drawing/2014/main" id="{677BDC8B-8F3E-484C-ABB3-33A0DC8FCBC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6" name="Text Box 1">
          <a:extLst>
            <a:ext uri="{FF2B5EF4-FFF2-40B4-BE49-F238E27FC236}">
              <a16:creationId xmlns:a16="http://schemas.microsoft.com/office/drawing/2014/main" id="{92B59C5A-26A6-4939-9BBF-8F4CFAE3C0D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7" name="Text Box 1">
          <a:extLst>
            <a:ext uri="{FF2B5EF4-FFF2-40B4-BE49-F238E27FC236}">
              <a16:creationId xmlns:a16="http://schemas.microsoft.com/office/drawing/2014/main" id="{D3A1B145-780F-407E-BDEE-78CE4BC2EE3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8" name="Text Box 1">
          <a:extLst>
            <a:ext uri="{FF2B5EF4-FFF2-40B4-BE49-F238E27FC236}">
              <a16:creationId xmlns:a16="http://schemas.microsoft.com/office/drawing/2014/main" id="{62EC0AE2-7219-40AB-BE6A-85F757FCCA6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29" name="Text Box 1">
          <a:extLst>
            <a:ext uri="{FF2B5EF4-FFF2-40B4-BE49-F238E27FC236}">
              <a16:creationId xmlns:a16="http://schemas.microsoft.com/office/drawing/2014/main" id="{EAF5B731-9AC4-48C2-B4C4-D99146CC490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0" name="Text Box 1">
          <a:extLst>
            <a:ext uri="{FF2B5EF4-FFF2-40B4-BE49-F238E27FC236}">
              <a16:creationId xmlns:a16="http://schemas.microsoft.com/office/drawing/2014/main" id="{8DE4F644-2DD8-4556-865E-EAD899A4169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1" name="Text Box 1">
          <a:extLst>
            <a:ext uri="{FF2B5EF4-FFF2-40B4-BE49-F238E27FC236}">
              <a16:creationId xmlns:a16="http://schemas.microsoft.com/office/drawing/2014/main" id="{AA4DD77D-A15D-4EFD-9571-EF39C33A85EA}"/>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2" name="Text Box 1">
          <a:extLst>
            <a:ext uri="{FF2B5EF4-FFF2-40B4-BE49-F238E27FC236}">
              <a16:creationId xmlns:a16="http://schemas.microsoft.com/office/drawing/2014/main" id="{64C5BBD3-88C0-47E5-91B8-538B398B072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3" name="Text Box 1">
          <a:extLst>
            <a:ext uri="{FF2B5EF4-FFF2-40B4-BE49-F238E27FC236}">
              <a16:creationId xmlns:a16="http://schemas.microsoft.com/office/drawing/2014/main" id="{5623B729-BF3F-43B7-A188-120AB3A15A4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4" name="Text Box 1">
          <a:extLst>
            <a:ext uri="{FF2B5EF4-FFF2-40B4-BE49-F238E27FC236}">
              <a16:creationId xmlns:a16="http://schemas.microsoft.com/office/drawing/2014/main" id="{D7B0486D-66AA-46A4-89C3-DA22BE9E11F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5" name="Text Box 1">
          <a:extLst>
            <a:ext uri="{FF2B5EF4-FFF2-40B4-BE49-F238E27FC236}">
              <a16:creationId xmlns:a16="http://schemas.microsoft.com/office/drawing/2014/main" id="{D1F7AEB5-D760-4E40-A3F9-12D6EB59B47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6" name="Text Box 1">
          <a:extLst>
            <a:ext uri="{FF2B5EF4-FFF2-40B4-BE49-F238E27FC236}">
              <a16:creationId xmlns:a16="http://schemas.microsoft.com/office/drawing/2014/main" id="{C1E14C8C-9E3E-4FC2-AD74-F2B92005DB5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7" name="Text Box 1">
          <a:extLst>
            <a:ext uri="{FF2B5EF4-FFF2-40B4-BE49-F238E27FC236}">
              <a16:creationId xmlns:a16="http://schemas.microsoft.com/office/drawing/2014/main" id="{7B0198ED-1E5F-481C-9F98-792745F00B98}"/>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8" name="Text Box 1">
          <a:extLst>
            <a:ext uri="{FF2B5EF4-FFF2-40B4-BE49-F238E27FC236}">
              <a16:creationId xmlns:a16="http://schemas.microsoft.com/office/drawing/2014/main" id="{CF79B83C-016A-4CC6-8925-EB35D098AEF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39" name="Text Box 1">
          <a:extLst>
            <a:ext uri="{FF2B5EF4-FFF2-40B4-BE49-F238E27FC236}">
              <a16:creationId xmlns:a16="http://schemas.microsoft.com/office/drawing/2014/main" id="{8CBF0041-3472-4BF5-AA1C-D723DB24173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0" name="Text Box 1">
          <a:extLst>
            <a:ext uri="{FF2B5EF4-FFF2-40B4-BE49-F238E27FC236}">
              <a16:creationId xmlns:a16="http://schemas.microsoft.com/office/drawing/2014/main" id="{8BE18AE9-74CB-4CA1-9C67-7DD58702391E}"/>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1" name="Text Box 1">
          <a:extLst>
            <a:ext uri="{FF2B5EF4-FFF2-40B4-BE49-F238E27FC236}">
              <a16:creationId xmlns:a16="http://schemas.microsoft.com/office/drawing/2014/main" id="{1D8BEC5D-B835-4E67-9B2E-F8E3DC743B1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2" name="Text Box 1">
          <a:extLst>
            <a:ext uri="{FF2B5EF4-FFF2-40B4-BE49-F238E27FC236}">
              <a16:creationId xmlns:a16="http://schemas.microsoft.com/office/drawing/2014/main" id="{2F6449CB-4A18-4C46-B2A3-952F3BC10BE9}"/>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3" name="Text Box 1">
          <a:extLst>
            <a:ext uri="{FF2B5EF4-FFF2-40B4-BE49-F238E27FC236}">
              <a16:creationId xmlns:a16="http://schemas.microsoft.com/office/drawing/2014/main" id="{5308C3FB-62CC-4E60-8B0C-9AD1DC59CD1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4" name="Text Box 1">
          <a:extLst>
            <a:ext uri="{FF2B5EF4-FFF2-40B4-BE49-F238E27FC236}">
              <a16:creationId xmlns:a16="http://schemas.microsoft.com/office/drawing/2014/main" id="{F5FE724E-6311-4A45-AC54-30F4897EB45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5" name="Text Box 1">
          <a:extLst>
            <a:ext uri="{FF2B5EF4-FFF2-40B4-BE49-F238E27FC236}">
              <a16:creationId xmlns:a16="http://schemas.microsoft.com/office/drawing/2014/main" id="{8EA6F560-9E59-4E47-8849-4560B5C6F282}"/>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6" name="Text Box 1">
          <a:extLst>
            <a:ext uri="{FF2B5EF4-FFF2-40B4-BE49-F238E27FC236}">
              <a16:creationId xmlns:a16="http://schemas.microsoft.com/office/drawing/2014/main" id="{184B566D-23B0-4B5C-971F-A78815609DB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7" name="Text Box 1">
          <a:extLst>
            <a:ext uri="{FF2B5EF4-FFF2-40B4-BE49-F238E27FC236}">
              <a16:creationId xmlns:a16="http://schemas.microsoft.com/office/drawing/2014/main" id="{16DAD68F-C9DE-4109-94C2-DBC4B87D0FE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8" name="Text Box 1">
          <a:extLst>
            <a:ext uri="{FF2B5EF4-FFF2-40B4-BE49-F238E27FC236}">
              <a16:creationId xmlns:a16="http://schemas.microsoft.com/office/drawing/2014/main" id="{E0C5C04E-0006-43BA-95DA-3E0C39B19FA5}"/>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49" name="Text Box 1">
          <a:extLst>
            <a:ext uri="{FF2B5EF4-FFF2-40B4-BE49-F238E27FC236}">
              <a16:creationId xmlns:a16="http://schemas.microsoft.com/office/drawing/2014/main" id="{B5BB7B21-20ED-4C00-B32F-3DCAE81EE21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50" name="Text Box 1">
          <a:extLst>
            <a:ext uri="{FF2B5EF4-FFF2-40B4-BE49-F238E27FC236}">
              <a16:creationId xmlns:a16="http://schemas.microsoft.com/office/drawing/2014/main" id="{42398B3B-A868-43ED-8B7F-E3CC1DC46D1D}"/>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51" name="Text Box 1">
          <a:extLst>
            <a:ext uri="{FF2B5EF4-FFF2-40B4-BE49-F238E27FC236}">
              <a16:creationId xmlns:a16="http://schemas.microsoft.com/office/drawing/2014/main" id="{4832424A-4A13-4E98-B936-B87380FC62A1}"/>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52" name="Text Box 1">
          <a:extLst>
            <a:ext uri="{FF2B5EF4-FFF2-40B4-BE49-F238E27FC236}">
              <a16:creationId xmlns:a16="http://schemas.microsoft.com/office/drawing/2014/main" id="{A7804D9C-BA93-4C73-B207-BD18B884C553}"/>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53" name="Text Box 1">
          <a:extLst>
            <a:ext uri="{FF2B5EF4-FFF2-40B4-BE49-F238E27FC236}">
              <a16:creationId xmlns:a16="http://schemas.microsoft.com/office/drawing/2014/main" id="{36CCACD7-A13F-486A-B7C4-9B03E0E21F9B}"/>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54" name="Text Box 1">
          <a:extLst>
            <a:ext uri="{FF2B5EF4-FFF2-40B4-BE49-F238E27FC236}">
              <a16:creationId xmlns:a16="http://schemas.microsoft.com/office/drawing/2014/main" id="{416F7E13-3A28-4F79-B972-EFE0DCCE638C}"/>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52400" cy="161925"/>
    <xdr:sp macro="" textlink="">
      <xdr:nvSpPr>
        <xdr:cNvPr id="555" name="Text Box 1">
          <a:extLst>
            <a:ext uri="{FF2B5EF4-FFF2-40B4-BE49-F238E27FC236}">
              <a16:creationId xmlns:a16="http://schemas.microsoft.com/office/drawing/2014/main" id="{0681EF1C-1223-4EB9-BA4B-8F8F755572CF}"/>
            </a:ext>
          </a:extLst>
        </xdr:cNvPr>
        <xdr:cNvSpPr txBox="1">
          <a:spLocks noChangeArrowheads="1"/>
        </xdr:cNvSpPr>
      </xdr:nvSpPr>
      <xdr:spPr bwMode="auto">
        <a:xfrm>
          <a:off x="18288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56" name="Text Box 1">
          <a:extLst>
            <a:ext uri="{FF2B5EF4-FFF2-40B4-BE49-F238E27FC236}">
              <a16:creationId xmlns:a16="http://schemas.microsoft.com/office/drawing/2014/main" id="{A44BC173-C801-47A4-962C-A23756FCE4B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57" name="Text Box 1">
          <a:extLst>
            <a:ext uri="{FF2B5EF4-FFF2-40B4-BE49-F238E27FC236}">
              <a16:creationId xmlns:a16="http://schemas.microsoft.com/office/drawing/2014/main" id="{1B837F14-0A96-4CE1-A034-EAE160A8070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58" name="Text Box 1">
          <a:extLst>
            <a:ext uri="{FF2B5EF4-FFF2-40B4-BE49-F238E27FC236}">
              <a16:creationId xmlns:a16="http://schemas.microsoft.com/office/drawing/2014/main" id="{FC456D4F-A733-453C-A58C-586B1A821CF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59" name="Text Box 1">
          <a:extLst>
            <a:ext uri="{FF2B5EF4-FFF2-40B4-BE49-F238E27FC236}">
              <a16:creationId xmlns:a16="http://schemas.microsoft.com/office/drawing/2014/main" id="{080B2709-4AE0-4006-9E31-ABCEB761041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0" name="Text Box 1">
          <a:extLst>
            <a:ext uri="{FF2B5EF4-FFF2-40B4-BE49-F238E27FC236}">
              <a16:creationId xmlns:a16="http://schemas.microsoft.com/office/drawing/2014/main" id="{F667F00D-EEED-4B2F-A1E1-F1822BFBE62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1" name="Text Box 1">
          <a:extLst>
            <a:ext uri="{FF2B5EF4-FFF2-40B4-BE49-F238E27FC236}">
              <a16:creationId xmlns:a16="http://schemas.microsoft.com/office/drawing/2014/main" id="{387294FE-BF3D-472D-BE98-6F5BFBA6ACC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2" name="Text Box 1">
          <a:extLst>
            <a:ext uri="{FF2B5EF4-FFF2-40B4-BE49-F238E27FC236}">
              <a16:creationId xmlns:a16="http://schemas.microsoft.com/office/drawing/2014/main" id="{45B98193-4990-4333-9A1F-A125B989870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3" name="Text Box 1">
          <a:extLst>
            <a:ext uri="{FF2B5EF4-FFF2-40B4-BE49-F238E27FC236}">
              <a16:creationId xmlns:a16="http://schemas.microsoft.com/office/drawing/2014/main" id="{06C828A8-8FB3-40FC-A9E3-5E01FD84C41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4" name="Text Box 1">
          <a:extLst>
            <a:ext uri="{FF2B5EF4-FFF2-40B4-BE49-F238E27FC236}">
              <a16:creationId xmlns:a16="http://schemas.microsoft.com/office/drawing/2014/main" id="{CD311FDF-024B-43A4-A78A-E330B1B2645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5" name="Text Box 1">
          <a:extLst>
            <a:ext uri="{FF2B5EF4-FFF2-40B4-BE49-F238E27FC236}">
              <a16:creationId xmlns:a16="http://schemas.microsoft.com/office/drawing/2014/main" id="{2CFCAAD5-E28E-4454-85E3-BF1FA828ED2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6" name="Text Box 1">
          <a:extLst>
            <a:ext uri="{FF2B5EF4-FFF2-40B4-BE49-F238E27FC236}">
              <a16:creationId xmlns:a16="http://schemas.microsoft.com/office/drawing/2014/main" id="{543C03EA-5E0A-4C36-97E5-997D1C63B81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7" name="Text Box 1">
          <a:extLst>
            <a:ext uri="{FF2B5EF4-FFF2-40B4-BE49-F238E27FC236}">
              <a16:creationId xmlns:a16="http://schemas.microsoft.com/office/drawing/2014/main" id="{2CAFB967-4462-4B57-B92B-DEA373850D0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8" name="Text Box 1">
          <a:extLst>
            <a:ext uri="{FF2B5EF4-FFF2-40B4-BE49-F238E27FC236}">
              <a16:creationId xmlns:a16="http://schemas.microsoft.com/office/drawing/2014/main" id="{8672EE66-3217-4EC9-97D1-B36752419C3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69" name="Text Box 1">
          <a:extLst>
            <a:ext uri="{FF2B5EF4-FFF2-40B4-BE49-F238E27FC236}">
              <a16:creationId xmlns:a16="http://schemas.microsoft.com/office/drawing/2014/main" id="{0E9A0092-79C7-4DB1-A3D6-3B17E478C37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0" name="Text Box 1">
          <a:extLst>
            <a:ext uri="{FF2B5EF4-FFF2-40B4-BE49-F238E27FC236}">
              <a16:creationId xmlns:a16="http://schemas.microsoft.com/office/drawing/2014/main" id="{30CAEDC2-651A-4DB7-A963-208A4BE844E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1" name="Text Box 1">
          <a:extLst>
            <a:ext uri="{FF2B5EF4-FFF2-40B4-BE49-F238E27FC236}">
              <a16:creationId xmlns:a16="http://schemas.microsoft.com/office/drawing/2014/main" id="{3E98D99B-5EE7-4933-9A14-D6E0016FF34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2" name="Text Box 1">
          <a:extLst>
            <a:ext uri="{FF2B5EF4-FFF2-40B4-BE49-F238E27FC236}">
              <a16:creationId xmlns:a16="http://schemas.microsoft.com/office/drawing/2014/main" id="{2B27294C-9A57-4F65-AC7E-F8B0E1C2FD4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3" name="Text Box 1">
          <a:extLst>
            <a:ext uri="{FF2B5EF4-FFF2-40B4-BE49-F238E27FC236}">
              <a16:creationId xmlns:a16="http://schemas.microsoft.com/office/drawing/2014/main" id="{D4E2BDED-81BB-484A-9908-D2012BCDACD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4" name="Text Box 1">
          <a:extLst>
            <a:ext uri="{FF2B5EF4-FFF2-40B4-BE49-F238E27FC236}">
              <a16:creationId xmlns:a16="http://schemas.microsoft.com/office/drawing/2014/main" id="{546BAEE0-779E-45F7-B58C-23C258AA85B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5" name="Text Box 1">
          <a:extLst>
            <a:ext uri="{FF2B5EF4-FFF2-40B4-BE49-F238E27FC236}">
              <a16:creationId xmlns:a16="http://schemas.microsoft.com/office/drawing/2014/main" id="{21CF927C-7B56-4ACD-A920-923B22DBD81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6" name="Text Box 1">
          <a:extLst>
            <a:ext uri="{FF2B5EF4-FFF2-40B4-BE49-F238E27FC236}">
              <a16:creationId xmlns:a16="http://schemas.microsoft.com/office/drawing/2014/main" id="{B0F82FF7-2C69-4A38-ADD4-A7389C4A114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7" name="Text Box 1">
          <a:extLst>
            <a:ext uri="{FF2B5EF4-FFF2-40B4-BE49-F238E27FC236}">
              <a16:creationId xmlns:a16="http://schemas.microsoft.com/office/drawing/2014/main" id="{635E2858-A7D9-4B42-AC9E-79D072F8681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8" name="Text Box 1">
          <a:extLst>
            <a:ext uri="{FF2B5EF4-FFF2-40B4-BE49-F238E27FC236}">
              <a16:creationId xmlns:a16="http://schemas.microsoft.com/office/drawing/2014/main" id="{480655F1-77D1-4EBE-AA73-2D0DC8B025E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79" name="Text Box 1">
          <a:extLst>
            <a:ext uri="{FF2B5EF4-FFF2-40B4-BE49-F238E27FC236}">
              <a16:creationId xmlns:a16="http://schemas.microsoft.com/office/drawing/2014/main" id="{0D9621B5-3E8E-4F6D-AF3C-116FEBE9D85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0" name="Text Box 1">
          <a:extLst>
            <a:ext uri="{FF2B5EF4-FFF2-40B4-BE49-F238E27FC236}">
              <a16:creationId xmlns:a16="http://schemas.microsoft.com/office/drawing/2014/main" id="{6FFA543C-1790-4E9C-B973-E59D4BA81CF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1" name="Text Box 1">
          <a:extLst>
            <a:ext uri="{FF2B5EF4-FFF2-40B4-BE49-F238E27FC236}">
              <a16:creationId xmlns:a16="http://schemas.microsoft.com/office/drawing/2014/main" id="{1A8DD361-51B0-45E6-8340-2568F4F8B8E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2" name="Text Box 1">
          <a:extLst>
            <a:ext uri="{FF2B5EF4-FFF2-40B4-BE49-F238E27FC236}">
              <a16:creationId xmlns:a16="http://schemas.microsoft.com/office/drawing/2014/main" id="{FFE0AA99-475D-455D-9569-989C6662512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3" name="Text Box 1">
          <a:extLst>
            <a:ext uri="{FF2B5EF4-FFF2-40B4-BE49-F238E27FC236}">
              <a16:creationId xmlns:a16="http://schemas.microsoft.com/office/drawing/2014/main" id="{F869BE0F-B33E-4624-BA1C-504B9D617D5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4" name="Text Box 1">
          <a:extLst>
            <a:ext uri="{FF2B5EF4-FFF2-40B4-BE49-F238E27FC236}">
              <a16:creationId xmlns:a16="http://schemas.microsoft.com/office/drawing/2014/main" id="{372CAB66-63D1-4619-9C35-A435954BDE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5" name="Text Box 1">
          <a:extLst>
            <a:ext uri="{FF2B5EF4-FFF2-40B4-BE49-F238E27FC236}">
              <a16:creationId xmlns:a16="http://schemas.microsoft.com/office/drawing/2014/main" id="{79F3D08B-133F-4C69-9395-A01E4AB1B68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6" name="Text Box 1">
          <a:extLst>
            <a:ext uri="{FF2B5EF4-FFF2-40B4-BE49-F238E27FC236}">
              <a16:creationId xmlns:a16="http://schemas.microsoft.com/office/drawing/2014/main" id="{BBFD5AC6-FDB8-45A9-9473-37F3819AD0E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7" name="Text Box 1">
          <a:extLst>
            <a:ext uri="{FF2B5EF4-FFF2-40B4-BE49-F238E27FC236}">
              <a16:creationId xmlns:a16="http://schemas.microsoft.com/office/drawing/2014/main" id="{FEF39470-CB36-40A7-9F94-14C8349CB66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8" name="Text Box 1">
          <a:extLst>
            <a:ext uri="{FF2B5EF4-FFF2-40B4-BE49-F238E27FC236}">
              <a16:creationId xmlns:a16="http://schemas.microsoft.com/office/drawing/2014/main" id="{01EEEA05-2D47-460E-A482-C4BA045D77C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89" name="Text Box 1">
          <a:extLst>
            <a:ext uri="{FF2B5EF4-FFF2-40B4-BE49-F238E27FC236}">
              <a16:creationId xmlns:a16="http://schemas.microsoft.com/office/drawing/2014/main" id="{3C48644C-7ADD-4E46-B673-A8B8BACFDC4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0" name="Text Box 1">
          <a:extLst>
            <a:ext uri="{FF2B5EF4-FFF2-40B4-BE49-F238E27FC236}">
              <a16:creationId xmlns:a16="http://schemas.microsoft.com/office/drawing/2014/main" id="{FF2C5E7C-CAD2-49B4-A57C-DF6A1284EDC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1" name="Text Box 1">
          <a:extLst>
            <a:ext uri="{FF2B5EF4-FFF2-40B4-BE49-F238E27FC236}">
              <a16:creationId xmlns:a16="http://schemas.microsoft.com/office/drawing/2014/main" id="{4528D32B-76F3-499D-88E9-CFBE317850B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2" name="Text Box 1">
          <a:extLst>
            <a:ext uri="{FF2B5EF4-FFF2-40B4-BE49-F238E27FC236}">
              <a16:creationId xmlns:a16="http://schemas.microsoft.com/office/drawing/2014/main" id="{13CAA0CA-458C-42EF-B1E5-E247D41B8C4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3" name="Text Box 1">
          <a:extLst>
            <a:ext uri="{FF2B5EF4-FFF2-40B4-BE49-F238E27FC236}">
              <a16:creationId xmlns:a16="http://schemas.microsoft.com/office/drawing/2014/main" id="{CCC47A30-0C7D-416B-8A29-FA7E520BA24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4" name="Text Box 1">
          <a:extLst>
            <a:ext uri="{FF2B5EF4-FFF2-40B4-BE49-F238E27FC236}">
              <a16:creationId xmlns:a16="http://schemas.microsoft.com/office/drawing/2014/main" id="{61797A86-DD69-43FF-94C0-09E4164583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5" name="Text Box 1">
          <a:extLst>
            <a:ext uri="{FF2B5EF4-FFF2-40B4-BE49-F238E27FC236}">
              <a16:creationId xmlns:a16="http://schemas.microsoft.com/office/drawing/2014/main" id="{2382F5F2-D1EA-4CE1-B18B-62A2187B02A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6" name="Text Box 1">
          <a:extLst>
            <a:ext uri="{FF2B5EF4-FFF2-40B4-BE49-F238E27FC236}">
              <a16:creationId xmlns:a16="http://schemas.microsoft.com/office/drawing/2014/main" id="{4DC6E09E-DEE6-4D10-8CD1-A472E3F84D0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7" name="Text Box 1">
          <a:extLst>
            <a:ext uri="{FF2B5EF4-FFF2-40B4-BE49-F238E27FC236}">
              <a16:creationId xmlns:a16="http://schemas.microsoft.com/office/drawing/2014/main" id="{D0F7FCFD-8F7C-40EE-A2C0-4EA2B45047B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8" name="Text Box 1">
          <a:extLst>
            <a:ext uri="{FF2B5EF4-FFF2-40B4-BE49-F238E27FC236}">
              <a16:creationId xmlns:a16="http://schemas.microsoft.com/office/drawing/2014/main" id="{E088DB12-79D7-42B9-A003-6785C478A4C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599" name="Text Box 1">
          <a:extLst>
            <a:ext uri="{FF2B5EF4-FFF2-40B4-BE49-F238E27FC236}">
              <a16:creationId xmlns:a16="http://schemas.microsoft.com/office/drawing/2014/main" id="{547EEFEF-DADF-46D4-8308-25C1C2FD72F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0" name="Text Box 1">
          <a:extLst>
            <a:ext uri="{FF2B5EF4-FFF2-40B4-BE49-F238E27FC236}">
              <a16:creationId xmlns:a16="http://schemas.microsoft.com/office/drawing/2014/main" id="{B057F2D2-1948-4A15-9405-2D298D51F7B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1" name="Text Box 1">
          <a:extLst>
            <a:ext uri="{FF2B5EF4-FFF2-40B4-BE49-F238E27FC236}">
              <a16:creationId xmlns:a16="http://schemas.microsoft.com/office/drawing/2014/main" id="{4635CCA0-F222-46D0-AD66-8AE1CB212AA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2" name="Text Box 1">
          <a:extLst>
            <a:ext uri="{FF2B5EF4-FFF2-40B4-BE49-F238E27FC236}">
              <a16:creationId xmlns:a16="http://schemas.microsoft.com/office/drawing/2014/main" id="{5CA5D0F7-E2B3-4C62-8C95-DA5ED74EC98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3" name="Text Box 1">
          <a:extLst>
            <a:ext uri="{FF2B5EF4-FFF2-40B4-BE49-F238E27FC236}">
              <a16:creationId xmlns:a16="http://schemas.microsoft.com/office/drawing/2014/main" id="{64E16A2B-C19E-4752-BBF1-95E49B8AC52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4" name="Text Box 1">
          <a:extLst>
            <a:ext uri="{FF2B5EF4-FFF2-40B4-BE49-F238E27FC236}">
              <a16:creationId xmlns:a16="http://schemas.microsoft.com/office/drawing/2014/main" id="{3EF5C6AA-9FBB-4B70-AF97-B64F0FD25D2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5" name="Text Box 1">
          <a:extLst>
            <a:ext uri="{FF2B5EF4-FFF2-40B4-BE49-F238E27FC236}">
              <a16:creationId xmlns:a16="http://schemas.microsoft.com/office/drawing/2014/main" id="{647F4423-92E5-40EB-9196-151A55B1E1B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6" name="Text Box 1">
          <a:extLst>
            <a:ext uri="{FF2B5EF4-FFF2-40B4-BE49-F238E27FC236}">
              <a16:creationId xmlns:a16="http://schemas.microsoft.com/office/drawing/2014/main" id="{CA475CE5-21A6-413D-BC06-5463F3A499F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7" name="Text Box 1">
          <a:extLst>
            <a:ext uri="{FF2B5EF4-FFF2-40B4-BE49-F238E27FC236}">
              <a16:creationId xmlns:a16="http://schemas.microsoft.com/office/drawing/2014/main" id="{2DC27112-FE6D-48B0-9946-554D8EEE445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8" name="Text Box 1">
          <a:extLst>
            <a:ext uri="{FF2B5EF4-FFF2-40B4-BE49-F238E27FC236}">
              <a16:creationId xmlns:a16="http://schemas.microsoft.com/office/drawing/2014/main" id="{72A23E97-9031-44F6-A8A5-77FB30C9FE2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09" name="Text Box 1">
          <a:extLst>
            <a:ext uri="{FF2B5EF4-FFF2-40B4-BE49-F238E27FC236}">
              <a16:creationId xmlns:a16="http://schemas.microsoft.com/office/drawing/2014/main" id="{D72DB786-1754-4C0B-8F8C-5D5C49F184E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0" name="Text Box 1">
          <a:extLst>
            <a:ext uri="{FF2B5EF4-FFF2-40B4-BE49-F238E27FC236}">
              <a16:creationId xmlns:a16="http://schemas.microsoft.com/office/drawing/2014/main" id="{FC4CADAA-ED41-4CE7-B5DB-C38B87C02D8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1" name="Text Box 1">
          <a:extLst>
            <a:ext uri="{FF2B5EF4-FFF2-40B4-BE49-F238E27FC236}">
              <a16:creationId xmlns:a16="http://schemas.microsoft.com/office/drawing/2014/main" id="{29872D31-FFDF-4CE8-9209-F9B6BADD48B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2" name="Text Box 1">
          <a:extLst>
            <a:ext uri="{FF2B5EF4-FFF2-40B4-BE49-F238E27FC236}">
              <a16:creationId xmlns:a16="http://schemas.microsoft.com/office/drawing/2014/main" id="{1933C5DD-E0B6-4697-8042-C8AE2500EBD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3" name="Text Box 1">
          <a:extLst>
            <a:ext uri="{FF2B5EF4-FFF2-40B4-BE49-F238E27FC236}">
              <a16:creationId xmlns:a16="http://schemas.microsoft.com/office/drawing/2014/main" id="{8F25954F-094A-40E5-925D-829A7BD60DE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4" name="Text Box 1">
          <a:extLst>
            <a:ext uri="{FF2B5EF4-FFF2-40B4-BE49-F238E27FC236}">
              <a16:creationId xmlns:a16="http://schemas.microsoft.com/office/drawing/2014/main" id="{248F6DE0-CBAB-4887-A41A-3913B0F0B06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5" name="Text Box 1">
          <a:extLst>
            <a:ext uri="{FF2B5EF4-FFF2-40B4-BE49-F238E27FC236}">
              <a16:creationId xmlns:a16="http://schemas.microsoft.com/office/drawing/2014/main" id="{40DCE6A6-D22F-4586-8F94-F66A5D6E93F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6" name="Text Box 1">
          <a:extLst>
            <a:ext uri="{FF2B5EF4-FFF2-40B4-BE49-F238E27FC236}">
              <a16:creationId xmlns:a16="http://schemas.microsoft.com/office/drawing/2014/main" id="{3A85FAFE-46B6-4524-8F72-9733F4A6786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7" name="Text Box 1">
          <a:extLst>
            <a:ext uri="{FF2B5EF4-FFF2-40B4-BE49-F238E27FC236}">
              <a16:creationId xmlns:a16="http://schemas.microsoft.com/office/drawing/2014/main" id="{4196EC66-DFA5-4F28-A3A8-B1926E4852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8" name="Text Box 1">
          <a:extLst>
            <a:ext uri="{FF2B5EF4-FFF2-40B4-BE49-F238E27FC236}">
              <a16:creationId xmlns:a16="http://schemas.microsoft.com/office/drawing/2014/main" id="{3CCC5736-B7AE-40C7-8768-9943AAA063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19" name="Text Box 1">
          <a:extLst>
            <a:ext uri="{FF2B5EF4-FFF2-40B4-BE49-F238E27FC236}">
              <a16:creationId xmlns:a16="http://schemas.microsoft.com/office/drawing/2014/main" id="{95EEC4C0-A359-4B2C-922E-CFE5797546C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0" name="Text Box 1">
          <a:extLst>
            <a:ext uri="{FF2B5EF4-FFF2-40B4-BE49-F238E27FC236}">
              <a16:creationId xmlns:a16="http://schemas.microsoft.com/office/drawing/2014/main" id="{6C44A1D9-B1D5-40A5-A15F-4CC8C7B3FD3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1" name="Text Box 1">
          <a:extLst>
            <a:ext uri="{FF2B5EF4-FFF2-40B4-BE49-F238E27FC236}">
              <a16:creationId xmlns:a16="http://schemas.microsoft.com/office/drawing/2014/main" id="{4DA81B9D-6244-4E5B-A035-FDE8FD16451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2" name="Text Box 1">
          <a:extLst>
            <a:ext uri="{FF2B5EF4-FFF2-40B4-BE49-F238E27FC236}">
              <a16:creationId xmlns:a16="http://schemas.microsoft.com/office/drawing/2014/main" id="{02F832EE-81F1-4D28-8711-0248D4A3464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3" name="Text Box 1">
          <a:extLst>
            <a:ext uri="{FF2B5EF4-FFF2-40B4-BE49-F238E27FC236}">
              <a16:creationId xmlns:a16="http://schemas.microsoft.com/office/drawing/2014/main" id="{CDE0CF19-DE17-4D90-8F19-5254C50DB24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4" name="Text Box 1">
          <a:extLst>
            <a:ext uri="{FF2B5EF4-FFF2-40B4-BE49-F238E27FC236}">
              <a16:creationId xmlns:a16="http://schemas.microsoft.com/office/drawing/2014/main" id="{3EFD423D-B2E2-4D78-8E36-EBC2F37F5F1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5" name="Text Box 1">
          <a:extLst>
            <a:ext uri="{FF2B5EF4-FFF2-40B4-BE49-F238E27FC236}">
              <a16:creationId xmlns:a16="http://schemas.microsoft.com/office/drawing/2014/main" id="{0B613B24-2389-4BDF-822D-EC911C7B5EA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6" name="Text Box 1">
          <a:extLst>
            <a:ext uri="{FF2B5EF4-FFF2-40B4-BE49-F238E27FC236}">
              <a16:creationId xmlns:a16="http://schemas.microsoft.com/office/drawing/2014/main" id="{8A97DD1B-78FF-4E76-879B-CB3E81A0A3C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7" name="Text Box 1">
          <a:extLst>
            <a:ext uri="{FF2B5EF4-FFF2-40B4-BE49-F238E27FC236}">
              <a16:creationId xmlns:a16="http://schemas.microsoft.com/office/drawing/2014/main" id="{2025CA3B-62F0-4A5D-BE4C-FBAAB94F5E1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8" name="Text Box 1">
          <a:extLst>
            <a:ext uri="{FF2B5EF4-FFF2-40B4-BE49-F238E27FC236}">
              <a16:creationId xmlns:a16="http://schemas.microsoft.com/office/drawing/2014/main" id="{DC3CCA77-5115-416A-B83B-2A5A961FCC0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29" name="Text Box 1">
          <a:extLst>
            <a:ext uri="{FF2B5EF4-FFF2-40B4-BE49-F238E27FC236}">
              <a16:creationId xmlns:a16="http://schemas.microsoft.com/office/drawing/2014/main" id="{5DBD9C7D-3D0B-4B0E-9ED9-AB8E6ABE435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0" name="Text Box 1">
          <a:extLst>
            <a:ext uri="{FF2B5EF4-FFF2-40B4-BE49-F238E27FC236}">
              <a16:creationId xmlns:a16="http://schemas.microsoft.com/office/drawing/2014/main" id="{03DAC2A6-13F1-44A1-9634-2639B9D5ACD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1" name="Text Box 1">
          <a:extLst>
            <a:ext uri="{FF2B5EF4-FFF2-40B4-BE49-F238E27FC236}">
              <a16:creationId xmlns:a16="http://schemas.microsoft.com/office/drawing/2014/main" id="{01EA2358-92FD-4B84-BCA3-F1D64A09E03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2" name="Text Box 1">
          <a:extLst>
            <a:ext uri="{FF2B5EF4-FFF2-40B4-BE49-F238E27FC236}">
              <a16:creationId xmlns:a16="http://schemas.microsoft.com/office/drawing/2014/main" id="{3CA2E740-0638-482C-9F97-A440EBAD9DD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3" name="Text Box 1">
          <a:extLst>
            <a:ext uri="{FF2B5EF4-FFF2-40B4-BE49-F238E27FC236}">
              <a16:creationId xmlns:a16="http://schemas.microsoft.com/office/drawing/2014/main" id="{67E3D633-3273-473F-A406-804999F7504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4" name="Text Box 1">
          <a:extLst>
            <a:ext uri="{FF2B5EF4-FFF2-40B4-BE49-F238E27FC236}">
              <a16:creationId xmlns:a16="http://schemas.microsoft.com/office/drawing/2014/main" id="{2702F245-A229-4E28-AB04-0550EE41282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5" name="Text Box 1">
          <a:extLst>
            <a:ext uri="{FF2B5EF4-FFF2-40B4-BE49-F238E27FC236}">
              <a16:creationId xmlns:a16="http://schemas.microsoft.com/office/drawing/2014/main" id="{A7D29B9A-EC9E-4AC1-A5B6-45041BA135C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6" name="Text Box 1">
          <a:extLst>
            <a:ext uri="{FF2B5EF4-FFF2-40B4-BE49-F238E27FC236}">
              <a16:creationId xmlns:a16="http://schemas.microsoft.com/office/drawing/2014/main" id="{580B89EB-EF07-46FF-92F6-6FB5DD9EDFE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7" name="Text Box 1">
          <a:extLst>
            <a:ext uri="{FF2B5EF4-FFF2-40B4-BE49-F238E27FC236}">
              <a16:creationId xmlns:a16="http://schemas.microsoft.com/office/drawing/2014/main" id="{8366CC7E-FA98-4A2E-B234-1061EFD596B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8" name="Text Box 1">
          <a:extLst>
            <a:ext uri="{FF2B5EF4-FFF2-40B4-BE49-F238E27FC236}">
              <a16:creationId xmlns:a16="http://schemas.microsoft.com/office/drawing/2014/main" id="{E085C4C5-1829-4327-B8BD-C2FE2870CA6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39" name="Text Box 1">
          <a:extLst>
            <a:ext uri="{FF2B5EF4-FFF2-40B4-BE49-F238E27FC236}">
              <a16:creationId xmlns:a16="http://schemas.microsoft.com/office/drawing/2014/main" id="{D5354DE9-1AF9-41EA-A0C0-53740CF47D8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0" name="Text Box 1">
          <a:extLst>
            <a:ext uri="{FF2B5EF4-FFF2-40B4-BE49-F238E27FC236}">
              <a16:creationId xmlns:a16="http://schemas.microsoft.com/office/drawing/2014/main" id="{302BF877-3481-425B-A4F7-54637ABBBF0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1" name="Text Box 1">
          <a:extLst>
            <a:ext uri="{FF2B5EF4-FFF2-40B4-BE49-F238E27FC236}">
              <a16:creationId xmlns:a16="http://schemas.microsoft.com/office/drawing/2014/main" id="{93A301E8-32B9-41E7-8D86-CAE4D4B9588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2" name="Text Box 1">
          <a:extLst>
            <a:ext uri="{FF2B5EF4-FFF2-40B4-BE49-F238E27FC236}">
              <a16:creationId xmlns:a16="http://schemas.microsoft.com/office/drawing/2014/main" id="{3BD09E04-EFB9-4D5B-AAFB-E991F389963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3" name="Text Box 1">
          <a:extLst>
            <a:ext uri="{FF2B5EF4-FFF2-40B4-BE49-F238E27FC236}">
              <a16:creationId xmlns:a16="http://schemas.microsoft.com/office/drawing/2014/main" id="{E801A53A-2DE5-44A2-A9C1-D0086138BF9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4" name="Text Box 1">
          <a:extLst>
            <a:ext uri="{FF2B5EF4-FFF2-40B4-BE49-F238E27FC236}">
              <a16:creationId xmlns:a16="http://schemas.microsoft.com/office/drawing/2014/main" id="{77EAE1E3-8ADB-4DBF-A78A-57388CF19E8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5" name="Text Box 1">
          <a:extLst>
            <a:ext uri="{FF2B5EF4-FFF2-40B4-BE49-F238E27FC236}">
              <a16:creationId xmlns:a16="http://schemas.microsoft.com/office/drawing/2014/main" id="{B649FECE-54EA-433D-8C5D-A939F472373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6" name="Text Box 1">
          <a:extLst>
            <a:ext uri="{FF2B5EF4-FFF2-40B4-BE49-F238E27FC236}">
              <a16:creationId xmlns:a16="http://schemas.microsoft.com/office/drawing/2014/main" id="{5DE642FA-C407-4AEC-BA3A-E73015F2ADB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7" name="Text Box 1">
          <a:extLst>
            <a:ext uri="{FF2B5EF4-FFF2-40B4-BE49-F238E27FC236}">
              <a16:creationId xmlns:a16="http://schemas.microsoft.com/office/drawing/2014/main" id="{B1DEDB7C-476C-4C71-97BD-5E337EB7A97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8" name="Text Box 1">
          <a:extLst>
            <a:ext uri="{FF2B5EF4-FFF2-40B4-BE49-F238E27FC236}">
              <a16:creationId xmlns:a16="http://schemas.microsoft.com/office/drawing/2014/main" id="{8B1484E3-094C-48B4-A228-6772BC56E3E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49" name="Text Box 1">
          <a:extLst>
            <a:ext uri="{FF2B5EF4-FFF2-40B4-BE49-F238E27FC236}">
              <a16:creationId xmlns:a16="http://schemas.microsoft.com/office/drawing/2014/main" id="{A703D987-42EE-4D66-B71D-3C1B601452D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0" name="Text Box 1">
          <a:extLst>
            <a:ext uri="{FF2B5EF4-FFF2-40B4-BE49-F238E27FC236}">
              <a16:creationId xmlns:a16="http://schemas.microsoft.com/office/drawing/2014/main" id="{158CF574-0F91-4244-BEDE-86B956D9A98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1" name="Text Box 1">
          <a:extLst>
            <a:ext uri="{FF2B5EF4-FFF2-40B4-BE49-F238E27FC236}">
              <a16:creationId xmlns:a16="http://schemas.microsoft.com/office/drawing/2014/main" id="{27867B16-264B-4CBD-8B7F-4F32136BDAB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2" name="Text Box 1">
          <a:extLst>
            <a:ext uri="{FF2B5EF4-FFF2-40B4-BE49-F238E27FC236}">
              <a16:creationId xmlns:a16="http://schemas.microsoft.com/office/drawing/2014/main" id="{D3BD13B8-76C3-4690-9664-F97BF8FDD79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3" name="Text Box 1">
          <a:extLst>
            <a:ext uri="{FF2B5EF4-FFF2-40B4-BE49-F238E27FC236}">
              <a16:creationId xmlns:a16="http://schemas.microsoft.com/office/drawing/2014/main" id="{C9BF8C46-16F3-4D4F-BFCD-455E70DFAEB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4" name="Text Box 1">
          <a:extLst>
            <a:ext uri="{FF2B5EF4-FFF2-40B4-BE49-F238E27FC236}">
              <a16:creationId xmlns:a16="http://schemas.microsoft.com/office/drawing/2014/main" id="{4B24A888-2C3A-4739-8CC5-E245434C036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5" name="Text Box 1">
          <a:extLst>
            <a:ext uri="{FF2B5EF4-FFF2-40B4-BE49-F238E27FC236}">
              <a16:creationId xmlns:a16="http://schemas.microsoft.com/office/drawing/2014/main" id="{AB151ADE-8EE3-4E90-96C2-A4C441F3A95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6" name="Text Box 1">
          <a:extLst>
            <a:ext uri="{FF2B5EF4-FFF2-40B4-BE49-F238E27FC236}">
              <a16:creationId xmlns:a16="http://schemas.microsoft.com/office/drawing/2014/main" id="{CA780791-D94D-4BE3-B1E3-F20272BBFC9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7" name="Text Box 1">
          <a:extLst>
            <a:ext uri="{FF2B5EF4-FFF2-40B4-BE49-F238E27FC236}">
              <a16:creationId xmlns:a16="http://schemas.microsoft.com/office/drawing/2014/main" id="{AE0837DB-B82C-421A-BBAE-06405B37B64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8" name="Text Box 1">
          <a:extLst>
            <a:ext uri="{FF2B5EF4-FFF2-40B4-BE49-F238E27FC236}">
              <a16:creationId xmlns:a16="http://schemas.microsoft.com/office/drawing/2014/main" id="{4BED1371-10AC-46D1-91EE-1EC67CB90CD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59" name="Text Box 1">
          <a:extLst>
            <a:ext uri="{FF2B5EF4-FFF2-40B4-BE49-F238E27FC236}">
              <a16:creationId xmlns:a16="http://schemas.microsoft.com/office/drawing/2014/main" id="{0C5598C8-7291-4A8E-A67E-35D91753A3E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0" name="Text Box 1">
          <a:extLst>
            <a:ext uri="{FF2B5EF4-FFF2-40B4-BE49-F238E27FC236}">
              <a16:creationId xmlns:a16="http://schemas.microsoft.com/office/drawing/2014/main" id="{9273FDBB-A976-45A4-9D5B-BA9D9061123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1" name="Text Box 1">
          <a:extLst>
            <a:ext uri="{FF2B5EF4-FFF2-40B4-BE49-F238E27FC236}">
              <a16:creationId xmlns:a16="http://schemas.microsoft.com/office/drawing/2014/main" id="{DA82A28B-6AD2-43F7-83FB-7BB8E855ECB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2" name="Text Box 1">
          <a:extLst>
            <a:ext uri="{FF2B5EF4-FFF2-40B4-BE49-F238E27FC236}">
              <a16:creationId xmlns:a16="http://schemas.microsoft.com/office/drawing/2014/main" id="{A1BAB811-F669-41D9-8043-EC46D5B3E42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3" name="Text Box 1">
          <a:extLst>
            <a:ext uri="{FF2B5EF4-FFF2-40B4-BE49-F238E27FC236}">
              <a16:creationId xmlns:a16="http://schemas.microsoft.com/office/drawing/2014/main" id="{930251EA-1388-444A-81DF-E445552F3D4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4" name="Text Box 1">
          <a:extLst>
            <a:ext uri="{FF2B5EF4-FFF2-40B4-BE49-F238E27FC236}">
              <a16:creationId xmlns:a16="http://schemas.microsoft.com/office/drawing/2014/main" id="{82280F01-3AD4-40A1-B468-20273732984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5" name="Text Box 1">
          <a:extLst>
            <a:ext uri="{FF2B5EF4-FFF2-40B4-BE49-F238E27FC236}">
              <a16:creationId xmlns:a16="http://schemas.microsoft.com/office/drawing/2014/main" id="{0688B094-39A4-44C4-A306-DB90B33821E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6" name="Text Box 1">
          <a:extLst>
            <a:ext uri="{FF2B5EF4-FFF2-40B4-BE49-F238E27FC236}">
              <a16:creationId xmlns:a16="http://schemas.microsoft.com/office/drawing/2014/main" id="{95A94BD1-CE86-4A0B-8100-302B94A600B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7" name="Text Box 1">
          <a:extLst>
            <a:ext uri="{FF2B5EF4-FFF2-40B4-BE49-F238E27FC236}">
              <a16:creationId xmlns:a16="http://schemas.microsoft.com/office/drawing/2014/main" id="{FF433ECF-7932-4DAD-8F83-49232A9D6E0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8" name="Text Box 1">
          <a:extLst>
            <a:ext uri="{FF2B5EF4-FFF2-40B4-BE49-F238E27FC236}">
              <a16:creationId xmlns:a16="http://schemas.microsoft.com/office/drawing/2014/main" id="{DDB55B5E-813E-4E76-8054-D3E4506C375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69" name="Text Box 1">
          <a:extLst>
            <a:ext uri="{FF2B5EF4-FFF2-40B4-BE49-F238E27FC236}">
              <a16:creationId xmlns:a16="http://schemas.microsoft.com/office/drawing/2014/main" id="{DEA2CD6D-3664-4AF6-864D-6286BEE5791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0" name="Text Box 1">
          <a:extLst>
            <a:ext uri="{FF2B5EF4-FFF2-40B4-BE49-F238E27FC236}">
              <a16:creationId xmlns:a16="http://schemas.microsoft.com/office/drawing/2014/main" id="{62C740B9-55CC-45E2-826D-75B0D21A3CA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1" name="Text Box 1">
          <a:extLst>
            <a:ext uri="{FF2B5EF4-FFF2-40B4-BE49-F238E27FC236}">
              <a16:creationId xmlns:a16="http://schemas.microsoft.com/office/drawing/2014/main" id="{0D0AAC20-F1FF-4A88-9AA1-59E60D003C7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2" name="Text Box 1">
          <a:extLst>
            <a:ext uri="{FF2B5EF4-FFF2-40B4-BE49-F238E27FC236}">
              <a16:creationId xmlns:a16="http://schemas.microsoft.com/office/drawing/2014/main" id="{B4839F5C-E162-4E4C-BFF3-4EB52A5999A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3" name="Text Box 1">
          <a:extLst>
            <a:ext uri="{FF2B5EF4-FFF2-40B4-BE49-F238E27FC236}">
              <a16:creationId xmlns:a16="http://schemas.microsoft.com/office/drawing/2014/main" id="{CC4D4EC2-E639-4C20-84FC-CDEE24F4046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4" name="Text Box 1">
          <a:extLst>
            <a:ext uri="{FF2B5EF4-FFF2-40B4-BE49-F238E27FC236}">
              <a16:creationId xmlns:a16="http://schemas.microsoft.com/office/drawing/2014/main" id="{2A612E51-9979-4FFC-921E-37825E95EFD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5" name="Text Box 1">
          <a:extLst>
            <a:ext uri="{FF2B5EF4-FFF2-40B4-BE49-F238E27FC236}">
              <a16:creationId xmlns:a16="http://schemas.microsoft.com/office/drawing/2014/main" id="{D0514C86-FE8A-4537-8882-8B2507E04B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6" name="Text Box 1">
          <a:extLst>
            <a:ext uri="{FF2B5EF4-FFF2-40B4-BE49-F238E27FC236}">
              <a16:creationId xmlns:a16="http://schemas.microsoft.com/office/drawing/2014/main" id="{E058E5A8-4AEE-41F2-B517-64E07D0BD4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7" name="Text Box 1">
          <a:extLst>
            <a:ext uri="{FF2B5EF4-FFF2-40B4-BE49-F238E27FC236}">
              <a16:creationId xmlns:a16="http://schemas.microsoft.com/office/drawing/2014/main" id="{30F3F64C-F0C1-4790-B5C0-9FC5AB63AC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8" name="Text Box 1">
          <a:extLst>
            <a:ext uri="{FF2B5EF4-FFF2-40B4-BE49-F238E27FC236}">
              <a16:creationId xmlns:a16="http://schemas.microsoft.com/office/drawing/2014/main" id="{A8157D45-3989-4252-B0CC-F3DA379E133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79" name="Text Box 1">
          <a:extLst>
            <a:ext uri="{FF2B5EF4-FFF2-40B4-BE49-F238E27FC236}">
              <a16:creationId xmlns:a16="http://schemas.microsoft.com/office/drawing/2014/main" id="{3DDA191B-CB12-4D79-8E17-4880F595141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0" name="Text Box 1">
          <a:extLst>
            <a:ext uri="{FF2B5EF4-FFF2-40B4-BE49-F238E27FC236}">
              <a16:creationId xmlns:a16="http://schemas.microsoft.com/office/drawing/2014/main" id="{FF9C35E9-AFD4-4089-9442-5F8CA167B3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1" name="Text Box 1">
          <a:extLst>
            <a:ext uri="{FF2B5EF4-FFF2-40B4-BE49-F238E27FC236}">
              <a16:creationId xmlns:a16="http://schemas.microsoft.com/office/drawing/2014/main" id="{1E61608D-C477-4A2A-B355-A89FDCBBD7F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2" name="Text Box 1">
          <a:extLst>
            <a:ext uri="{FF2B5EF4-FFF2-40B4-BE49-F238E27FC236}">
              <a16:creationId xmlns:a16="http://schemas.microsoft.com/office/drawing/2014/main" id="{B211ABFB-268B-4A21-A603-2F8C236BDC0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3" name="Text Box 1">
          <a:extLst>
            <a:ext uri="{FF2B5EF4-FFF2-40B4-BE49-F238E27FC236}">
              <a16:creationId xmlns:a16="http://schemas.microsoft.com/office/drawing/2014/main" id="{4511948B-A3B6-40D8-8442-3B8469B05C4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4" name="Text Box 1">
          <a:extLst>
            <a:ext uri="{FF2B5EF4-FFF2-40B4-BE49-F238E27FC236}">
              <a16:creationId xmlns:a16="http://schemas.microsoft.com/office/drawing/2014/main" id="{51869447-D876-4ACA-8010-3B7807E15E3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5" name="Text Box 1">
          <a:extLst>
            <a:ext uri="{FF2B5EF4-FFF2-40B4-BE49-F238E27FC236}">
              <a16:creationId xmlns:a16="http://schemas.microsoft.com/office/drawing/2014/main" id="{23D27BF9-5141-40C6-A4CE-867D4C18438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6" name="Text Box 1">
          <a:extLst>
            <a:ext uri="{FF2B5EF4-FFF2-40B4-BE49-F238E27FC236}">
              <a16:creationId xmlns:a16="http://schemas.microsoft.com/office/drawing/2014/main" id="{D1A48E20-25FC-42D7-AB7C-0B011A3A056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7" name="Text Box 1">
          <a:extLst>
            <a:ext uri="{FF2B5EF4-FFF2-40B4-BE49-F238E27FC236}">
              <a16:creationId xmlns:a16="http://schemas.microsoft.com/office/drawing/2014/main" id="{FF2419E4-2803-4678-9DCA-0AC938BA3F6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8" name="Text Box 1">
          <a:extLst>
            <a:ext uri="{FF2B5EF4-FFF2-40B4-BE49-F238E27FC236}">
              <a16:creationId xmlns:a16="http://schemas.microsoft.com/office/drawing/2014/main" id="{FB5B7865-11C3-4B40-A2C0-6751B315054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89" name="Text Box 1">
          <a:extLst>
            <a:ext uri="{FF2B5EF4-FFF2-40B4-BE49-F238E27FC236}">
              <a16:creationId xmlns:a16="http://schemas.microsoft.com/office/drawing/2014/main" id="{8481712F-12D0-4B37-B336-F9F5BB56ABA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0" name="Text Box 1">
          <a:extLst>
            <a:ext uri="{FF2B5EF4-FFF2-40B4-BE49-F238E27FC236}">
              <a16:creationId xmlns:a16="http://schemas.microsoft.com/office/drawing/2014/main" id="{19172DA6-1EE6-4FBD-93B5-7960A613957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1" name="Text Box 1">
          <a:extLst>
            <a:ext uri="{FF2B5EF4-FFF2-40B4-BE49-F238E27FC236}">
              <a16:creationId xmlns:a16="http://schemas.microsoft.com/office/drawing/2014/main" id="{BA8E7802-119E-4C6F-90E9-205BBA35E6C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2" name="Text Box 1">
          <a:extLst>
            <a:ext uri="{FF2B5EF4-FFF2-40B4-BE49-F238E27FC236}">
              <a16:creationId xmlns:a16="http://schemas.microsoft.com/office/drawing/2014/main" id="{49D82D80-12F6-4800-8632-F85B142101A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3" name="Text Box 1">
          <a:extLst>
            <a:ext uri="{FF2B5EF4-FFF2-40B4-BE49-F238E27FC236}">
              <a16:creationId xmlns:a16="http://schemas.microsoft.com/office/drawing/2014/main" id="{DE2F4E97-91AC-4910-A755-AB5570D9CF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4" name="Text Box 1">
          <a:extLst>
            <a:ext uri="{FF2B5EF4-FFF2-40B4-BE49-F238E27FC236}">
              <a16:creationId xmlns:a16="http://schemas.microsoft.com/office/drawing/2014/main" id="{57F52987-2C65-4848-B9A4-DCD47CC6628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5" name="Text Box 1">
          <a:extLst>
            <a:ext uri="{FF2B5EF4-FFF2-40B4-BE49-F238E27FC236}">
              <a16:creationId xmlns:a16="http://schemas.microsoft.com/office/drawing/2014/main" id="{9494A19D-9B9F-445E-88C2-873CA7DE995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6" name="Text Box 1">
          <a:extLst>
            <a:ext uri="{FF2B5EF4-FFF2-40B4-BE49-F238E27FC236}">
              <a16:creationId xmlns:a16="http://schemas.microsoft.com/office/drawing/2014/main" id="{29D31CA3-6D29-4135-AE7B-A9275FEBC54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7" name="Text Box 1">
          <a:extLst>
            <a:ext uri="{FF2B5EF4-FFF2-40B4-BE49-F238E27FC236}">
              <a16:creationId xmlns:a16="http://schemas.microsoft.com/office/drawing/2014/main" id="{41468C35-9335-4F63-ACE8-7B5F7901663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8" name="Text Box 1">
          <a:extLst>
            <a:ext uri="{FF2B5EF4-FFF2-40B4-BE49-F238E27FC236}">
              <a16:creationId xmlns:a16="http://schemas.microsoft.com/office/drawing/2014/main" id="{1A46C6B0-94D2-4B50-B161-E490A053929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699" name="Text Box 1">
          <a:extLst>
            <a:ext uri="{FF2B5EF4-FFF2-40B4-BE49-F238E27FC236}">
              <a16:creationId xmlns:a16="http://schemas.microsoft.com/office/drawing/2014/main" id="{AB4E87D5-6721-4C1B-9BA3-DDCEAA3872B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0" name="Text Box 1">
          <a:extLst>
            <a:ext uri="{FF2B5EF4-FFF2-40B4-BE49-F238E27FC236}">
              <a16:creationId xmlns:a16="http://schemas.microsoft.com/office/drawing/2014/main" id="{E4AA82EF-44B0-42E9-B57F-68F73BA4A30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1" name="Text Box 1">
          <a:extLst>
            <a:ext uri="{FF2B5EF4-FFF2-40B4-BE49-F238E27FC236}">
              <a16:creationId xmlns:a16="http://schemas.microsoft.com/office/drawing/2014/main" id="{A25BB0D3-0258-46C6-81E1-5F8FDDABA95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2" name="Text Box 1">
          <a:extLst>
            <a:ext uri="{FF2B5EF4-FFF2-40B4-BE49-F238E27FC236}">
              <a16:creationId xmlns:a16="http://schemas.microsoft.com/office/drawing/2014/main" id="{F020376C-0192-4F4B-82BE-BE2910D7E80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3" name="Text Box 1">
          <a:extLst>
            <a:ext uri="{FF2B5EF4-FFF2-40B4-BE49-F238E27FC236}">
              <a16:creationId xmlns:a16="http://schemas.microsoft.com/office/drawing/2014/main" id="{6891D4DF-8BE8-4521-96FB-64D19849315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4" name="Text Box 1">
          <a:extLst>
            <a:ext uri="{FF2B5EF4-FFF2-40B4-BE49-F238E27FC236}">
              <a16:creationId xmlns:a16="http://schemas.microsoft.com/office/drawing/2014/main" id="{C869D01D-9668-4E51-A901-85840D3309D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5" name="Text Box 1">
          <a:extLst>
            <a:ext uri="{FF2B5EF4-FFF2-40B4-BE49-F238E27FC236}">
              <a16:creationId xmlns:a16="http://schemas.microsoft.com/office/drawing/2014/main" id="{8C457DE6-2C86-4FB5-A1A9-47BEE484C2C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6" name="Text Box 1">
          <a:extLst>
            <a:ext uri="{FF2B5EF4-FFF2-40B4-BE49-F238E27FC236}">
              <a16:creationId xmlns:a16="http://schemas.microsoft.com/office/drawing/2014/main" id="{FD6388B6-B1E3-40A2-A194-F8C56FE354A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7" name="Text Box 1">
          <a:extLst>
            <a:ext uri="{FF2B5EF4-FFF2-40B4-BE49-F238E27FC236}">
              <a16:creationId xmlns:a16="http://schemas.microsoft.com/office/drawing/2014/main" id="{A87A0245-5B7B-4808-BBC9-2282BE3CC56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8" name="Text Box 1">
          <a:extLst>
            <a:ext uri="{FF2B5EF4-FFF2-40B4-BE49-F238E27FC236}">
              <a16:creationId xmlns:a16="http://schemas.microsoft.com/office/drawing/2014/main" id="{9BB7D9BA-79BB-45C1-B59A-D9F23E13F49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09" name="Text Box 1">
          <a:extLst>
            <a:ext uri="{FF2B5EF4-FFF2-40B4-BE49-F238E27FC236}">
              <a16:creationId xmlns:a16="http://schemas.microsoft.com/office/drawing/2014/main" id="{E1152313-32F5-4507-A0AE-65EE5E602DE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0" name="Text Box 1">
          <a:extLst>
            <a:ext uri="{FF2B5EF4-FFF2-40B4-BE49-F238E27FC236}">
              <a16:creationId xmlns:a16="http://schemas.microsoft.com/office/drawing/2014/main" id="{B3ECFB87-965C-4F4A-A4D0-AA9EB541533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1" name="Text Box 1">
          <a:extLst>
            <a:ext uri="{FF2B5EF4-FFF2-40B4-BE49-F238E27FC236}">
              <a16:creationId xmlns:a16="http://schemas.microsoft.com/office/drawing/2014/main" id="{B5CBC1F6-D76D-4700-B8F9-09A53C8E263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2" name="Text Box 1">
          <a:extLst>
            <a:ext uri="{FF2B5EF4-FFF2-40B4-BE49-F238E27FC236}">
              <a16:creationId xmlns:a16="http://schemas.microsoft.com/office/drawing/2014/main" id="{F59DF20C-48BE-40AB-8699-366B0C8EB90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3" name="Text Box 1">
          <a:extLst>
            <a:ext uri="{FF2B5EF4-FFF2-40B4-BE49-F238E27FC236}">
              <a16:creationId xmlns:a16="http://schemas.microsoft.com/office/drawing/2014/main" id="{EC8D3B21-31DF-42FC-8DEC-FE743DEBA73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4" name="Text Box 1">
          <a:extLst>
            <a:ext uri="{FF2B5EF4-FFF2-40B4-BE49-F238E27FC236}">
              <a16:creationId xmlns:a16="http://schemas.microsoft.com/office/drawing/2014/main" id="{1EF2896A-BB8F-4CD1-B9C6-965BB647C0E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5" name="Text Box 1">
          <a:extLst>
            <a:ext uri="{FF2B5EF4-FFF2-40B4-BE49-F238E27FC236}">
              <a16:creationId xmlns:a16="http://schemas.microsoft.com/office/drawing/2014/main" id="{0CD21200-137D-4385-8301-C63AC85E3C8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6" name="Text Box 1">
          <a:extLst>
            <a:ext uri="{FF2B5EF4-FFF2-40B4-BE49-F238E27FC236}">
              <a16:creationId xmlns:a16="http://schemas.microsoft.com/office/drawing/2014/main" id="{1C82E2F0-71EB-4671-BC63-BCC215B6EC4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7" name="Text Box 1">
          <a:extLst>
            <a:ext uri="{FF2B5EF4-FFF2-40B4-BE49-F238E27FC236}">
              <a16:creationId xmlns:a16="http://schemas.microsoft.com/office/drawing/2014/main" id="{9C2E0388-AD1B-49DC-88E2-278D8D4CBBC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8" name="Text Box 1">
          <a:extLst>
            <a:ext uri="{FF2B5EF4-FFF2-40B4-BE49-F238E27FC236}">
              <a16:creationId xmlns:a16="http://schemas.microsoft.com/office/drawing/2014/main" id="{95ABEE22-2715-41D5-B8E5-986023B6C1C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19" name="Text Box 1">
          <a:extLst>
            <a:ext uri="{FF2B5EF4-FFF2-40B4-BE49-F238E27FC236}">
              <a16:creationId xmlns:a16="http://schemas.microsoft.com/office/drawing/2014/main" id="{F6708881-31B4-47F7-85F2-0F922ADFC57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0" name="Text Box 1">
          <a:extLst>
            <a:ext uri="{FF2B5EF4-FFF2-40B4-BE49-F238E27FC236}">
              <a16:creationId xmlns:a16="http://schemas.microsoft.com/office/drawing/2014/main" id="{99BC4B5C-2004-4466-A550-F8E6D46610E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1" name="Text Box 1">
          <a:extLst>
            <a:ext uri="{FF2B5EF4-FFF2-40B4-BE49-F238E27FC236}">
              <a16:creationId xmlns:a16="http://schemas.microsoft.com/office/drawing/2014/main" id="{4C69C0ED-089C-45E8-953D-1F18A4CA296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2" name="Text Box 1">
          <a:extLst>
            <a:ext uri="{FF2B5EF4-FFF2-40B4-BE49-F238E27FC236}">
              <a16:creationId xmlns:a16="http://schemas.microsoft.com/office/drawing/2014/main" id="{363C49CB-47AF-42E9-A997-73D02534FE4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3" name="Text Box 1">
          <a:extLst>
            <a:ext uri="{FF2B5EF4-FFF2-40B4-BE49-F238E27FC236}">
              <a16:creationId xmlns:a16="http://schemas.microsoft.com/office/drawing/2014/main" id="{45E92CD7-5757-4A16-8045-6C2D3283B05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4" name="Text Box 1">
          <a:extLst>
            <a:ext uri="{FF2B5EF4-FFF2-40B4-BE49-F238E27FC236}">
              <a16:creationId xmlns:a16="http://schemas.microsoft.com/office/drawing/2014/main" id="{44777525-4D7A-4BD2-B5FA-6E0A45BFC0B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5" name="Text Box 1">
          <a:extLst>
            <a:ext uri="{FF2B5EF4-FFF2-40B4-BE49-F238E27FC236}">
              <a16:creationId xmlns:a16="http://schemas.microsoft.com/office/drawing/2014/main" id="{A953274A-9B9B-4DC6-BD5B-BA64A036C27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6" name="Text Box 1">
          <a:extLst>
            <a:ext uri="{FF2B5EF4-FFF2-40B4-BE49-F238E27FC236}">
              <a16:creationId xmlns:a16="http://schemas.microsoft.com/office/drawing/2014/main" id="{98BBB4A8-8283-441D-9538-4F674B7EBF4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7" name="Text Box 1">
          <a:extLst>
            <a:ext uri="{FF2B5EF4-FFF2-40B4-BE49-F238E27FC236}">
              <a16:creationId xmlns:a16="http://schemas.microsoft.com/office/drawing/2014/main" id="{CCA44298-1A17-484E-9289-50FE992A09F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8" name="Text Box 1">
          <a:extLst>
            <a:ext uri="{FF2B5EF4-FFF2-40B4-BE49-F238E27FC236}">
              <a16:creationId xmlns:a16="http://schemas.microsoft.com/office/drawing/2014/main" id="{F7FB969D-5C8C-4AB3-8A37-27157B15CDD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29" name="Text Box 1">
          <a:extLst>
            <a:ext uri="{FF2B5EF4-FFF2-40B4-BE49-F238E27FC236}">
              <a16:creationId xmlns:a16="http://schemas.microsoft.com/office/drawing/2014/main" id="{FD158DCE-3DB9-4AB4-B938-63480321973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0" name="Text Box 1">
          <a:extLst>
            <a:ext uri="{FF2B5EF4-FFF2-40B4-BE49-F238E27FC236}">
              <a16:creationId xmlns:a16="http://schemas.microsoft.com/office/drawing/2014/main" id="{0DB22DDB-5338-4FD8-95B7-7122BE76301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1" name="Text Box 1">
          <a:extLst>
            <a:ext uri="{FF2B5EF4-FFF2-40B4-BE49-F238E27FC236}">
              <a16:creationId xmlns:a16="http://schemas.microsoft.com/office/drawing/2014/main" id="{1F33E8BB-BC02-4A65-B48E-87787D03BF3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2" name="Text Box 1">
          <a:extLst>
            <a:ext uri="{FF2B5EF4-FFF2-40B4-BE49-F238E27FC236}">
              <a16:creationId xmlns:a16="http://schemas.microsoft.com/office/drawing/2014/main" id="{0F33BBE3-AD68-4C04-B04D-2760AAB13B6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3" name="Text Box 1">
          <a:extLst>
            <a:ext uri="{FF2B5EF4-FFF2-40B4-BE49-F238E27FC236}">
              <a16:creationId xmlns:a16="http://schemas.microsoft.com/office/drawing/2014/main" id="{6B980586-B0AE-44DB-87E9-F0DA939118B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4" name="Text Box 1">
          <a:extLst>
            <a:ext uri="{FF2B5EF4-FFF2-40B4-BE49-F238E27FC236}">
              <a16:creationId xmlns:a16="http://schemas.microsoft.com/office/drawing/2014/main" id="{8D016EC4-4D55-4555-8A81-525E848B8E6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5" name="Text Box 1">
          <a:extLst>
            <a:ext uri="{FF2B5EF4-FFF2-40B4-BE49-F238E27FC236}">
              <a16:creationId xmlns:a16="http://schemas.microsoft.com/office/drawing/2014/main" id="{8DAB948E-E86A-4E6D-94B4-293B15234D5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6" name="Text Box 1">
          <a:extLst>
            <a:ext uri="{FF2B5EF4-FFF2-40B4-BE49-F238E27FC236}">
              <a16:creationId xmlns:a16="http://schemas.microsoft.com/office/drawing/2014/main" id="{DF90F1EB-0FC5-4CC7-8E34-7D9CA283246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7" name="Text Box 1">
          <a:extLst>
            <a:ext uri="{FF2B5EF4-FFF2-40B4-BE49-F238E27FC236}">
              <a16:creationId xmlns:a16="http://schemas.microsoft.com/office/drawing/2014/main" id="{D0432FCC-603E-4AB1-855D-20FE6CE54C7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8" name="Text Box 1">
          <a:extLst>
            <a:ext uri="{FF2B5EF4-FFF2-40B4-BE49-F238E27FC236}">
              <a16:creationId xmlns:a16="http://schemas.microsoft.com/office/drawing/2014/main" id="{A12647C9-8C2D-4872-A924-67727874ADA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39" name="Text Box 1">
          <a:extLst>
            <a:ext uri="{FF2B5EF4-FFF2-40B4-BE49-F238E27FC236}">
              <a16:creationId xmlns:a16="http://schemas.microsoft.com/office/drawing/2014/main" id="{022BFB64-E0C9-49FD-8B44-01B79B451B0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0" name="Text Box 1">
          <a:extLst>
            <a:ext uri="{FF2B5EF4-FFF2-40B4-BE49-F238E27FC236}">
              <a16:creationId xmlns:a16="http://schemas.microsoft.com/office/drawing/2014/main" id="{8E4E56D7-6DF5-4F57-B76B-914D7925D8C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1" name="Text Box 1">
          <a:extLst>
            <a:ext uri="{FF2B5EF4-FFF2-40B4-BE49-F238E27FC236}">
              <a16:creationId xmlns:a16="http://schemas.microsoft.com/office/drawing/2014/main" id="{54B6548F-5884-4D4A-9980-5BED901CE54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2" name="Text Box 1">
          <a:extLst>
            <a:ext uri="{FF2B5EF4-FFF2-40B4-BE49-F238E27FC236}">
              <a16:creationId xmlns:a16="http://schemas.microsoft.com/office/drawing/2014/main" id="{BBEB9AE6-E6CE-400B-B5C3-F8A76DCC94E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3" name="Text Box 1">
          <a:extLst>
            <a:ext uri="{FF2B5EF4-FFF2-40B4-BE49-F238E27FC236}">
              <a16:creationId xmlns:a16="http://schemas.microsoft.com/office/drawing/2014/main" id="{FF3F6244-6B72-4312-A9A2-ECC2DD543D6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4" name="Text Box 1">
          <a:extLst>
            <a:ext uri="{FF2B5EF4-FFF2-40B4-BE49-F238E27FC236}">
              <a16:creationId xmlns:a16="http://schemas.microsoft.com/office/drawing/2014/main" id="{59767989-E273-4C38-B68A-03941949F3B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5" name="Text Box 1">
          <a:extLst>
            <a:ext uri="{FF2B5EF4-FFF2-40B4-BE49-F238E27FC236}">
              <a16:creationId xmlns:a16="http://schemas.microsoft.com/office/drawing/2014/main" id="{D8C33EB9-EEBE-4949-9554-11BAA09FFD2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6" name="Text Box 1">
          <a:extLst>
            <a:ext uri="{FF2B5EF4-FFF2-40B4-BE49-F238E27FC236}">
              <a16:creationId xmlns:a16="http://schemas.microsoft.com/office/drawing/2014/main" id="{0755292D-0289-4D38-9C0B-98CCCE2C179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7" name="Text Box 1">
          <a:extLst>
            <a:ext uri="{FF2B5EF4-FFF2-40B4-BE49-F238E27FC236}">
              <a16:creationId xmlns:a16="http://schemas.microsoft.com/office/drawing/2014/main" id="{87481239-F2B4-4A6C-B5B8-19C5BBB239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8" name="Text Box 1">
          <a:extLst>
            <a:ext uri="{FF2B5EF4-FFF2-40B4-BE49-F238E27FC236}">
              <a16:creationId xmlns:a16="http://schemas.microsoft.com/office/drawing/2014/main" id="{36F089C9-2BCB-4485-8A65-9D5794B170C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49" name="Text Box 1">
          <a:extLst>
            <a:ext uri="{FF2B5EF4-FFF2-40B4-BE49-F238E27FC236}">
              <a16:creationId xmlns:a16="http://schemas.microsoft.com/office/drawing/2014/main" id="{951426D9-C959-4C8F-BD9E-95F6D522410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0" name="Text Box 1">
          <a:extLst>
            <a:ext uri="{FF2B5EF4-FFF2-40B4-BE49-F238E27FC236}">
              <a16:creationId xmlns:a16="http://schemas.microsoft.com/office/drawing/2014/main" id="{2E2F0FA4-0981-4A85-B024-0EFCAD8CCD3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1" name="Text Box 1">
          <a:extLst>
            <a:ext uri="{FF2B5EF4-FFF2-40B4-BE49-F238E27FC236}">
              <a16:creationId xmlns:a16="http://schemas.microsoft.com/office/drawing/2014/main" id="{21BD7421-E2EF-4AA5-B3D0-03711263404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2" name="Text Box 1">
          <a:extLst>
            <a:ext uri="{FF2B5EF4-FFF2-40B4-BE49-F238E27FC236}">
              <a16:creationId xmlns:a16="http://schemas.microsoft.com/office/drawing/2014/main" id="{FDEAE0DC-34E2-4795-8B80-E511AEF0A83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3" name="Text Box 1">
          <a:extLst>
            <a:ext uri="{FF2B5EF4-FFF2-40B4-BE49-F238E27FC236}">
              <a16:creationId xmlns:a16="http://schemas.microsoft.com/office/drawing/2014/main" id="{C0718CC1-932F-4706-B5C7-CD94C35F991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4" name="Text Box 1">
          <a:extLst>
            <a:ext uri="{FF2B5EF4-FFF2-40B4-BE49-F238E27FC236}">
              <a16:creationId xmlns:a16="http://schemas.microsoft.com/office/drawing/2014/main" id="{8B397B8E-CCAF-49F1-B4D8-74CAD4326AE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5" name="Text Box 1">
          <a:extLst>
            <a:ext uri="{FF2B5EF4-FFF2-40B4-BE49-F238E27FC236}">
              <a16:creationId xmlns:a16="http://schemas.microsoft.com/office/drawing/2014/main" id="{13E751AE-6868-4877-B80F-8D4EAE46258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6" name="Text Box 1">
          <a:extLst>
            <a:ext uri="{FF2B5EF4-FFF2-40B4-BE49-F238E27FC236}">
              <a16:creationId xmlns:a16="http://schemas.microsoft.com/office/drawing/2014/main" id="{E709F825-46E8-4107-8F93-ABC7B9DAB36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7" name="Text Box 1">
          <a:extLst>
            <a:ext uri="{FF2B5EF4-FFF2-40B4-BE49-F238E27FC236}">
              <a16:creationId xmlns:a16="http://schemas.microsoft.com/office/drawing/2014/main" id="{4A3C9DFC-12C0-4005-AAC8-4112417A361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8" name="Text Box 1">
          <a:extLst>
            <a:ext uri="{FF2B5EF4-FFF2-40B4-BE49-F238E27FC236}">
              <a16:creationId xmlns:a16="http://schemas.microsoft.com/office/drawing/2014/main" id="{F61E0F2A-9211-4A3E-A640-51164AFB3DE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59" name="Text Box 1">
          <a:extLst>
            <a:ext uri="{FF2B5EF4-FFF2-40B4-BE49-F238E27FC236}">
              <a16:creationId xmlns:a16="http://schemas.microsoft.com/office/drawing/2014/main" id="{6BD94EA9-F812-463C-A9F5-CB47D6FDDF3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0" name="Text Box 1">
          <a:extLst>
            <a:ext uri="{FF2B5EF4-FFF2-40B4-BE49-F238E27FC236}">
              <a16:creationId xmlns:a16="http://schemas.microsoft.com/office/drawing/2014/main" id="{315D49BE-64C2-475C-BF6B-9FCBF5ADE2B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1" name="Text Box 1">
          <a:extLst>
            <a:ext uri="{FF2B5EF4-FFF2-40B4-BE49-F238E27FC236}">
              <a16:creationId xmlns:a16="http://schemas.microsoft.com/office/drawing/2014/main" id="{980B960E-5889-4505-9240-DE902F2812C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2" name="Text Box 1">
          <a:extLst>
            <a:ext uri="{FF2B5EF4-FFF2-40B4-BE49-F238E27FC236}">
              <a16:creationId xmlns:a16="http://schemas.microsoft.com/office/drawing/2014/main" id="{57DF2D9A-18C2-44AD-BDA2-9E855810587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3" name="Text Box 1">
          <a:extLst>
            <a:ext uri="{FF2B5EF4-FFF2-40B4-BE49-F238E27FC236}">
              <a16:creationId xmlns:a16="http://schemas.microsoft.com/office/drawing/2014/main" id="{37048044-50B2-41E8-8D9C-6979A486C75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4" name="Text Box 1">
          <a:extLst>
            <a:ext uri="{FF2B5EF4-FFF2-40B4-BE49-F238E27FC236}">
              <a16:creationId xmlns:a16="http://schemas.microsoft.com/office/drawing/2014/main" id="{4D4BF526-808F-40EF-B967-F0B81BD59DA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5" name="Text Box 1">
          <a:extLst>
            <a:ext uri="{FF2B5EF4-FFF2-40B4-BE49-F238E27FC236}">
              <a16:creationId xmlns:a16="http://schemas.microsoft.com/office/drawing/2014/main" id="{E3F1E106-E7A6-4C5A-A316-63AE78DB045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6" name="Text Box 1">
          <a:extLst>
            <a:ext uri="{FF2B5EF4-FFF2-40B4-BE49-F238E27FC236}">
              <a16:creationId xmlns:a16="http://schemas.microsoft.com/office/drawing/2014/main" id="{D5592829-8EE1-408F-9E79-7266F51F5F7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7" name="Text Box 1">
          <a:extLst>
            <a:ext uri="{FF2B5EF4-FFF2-40B4-BE49-F238E27FC236}">
              <a16:creationId xmlns:a16="http://schemas.microsoft.com/office/drawing/2014/main" id="{4C46ADAD-BC47-464E-A2F2-4D7433E740D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8" name="Text Box 1">
          <a:extLst>
            <a:ext uri="{FF2B5EF4-FFF2-40B4-BE49-F238E27FC236}">
              <a16:creationId xmlns:a16="http://schemas.microsoft.com/office/drawing/2014/main" id="{C54E3AB5-4A60-48BD-912C-27F7EC046F7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69" name="Text Box 1">
          <a:extLst>
            <a:ext uri="{FF2B5EF4-FFF2-40B4-BE49-F238E27FC236}">
              <a16:creationId xmlns:a16="http://schemas.microsoft.com/office/drawing/2014/main" id="{CABD3796-B6C5-4EB0-90CC-8FCF0FB0149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0" name="Text Box 1">
          <a:extLst>
            <a:ext uri="{FF2B5EF4-FFF2-40B4-BE49-F238E27FC236}">
              <a16:creationId xmlns:a16="http://schemas.microsoft.com/office/drawing/2014/main" id="{524902F5-C7CF-4466-981A-A48D58A7E82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1" name="Text Box 1">
          <a:extLst>
            <a:ext uri="{FF2B5EF4-FFF2-40B4-BE49-F238E27FC236}">
              <a16:creationId xmlns:a16="http://schemas.microsoft.com/office/drawing/2014/main" id="{478D84DB-1EAC-45FF-B121-FAE709F4DE3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2" name="Text Box 1">
          <a:extLst>
            <a:ext uri="{FF2B5EF4-FFF2-40B4-BE49-F238E27FC236}">
              <a16:creationId xmlns:a16="http://schemas.microsoft.com/office/drawing/2014/main" id="{C09E19F0-B3BE-4CD0-A069-440948FEE88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3" name="Text Box 1">
          <a:extLst>
            <a:ext uri="{FF2B5EF4-FFF2-40B4-BE49-F238E27FC236}">
              <a16:creationId xmlns:a16="http://schemas.microsoft.com/office/drawing/2014/main" id="{3A19DA21-E966-44D6-8D88-95062765F61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4" name="Text Box 1">
          <a:extLst>
            <a:ext uri="{FF2B5EF4-FFF2-40B4-BE49-F238E27FC236}">
              <a16:creationId xmlns:a16="http://schemas.microsoft.com/office/drawing/2014/main" id="{0F2AF56F-BC00-4F9C-979B-11564336E99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5" name="Text Box 1">
          <a:extLst>
            <a:ext uri="{FF2B5EF4-FFF2-40B4-BE49-F238E27FC236}">
              <a16:creationId xmlns:a16="http://schemas.microsoft.com/office/drawing/2014/main" id="{24221CDC-71B6-4F90-ACAA-52AFCDB56B7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6" name="Text Box 1">
          <a:extLst>
            <a:ext uri="{FF2B5EF4-FFF2-40B4-BE49-F238E27FC236}">
              <a16:creationId xmlns:a16="http://schemas.microsoft.com/office/drawing/2014/main" id="{78E3B902-2ECC-4E54-B6A4-A7067EF13E3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7" name="Text Box 1">
          <a:extLst>
            <a:ext uri="{FF2B5EF4-FFF2-40B4-BE49-F238E27FC236}">
              <a16:creationId xmlns:a16="http://schemas.microsoft.com/office/drawing/2014/main" id="{198D0BB3-F45C-4985-995C-DEFC78106C3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778" name="Text Box 1">
          <a:extLst>
            <a:ext uri="{FF2B5EF4-FFF2-40B4-BE49-F238E27FC236}">
              <a16:creationId xmlns:a16="http://schemas.microsoft.com/office/drawing/2014/main" id="{D56081CD-6EF2-4EB0-B229-6C3675D8E5B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79" name="Text Box 1">
          <a:extLst>
            <a:ext uri="{FF2B5EF4-FFF2-40B4-BE49-F238E27FC236}">
              <a16:creationId xmlns:a16="http://schemas.microsoft.com/office/drawing/2014/main" id="{32863F40-5E42-4AD5-8E2C-7D24B2FAD84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0" name="Text Box 1">
          <a:extLst>
            <a:ext uri="{FF2B5EF4-FFF2-40B4-BE49-F238E27FC236}">
              <a16:creationId xmlns:a16="http://schemas.microsoft.com/office/drawing/2014/main" id="{71F48BCE-8C55-4161-8754-BB88A0105EA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1" name="Text Box 1">
          <a:extLst>
            <a:ext uri="{FF2B5EF4-FFF2-40B4-BE49-F238E27FC236}">
              <a16:creationId xmlns:a16="http://schemas.microsoft.com/office/drawing/2014/main" id="{98602713-4AF8-45F2-B3FD-3D52F34C4A8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2" name="Text Box 1">
          <a:extLst>
            <a:ext uri="{FF2B5EF4-FFF2-40B4-BE49-F238E27FC236}">
              <a16:creationId xmlns:a16="http://schemas.microsoft.com/office/drawing/2014/main" id="{A47FA19D-2BA9-41F9-AD95-E62F972BA6F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3" name="Text Box 1">
          <a:extLst>
            <a:ext uri="{FF2B5EF4-FFF2-40B4-BE49-F238E27FC236}">
              <a16:creationId xmlns:a16="http://schemas.microsoft.com/office/drawing/2014/main" id="{ED1975B9-8D40-4A99-992E-A6FF6CCA1D4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4" name="Text Box 1">
          <a:extLst>
            <a:ext uri="{FF2B5EF4-FFF2-40B4-BE49-F238E27FC236}">
              <a16:creationId xmlns:a16="http://schemas.microsoft.com/office/drawing/2014/main" id="{EAF485C2-9842-445A-BF13-51700B0B30A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5" name="Text Box 1">
          <a:extLst>
            <a:ext uri="{FF2B5EF4-FFF2-40B4-BE49-F238E27FC236}">
              <a16:creationId xmlns:a16="http://schemas.microsoft.com/office/drawing/2014/main" id="{43A1FE82-2006-4DCD-AB81-6E8D7413389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6" name="Text Box 1">
          <a:extLst>
            <a:ext uri="{FF2B5EF4-FFF2-40B4-BE49-F238E27FC236}">
              <a16:creationId xmlns:a16="http://schemas.microsoft.com/office/drawing/2014/main" id="{2E62FCB4-E09F-44F7-A003-3FA6AC488B4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7" name="Text Box 1">
          <a:extLst>
            <a:ext uri="{FF2B5EF4-FFF2-40B4-BE49-F238E27FC236}">
              <a16:creationId xmlns:a16="http://schemas.microsoft.com/office/drawing/2014/main" id="{C6255445-6230-4025-88A1-B7AAE27B0E1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8" name="Text Box 1">
          <a:extLst>
            <a:ext uri="{FF2B5EF4-FFF2-40B4-BE49-F238E27FC236}">
              <a16:creationId xmlns:a16="http://schemas.microsoft.com/office/drawing/2014/main" id="{CF8BFF5B-8DAC-4418-94E5-F4CC746FF73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89" name="Text Box 1">
          <a:extLst>
            <a:ext uri="{FF2B5EF4-FFF2-40B4-BE49-F238E27FC236}">
              <a16:creationId xmlns:a16="http://schemas.microsoft.com/office/drawing/2014/main" id="{5F8D5E2A-4672-40BE-A713-4AF308DB6E0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0" name="Text Box 1">
          <a:extLst>
            <a:ext uri="{FF2B5EF4-FFF2-40B4-BE49-F238E27FC236}">
              <a16:creationId xmlns:a16="http://schemas.microsoft.com/office/drawing/2014/main" id="{F23CDE01-704F-40AE-BAF3-14F3E6FB36A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1" name="Text Box 1">
          <a:extLst>
            <a:ext uri="{FF2B5EF4-FFF2-40B4-BE49-F238E27FC236}">
              <a16:creationId xmlns:a16="http://schemas.microsoft.com/office/drawing/2014/main" id="{8AD0E157-CAF3-4D67-8EE7-8BBAA0B6B99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2" name="Text Box 1">
          <a:extLst>
            <a:ext uri="{FF2B5EF4-FFF2-40B4-BE49-F238E27FC236}">
              <a16:creationId xmlns:a16="http://schemas.microsoft.com/office/drawing/2014/main" id="{D8A73CFF-FB03-498A-A1EA-3D0A237E33D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3" name="Text Box 1">
          <a:extLst>
            <a:ext uri="{FF2B5EF4-FFF2-40B4-BE49-F238E27FC236}">
              <a16:creationId xmlns:a16="http://schemas.microsoft.com/office/drawing/2014/main" id="{116A0441-898E-4A98-B0E0-DEB16607582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4" name="Text Box 1">
          <a:extLst>
            <a:ext uri="{FF2B5EF4-FFF2-40B4-BE49-F238E27FC236}">
              <a16:creationId xmlns:a16="http://schemas.microsoft.com/office/drawing/2014/main" id="{27708F0B-BB1B-4AAD-8BB5-A98FA0116F8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5" name="Text Box 1">
          <a:extLst>
            <a:ext uri="{FF2B5EF4-FFF2-40B4-BE49-F238E27FC236}">
              <a16:creationId xmlns:a16="http://schemas.microsoft.com/office/drawing/2014/main" id="{7A12EEAF-16E9-48C9-A4D6-A104CE22FC1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6" name="Text Box 1">
          <a:extLst>
            <a:ext uri="{FF2B5EF4-FFF2-40B4-BE49-F238E27FC236}">
              <a16:creationId xmlns:a16="http://schemas.microsoft.com/office/drawing/2014/main" id="{663E6443-5398-472A-A852-8990E6D2F78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7" name="Text Box 1">
          <a:extLst>
            <a:ext uri="{FF2B5EF4-FFF2-40B4-BE49-F238E27FC236}">
              <a16:creationId xmlns:a16="http://schemas.microsoft.com/office/drawing/2014/main" id="{E426C659-BDD2-47C6-BF61-DA60C681EA4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8" name="Text Box 1">
          <a:extLst>
            <a:ext uri="{FF2B5EF4-FFF2-40B4-BE49-F238E27FC236}">
              <a16:creationId xmlns:a16="http://schemas.microsoft.com/office/drawing/2014/main" id="{6ACA70F1-D740-4D67-A19D-0A211F60519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799" name="Text Box 1">
          <a:extLst>
            <a:ext uri="{FF2B5EF4-FFF2-40B4-BE49-F238E27FC236}">
              <a16:creationId xmlns:a16="http://schemas.microsoft.com/office/drawing/2014/main" id="{D74639ED-D103-4E1A-915E-84912FBA67B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0" name="Text Box 1">
          <a:extLst>
            <a:ext uri="{FF2B5EF4-FFF2-40B4-BE49-F238E27FC236}">
              <a16:creationId xmlns:a16="http://schemas.microsoft.com/office/drawing/2014/main" id="{14360198-02AA-4D62-B52E-FD44810A481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1" name="Text Box 1">
          <a:extLst>
            <a:ext uri="{FF2B5EF4-FFF2-40B4-BE49-F238E27FC236}">
              <a16:creationId xmlns:a16="http://schemas.microsoft.com/office/drawing/2014/main" id="{2CC24B9D-2023-445A-87DC-7310DAA5AC1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2" name="Text Box 1">
          <a:extLst>
            <a:ext uri="{FF2B5EF4-FFF2-40B4-BE49-F238E27FC236}">
              <a16:creationId xmlns:a16="http://schemas.microsoft.com/office/drawing/2014/main" id="{F80E503B-0A59-48F6-97D5-7CB94ACBDE9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3" name="Text Box 1">
          <a:extLst>
            <a:ext uri="{FF2B5EF4-FFF2-40B4-BE49-F238E27FC236}">
              <a16:creationId xmlns:a16="http://schemas.microsoft.com/office/drawing/2014/main" id="{18E1DD1F-56B4-4C32-B16C-57A6AEE89C4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4" name="Text Box 1">
          <a:extLst>
            <a:ext uri="{FF2B5EF4-FFF2-40B4-BE49-F238E27FC236}">
              <a16:creationId xmlns:a16="http://schemas.microsoft.com/office/drawing/2014/main" id="{CAE88486-3C77-4708-B9CB-4C34FE20959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5" name="Text Box 1">
          <a:extLst>
            <a:ext uri="{FF2B5EF4-FFF2-40B4-BE49-F238E27FC236}">
              <a16:creationId xmlns:a16="http://schemas.microsoft.com/office/drawing/2014/main" id="{62892A3A-FFF2-4458-98F4-B47924172CA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6" name="Text Box 1">
          <a:extLst>
            <a:ext uri="{FF2B5EF4-FFF2-40B4-BE49-F238E27FC236}">
              <a16:creationId xmlns:a16="http://schemas.microsoft.com/office/drawing/2014/main" id="{8E04A8FC-58FD-42A8-B3F7-001612D1727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7" name="Text Box 1">
          <a:extLst>
            <a:ext uri="{FF2B5EF4-FFF2-40B4-BE49-F238E27FC236}">
              <a16:creationId xmlns:a16="http://schemas.microsoft.com/office/drawing/2014/main" id="{29CCBE40-2AA8-4DB9-9BF2-66ED0E7EA90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8" name="Text Box 1">
          <a:extLst>
            <a:ext uri="{FF2B5EF4-FFF2-40B4-BE49-F238E27FC236}">
              <a16:creationId xmlns:a16="http://schemas.microsoft.com/office/drawing/2014/main" id="{FCF2919C-35A7-43C2-82E4-03EAB46C2FA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09" name="Text Box 1">
          <a:extLst>
            <a:ext uri="{FF2B5EF4-FFF2-40B4-BE49-F238E27FC236}">
              <a16:creationId xmlns:a16="http://schemas.microsoft.com/office/drawing/2014/main" id="{DF64145E-A7BD-461F-BDC7-B88FA96C87C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0" name="Text Box 1">
          <a:extLst>
            <a:ext uri="{FF2B5EF4-FFF2-40B4-BE49-F238E27FC236}">
              <a16:creationId xmlns:a16="http://schemas.microsoft.com/office/drawing/2014/main" id="{5FB96029-F491-48BF-B7C3-56BD6A96ECF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1" name="Text Box 1">
          <a:extLst>
            <a:ext uri="{FF2B5EF4-FFF2-40B4-BE49-F238E27FC236}">
              <a16:creationId xmlns:a16="http://schemas.microsoft.com/office/drawing/2014/main" id="{7709BA97-5552-4BF2-86F4-3F892D01C51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2" name="Text Box 1">
          <a:extLst>
            <a:ext uri="{FF2B5EF4-FFF2-40B4-BE49-F238E27FC236}">
              <a16:creationId xmlns:a16="http://schemas.microsoft.com/office/drawing/2014/main" id="{A9F9F5D6-A260-4FA7-9738-73AD9C8CD04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3" name="Text Box 1">
          <a:extLst>
            <a:ext uri="{FF2B5EF4-FFF2-40B4-BE49-F238E27FC236}">
              <a16:creationId xmlns:a16="http://schemas.microsoft.com/office/drawing/2014/main" id="{5E281BE8-362A-4071-8F7A-443A78AF430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4" name="Text Box 1">
          <a:extLst>
            <a:ext uri="{FF2B5EF4-FFF2-40B4-BE49-F238E27FC236}">
              <a16:creationId xmlns:a16="http://schemas.microsoft.com/office/drawing/2014/main" id="{A7E33866-E723-4F85-9BF3-D25D65A253D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5" name="Text Box 1">
          <a:extLst>
            <a:ext uri="{FF2B5EF4-FFF2-40B4-BE49-F238E27FC236}">
              <a16:creationId xmlns:a16="http://schemas.microsoft.com/office/drawing/2014/main" id="{888D1B72-4EBB-4291-84D1-CAFA1FC870B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6" name="Text Box 1">
          <a:extLst>
            <a:ext uri="{FF2B5EF4-FFF2-40B4-BE49-F238E27FC236}">
              <a16:creationId xmlns:a16="http://schemas.microsoft.com/office/drawing/2014/main" id="{1AD5A037-97A9-4275-8160-49EDE1A1775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7" name="Text Box 1">
          <a:extLst>
            <a:ext uri="{FF2B5EF4-FFF2-40B4-BE49-F238E27FC236}">
              <a16:creationId xmlns:a16="http://schemas.microsoft.com/office/drawing/2014/main" id="{FD0039E8-CE93-4D41-9C33-7609EFBC241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8" name="Text Box 1">
          <a:extLst>
            <a:ext uri="{FF2B5EF4-FFF2-40B4-BE49-F238E27FC236}">
              <a16:creationId xmlns:a16="http://schemas.microsoft.com/office/drawing/2014/main" id="{0EEB2B19-795E-446B-8B57-B5467710692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19" name="Text Box 1">
          <a:extLst>
            <a:ext uri="{FF2B5EF4-FFF2-40B4-BE49-F238E27FC236}">
              <a16:creationId xmlns:a16="http://schemas.microsoft.com/office/drawing/2014/main" id="{5912245A-ADD5-47EB-98DF-4A3C9F185E1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0" name="Text Box 1">
          <a:extLst>
            <a:ext uri="{FF2B5EF4-FFF2-40B4-BE49-F238E27FC236}">
              <a16:creationId xmlns:a16="http://schemas.microsoft.com/office/drawing/2014/main" id="{7969F51D-C8B2-431D-BC0E-3ACBC232E1C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1" name="Text Box 1">
          <a:extLst>
            <a:ext uri="{FF2B5EF4-FFF2-40B4-BE49-F238E27FC236}">
              <a16:creationId xmlns:a16="http://schemas.microsoft.com/office/drawing/2014/main" id="{0263B90C-F910-408D-A960-4F7EB4BB303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2" name="Text Box 1">
          <a:extLst>
            <a:ext uri="{FF2B5EF4-FFF2-40B4-BE49-F238E27FC236}">
              <a16:creationId xmlns:a16="http://schemas.microsoft.com/office/drawing/2014/main" id="{472C9610-682C-4075-BDE6-176581960B2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3" name="Text Box 1">
          <a:extLst>
            <a:ext uri="{FF2B5EF4-FFF2-40B4-BE49-F238E27FC236}">
              <a16:creationId xmlns:a16="http://schemas.microsoft.com/office/drawing/2014/main" id="{F1E3D3A7-2F1A-45DA-A278-7E86DC01706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4" name="Text Box 1">
          <a:extLst>
            <a:ext uri="{FF2B5EF4-FFF2-40B4-BE49-F238E27FC236}">
              <a16:creationId xmlns:a16="http://schemas.microsoft.com/office/drawing/2014/main" id="{93AA4EB5-B653-4023-A32E-DA3365F535E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5" name="Text Box 1">
          <a:extLst>
            <a:ext uri="{FF2B5EF4-FFF2-40B4-BE49-F238E27FC236}">
              <a16:creationId xmlns:a16="http://schemas.microsoft.com/office/drawing/2014/main" id="{3A7A08EA-34B3-452F-A7A8-02228B3CF09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6" name="Text Box 1">
          <a:extLst>
            <a:ext uri="{FF2B5EF4-FFF2-40B4-BE49-F238E27FC236}">
              <a16:creationId xmlns:a16="http://schemas.microsoft.com/office/drawing/2014/main" id="{DF3A9E0D-A916-43FC-ABEA-62F98532ACF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7" name="Text Box 1">
          <a:extLst>
            <a:ext uri="{FF2B5EF4-FFF2-40B4-BE49-F238E27FC236}">
              <a16:creationId xmlns:a16="http://schemas.microsoft.com/office/drawing/2014/main" id="{B73E9987-B39B-4B37-B9B8-553B7526BF1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8" name="Text Box 1">
          <a:extLst>
            <a:ext uri="{FF2B5EF4-FFF2-40B4-BE49-F238E27FC236}">
              <a16:creationId xmlns:a16="http://schemas.microsoft.com/office/drawing/2014/main" id="{96FFCE69-80CF-423D-B756-33CB6B12239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29" name="Text Box 1">
          <a:extLst>
            <a:ext uri="{FF2B5EF4-FFF2-40B4-BE49-F238E27FC236}">
              <a16:creationId xmlns:a16="http://schemas.microsoft.com/office/drawing/2014/main" id="{25A1B56D-8A0C-45EA-A3BE-95B44B9266F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0" name="Text Box 1">
          <a:extLst>
            <a:ext uri="{FF2B5EF4-FFF2-40B4-BE49-F238E27FC236}">
              <a16:creationId xmlns:a16="http://schemas.microsoft.com/office/drawing/2014/main" id="{A678B1FD-717F-48CD-B868-82030B66969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1" name="Text Box 1">
          <a:extLst>
            <a:ext uri="{FF2B5EF4-FFF2-40B4-BE49-F238E27FC236}">
              <a16:creationId xmlns:a16="http://schemas.microsoft.com/office/drawing/2014/main" id="{A548FC7C-17E0-477A-9387-FDBB2DCF58E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2" name="Text Box 1">
          <a:extLst>
            <a:ext uri="{FF2B5EF4-FFF2-40B4-BE49-F238E27FC236}">
              <a16:creationId xmlns:a16="http://schemas.microsoft.com/office/drawing/2014/main" id="{395D735D-E25C-45F4-9280-C8C49B4E619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3" name="Text Box 1">
          <a:extLst>
            <a:ext uri="{FF2B5EF4-FFF2-40B4-BE49-F238E27FC236}">
              <a16:creationId xmlns:a16="http://schemas.microsoft.com/office/drawing/2014/main" id="{28B0D852-41D0-4EA5-94B3-8670258C020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4" name="Text Box 1">
          <a:extLst>
            <a:ext uri="{FF2B5EF4-FFF2-40B4-BE49-F238E27FC236}">
              <a16:creationId xmlns:a16="http://schemas.microsoft.com/office/drawing/2014/main" id="{DCDB6A1B-7B9D-4485-A40F-CCB1C1A0499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5" name="Text Box 1">
          <a:extLst>
            <a:ext uri="{FF2B5EF4-FFF2-40B4-BE49-F238E27FC236}">
              <a16:creationId xmlns:a16="http://schemas.microsoft.com/office/drawing/2014/main" id="{E9C219DC-D3F9-4BDF-B2B1-FA81B3E3CE1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6" name="Text Box 1">
          <a:extLst>
            <a:ext uri="{FF2B5EF4-FFF2-40B4-BE49-F238E27FC236}">
              <a16:creationId xmlns:a16="http://schemas.microsoft.com/office/drawing/2014/main" id="{59CFCF54-A3B5-4D61-B6C2-DE9E5040E5F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7" name="Text Box 1">
          <a:extLst>
            <a:ext uri="{FF2B5EF4-FFF2-40B4-BE49-F238E27FC236}">
              <a16:creationId xmlns:a16="http://schemas.microsoft.com/office/drawing/2014/main" id="{B633C748-46B1-4019-962D-62282A693E5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8" name="Text Box 1">
          <a:extLst>
            <a:ext uri="{FF2B5EF4-FFF2-40B4-BE49-F238E27FC236}">
              <a16:creationId xmlns:a16="http://schemas.microsoft.com/office/drawing/2014/main" id="{0254C3C6-7113-4DD9-A297-568299ACBAE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39" name="Text Box 1">
          <a:extLst>
            <a:ext uri="{FF2B5EF4-FFF2-40B4-BE49-F238E27FC236}">
              <a16:creationId xmlns:a16="http://schemas.microsoft.com/office/drawing/2014/main" id="{E9FFD083-365B-4631-9943-7E852BA3D2E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0" name="Text Box 1">
          <a:extLst>
            <a:ext uri="{FF2B5EF4-FFF2-40B4-BE49-F238E27FC236}">
              <a16:creationId xmlns:a16="http://schemas.microsoft.com/office/drawing/2014/main" id="{DB4ACF31-9D60-4AD0-923C-D218406EA7B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1" name="Text Box 1">
          <a:extLst>
            <a:ext uri="{FF2B5EF4-FFF2-40B4-BE49-F238E27FC236}">
              <a16:creationId xmlns:a16="http://schemas.microsoft.com/office/drawing/2014/main" id="{5AC91167-7FB6-48B9-97BB-4841F528D02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2" name="Text Box 1">
          <a:extLst>
            <a:ext uri="{FF2B5EF4-FFF2-40B4-BE49-F238E27FC236}">
              <a16:creationId xmlns:a16="http://schemas.microsoft.com/office/drawing/2014/main" id="{DE2DD926-E2BE-4A9D-A9FE-0FD22B8CB43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3" name="Text Box 1">
          <a:extLst>
            <a:ext uri="{FF2B5EF4-FFF2-40B4-BE49-F238E27FC236}">
              <a16:creationId xmlns:a16="http://schemas.microsoft.com/office/drawing/2014/main" id="{D9F7231B-4862-4A02-ACF3-A6B0B5D47C7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4" name="Text Box 1">
          <a:extLst>
            <a:ext uri="{FF2B5EF4-FFF2-40B4-BE49-F238E27FC236}">
              <a16:creationId xmlns:a16="http://schemas.microsoft.com/office/drawing/2014/main" id="{F22AE670-10EE-4AAD-9636-8AE9EB7926F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5" name="Text Box 1">
          <a:extLst>
            <a:ext uri="{FF2B5EF4-FFF2-40B4-BE49-F238E27FC236}">
              <a16:creationId xmlns:a16="http://schemas.microsoft.com/office/drawing/2014/main" id="{B8E85D40-9E0E-44A6-B5C0-D7BDE1A96BA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6" name="Text Box 1">
          <a:extLst>
            <a:ext uri="{FF2B5EF4-FFF2-40B4-BE49-F238E27FC236}">
              <a16:creationId xmlns:a16="http://schemas.microsoft.com/office/drawing/2014/main" id="{7250BFE3-7271-457C-B974-B17F9720646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7" name="Text Box 1">
          <a:extLst>
            <a:ext uri="{FF2B5EF4-FFF2-40B4-BE49-F238E27FC236}">
              <a16:creationId xmlns:a16="http://schemas.microsoft.com/office/drawing/2014/main" id="{CD0F6BEE-54C0-4603-A6B0-1F92D382FCC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8" name="Text Box 1">
          <a:extLst>
            <a:ext uri="{FF2B5EF4-FFF2-40B4-BE49-F238E27FC236}">
              <a16:creationId xmlns:a16="http://schemas.microsoft.com/office/drawing/2014/main" id="{A3ED470B-D6D1-4321-A402-90FA9760893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49" name="Text Box 1">
          <a:extLst>
            <a:ext uri="{FF2B5EF4-FFF2-40B4-BE49-F238E27FC236}">
              <a16:creationId xmlns:a16="http://schemas.microsoft.com/office/drawing/2014/main" id="{FC8CAA32-B4E1-4EDC-8488-564D11B674B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0" name="Text Box 1">
          <a:extLst>
            <a:ext uri="{FF2B5EF4-FFF2-40B4-BE49-F238E27FC236}">
              <a16:creationId xmlns:a16="http://schemas.microsoft.com/office/drawing/2014/main" id="{C6107458-C97C-4D5A-A6AA-6DF51DD1137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1" name="Text Box 1">
          <a:extLst>
            <a:ext uri="{FF2B5EF4-FFF2-40B4-BE49-F238E27FC236}">
              <a16:creationId xmlns:a16="http://schemas.microsoft.com/office/drawing/2014/main" id="{9AE65DCC-CF8C-4F76-9394-0ABCC526E14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2" name="Text Box 1">
          <a:extLst>
            <a:ext uri="{FF2B5EF4-FFF2-40B4-BE49-F238E27FC236}">
              <a16:creationId xmlns:a16="http://schemas.microsoft.com/office/drawing/2014/main" id="{C4F09BF3-33AC-4549-803F-91EE6FB2E1F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3" name="Text Box 1">
          <a:extLst>
            <a:ext uri="{FF2B5EF4-FFF2-40B4-BE49-F238E27FC236}">
              <a16:creationId xmlns:a16="http://schemas.microsoft.com/office/drawing/2014/main" id="{56B370CE-BBF4-48AA-9987-42DA7BC7851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4" name="Text Box 1">
          <a:extLst>
            <a:ext uri="{FF2B5EF4-FFF2-40B4-BE49-F238E27FC236}">
              <a16:creationId xmlns:a16="http://schemas.microsoft.com/office/drawing/2014/main" id="{EB13C468-EC24-43F1-BB1E-B034CCEFB58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5" name="Text Box 1">
          <a:extLst>
            <a:ext uri="{FF2B5EF4-FFF2-40B4-BE49-F238E27FC236}">
              <a16:creationId xmlns:a16="http://schemas.microsoft.com/office/drawing/2014/main" id="{B47EF912-B102-4CCF-A120-6550CD23614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6" name="Text Box 1">
          <a:extLst>
            <a:ext uri="{FF2B5EF4-FFF2-40B4-BE49-F238E27FC236}">
              <a16:creationId xmlns:a16="http://schemas.microsoft.com/office/drawing/2014/main" id="{A392D410-97D6-44D9-8397-85453E24036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7" name="Text Box 1">
          <a:extLst>
            <a:ext uri="{FF2B5EF4-FFF2-40B4-BE49-F238E27FC236}">
              <a16:creationId xmlns:a16="http://schemas.microsoft.com/office/drawing/2014/main" id="{E03BC173-8447-4B06-9437-CCE0D5C0CF3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8" name="Text Box 1">
          <a:extLst>
            <a:ext uri="{FF2B5EF4-FFF2-40B4-BE49-F238E27FC236}">
              <a16:creationId xmlns:a16="http://schemas.microsoft.com/office/drawing/2014/main" id="{920AABF9-FA0A-4CCD-82D0-910F6DB23F9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59" name="Text Box 1">
          <a:extLst>
            <a:ext uri="{FF2B5EF4-FFF2-40B4-BE49-F238E27FC236}">
              <a16:creationId xmlns:a16="http://schemas.microsoft.com/office/drawing/2014/main" id="{5F8899E8-372B-4AE4-AE3C-6C6C12BF20A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0" name="Text Box 1">
          <a:extLst>
            <a:ext uri="{FF2B5EF4-FFF2-40B4-BE49-F238E27FC236}">
              <a16:creationId xmlns:a16="http://schemas.microsoft.com/office/drawing/2014/main" id="{650FA4AF-5AB7-42EF-99F0-64F0F654188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1" name="Text Box 1">
          <a:extLst>
            <a:ext uri="{FF2B5EF4-FFF2-40B4-BE49-F238E27FC236}">
              <a16:creationId xmlns:a16="http://schemas.microsoft.com/office/drawing/2014/main" id="{3D96A51F-1B0C-49D0-BE84-6E70693F5D0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2" name="Text Box 1">
          <a:extLst>
            <a:ext uri="{FF2B5EF4-FFF2-40B4-BE49-F238E27FC236}">
              <a16:creationId xmlns:a16="http://schemas.microsoft.com/office/drawing/2014/main" id="{449A67F3-3C50-4CAF-9114-14BE558F73A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3" name="Text Box 1">
          <a:extLst>
            <a:ext uri="{FF2B5EF4-FFF2-40B4-BE49-F238E27FC236}">
              <a16:creationId xmlns:a16="http://schemas.microsoft.com/office/drawing/2014/main" id="{590AFF56-A0D7-448E-8006-5F95FB90DB8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4" name="Text Box 1">
          <a:extLst>
            <a:ext uri="{FF2B5EF4-FFF2-40B4-BE49-F238E27FC236}">
              <a16:creationId xmlns:a16="http://schemas.microsoft.com/office/drawing/2014/main" id="{5CB038AB-7A83-4072-B54E-8B42ED949F7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5" name="Text Box 1">
          <a:extLst>
            <a:ext uri="{FF2B5EF4-FFF2-40B4-BE49-F238E27FC236}">
              <a16:creationId xmlns:a16="http://schemas.microsoft.com/office/drawing/2014/main" id="{C33F94F2-FA38-40B0-AC70-0068794F063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6" name="Text Box 1">
          <a:extLst>
            <a:ext uri="{FF2B5EF4-FFF2-40B4-BE49-F238E27FC236}">
              <a16:creationId xmlns:a16="http://schemas.microsoft.com/office/drawing/2014/main" id="{06A097DB-B0EF-4F2C-91D2-7E28A6E99E7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7" name="Text Box 1">
          <a:extLst>
            <a:ext uri="{FF2B5EF4-FFF2-40B4-BE49-F238E27FC236}">
              <a16:creationId xmlns:a16="http://schemas.microsoft.com/office/drawing/2014/main" id="{3EA636A8-D747-4E6E-AABB-5632BBB526F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8" name="Text Box 1">
          <a:extLst>
            <a:ext uri="{FF2B5EF4-FFF2-40B4-BE49-F238E27FC236}">
              <a16:creationId xmlns:a16="http://schemas.microsoft.com/office/drawing/2014/main" id="{4E7BAD5B-BA04-4625-82D0-435740403FE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69" name="Text Box 1">
          <a:extLst>
            <a:ext uri="{FF2B5EF4-FFF2-40B4-BE49-F238E27FC236}">
              <a16:creationId xmlns:a16="http://schemas.microsoft.com/office/drawing/2014/main" id="{372313F6-614F-4577-9A85-4B2936DC804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0" name="Text Box 1">
          <a:extLst>
            <a:ext uri="{FF2B5EF4-FFF2-40B4-BE49-F238E27FC236}">
              <a16:creationId xmlns:a16="http://schemas.microsoft.com/office/drawing/2014/main" id="{E6A8628B-2020-4EAC-800A-684C97E50C8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1" name="Text Box 1">
          <a:extLst>
            <a:ext uri="{FF2B5EF4-FFF2-40B4-BE49-F238E27FC236}">
              <a16:creationId xmlns:a16="http://schemas.microsoft.com/office/drawing/2014/main" id="{320F9C9C-10C0-42BE-A588-B9276EBD35F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2" name="Text Box 1">
          <a:extLst>
            <a:ext uri="{FF2B5EF4-FFF2-40B4-BE49-F238E27FC236}">
              <a16:creationId xmlns:a16="http://schemas.microsoft.com/office/drawing/2014/main" id="{2CCCF167-6373-4927-B16E-9C6F5CAEECE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3" name="Text Box 1">
          <a:extLst>
            <a:ext uri="{FF2B5EF4-FFF2-40B4-BE49-F238E27FC236}">
              <a16:creationId xmlns:a16="http://schemas.microsoft.com/office/drawing/2014/main" id="{4D018E3D-61EF-4FC9-8DC5-1957AC4C873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4" name="Text Box 1">
          <a:extLst>
            <a:ext uri="{FF2B5EF4-FFF2-40B4-BE49-F238E27FC236}">
              <a16:creationId xmlns:a16="http://schemas.microsoft.com/office/drawing/2014/main" id="{7B513E7B-3904-469D-BDC7-88856780F0B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5" name="Text Box 1">
          <a:extLst>
            <a:ext uri="{FF2B5EF4-FFF2-40B4-BE49-F238E27FC236}">
              <a16:creationId xmlns:a16="http://schemas.microsoft.com/office/drawing/2014/main" id="{5B8F841E-AD48-460E-9258-467BB1932AA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6" name="Text Box 1">
          <a:extLst>
            <a:ext uri="{FF2B5EF4-FFF2-40B4-BE49-F238E27FC236}">
              <a16:creationId xmlns:a16="http://schemas.microsoft.com/office/drawing/2014/main" id="{1A393FDE-B476-485E-85DB-0282DE9211E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7" name="Text Box 1">
          <a:extLst>
            <a:ext uri="{FF2B5EF4-FFF2-40B4-BE49-F238E27FC236}">
              <a16:creationId xmlns:a16="http://schemas.microsoft.com/office/drawing/2014/main" id="{6D4BF465-C7E6-425E-96F9-0C865ABFE80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8" name="Text Box 1">
          <a:extLst>
            <a:ext uri="{FF2B5EF4-FFF2-40B4-BE49-F238E27FC236}">
              <a16:creationId xmlns:a16="http://schemas.microsoft.com/office/drawing/2014/main" id="{2EDB6533-30A0-4DB5-A527-10DEAA14407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79" name="Text Box 1">
          <a:extLst>
            <a:ext uri="{FF2B5EF4-FFF2-40B4-BE49-F238E27FC236}">
              <a16:creationId xmlns:a16="http://schemas.microsoft.com/office/drawing/2014/main" id="{019E76BE-6CFD-41B2-BBBF-691B71112A0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0" name="Text Box 1">
          <a:extLst>
            <a:ext uri="{FF2B5EF4-FFF2-40B4-BE49-F238E27FC236}">
              <a16:creationId xmlns:a16="http://schemas.microsoft.com/office/drawing/2014/main" id="{6B5F5243-1B0C-4731-A361-4471480CEC7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1" name="Text Box 1">
          <a:extLst>
            <a:ext uri="{FF2B5EF4-FFF2-40B4-BE49-F238E27FC236}">
              <a16:creationId xmlns:a16="http://schemas.microsoft.com/office/drawing/2014/main" id="{D9DB56C7-54B8-4798-9033-3B0D2388D42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2" name="Text Box 1">
          <a:extLst>
            <a:ext uri="{FF2B5EF4-FFF2-40B4-BE49-F238E27FC236}">
              <a16:creationId xmlns:a16="http://schemas.microsoft.com/office/drawing/2014/main" id="{EF46A0ED-D29B-41C3-9306-6D714250342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3" name="Text Box 1">
          <a:extLst>
            <a:ext uri="{FF2B5EF4-FFF2-40B4-BE49-F238E27FC236}">
              <a16:creationId xmlns:a16="http://schemas.microsoft.com/office/drawing/2014/main" id="{D15E98F5-BF15-4021-88E9-7538094D7E5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4" name="Text Box 1">
          <a:extLst>
            <a:ext uri="{FF2B5EF4-FFF2-40B4-BE49-F238E27FC236}">
              <a16:creationId xmlns:a16="http://schemas.microsoft.com/office/drawing/2014/main" id="{90EA27AE-C3BC-4A62-8283-F53BC5EA14C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5" name="Text Box 1">
          <a:extLst>
            <a:ext uri="{FF2B5EF4-FFF2-40B4-BE49-F238E27FC236}">
              <a16:creationId xmlns:a16="http://schemas.microsoft.com/office/drawing/2014/main" id="{110BFDE9-D404-4F14-AC6B-A1B77126DE4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6" name="Text Box 1">
          <a:extLst>
            <a:ext uri="{FF2B5EF4-FFF2-40B4-BE49-F238E27FC236}">
              <a16:creationId xmlns:a16="http://schemas.microsoft.com/office/drawing/2014/main" id="{5318E1C9-4A58-4BC3-BEE3-98F1B5E8FBA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7" name="Text Box 1">
          <a:extLst>
            <a:ext uri="{FF2B5EF4-FFF2-40B4-BE49-F238E27FC236}">
              <a16:creationId xmlns:a16="http://schemas.microsoft.com/office/drawing/2014/main" id="{90C487AB-36DB-40BA-A7DD-2274CA765AD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8" name="Text Box 1">
          <a:extLst>
            <a:ext uri="{FF2B5EF4-FFF2-40B4-BE49-F238E27FC236}">
              <a16:creationId xmlns:a16="http://schemas.microsoft.com/office/drawing/2014/main" id="{03DC812D-5DCC-4BEF-B64A-EF79D98DAD2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89" name="Text Box 1">
          <a:extLst>
            <a:ext uri="{FF2B5EF4-FFF2-40B4-BE49-F238E27FC236}">
              <a16:creationId xmlns:a16="http://schemas.microsoft.com/office/drawing/2014/main" id="{D86F3A31-6536-4B46-B9DE-9158D31AB05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0" name="Text Box 1">
          <a:extLst>
            <a:ext uri="{FF2B5EF4-FFF2-40B4-BE49-F238E27FC236}">
              <a16:creationId xmlns:a16="http://schemas.microsoft.com/office/drawing/2014/main" id="{378D5314-5456-47A6-AB8A-3BB0043976E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1" name="Text Box 1">
          <a:extLst>
            <a:ext uri="{FF2B5EF4-FFF2-40B4-BE49-F238E27FC236}">
              <a16:creationId xmlns:a16="http://schemas.microsoft.com/office/drawing/2014/main" id="{A6C94607-FAF5-4F6D-B72B-986F13EAC7C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2" name="Text Box 1">
          <a:extLst>
            <a:ext uri="{FF2B5EF4-FFF2-40B4-BE49-F238E27FC236}">
              <a16:creationId xmlns:a16="http://schemas.microsoft.com/office/drawing/2014/main" id="{17E10544-1021-4984-9D9D-85DB3FD317B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3" name="Text Box 1">
          <a:extLst>
            <a:ext uri="{FF2B5EF4-FFF2-40B4-BE49-F238E27FC236}">
              <a16:creationId xmlns:a16="http://schemas.microsoft.com/office/drawing/2014/main" id="{3675E4DB-0EEA-45E0-8677-36CDC1FB348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4" name="Text Box 1">
          <a:extLst>
            <a:ext uri="{FF2B5EF4-FFF2-40B4-BE49-F238E27FC236}">
              <a16:creationId xmlns:a16="http://schemas.microsoft.com/office/drawing/2014/main" id="{4A751F51-077F-44AC-AED0-89DDFDAA3CE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5" name="Text Box 1">
          <a:extLst>
            <a:ext uri="{FF2B5EF4-FFF2-40B4-BE49-F238E27FC236}">
              <a16:creationId xmlns:a16="http://schemas.microsoft.com/office/drawing/2014/main" id="{2AE8625F-6D94-4CBB-B101-9E5097245F5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6" name="Text Box 1">
          <a:extLst>
            <a:ext uri="{FF2B5EF4-FFF2-40B4-BE49-F238E27FC236}">
              <a16:creationId xmlns:a16="http://schemas.microsoft.com/office/drawing/2014/main" id="{078D6960-BC20-40FF-A66D-6A857C3D9CE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7" name="Text Box 1">
          <a:extLst>
            <a:ext uri="{FF2B5EF4-FFF2-40B4-BE49-F238E27FC236}">
              <a16:creationId xmlns:a16="http://schemas.microsoft.com/office/drawing/2014/main" id="{BD12B005-5DC7-4372-8431-C59CFBA51E3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8" name="Text Box 1">
          <a:extLst>
            <a:ext uri="{FF2B5EF4-FFF2-40B4-BE49-F238E27FC236}">
              <a16:creationId xmlns:a16="http://schemas.microsoft.com/office/drawing/2014/main" id="{E1DE24F2-A469-48C5-89DD-A60AA18C6FB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899" name="Text Box 1">
          <a:extLst>
            <a:ext uri="{FF2B5EF4-FFF2-40B4-BE49-F238E27FC236}">
              <a16:creationId xmlns:a16="http://schemas.microsoft.com/office/drawing/2014/main" id="{D852EBD3-7497-4905-A0A2-40BB58B0BDE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0" name="Text Box 1">
          <a:extLst>
            <a:ext uri="{FF2B5EF4-FFF2-40B4-BE49-F238E27FC236}">
              <a16:creationId xmlns:a16="http://schemas.microsoft.com/office/drawing/2014/main" id="{677BD536-F23C-4415-B489-3A6FAE58349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1" name="Text Box 1">
          <a:extLst>
            <a:ext uri="{FF2B5EF4-FFF2-40B4-BE49-F238E27FC236}">
              <a16:creationId xmlns:a16="http://schemas.microsoft.com/office/drawing/2014/main" id="{0240D71E-93AB-471F-84E5-048479B9019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2" name="Text Box 1">
          <a:extLst>
            <a:ext uri="{FF2B5EF4-FFF2-40B4-BE49-F238E27FC236}">
              <a16:creationId xmlns:a16="http://schemas.microsoft.com/office/drawing/2014/main" id="{51F09155-0513-4667-A874-A7A4AF6C83C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3" name="Text Box 1">
          <a:extLst>
            <a:ext uri="{FF2B5EF4-FFF2-40B4-BE49-F238E27FC236}">
              <a16:creationId xmlns:a16="http://schemas.microsoft.com/office/drawing/2014/main" id="{51C8ABEE-E346-4464-B822-BE126367B6F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4" name="Text Box 1">
          <a:extLst>
            <a:ext uri="{FF2B5EF4-FFF2-40B4-BE49-F238E27FC236}">
              <a16:creationId xmlns:a16="http://schemas.microsoft.com/office/drawing/2014/main" id="{DD87DDF5-7F9D-410B-B094-FB5D6D9A1CA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5" name="Text Box 1">
          <a:extLst>
            <a:ext uri="{FF2B5EF4-FFF2-40B4-BE49-F238E27FC236}">
              <a16:creationId xmlns:a16="http://schemas.microsoft.com/office/drawing/2014/main" id="{C6F4B5F1-09C3-45B2-96E4-D55706E065D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6" name="Text Box 1">
          <a:extLst>
            <a:ext uri="{FF2B5EF4-FFF2-40B4-BE49-F238E27FC236}">
              <a16:creationId xmlns:a16="http://schemas.microsoft.com/office/drawing/2014/main" id="{0AFEBD93-6725-45F9-B72C-3C81B1CEE80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7" name="Text Box 1">
          <a:extLst>
            <a:ext uri="{FF2B5EF4-FFF2-40B4-BE49-F238E27FC236}">
              <a16:creationId xmlns:a16="http://schemas.microsoft.com/office/drawing/2014/main" id="{42AE3364-BFC3-4AF8-A8B8-47A2D943164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8" name="Text Box 1">
          <a:extLst>
            <a:ext uri="{FF2B5EF4-FFF2-40B4-BE49-F238E27FC236}">
              <a16:creationId xmlns:a16="http://schemas.microsoft.com/office/drawing/2014/main" id="{348C341C-E196-4DC9-B405-459EF1A3E29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09" name="Text Box 1">
          <a:extLst>
            <a:ext uri="{FF2B5EF4-FFF2-40B4-BE49-F238E27FC236}">
              <a16:creationId xmlns:a16="http://schemas.microsoft.com/office/drawing/2014/main" id="{EE64D48E-1F36-4615-A3D7-DADD249B47B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0" name="Text Box 1">
          <a:extLst>
            <a:ext uri="{FF2B5EF4-FFF2-40B4-BE49-F238E27FC236}">
              <a16:creationId xmlns:a16="http://schemas.microsoft.com/office/drawing/2014/main" id="{A7B46841-2465-4BC2-A6F6-D0E6181B9B4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1" name="Text Box 1">
          <a:extLst>
            <a:ext uri="{FF2B5EF4-FFF2-40B4-BE49-F238E27FC236}">
              <a16:creationId xmlns:a16="http://schemas.microsoft.com/office/drawing/2014/main" id="{3BF29762-C760-4522-AA76-D3A9D980543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2" name="Text Box 1">
          <a:extLst>
            <a:ext uri="{FF2B5EF4-FFF2-40B4-BE49-F238E27FC236}">
              <a16:creationId xmlns:a16="http://schemas.microsoft.com/office/drawing/2014/main" id="{684D55AD-C94F-44D3-8A36-21C9D14250C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3" name="Text Box 1">
          <a:extLst>
            <a:ext uri="{FF2B5EF4-FFF2-40B4-BE49-F238E27FC236}">
              <a16:creationId xmlns:a16="http://schemas.microsoft.com/office/drawing/2014/main" id="{ED2D5A66-CAAC-4BFE-9B1B-316C74E90D7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4" name="Text Box 1">
          <a:extLst>
            <a:ext uri="{FF2B5EF4-FFF2-40B4-BE49-F238E27FC236}">
              <a16:creationId xmlns:a16="http://schemas.microsoft.com/office/drawing/2014/main" id="{29EFA8A7-36DB-4E72-9643-AFB51BE9D36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5" name="Text Box 1">
          <a:extLst>
            <a:ext uri="{FF2B5EF4-FFF2-40B4-BE49-F238E27FC236}">
              <a16:creationId xmlns:a16="http://schemas.microsoft.com/office/drawing/2014/main" id="{6157607E-69F8-405B-AEE8-8C24014CB17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6" name="Text Box 1">
          <a:extLst>
            <a:ext uri="{FF2B5EF4-FFF2-40B4-BE49-F238E27FC236}">
              <a16:creationId xmlns:a16="http://schemas.microsoft.com/office/drawing/2014/main" id="{91588631-32C3-4CC3-BE20-34A2A852CC8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7" name="Text Box 1">
          <a:extLst>
            <a:ext uri="{FF2B5EF4-FFF2-40B4-BE49-F238E27FC236}">
              <a16:creationId xmlns:a16="http://schemas.microsoft.com/office/drawing/2014/main" id="{4BFA3E66-BB20-4783-8115-761F19488FB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8" name="Text Box 1">
          <a:extLst>
            <a:ext uri="{FF2B5EF4-FFF2-40B4-BE49-F238E27FC236}">
              <a16:creationId xmlns:a16="http://schemas.microsoft.com/office/drawing/2014/main" id="{89DE6906-7538-4DA0-A614-9D2525A652E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19" name="Text Box 1">
          <a:extLst>
            <a:ext uri="{FF2B5EF4-FFF2-40B4-BE49-F238E27FC236}">
              <a16:creationId xmlns:a16="http://schemas.microsoft.com/office/drawing/2014/main" id="{8F1CA808-9943-4495-A470-E65FA8C236E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0" name="Text Box 1">
          <a:extLst>
            <a:ext uri="{FF2B5EF4-FFF2-40B4-BE49-F238E27FC236}">
              <a16:creationId xmlns:a16="http://schemas.microsoft.com/office/drawing/2014/main" id="{9FC13120-527E-4B4B-BB38-584366DEA0A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1" name="Text Box 1">
          <a:extLst>
            <a:ext uri="{FF2B5EF4-FFF2-40B4-BE49-F238E27FC236}">
              <a16:creationId xmlns:a16="http://schemas.microsoft.com/office/drawing/2014/main" id="{416613DE-EDE9-45E5-9F0C-C1D020BB7C1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2" name="Text Box 1">
          <a:extLst>
            <a:ext uri="{FF2B5EF4-FFF2-40B4-BE49-F238E27FC236}">
              <a16:creationId xmlns:a16="http://schemas.microsoft.com/office/drawing/2014/main" id="{1F6F6523-92E6-45FC-ABBA-2E59E22A037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3" name="Text Box 1">
          <a:extLst>
            <a:ext uri="{FF2B5EF4-FFF2-40B4-BE49-F238E27FC236}">
              <a16:creationId xmlns:a16="http://schemas.microsoft.com/office/drawing/2014/main" id="{985407AC-3534-4D47-8C11-4BC8669D485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4" name="Text Box 1">
          <a:extLst>
            <a:ext uri="{FF2B5EF4-FFF2-40B4-BE49-F238E27FC236}">
              <a16:creationId xmlns:a16="http://schemas.microsoft.com/office/drawing/2014/main" id="{50F5ACE0-1AC2-450B-B4E2-431952437E7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5" name="Text Box 1">
          <a:extLst>
            <a:ext uri="{FF2B5EF4-FFF2-40B4-BE49-F238E27FC236}">
              <a16:creationId xmlns:a16="http://schemas.microsoft.com/office/drawing/2014/main" id="{A5A9C2F5-B334-4B28-BF3E-50372E8358A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6" name="Text Box 1">
          <a:extLst>
            <a:ext uri="{FF2B5EF4-FFF2-40B4-BE49-F238E27FC236}">
              <a16:creationId xmlns:a16="http://schemas.microsoft.com/office/drawing/2014/main" id="{2E50FAB7-AD87-4835-97B8-A98F98FE054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7" name="Text Box 1">
          <a:extLst>
            <a:ext uri="{FF2B5EF4-FFF2-40B4-BE49-F238E27FC236}">
              <a16:creationId xmlns:a16="http://schemas.microsoft.com/office/drawing/2014/main" id="{9ABABF6D-6658-440E-8EC1-EA820887FA7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8" name="Text Box 1">
          <a:extLst>
            <a:ext uri="{FF2B5EF4-FFF2-40B4-BE49-F238E27FC236}">
              <a16:creationId xmlns:a16="http://schemas.microsoft.com/office/drawing/2014/main" id="{7E51E6B3-EF88-4988-B711-B5FFF1C6A5D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29" name="Text Box 1">
          <a:extLst>
            <a:ext uri="{FF2B5EF4-FFF2-40B4-BE49-F238E27FC236}">
              <a16:creationId xmlns:a16="http://schemas.microsoft.com/office/drawing/2014/main" id="{006F72EE-2F95-4F8C-BB61-98A1A7CCE2F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0" name="Text Box 1">
          <a:extLst>
            <a:ext uri="{FF2B5EF4-FFF2-40B4-BE49-F238E27FC236}">
              <a16:creationId xmlns:a16="http://schemas.microsoft.com/office/drawing/2014/main" id="{35385E81-676F-42A5-9BD6-548FAB72E01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1" name="Text Box 1">
          <a:extLst>
            <a:ext uri="{FF2B5EF4-FFF2-40B4-BE49-F238E27FC236}">
              <a16:creationId xmlns:a16="http://schemas.microsoft.com/office/drawing/2014/main" id="{6E718B21-DF11-4ED5-B455-53A02C0D660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2" name="Text Box 1">
          <a:extLst>
            <a:ext uri="{FF2B5EF4-FFF2-40B4-BE49-F238E27FC236}">
              <a16:creationId xmlns:a16="http://schemas.microsoft.com/office/drawing/2014/main" id="{755282A5-DB54-4EA1-A93D-720E86845FB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3" name="Text Box 1">
          <a:extLst>
            <a:ext uri="{FF2B5EF4-FFF2-40B4-BE49-F238E27FC236}">
              <a16:creationId xmlns:a16="http://schemas.microsoft.com/office/drawing/2014/main" id="{3866884C-D1B2-47E8-A575-619DCE0963A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4" name="Text Box 1">
          <a:extLst>
            <a:ext uri="{FF2B5EF4-FFF2-40B4-BE49-F238E27FC236}">
              <a16:creationId xmlns:a16="http://schemas.microsoft.com/office/drawing/2014/main" id="{0056A12F-BFBF-4A3B-8234-ABA469BCEBE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5" name="Text Box 1">
          <a:extLst>
            <a:ext uri="{FF2B5EF4-FFF2-40B4-BE49-F238E27FC236}">
              <a16:creationId xmlns:a16="http://schemas.microsoft.com/office/drawing/2014/main" id="{153D2618-3598-4751-979B-5935BAFFF20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6" name="Text Box 1">
          <a:extLst>
            <a:ext uri="{FF2B5EF4-FFF2-40B4-BE49-F238E27FC236}">
              <a16:creationId xmlns:a16="http://schemas.microsoft.com/office/drawing/2014/main" id="{051E24CE-6363-4037-9C59-EAC5B45C8B8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7" name="Text Box 1">
          <a:extLst>
            <a:ext uri="{FF2B5EF4-FFF2-40B4-BE49-F238E27FC236}">
              <a16:creationId xmlns:a16="http://schemas.microsoft.com/office/drawing/2014/main" id="{B4BA2342-F3A6-4806-ABFB-207E875E878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8" name="Text Box 1">
          <a:extLst>
            <a:ext uri="{FF2B5EF4-FFF2-40B4-BE49-F238E27FC236}">
              <a16:creationId xmlns:a16="http://schemas.microsoft.com/office/drawing/2014/main" id="{A38677F3-AC0C-4B4F-8FC2-C40B8240360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39" name="Text Box 1">
          <a:extLst>
            <a:ext uri="{FF2B5EF4-FFF2-40B4-BE49-F238E27FC236}">
              <a16:creationId xmlns:a16="http://schemas.microsoft.com/office/drawing/2014/main" id="{D9F02A71-385F-4A7D-9831-47B6EFA007B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0" name="Text Box 1">
          <a:extLst>
            <a:ext uri="{FF2B5EF4-FFF2-40B4-BE49-F238E27FC236}">
              <a16:creationId xmlns:a16="http://schemas.microsoft.com/office/drawing/2014/main" id="{4DAA660B-0882-4D6D-BCFB-B5169D68930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1" name="Text Box 1">
          <a:extLst>
            <a:ext uri="{FF2B5EF4-FFF2-40B4-BE49-F238E27FC236}">
              <a16:creationId xmlns:a16="http://schemas.microsoft.com/office/drawing/2014/main" id="{083E7F4D-2A23-4424-8919-2D62A653A44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2" name="Text Box 1">
          <a:extLst>
            <a:ext uri="{FF2B5EF4-FFF2-40B4-BE49-F238E27FC236}">
              <a16:creationId xmlns:a16="http://schemas.microsoft.com/office/drawing/2014/main" id="{61864938-18C5-4071-9D18-B200C9C90E0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3" name="Text Box 1">
          <a:extLst>
            <a:ext uri="{FF2B5EF4-FFF2-40B4-BE49-F238E27FC236}">
              <a16:creationId xmlns:a16="http://schemas.microsoft.com/office/drawing/2014/main" id="{39AA621E-39A6-4D24-B6F0-BDC7DDAD88B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4" name="Text Box 1">
          <a:extLst>
            <a:ext uri="{FF2B5EF4-FFF2-40B4-BE49-F238E27FC236}">
              <a16:creationId xmlns:a16="http://schemas.microsoft.com/office/drawing/2014/main" id="{7097EF9C-175D-4FC6-8DF3-34FAAE36814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5" name="Text Box 1">
          <a:extLst>
            <a:ext uri="{FF2B5EF4-FFF2-40B4-BE49-F238E27FC236}">
              <a16:creationId xmlns:a16="http://schemas.microsoft.com/office/drawing/2014/main" id="{EB5902BF-CEF3-4613-84E9-B44D2721F65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6" name="Text Box 1">
          <a:extLst>
            <a:ext uri="{FF2B5EF4-FFF2-40B4-BE49-F238E27FC236}">
              <a16:creationId xmlns:a16="http://schemas.microsoft.com/office/drawing/2014/main" id="{ED40F7D4-20B0-4272-A3B2-960E7D41580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7" name="Text Box 1">
          <a:extLst>
            <a:ext uri="{FF2B5EF4-FFF2-40B4-BE49-F238E27FC236}">
              <a16:creationId xmlns:a16="http://schemas.microsoft.com/office/drawing/2014/main" id="{438D532B-B82E-4504-A585-9D80D9D2B59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8" name="Text Box 1">
          <a:extLst>
            <a:ext uri="{FF2B5EF4-FFF2-40B4-BE49-F238E27FC236}">
              <a16:creationId xmlns:a16="http://schemas.microsoft.com/office/drawing/2014/main" id="{495E6601-E306-441F-A5B8-436FCFADC0B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49" name="Text Box 1">
          <a:extLst>
            <a:ext uri="{FF2B5EF4-FFF2-40B4-BE49-F238E27FC236}">
              <a16:creationId xmlns:a16="http://schemas.microsoft.com/office/drawing/2014/main" id="{49BC794B-15EE-4E41-A2A3-9A9E4A46658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0" name="Text Box 1">
          <a:extLst>
            <a:ext uri="{FF2B5EF4-FFF2-40B4-BE49-F238E27FC236}">
              <a16:creationId xmlns:a16="http://schemas.microsoft.com/office/drawing/2014/main" id="{BE201AED-A90D-42E0-AE87-EEA51CE51A7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1" name="Text Box 1">
          <a:extLst>
            <a:ext uri="{FF2B5EF4-FFF2-40B4-BE49-F238E27FC236}">
              <a16:creationId xmlns:a16="http://schemas.microsoft.com/office/drawing/2014/main" id="{EF257ADB-9084-401E-BAFF-7A1BC93AF0C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2" name="Text Box 1">
          <a:extLst>
            <a:ext uri="{FF2B5EF4-FFF2-40B4-BE49-F238E27FC236}">
              <a16:creationId xmlns:a16="http://schemas.microsoft.com/office/drawing/2014/main" id="{4439077E-6130-44F2-A274-7B4F3128575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3" name="Text Box 1">
          <a:extLst>
            <a:ext uri="{FF2B5EF4-FFF2-40B4-BE49-F238E27FC236}">
              <a16:creationId xmlns:a16="http://schemas.microsoft.com/office/drawing/2014/main" id="{C148E7EC-DCC2-4BAF-9A1E-63B9FCEE9B0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4" name="Text Box 1">
          <a:extLst>
            <a:ext uri="{FF2B5EF4-FFF2-40B4-BE49-F238E27FC236}">
              <a16:creationId xmlns:a16="http://schemas.microsoft.com/office/drawing/2014/main" id="{5A8D0867-6629-46AD-AC78-24E557724AB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5" name="Text Box 1">
          <a:extLst>
            <a:ext uri="{FF2B5EF4-FFF2-40B4-BE49-F238E27FC236}">
              <a16:creationId xmlns:a16="http://schemas.microsoft.com/office/drawing/2014/main" id="{0D6C1931-9F54-49F9-AC05-07EC353ABED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6" name="Text Box 1">
          <a:extLst>
            <a:ext uri="{FF2B5EF4-FFF2-40B4-BE49-F238E27FC236}">
              <a16:creationId xmlns:a16="http://schemas.microsoft.com/office/drawing/2014/main" id="{6CD87F95-DD6A-489F-AD1B-92AA61BEF5A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7" name="Text Box 1">
          <a:extLst>
            <a:ext uri="{FF2B5EF4-FFF2-40B4-BE49-F238E27FC236}">
              <a16:creationId xmlns:a16="http://schemas.microsoft.com/office/drawing/2014/main" id="{13E669DB-13F6-4680-B203-7CF537B7F85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8" name="Text Box 1">
          <a:extLst>
            <a:ext uri="{FF2B5EF4-FFF2-40B4-BE49-F238E27FC236}">
              <a16:creationId xmlns:a16="http://schemas.microsoft.com/office/drawing/2014/main" id="{E34866DA-C3A2-48A3-81E6-D92E6F390E4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59" name="Text Box 1">
          <a:extLst>
            <a:ext uri="{FF2B5EF4-FFF2-40B4-BE49-F238E27FC236}">
              <a16:creationId xmlns:a16="http://schemas.microsoft.com/office/drawing/2014/main" id="{9D9A81E9-090D-46B5-B438-0A769287258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0" name="Text Box 1">
          <a:extLst>
            <a:ext uri="{FF2B5EF4-FFF2-40B4-BE49-F238E27FC236}">
              <a16:creationId xmlns:a16="http://schemas.microsoft.com/office/drawing/2014/main" id="{4F0F25C3-6812-46B1-B356-FFE801DDC8A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1" name="Text Box 1">
          <a:extLst>
            <a:ext uri="{FF2B5EF4-FFF2-40B4-BE49-F238E27FC236}">
              <a16:creationId xmlns:a16="http://schemas.microsoft.com/office/drawing/2014/main" id="{EDEACBC3-FF05-47F1-BCD1-1FDD7868999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2" name="Text Box 1">
          <a:extLst>
            <a:ext uri="{FF2B5EF4-FFF2-40B4-BE49-F238E27FC236}">
              <a16:creationId xmlns:a16="http://schemas.microsoft.com/office/drawing/2014/main" id="{6F68150B-57FE-4E82-96EA-A86F26D1B5E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3" name="Text Box 1">
          <a:extLst>
            <a:ext uri="{FF2B5EF4-FFF2-40B4-BE49-F238E27FC236}">
              <a16:creationId xmlns:a16="http://schemas.microsoft.com/office/drawing/2014/main" id="{BBC0790D-8A80-4C46-AE3C-8237A53223B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4" name="Text Box 1">
          <a:extLst>
            <a:ext uri="{FF2B5EF4-FFF2-40B4-BE49-F238E27FC236}">
              <a16:creationId xmlns:a16="http://schemas.microsoft.com/office/drawing/2014/main" id="{BE091913-C6B8-41D8-B86B-43CD67E00E8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5" name="Text Box 1">
          <a:extLst>
            <a:ext uri="{FF2B5EF4-FFF2-40B4-BE49-F238E27FC236}">
              <a16:creationId xmlns:a16="http://schemas.microsoft.com/office/drawing/2014/main" id="{B9383379-197B-46B3-B868-65F1FD77888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6" name="Text Box 1">
          <a:extLst>
            <a:ext uri="{FF2B5EF4-FFF2-40B4-BE49-F238E27FC236}">
              <a16:creationId xmlns:a16="http://schemas.microsoft.com/office/drawing/2014/main" id="{BF6AAC92-D85C-4C10-9AFD-427411BD788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7" name="Text Box 1">
          <a:extLst>
            <a:ext uri="{FF2B5EF4-FFF2-40B4-BE49-F238E27FC236}">
              <a16:creationId xmlns:a16="http://schemas.microsoft.com/office/drawing/2014/main" id="{9D7A992D-F4A2-47EF-919D-4C06F32538F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8" name="Text Box 1">
          <a:extLst>
            <a:ext uri="{FF2B5EF4-FFF2-40B4-BE49-F238E27FC236}">
              <a16:creationId xmlns:a16="http://schemas.microsoft.com/office/drawing/2014/main" id="{3CC7884C-159B-40CF-A10D-FC9E88A3E85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69" name="Text Box 1">
          <a:extLst>
            <a:ext uri="{FF2B5EF4-FFF2-40B4-BE49-F238E27FC236}">
              <a16:creationId xmlns:a16="http://schemas.microsoft.com/office/drawing/2014/main" id="{B5F3E418-3447-4908-994B-D9712C20E27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0" name="Text Box 1">
          <a:extLst>
            <a:ext uri="{FF2B5EF4-FFF2-40B4-BE49-F238E27FC236}">
              <a16:creationId xmlns:a16="http://schemas.microsoft.com/office/drawing/2014/main" id="{B7B1B3F2-BAD1-41F2-BF75-AE6FD0708C2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1" name="Text Box 1">
          <a:extLst>
            <a:ext uri="{FF2B5EF4-FFF2-40B4-BE49-F238E27FC236}">
              <a16:creationId xmlns:a16="http://schemas.microsoft.com/office/drawing/2014/main" id="{73E4C2AF-870D-41C7-A32A-A8A1CD6BA5C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2" name="Text Box 1">
          <a:extLst>
            <a:ext uri="{FF2B5EF4-FFF2-40B4-BE49-F238E27FC236}">
              <a16:creationId xmlns:a16="http://schemas.microsoft.com/office/drawing/2014/main" id="{D999B596-D499-48F3-9CA7-309DD3B6966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3" name="Text Box 1">
          <a:extLst>
            <a:ext uri="{FF2B5EF4-FFF2-40B4-BE49-F238E27FC236}">
              <a16:creationId xmlns:a16="http://schemas.microsoft.com/office/drawing/2014/main" id="{F9881638-07EE-4FE0-88EF-9276D5163B2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4" name="Text Box 1">
          <a:extLst>
            <a:ext uri="{FF2B5EF4-FFF2-40B4-BE49-F238E27FC236}">
              <a16:creationId xmlns:a16="http://schemas.microsoft.com/office/drawing/2014/main" id="{749DC5EE-3111-4666-8D44-A91096669EF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5" name="Text Box 1">
          <a:extLst>
            <a:ext uri="{FF2B5EF4-FFF2-40B4-BE49-F238E27FC236}">
              <a16:creationId xmlns:a16="http://schemas.microsoft.com/office/drawing/2014/main" id="{5408EAD8-D58C-4192-9C59-68EBD2A9702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6" name="Text Box 1">
          <a:extLst>
            <a:ext uri="{FF2B5EF4-FFF2-40B4-BE49-F238E27FC236}">
              <a16:creationId xmlns:a16="http://schemas.microsoft.com/office/drawing/2014/main" id="{135471B2-9664-4FDE-A56E-420B09A405C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7" name="Text Box 1">
          <a:extLst>
            <a:ext uri="{FF2B5EF4-FFF2-40B4-BE49-F238E27FC236}">
              <a16:creationId xmlns:a16="http://schemas.microsoft.com/office/drawing/2014/main" id="{70C61579-C8FB-4EDF-82C5-524A38AF87C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8" name="Text Box 1">
          <a:extLst>
            <a:ext uri="{FF2B5EF4-FFF2-40B4-BE49-F238E27FC236}">
              <a16:creationId xmlns:a16="http://schemas.microsoft.com/office/drawing/2014/main" id="{0723E6AD-7CB7-4C6B-972A-D63806F429F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79" name="Text Box 1">
          <a:extLst>
            <a:ext uri="{FF2B5EF4-FFF2-40B4-BE49-F238E27FC236}">
              <a16:creationId xmlns:a16="http://schemas.microsoft.com/office/drawing/2014/main" id="{F1F51027-9E0E-4F2F-B013-DEE9EC6AB85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0" name="Text Box 1">
          <a:extLst>
            <a:ext uri="{FF2B5EF4-FFF2-40B4-BE49-F238E27FC236}">
              <a16:creationId xmlns:a16="http://schemas.microsoft.com/office/drawing/2014/main" id="{A8101D2C-CB9C-456B-A62C-EB5FA68A821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1" name="Text Box 1">
          <a:extLst>
            <a:ext uri="{FF2B5EF4-FFF2-40B4-BE49-F238E27FC236}">
              <a16:creationId xmlns:a16="http://schemas.microsoft.com/office/drawing/2014/main" id="{7884742E-874E-4CE3-BA07-E0D87570D4A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2" name="Text Box 1">
          <a:extLst>
            <a:ext uri="{FF2B5EF4-FFF2-40B4-BE49-F238E27FC236}">
              <a16:creationId xmlns:a16="http://schemas.microsoft.com/office/drawing/2014/main" id="{B755A4BA-350E-4C62-A3CF-27C3CB51264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3" name="Text Box 1">
          <a:extLst>
            <a:ext uri="{FF2B5EF4-FFF2-40B4-BE49-F238E27FC236}">
              <a16:creationId xmlns:a16="http://schemas.microsoft.com/office/drawing/2014/main" id="{6944DE50-C9FD-42F9-A986-2881635EDEB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4" name="Text Box 1">
          <a:extLst>
            <a:ext uri="{FF2B5EF4-FFF2-40B4-BE49-F238E27FC236}">
              <a16:creationId xmlns:a16="http://schemas.microsoft.com/office/drawing/2014/main" id="{CB536086-B2EF-4DFF-8D88-BF771820EB0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5" name="Text Box 1">
          <a:extLst>
            <a:ext uri="{FF2B5EF4-FFF2-40B4-BE49-F238E27FC236}">
              <a16:creationId xmlns:a16="http://schemas.microsoft.com/office/drawing/2014/main" id="{378323F7-5801-42C4-8329-C67E434DB0C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6" name="Text Box 1">
          <a:extLst>
            <a:ext uri="{FF2B5EF4-FFF2-40B4-BE49-F238E27FC236}">
              <a16:creationId xmlns:a16="http://schemas.microsoft.com/office/drawing/2014/main" id="{06FC7D59-CA30-4D9D-BA48-E802A9A18C5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7" name="Text Box 1">
          <a:extLst>
            <a:ext uri="{FF2B5EF4-FFF2-40B4-BE49-F238E27FC236}">
              <a16:creationId xmlns:a16="http://schemas.microsoft.com/office/drawing/2014/main" id="{D64413FC-5D82-4647-BD8C-F2AC5682A75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8" name="Text Box 1">
          <a:extLst>
            <a:ext uri="{FF2B5EF4-FFF2-40B4-BE49-F238E27FC236}">
              <a16:creationId xmlns:a16="http://schemas.microsoft.com/office/drawing/2014/main" id="{4CFDFAF2-4C65-4231-9A27-E0BDECA5584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89" name="Text Box 1">
          <a:extLst>
            <a:ext uri="{FF2B5EF4-FFF2-40B4-BE49-F238E27FC236}">
              <a16:creationId xmlns:a16="http://schemas.microsoft.com/office/drawing/2014/main" id="{493C71C2-188D-4887-BE6C-042806B6140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0" name="Text Box 1">
          <a:extLst>
            <a:ext uri="{FF2B5EF4-FFF2-40B4-BE49-F238E27FC236}">
              <a16:creationId xmlns:a16="http://schemas.microsoft.com/office/drawing/2014/main" id="{E50C76EB-15E4-47A2-8067-A46402780A8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1" name="Text Box 1">
          <a:extLst>
            <a:ext uri="{FF2B5EF4-FFF2-40B4-BE49-F238E27FC236}">
              <a16:creationId xmlns:a16="http://schemas.microsoft.com/office/drawing/2014/main" id="{CD4953C2-FC47-4AE4-A13E-A1F1742BF8A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2" name="Text Box 1">
          <a:extLst>
            <a:ext uri="{FF2B5EF4-FFF2-40B4-BE49-F238E27FC236}">
              <a16:creationId xmlns:a16="http://schemas.microsoft.com/office/drawing/2014/main" id="{B0B01707-2F99-4BA9-A06D-1605CAFE9D5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3" name="Text Box 1">
          <a:extLst>
            <a:ext uri="{FF2B5EF4-FFF2-40B4-BE49-F238E27FC236}">
              <a16:creationId xmlns:a16="http://schemas.microsoft.com/office/drawing/2014/main" id="{D38A542D-A484-423A-895E-B0360148845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4" name="Text Box 1">
          <a:extLst>
            <a:ext uri="{FF2B5EF4-FFF2-40B4-BE49-F238E27FC236}">
              <a16:creationId xmlns:a16="http://schemas.microsoft.com/office/drawing/2014/main" id="{CC5DCAFE-4621-4B1B-A775-C5DB759770C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5" name="Text Box 1">
          <a:extLst>
            <a:ext uri="{FF2B5EF4-FFF2-40B4-BE49-F238E27FC236}">
              <a16:creationId xmlns:a16="http://schemas.microsoft.com/office/drawing/2014/main" id="{780E8E4A-E6F0-4674-9F96-64721DBEBCD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6" name="Text Box 1">
          <a:extLst>
            <a:ext uri="{FF2B5EF4-FFF2-40B4-BE49-F238E27FC236}">
              <a16:creationId xmlns:a16="http://schemas.microsoft.com/office/drawing/2014/main" id="{49C42043-4E3C-49E7-95F4-852301A35D7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7" name="Text Box 1">
          <a:extLst>
            <a:ext uri="{FF2B5EF4-FFF2-40B4-BE49-F238E27FC236}">
              <a16:creationId xmlns:a16="http://schemas.microsoft.com/office/drawing/2014/main" id="{6B748164-26F7-404E-8829-CAF272326D8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8" name="Text Box 1">
          <a:extLst>
            <a:ext uri="{FF2B5EF4-FFF2-40B4-BE49-F238E27FC236}">
              <a16:creationId xmlns:a16="http://schemas.microsoft.com/office/drawing/2014/main" id="{1A62D06D-26DE-48D4-B41B-CEB04D7D312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999" name="Text Box 1">
          <a:extLst>
            <a:ext uri="{FF2B5EF4-FFF2-40B4-BE49-F238E27FC236}">
              <a16:creationId xmlns:a16="http://schemas.microsoft.com/office/drawing/2014/main" id="{33BE17F8-1A60-491E-8662-D503E3E4691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000" name="Text Box 1">
          <a:extLst>
            <a:ext uri="{FF2B5EF4-FFF2-40B4-BE49-F238E27FC236}">
              <a16:creationId xmlns:a16="http://schemas.microsoft.com/office/drawing/2014/main" id="{F94E5BF9-9D21-4DBB-B2CB-9DF7EECCD16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001" name="Text Box 1">
          <a:extLst>
            <a:ext uri="{FF2B5EF4-FFF2-40B4-BE49-F238E27FC236}">
              <a16:creationId xmlns:a16="http://schemas.microsoft.com/office/drawing/2014/main" id="{A454AB55-7A01-4012-9156-FDC33C4B80F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2" name="Text Box 1">
          <a:extLst>
            <a:ext uri="{FF2B5EF4-FFF2-40B4-BE49-F238E27FC236}">
              <a16:creationId xmlns:a16="http://schemas.microsoft.com/office/drawing/2014/main" id="{13262BCC-0956-496E-8955-AC073F5971A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3" name="Text Box 1">
          <a:extLst>
            <a:ext uri="{FF2B5EF4-FFF2-40B4-BE49-F238E27FC236}">
              <a16:creationId xmlns:a16="http://schemas.microsoft.com/office/drawing/2014/main" id="{83023E72-5C6C-4D7C-BD5D-E5F47A57C5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4" name="Text Box 1">
          <a:extLst>
            <a:ext uri="{FF2B5EF4-FFF2-40B4-BE49-F238E27FC236}">
              <a16:creationId xmlns:a16="http://schemas.microsoft.com/office/drawing/2014/main" id="{7834741E-85A4-47FC-93F4-D243E4D6FCC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5" name="Text Box 1">
          <a:extLst>
            <a:ext uri="{FF2B5EF4-FFF2-40B4-BE49-F238E27FC236}">
              <a16:creationId xmlns:a16="http://schemas.microsoft.com/office/drawing/2014/main" id="{46D79525-CFBD-49D4-94A7-C851010BFC2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6" name="Text Box 1">
          <a:extLst>
            <a:ext uri="{FF2B5EF4-FFF2-40B4-BE49-F238E27FC236}">
              <a16:creationId xmlns:a16="http://schemas.microsoft.com/office/drawing/2014/main" id="{2A1FA214-1BAF-4097-B3A3-AE0F9ED976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7" name="Text Box 1">
          <a:extLst>
            <a:ext uri="{FF2B5EF4-FFF2-40B4-BE49-F238E27FC236}">
              <a16:creationId xmlns:a16="http://schemas.microsoft.com/office/drawing/2014/main" id="{C2285FB5-7846-4ACB-855C-9D0FFF0FA8D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8" name="Text Box 1">
          <a:extLst>
            <a:ext uri="{FF2B5EF4-FFF2-40B4-BE49-F238E27FC236}">
              <a16:creationId xmlns:a16="http://schemas.microsoft.com/office/drawing/2014/main" id="{622869F2-CF19-4453-A2DB-187C921775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09" name="Text Box 1">
          <a:extLst>
            <a:ext uri="{FF2B5EF4-FFF2-40B4-BE49-F238E27FC236}">
              <a16:creationId xmlns:a16="http://schemas.microsoft.com/office/drawing/2014/main" id="{917E1219-B6D0-407B-9861-88C86E9F3FD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0" name="Text Box 1">
          <a:extLst>
            <a:ext uri="{FF2B5EF4-FFF2-40B4-BE49-F238E27FC236}">
              <a16:creationId xmlns:a16="http://schemas.microsoft.com/office/drawing/2014/main" id="{B3CE40F6-9958-4D5E-B72D-BBF3CC0A15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1" name="Text Box 1">
          <a:extLst>
            <a:ext uri="{FF2B5EF4-FFF2-40B4-BE49-F238E27FC236}">
              <a16:creationId xmlns:a16="http://schemas.microsoft.com/office/drawing/2014/main" id="{428E6475-CD5C-46FF-BC71-265099A3054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2" name="Text Box 1">
          <a:extLst>
            <a:ext uri="{FF2B5EF4-FFF2-40B4-BE49-F238E27FC236}">
              <a16:creationId xmlns:a16="http://schemas.microsoft.com/office/drawing/2014/main" id="{896C0854-6998-447B-876E-31FD52DACE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3" name="Text Box 1">
          <a:extLst>
            <a:ext uri="{FF2B5EF4-FFF2-40B4-BE49-F238E27FC236}">
              <a16:creationId xmlns:a16="http://schemas.microsoft.com/office/drawing/2014/main" id="{41650825-F0A5-40E9-883C-3CD5E21AD35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4" name="Text Box 1">
          <a:extLst>
            <a:ext uri="{FF2B5EF4-FFF2-40B4-BE49-F238E27FC236}">
              <a16:creationId xmlns:a16="http://schemas.microsoft.com/office/drawing/2014/main" id="{70F700D0-015B-42B1-B4EB-19910120C5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5" name="Text Box 1">
          <a:extLst>
            <a:ext uri="{FF2B5EF4-FFF2-40B4-BE49-F238E27FC236}">
              <a16:creationId xmlns:a16="http://schemas.microsoft.com/office/drawing/2014/main" id="{EA6C91BB-0C43-4BDA-862C-8FE2A8F5BF3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6" name="Text Box 1">
          <a:extLst>
            <a:ext uri="{FF2B5EF4-FFF2-40B4-BE49-F238E27FC236}">
              <a16:creationId xmlns:a16="http://schemas.microsoft.com/office/drawing/2014/main" id="{396D69AD-505D-466A-8099-BB5CA98705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7" name="Text Box 1">
          <a:extLst>
            <a:ext uri="{FF2B5EF4-FFF2-40B4-BE49-F238E27FC236}">
              <a16:creationId xmlns:a16="http://schemas.microsoft.com/office/drawing/2014/main" id="{9C704E1D-8EF0-4FCE-A345-57127291BEE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8" name="Text Box 1">
          <a:extLst>
            <a:ext uri="{FF2B5EF4-FFF2-40B4-BE49-F238E27FC236}">
              <a16:creationId xmlns:a16="http://schemas.microsoft.com/office/drawing/2014/main" id="{BCCCE784-3ED7-48CB-B086-73F472B1DA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19" name="Text Box 1">
          <a:extLst>
            <a:ext uri="{FF2B5EF4-FFF2-40B4-BE49-F238E27FC236}">
              <a16:creationId xmlns:a16="http://schemas.microsoft.com/office/drawing/2014/main" id="{6D747608-533C-4EB7-8858-CC139680D4E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0" name="Text Box 1">
          <a:extLst>
            <a:ext uri="{FF2B5EF4-FFF2-40B4-BE49-F238E27FC236}">
              <a16:creationId xmlns:a16="http://schemas.microsoft.com/office/drawing/2014/main" id="{53E1D0C3-A0E7-4987-A6EF-D5D3FD512C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1" name="Text Box 1">
          <a:extLst>
            <a:ext uri="{FF2B5EF4-FFF2-40B4-BE49-F238E27FC236}">
              <a16:creationId xmlns:a16="http://schemas.microsoft.com/office/drawing/2014/main" id="{E19551CC-313C-4351-A4A9-C661CCF9CAC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2" name="Text Box 1">
          <a:extLst>
            <a:ext uri="{FF2B5EF4-FFF2-40B4-BE49-F238E27FC236}">
              <a16:creationId xmlns:a16="http://schemas.microsoft.com/office/drawing/2014/main" id="{6908B7CB-E4B8-4AD0-B115-6D6EFB1B62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3" name="Text Box 1">
          <a:extLst>
            <a:ext uri="{FF2B5EF4-FFF2-40B4-BE49-F238E27FC236}">
              <a16:creationId xmlns:a16="http://schemas.microsoft.com/office/drawing/2014/main" id="{5A01F334-4E5A-47BD-B036-00A293E6DD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4" name="Text Box 1">
          <a:extLst>
            <a:ext uri="{FF2B5EF4-FFF2-40B4-BE49-F238E27FC236}">
              <a16:creationId xmlns:a16="http://schemas.microsoft.com/office/drawing/2014/main" id="{547F1CFE-EF5E-4449-AD80-91F134D9926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5" name="Text Box 1">
          <a:extLst>
            <a:ext uri="{FF2B5EF4-FFF2-40B4-BE49-F238E27FC236}">
              <a16:creationId xmlns:a16="http://schemas.microsoft.com/office/drawing/2014/main" id="{C04813AE-DA20-405B-804A-D9E1D692B1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6" name="Text Box 1">
          <a:extLst>
            <a:ext uri="{FF2B5EF4-FFF2-40B4-BE49-F238E27FC236}">
              <a16:creationId xmlns:a16="http://schemas.microsoft.com/office/drawing/2014/main" id="{8B29F284-074B-465D-B227-F51387AEE3F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7" name="Text Box 1">
          <a:extLst>
            <a:ext uri="{FF2B5EF4-FFF2-40B4-BE49-F238E27FC236}">
              <a16:creationId xmlns:a16="http://schemas.microsoft.com/office/drawing/2014/main" id="{6DEA6C16-41E8-4158-BBDD-5F7573B4DFE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8" name="Text Box 1">
          <a:extLst>
            <a:ext uri="{FF2B5EF4-FFF2-40B4-BE49-F238E27FC236}">
              <a16:creationId xmlns:a16="http://schemas.microsoft.com/office/drawing/2014/main" id="{24CE1539-ACF3-4B4D-91E3-46D6317536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29" name="Text Box 1">
          <a:extLst>
            <a:ext uri="{FF2B5EF4-FFF2-40B4-BE49-F238E27FC236}">
              <a16:creationId xmlns:a16="http://schemas.microsoft.com/office/drawing/2014/main" id="{58333982-CBEE-4A7C-966E-ED953993D2E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0" name="Text Box 1">
          <a:extLst>
            <a:ext uri="{FF2B5EF4-FFF2-40B4-BE49-F238E27FC236}">
              <a16:creationId xmlns:a16="http://schemas.microsoft.com/office/drawing/2014/main" id="{CCB2C42E-AEDA-4B6B-B6E7-4D1C661B36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1" name="Text Box 1">
          <a:extLst>
            <a:ext uri="{FF2B5EF4-FFF2-40B4-BE49-F238E27FC236}">
              <a16:creationId xmlns:a16="http://schemas.microsoft.com/office/drawing/2014/main" id="{45D1264A-222D-474E-9FD2-8E9C5310F1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2" name="Text Box 1">
          <a:extLst>
            <a:ext uri="{FF2B5EF4-FFF2-40B4-BE49-F238E27FC236}">
              <a16:creationId xmlns:a16="http://schemas.microsoft.com/office/drawing/2014/main" id="{A9A902E8-FDEE-4113-B9B2-68A83D7EAF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3" name="Text Box 1">
          <a:extLst>
            <a:ext uri="{FF2B5EF4-FFF2-40B4-BE49-F238E27FC236}">
              <a16:creationId xmlns:a16="http://schemas.microsoft.com/office/drawing/2014/main" id="{9C8FC0E3-056C-4D8C-8BBC-B4531697395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4" name="Text Box 1">
          <a:extLst>
            <a:ext uri="{FF2B5EF4-FFF2-40B4-BE49-F238E27FC236}">
              <a16:creationId xmlns:a16="http://schemas.microsoft.com/office/drawing/2014/main" id="{CA5B4349-374A-4E7C-92D2-6DD3879730F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5" name="Text Box 1">
          <a:extLst>
            <a:ext uri="{FF2B5EF4-FFF2-40B4-BE49-F238E27FC236}">
              <a16:creationId xmlns:a16="http://schemas.microsoft.com/office/drawing/2014/main" id="{11A7E7AC-BA2B-4326-B3CD-93F673956EB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6" name="Text Box 1">
          <a:extLst>
            <a:ext uri="{FF2B5EF4-FFF2-40B4-BE49-F238E27FC236}">
              <a16:creationId xmlns:a16="http://schemas.microsoft.com/office/drawing/2014/main" id="{D1E7897B-B185-45F4-BA63-2C4B237924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7" name="Text Box 1">
          <a:extLst>
            <a:ext uri="{FF2B5EF4-FFF2-40B4-BE49-F238E27FC236}">
              <a16:creationId xmlns:a16="http://schemas.microsoft.com/office/drawing/2014/main" id="{B5A9D2E8-7C09-42EE-A061-371A4AD494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8" name="Text Box 1">
          <a:extLst>
            <a:ext uri="{FF2B5EF4-FFF2-40B4-BE49-F238E27FC236}">
              <a16:creationId xmlns:a16="http://schemas.microsoft.com/office/drawing/2014/main" id="{F9D100F2-22B5-45C8-83C5-A274BD6167A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39" name="Text Box 1">
          <a:extLst>
            <a:ext uri="{FF2B5EF4-FFF2-40B4-BE49-F238E27FC236}">
              <a16:creationId xmlns:a16="http://schemas.microsoft.com/office/drawing/2014/main" id="{A145A314-608A-4334-A743-0B8B293293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0" name="Text Box 1">
          <a:extLst>
            <a:ext uri="{FF2B5EF4-FFF2-40B4-BE49-F238E27FC236}">
              <a16:creationId xmlns:a16="http://schemas.microsoft.com/office/drawing/2014/main" id="{8F8CDE1D-E0BC-476C-BFE6-BCE94AB274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1" name="Text Box 1">
          <a:extLst>
            <a:ext uri="{FF2B5EF4-FFF2-40B4-BE49-F238E27FC236}">
              <a16:creationId xmlns:a16="http://schemas.microsoft.com/office/drawing/2014/main" id="{3D5E6664-3A80-4AB1-9D56-4ADA298F7F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2" name="Text Box 1">
          <a:extLst>
            <a:ext uri="{FF2B5EF4-FFF2-40B4-BE49-F238E27FC236}">
              <a16:creationId xmlns:a16="http://schemas.microsoft.com/office/drawing/2014/main" id="{CFE3DCF0-7027-4005-9A2D-1CE6811175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3" name="Text Box 1">
          <a:extLst>
            <a:ext uri="{FF2B5EF4-FFF2-40B4-BE49-F238E27FC236}">
              <a16:creationId xmlns:a16="http://schemas.microsoft.com/office/drawing/2014/main" id="{CBCF18BA-9DD9-4523-9786-89801C9B574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4" name="Text Box 1">
          <a:extLst>
            <a:ext uri="{FF2B5EF4-FFF2-40B4-BE49-F238E27FC236}">
              <a16:creationId xmlns:a16="http://schemas.microsoft.com/office/drawing/2014/main" id="{44E2493C-91EE-4C3A-B94B-372A63CC7E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5" name="Text Box 1">
          <a:extLst>
            <a:ext uri="{FF2B5EF4-FFF2-40B4-BE49-F238E27FC236}">
              <a16:creationId xmlns:a16="http://schemas.microsoft.com/office/drawing/2014/main" id="{825C5766-99F6-4615-B5BC-78A2977FEC1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6" name="Text Box 1">
          <a:extLst>
            <a:ext uri="{FF2B5EF4-FFF2-40B4-BE49-F238E27FC236}">
              <a16:creationId xmlns:a16="http://schemas.microsoft.com/office/drawing/2014/main" id="{6C7EC1C8-FAF1-4E70-8373-7CC4E6ECD6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7" name="Text Box 1">
          <a:extLst>
            <a:ext uri="{FF2B5EF4-FFF2-40B4-BE49-F238E27FC236}">
              <a16:creationId xmlns:a16="http://schemas.microsoft.com/office/drawing/2014/main" id="{7C4A5638-31B4-4675-B72A-5EFA47A8F9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8" name="Text Box 1">
          <a:extLst>
            <a:ext uri="{FF2B5EF4-FFF2-40B4-BE49-F238E27FC236}">
              <a16:creationId xmlns:a16="http://schemas.microsoft.com/office/drawing/2014/main" id="{50A3C4F5-D9FB-4D13-A9ED-450608CDD3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49" name="Text Box 1">
          <a:extLst>
            <a:ext uri="{FF2B5EF4-FFF2-40B4-BE49-F238E27FC236}">
              <a16:creationId xmlns:a16="http://schemas.microsoft.com/office/drawing/2014/main" id="{FF87F0ED-1BCF-4147-B8A8-A1A67FA680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0" name="Text Box 1">
          <a:extLst>
            <a:ext uri="{FF2B5EF4-FFF2-40B4-BE49-F238E27FC236}">
              <a16:creationId xmlns:a16="http://schemas.microsoft.com/office/drawing/2014/main" id="{DE6A9305-E14E-4F80-A940-C59C278673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1" name="Text Box 1">
          <a:extLst>
            <a:ext uri="{FF2B5EF4-FFF2-40B4-BE49-F238E27FC236}">
              <a16:creationId xmlns:a16="http://schemas.microsoft.com/office/drawing/2014/main" id="{995F37BC-8222-42B9-B238-82A6DDF3359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2" name="Text Box 1">
          <a:extLst>
            <a:ext uri="{FF2B5EF4-FFF2-40B4-BE49-F238E27FC236}">
              <a16:creationId xmlns:a16="http://schemas.microsoft.com/office/drawing/2014/main" id="{B43DAD65-5E31-434E-B4AE-32F295E5DAB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3" name="Text Box 1">
          <a:extLst>
            <a:ext uri="{FF2B5EF4-FFF2-40B4-BE49-F238E27FC236}">
              <a16:creationId xmlns:a16="http://schemas.microsoft.com/office/drawing/2014/main" id="{14080FD2-CF47-4A35-BD99-B9D72A1518D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4" name="Text Box 1">
          <a:extLst>
            <a:ext uri="{FF2B5EF4-FFF2-40B4-BE49-F238E27FC236}">
              <a16:creationId xmlns:a16="http://schemas.microsoft.com/office/drawing/2014/main" id="{1FAE2C0A-2765-4330-9A58-19E4A084A82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5" name="Text Box 1">
          <a:extLst>
            <a:ext uri="{FF2B5EF4-FFF2-40B4-BE49-F238E27FC236}">
              <a16:creationId xmlns:a16="http://schemas.microsoft.com/office/drawing/2014/main" id="{0D2EB19B-85E3-447B-B828-4094B30D993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6" name="Text Box 1">
          <a:extLst>
            <a:ext uri="{FF2B5EF4-FFF2-40B4-BE49-F238E27FC236}">
              <a16:creationId xmlns:a16="http://schemas.microsoft.com/office/drawing/2014/main" id="{4ACC17E7-7F7C-468A-A61A-4C5068A060E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7" name="Text Box 1">
          <a:extLst>
            <a:ext uri="{FF2B5EF4-FFF2-40B4-BE49-F238E27FC236}">
              <a16:creationId xmlns:a16="http://schemas.microsoft.com/office/drawing/2014/main" id="{AAF3DA2A-C28C-44A2-B18F-A3C3DE63239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8" name="Text Box 1">
          <a:extLst>
            <a:ext uri="{FF2B5EF4-FFF2-40B4-BE49-F238E27FC236}">
              <a16:creationId xmlns:a16="http://schemas.microsoft.com/office/drawing/2014/main" id="{B69B47CB-9129-4558-A175-C5B4C91C7BF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59" name="Text Box 1">
          <a:extLst>
            <a:ext uri="{FF2B5EF4-FFF2-40B4-BE49-F238E27FC236}">
              <a16:creationId xmlns:a16="http://schemas.microsoft.com/office/drawing/2014/main" id="{9B9AC442-5C43-4C52-9381-C166E42097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0" name="Text Box 1">
          <a:extLst>
            <a:ext uri="{FF2B5EF4-FFF2-40B4-BE49-F238E27FC236}">
              <a16:creationId xmlns:a16="http://schemas.microsoft.com/office/drawing/2014/main" id="{99EBAB87-7943-4EA4-8827-A000F592B1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1" name="Text Box 1">
          <a:extLst>
            <a:ext uri="{FF2B5EF4-FFF2-40B4-BE49-F238E27FC236}">
              <a16:creationId xmlns:a16="http://schemas.microsoft.com/office/drawing/2014/main" id="{F76D1E19-F26E-43E6-90EA-17BF8E4B8C5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2" name="Text Box 1">
          <a:extLst>
            <a:ext uri="{FF2B5EF4-FFF2-40B4-BE49-F238E27FC236}">
              <a16:creationId xmlns:a16="http://schemas.microsoft.com/office/drawing/2014/main" id="{445B6165-73BE-404E-B343-5EA52C74C1F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3" name="Text Box 1">
          <a:extLst>
            <a:ext uri="{FF2B5EF4-FFF2-40B4-BE49-F238E27FC236}">
              <a16:creationId xmlns:a16="http://schemas.microsoft.com/office/drawing/2014/main" id="{824E2FFD-84B5-4BA0-9F62-4D5948D073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4" name="Text Box 1">
          <a:extLst>
            <a:ext uri="{FF2B5EF4-FFF2-40B4-BE49-F238E27FC236}">
              <a16:creationId xmlns:a16="http://schemas.microsoft.com/office/drawing/2014/main" id="{B3518343-E5FF-4AB5-AF55-91513396B13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5" name="Text Box 1">
          <a:extLst>
            <a:ext uri="{FF2B5EF4-FFF2-40B4-BE49-F238E27FC236}">
              <a16:creationId xmlns:a16="http://schemas.microsoft.com/office/drawing/2014/main" id="{FF706926-8463-4288-9E33-E57CA4EA885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6" name="Text Box 1">
          <a:extLst>
            <a:ext uri="{FF2B5EF4-FFF2-40B4-BE49-F238E27FC236}">
              <a16:creationId xmlns:a16="http://schemas.microsoft.com/office/drawing/2014/main" id="{432590BC-183E-4108-80E1-0E8AFC8A6E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7" name="Text Box 1">
          <a:extLst>
            <a:ext uri="{FF2B5EF4-FFF2-40B4-BE49-F238E27FC236}">
              <a16:creationId xmlns:a16="http://schemas.microsoft.com/office/drawing/2014/main" id="{C50E4FC0-741F-4E0A-909B-937D3A5B030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8" name="Text Box 1">
          <a:extLst>
            <a:ext uri="{FF2B5EF4-FFF2-40B4-BE49-F238E27FC236}">
              <a16:creationId xmlns:a16="http://schemas.microsoft.com/office/drawing/2014/main" id="{9A7A7104-BEDF-4A69-8E9A-BADFECF6744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69" name="Text Box 1">
          <a:extLst>
            <a:ext uri="{FF2B5EF4-FFF2-40B4-BE49-F238E27FC236}">
              <a16:creationId xmlns:a16="http://schemas.microsoft.com/office/drawing/2014/main" id="{9C80F101-B126-4945-BF7B-0A25D14F1B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0" name="Text Box 1">
          <a:extLst>
            <a:ext uri="{FF2B5EF4-FFF2-40B4-BE49-F238E27FC236}">
              <a16:creationId xmlns:a16="http://schemas.microsoft.com/office/drawing/2014/main" id="{28CB7138-3449-4781-AF7C-148611DFB6A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1" name="Text Box 1">
          <a:extLst>
            <a:ext uri="{FF2B5EF4-FFF2-40B4-BE49-F238E27FC236}">
              <a16:creationId xmlns:a16="http://schemas.microsoft.com/office/drawing/2014/main" id="{1AD4E8BF-234E-4B74-9F1F-36F79EE57C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2" name="Text Box 1">
          <a:extLst>
            <a:ext uri="{FF2B5EF4-FFF2-40B4-BE49-F238E27FC236}">
              <a16:creationId xmlns:a16="http://schemas.microsoft.com/office/drawing/2014/main" id="{BA211F2C-DC0F-4100-8AC4-E7969413D3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3" name="Text Box 1">
          <a:extLst>
            <a:ext uri="{FF2B5EF4-FFF2-40B4-BE49-F238E27FC236}">
              <a16:creationId xmlns:a16="http://schemas.microsoft.com/office/drawing/2014/main" id="{F2428200-8A4C-4E71-A23F-402F385447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4" name="Text Box 1">
          <a:extLst>
            <a:ext uri="{FF2B5EF4-FFF2-40B4-BE49-F238E27FC236}">
              <a16:creationId xmlns:a16="http://schemas.microsoft.com/office/drawing/2014/main" id="{D59D7939-904A-42C4-AE86-788528F20F1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5" name="Text Box 1">
          <a:extLst>
            <a:ext uri="{FF2B5EF4-FFF2-40B4-BE49-F238E27FC236}">
              <a16:creationId xmlns:a16="http://schemas.microsoft.com/office/drawing/2014/main" id="{C4C3C614-87E6-44F6-A39C-6B0664AE06D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6" name="Text Box 1">
          <a:extLst>
            <a:ext uri="{FF2B5EF4-FFF2-40B4-BE49-F238E27FC236}">
              <a16:creationId xmlns:a16="http://schemas.microsoft.com/office/drawing/2014/main" id="{E9A1DB79-9B58-4602-A4BA-CEBC97D4738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7" name="Text Box 1">
          <a:extLst>
            <a:ext uri="{FF2B5EF4-FFF2-40B4-BE49-F238E27FC236}">
              <a16:creationId xmlns:a16="http://schemas.microsoft.com/office/drawing/2014/main" id="{DB12D599-2C99-4F18-BFDA-127346B587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8" name="Text Box 1">
          <a:extLst>
            <a:ext uri="{FF2B5EF4-FFF2-40B4-BE49-F238E27FC236}">
              <a16:creationId xmlns:a16="http://schemas.microsoft.com/office/drawing/2014/main" id="{0561EFF6-EC76-42D8-BA97-ADD51FEA4F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79" name="Text Box 1">
          <a:extLst>
            <a:ext uri="{FF2B5EF4-FFF2-40B4-BE49-F238E27FC236}">
              <a16:creationId xmlns:a16="http://schemas.microsoft.com/office/drawing/2014/main" id="{4F4CE751-07A9-4375-9621-E621987C987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0" name="Text Box 1">
          <a:extLst>
            <a:ext uri="{FF2B5EF4-FFF2-40B4-BE49-F238E27FC236}">
              <a16:creationId xmlns:a16="http://schemas.microsoft.com/office/drawing/2014/main" id="{A87765DF-AEE2-441E-BDDB-E5432740A2D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1" name="Text Box 1">
          <a:extLst>
            <a:ext uri="{FF2B5EF4-FFF2-40B4-BE49-F238E27FC236}">
              <a16:creationId xmlns:a16="http://schemas.microsoft.com/office/drawing/2014/main" id="{CA91BE09-4BB7-46ED-9EFB-CECB1E5E60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2" name="Text Box 1">
          <a:extLst>
            <a:ext uri="{FF2B5EF4-FFF2-40B4-BE49-F238E27FC236}">
              <a16:creationId xmlns:a16="http://schemas.microsoft.com/office/drawing/2014/main" id="{E8982E51-9857-471C-9A42-3C90C5CC33E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3" name="Text Box 1">
          <a:extLst>
            <a:ext uri="{FF2B5EF4-FFF2-40B4-BE49-F238E27FC236}">
              <a16:creationId xmlns:a16="http://schemas.microsoft.com/office/drawing/2014/main" id="{775A7DB0-C638-46A6-AC27-BE92A7E49B8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4" name="Text Box 1">
          <a:extLst>
            <a:ext uri="{FF2B5EF4-FFF2-40B4-BE49-F238E27FC236}">
              <a16:creationId xmlns:a16="http://schemas.microsoft.com/office/drawing/2014/main" id="{7281C552-4D85-42C2-8F06-BA43DBA4809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5" name="Text Box 1">
          <a:extLst>
            <a:ext uri="{FF2B5EF4-FFF2-40B4-BE49-F238E27FC236}">
              <a16:creationId xmlns:a16="http://schemas.microsoft.com/office/drawing/2014/main" id="{CE704784-67C1-41D6-AAEE-0D52B1DCC9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6" name="Text Box 1">
          <a:extLst>
            <a:ext uri="{FF2B5EF4-FFF2-40B4-BE49-F238E27FC236}">
              <a16:creationId xmlns:a16="http://schemas.microsoft.com/office/drawing/2014/main" id="{358D58E7-A544-43CF-8BFE-286014E16D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7" name="Text Box 1">
          <a:extLst>
            <a:ext uri="{FF2B5EF4-FFF2-40B4-BE49-F238E27FC236}">
              <a16:creationId xmlns:a16="http://schemas.microsoft.com/office/drawing/2014/main" id="{D2ED02C4-05BB-4710-9D8B-4D3855E5298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8" name="Text Box 1">
          <a:extLst>
            <a:ext uri="{FF2B5EF4-FFF2-40B4-BE49-F238E27FC236}">
              <a16:creationId xmlns:a16="http://schemas.microsoft.com/office/drawing/2014/main" id="{8B5FFA12-6F25-4239-BB12-8AFCC8C39C4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89" name="Text Box 1">
          <a:extLst>
            <a:ext uri="{FF2B5EF4-FFF2-40B4-BE49-F238E27FC236}">
              <a16:creationId xmlns:a16="http://schemas.microsoft.com/office/drawing/2014/main" id="{C3A99181-EDAA-483F-AFBD-0653C488994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0" name="Text Box 1">
          <a:extLst>
            <a:ext uri="{FF2B5EF4-FFF2-40B4-BE49-F238E27FC236}">
              <a16:creationId xmlns:a16="http://schemas.microsoft.com/office/drawing/2014/main" id="{B44E8E18-1992-4E95-9C3E-D7007CEC69D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1" name="Text Box 1">
          <a:extLst>
            <a:ext uri="{FF2B5EF4-FFF2-40B4-BE49-F238E27FC236}">
              <a16:creationId xmlns:a16="http://schemas.microsoft.com/office/drawing/2014/main" id="{BA5E03C7-0216-4780-9315-C434A2DC4D8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2" name="Text Box 1">
          <a:extLst>
            <a:ext uri="{FF2B5EF4-FFF2-40B4-BE49-F238E27FC236}">
              <a16:creationId xmlns:a16="http://schemas.microsoft.com/office/drawing/2014/main" id="{EDA448C3-98DD-4C50-BA7E-5B520D864FA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3" name="Text Box 1">
          <a:extLst>
            <a:ext uri="{FF2B5EF4-FFF2-40B4-BE49-F238E27FC236}">
              <a16:creationId xmlns:a16="http://schemas.microsoft.com/office/drawing/2014/main" id="{5F0D436E-60B3-4B90-B012-24EFCF76973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4" name="Text Box 1">
          <a:extLst>
            <a:ext uri="{FF2B5EF4-FFF2-40B4-BE49-F238E27FC236}">
              <a16:creationId xmlns:a16="http://schemas.microsoft.com/office/drawing/2014/main" id="{C33190A9-F0FE-4149-876A-B48BA56B12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5" name="Text Box 1">
          <a:extLst>
            <a:ext uri="{FF2B5EF4-FFF2-40B4-BE49-F238E27FC236}">
              <a16:creationId xmlns:a16="http://schemas.microsoft.com/office/drawing/2014/main" id="{8E530DB1-7578-4BAD-8FE1-F9B85E85995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6" name="Text Box 1">
          <a:extLst>
            <a:ext uri="{FF2B5EF4-FFF2-40B4-BE49-F238E27FC236}">
              <a16:creationId xmlns:a16="http://schemas.microsoft.com/office/drawing/2014/main" id="{188FCFB1-783C-4D6B-ABFF-C2FD9D784D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7" name="Text Box 1">
          <a:extLst>
            <a:ext uri="{FF2B5EF4-FFF2-40B4-BE49-F238E27FC236}">
              <a16:creationId xmlns:a16="http://schemas.microsoft.com/office/drawing/2014/main" id="{4569C810-3E9B-4496-AF7E-FA6EB643B1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8" name="Text Box 1">
          <a:extLst>
            <a:ext uri="{FF2B5EF4-FFF2-40B4-BE49-F238E27FC236}">
              <a16:creationId xmlns:a16="http://schemas.microsoft.com/office/drawing/2014/main" id="{78EB348B-3FF7-4B3B-940D-E643655B87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099" name="Text Box 1">
          <a:extLst>
            <a:ext uri="{FF2B5EF4-FFF2-40B4-BE49-F238E27FC236}">
              <a16:creationId xmlns:a16="http://schemas.microsoft.com/office/drawing/2014/main" id="{E4E339FD-3A44-4874-90E4-095B8C49957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0" name="Text Box 1">
          <a:extLst>
            <a:ext uri="{FF2B5EF4-FFF2-40B4-BE49-F238E27FC236}">
              <a16:creationId xmlns:a16="http://schemas.microsoft.com/office/drawing/2014/main" id="{40B0B9C9-293F-4768-95C1-355E4BF664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1" name="Text Box 1">
          <a:extLst>
            <a:ext uri="{FF2B5EF4-FFF2-40B4-BE49-F238E27FC236}">
              <a16:creationId xmlns:a16="http://schemas.microsoft.com/office/drawing/2014/main" id="{C4689317-9AFA-4B44-91CC-03022BFE61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2" name="Text Box 1">
          <a:extLst>
            <a:ext uri="{FF2B5EF4-FFF2-40B4-BE49-F238E27FC236}">
              <a16:creationId xmlns:a16="http://schemas.microsoft.com/office/drawing/2014/main" id="{AEA01E1C-F602-4813-95F5-A443E4FB13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3" name="Text Box 1">
          <a:extLst>
            <a:ext uri="{FF2B5EF4-FFF2-40B4-BE49-F238E27FC236}">
              <a16:creationId xmlns:a16="http://schemas.microsoft.com/office/drawing/2014/main" id="{912E8F76-1039-4168-93D8-8A013BB3A7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4" name="Text Box 1">
          <a:extLst>
            <a:ext uri="{FF2B5EF4-FFF2-40B4-BE49-F238E27FC236}">
              <a16:creationId xmlns:a16="http://schemas.microsoft.com/office/drawing/2014/main" id="{C3C09F10-F21E-441A-80D2-4945E38C49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5" name="Text Box 1">
          <a:extLst>
            <a:ext uri="{FF2B5EF4-FFF2-40B4-BE49-F238E27FC236}">
              <a16:creationId xmlns:a16="http://schemas.microsoft.com/office/drawing/2014/main" id="{0576A795-F982-48FC-87F3-EDFFF48E6CD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6" name="Text Box 1">
          <a:extLst>
            <a:ext uri="{FF2B5EF4-FFF2-40B4-BE49-F238E27FC236}">
              <a16:creationId xmlns:a16="http://schemas.microsoft.com/office/drawing/2014/main" id="{FA546BD7-B49A-44B1-8992-1590417709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7" name="Text Box 1">
          <a:extLst>
            <a:ext uri="{FF2B5EF4-FFF2-40B4-BE49-F238E27FC236}">
              <a16:creationId xmlns:a16="http://schemas.microsoft.com/office/drawing/2014/main" id="{954560F5-7A78-4525-B5B4-7D01ABED0FE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8" name="Text Box 1">
          <a:extLst>
            <a:ext uri="{FF2B5EF4-FFF2-40B4-BE49-F238E27FC236}">
              <a16:creationId xmlns:a16="http://schemas.microsoft.com/office/drawing/2014/main" id="{678103D1-C42F-492B-BDD7-ECEB173A71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09" name="Text Box 1">
          <a:extLst>
            <a:ext uri="{FF2B5EF4-FFF2-40B4-BE49-F238E27FC236}">
              <a16:creationId xmlns:a16="http://schemas.microsoft.com/office/drawing/2014/main" id="{08E96E97-CB21-4E07-A80B-7B9B4478501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0" name="Text Box 1">
          <a:extLst>
            <a:ext uri="{FF2B5EF4-FFF2-40B4-BE49-F238E27FC236}">
              <a16:creationId xmlns:a16="http://schemas.microsoft.com/office/drawing/2014/main" id="{4FE66485-1D37-4F45-93B1-95371B72FF1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1" name="Text Box 1">
          <a:extLst>
            <a:ext uri="{FF2B5EF4-FFF2-40B4-BE49-F238E27FC236}">
              <a16:creationId xmlns:a16="http://schemas.microsoft.com/office/drawing/2014/main" id="{3761A62E-624F-4A07-81E1-6AE0AA1905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2" name="Text Box 1">
          <a:extLst>
            <a:ext uri="{FF2B5EF4-FFF2-40B4-BE49-F238E27FC236}">
              <a16:creationId xmlns:a16="http://schemas.microsoft.com/office/drawing/2014/main" id="{95819136-69A9-46E7-BA3F-EF69C02CB6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3" name="Text Box 1">
          <a:extLst>
            <a:ext uri="{FF2B5EF4-FFF2-40B4-BE49-F238E27FC236}">
              <a16:creationId xmlns:a16="http://schemas.microsoft.com/office/drawing/2014/main" id="{5F8790A3-8059-43C2-89D6-80217A134CC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4" name="Text Box 1">
          <a:extLst>
            <a:ext uri="{FF2B5EF4-FFF2-40B4-BE49-F238E27FC236}">
              <a16:creationId xmlns:a16="http://schemas.microsoft.com/office/drawing/2014/main" id="{57CE7FAE-7AEA-4CCB-9C65-A898939D7E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5" name="Text Box 1">
          <a:extLst>
            <a:ext uri="{FF2B5EF4-FFF2-40B4-BE49-F238E27FC236}">
              <a16:creationId xmlns:a16="http://schemas.microsoft.com/office/drawing/2014/main" id="{23F82941-B0F0-4D11-90F0-575AC6A6877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6" name="Text Box 1">
          <a:extLst>
            <a:ext uri="{FF2B5EF4-FFF2-40B4-BE49-F238E27FC236}">
              <a16:creationId xmlns:a16="http://schemas.microsoft.com/office/drawing/2014/main" id="{E8919E8F-B07C-4DDC-B9E7-DD3E6C44778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7" name="Text Box 1">
          <a:extLst>
            <a:ext uri="{FF2B5EF4-FFF2-40B4-BE49-F238E27FC236}">
              <a16:creationId xmlns:a16="http://schemas.microsoft.com/office/drawing/2014/main" id="{1334AE4D-1991-4EDB-BB5B-B75C2A36CC9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8" name="Text Box 1">
          <a:extLst>
            <a:ext uri="{FF2B5EF4-FFF2-40B4-BE49-F238E27FC236}">
              <a16:creationId xmlns:a16="http://schemas.microsoft.com/office/drawing/2014/main" id="{0BA35A56-2E3B-4489-BC42-2F185DFF679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19" name="Text Box 1">
          <a:extLst>
            <a:ext uri="{FF2B5EF4-FFF2-40B4-BE49-F238E27FC236}">
              <a16:creationId xmlns:a16="http://schemas.microsoft.com/office/drawing/2014/main" id="{63FC9E28-8EB9-45EE-B11C-CA975F0AF2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0" name="Text Box 1">
          <a:extLst>
            <a:ext uri="{FF2B5EF4-FFF2-40B4-BE49-F238E27FC236}">
              <a16:creationId xmlns:a16="http://schemas.microsoft.com/office/drawing/2014/main" id="{7706AC08-28DF-45C9-84B3-8FE5380483C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1" name="Text Box 1">
          <a:extLst>
            <a:ext uri="{FF2B5EF4-FFF2-40B4-BE49-F238E27FC236}">
              <a16:creationId xmlns:a16="http://schemas.microsoft.com/office/drawing/2014/main" id="{65D0BDA4-0A73-4686-8F1C-C38B3BB7165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2" name="Text Box 1">
          <a:extLst>
            <a:ext uri="{FF2B5EF4-FFF2-40B4-BE49-F238E27FC236}">
              <a16:creationId xmlns:a16="http://schemas.microsoft.com/office/drawing/2014/main" id="{5BE5AE65-A0B5-4793-ADAE-3A3F155222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3" name="Text Box 1">
          <a:extLst>
            <a:ext uri="{FF2B5EF4-FFF2-40B4-BE49-F238E27FC236}">
              <a16:creationId xmlns:a16="http://schemas.microsoft.com/office/drawing/2014/main" id="{214C0A8E-0293-4118-B49A-CE2FEC877CC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4" name="Text Box 1">
          <a:extLst>
            <a:ext uri="{FF2B5EF4-FFF2-40B4-BE49-F238E27FC236}">
              <a16:creationId xmlns:a16="http://schemas.microsoft.com/office/drawing/2014/main" id="{7A154358-093C-4B8A-A30D-57AAF49E55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5" name="Text Box 1">
          <a:extLst>
            <a:ext uri="{FF2B5EF4-FFF2-40B4-BE49-F238E27FC236}">
              <a16:creationId xmlns:a16="http://schemas.microsoft.com/office/drawing/2014/main" id="{91099BE4-0ABE-4C9A-956A-30BE54B66E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6" name="Text Box 1">
          <a:extLst>
            <a:ext uri="{FF2B5EF4-FFF2-40B4-BE49-F238E27FC236}">
              <a16:creationId xmlns:a16="http://schemas.microsoft.com/office/drawing/2014/main" id="{4C4EEE14-3EE1-4D93-ACD6-2596BD1E62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7" name="Text Box 1">
          <a:extLst>
            <a:ext uri="{FF2B5EF4-FFF2-40B4-BE49-F238E27FC236}">
              <a16:creationId xmlns:a16="http://schemas.microsoft.com/office/drawing/2014/main" id="{303CDCD1-42F0-465C-A729-F8B2A7737D0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8" name="Text Box 1">
          <a:extLst>
            <a:ext uri="{FF2B5EF4-FFF2-40B4-BE49-F238E27FC236}">
              <a16:creationId xmlns:a16="http://schemas.microsoft.com/office/drawing/2014/main" id="{46D04AC4-1946-4DED-89B3-7DB66DF30D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29" name="Text Box 1">
          <a:extLst>
            <a:ext uri="{FF2B5EF4-FFF2-40B4-BE49-F238E27FC236}">
              <a16:creationId xmlns:a16="http://schemas.microsoft.com/office/drawing/2014/main" id="{50E8EED1-7027-42E3-AF46-873F2D2BB2C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0" name="Text Box 1">
          <a:extLst>
            <a:ext uri="{FF2B5EF4-FFF2-40B4-BE49-F238E27FC236}">
              <a16:creationId xmlns:a16="http://schemas.microsoft.com/office/drawing/2014/main" id="{BABC50E1-0085-4477-8705-D5465B8DB3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1" name="Text Box 1">
          <a:extLst>
            <a:ext uri="{FF2B5EF4-FFF2-40B4-BE49-F238E27FC236}">
              <a16:creationId xmlns:a16="http://schemas.microsoft.com/office/drawing/2014/main" id="{776BAAD4-201B-4CB7-95C4-596EF11E2AF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2" name="Text Box 1">
          <a:extLst>
            <a:ext uri="{FF2B5EF4-FFF2-40B4-BE49-F238E27FC236}">
              <a16:creationId xmlns:a16="http://schemas.microsoft.com/office/drawing/2014/main" id="{8A0C849E-6BF8-46F3-B59C-1C76D2C501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3" name="Text Box 1">
          <a:extLst>
            <a:ext uri="{FF2B5EF4-FFF2-40B4-BE49-F238E27FC236}">
              <a16:creationId xmlns:a16="http://schemas.microsoft.com/office/drawing/2014/main" id="{B9C9ED99-6C7B-472D-8C6D-3F9B4CEF25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4" name="Text Box 1">
          <a:extLst>
            <a:ext uri="{FF2B5EF4-FFF2-40B4-BE49-F238E27FC236}">
              <a16:creationId xmlns:a16="http://schemas.microsoft.com/office/drawing/2014/main" id="{C2ABD0D0-AEFD-4E0A-A7BF-E14E89B5D5A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5" name="Text Box 1">
          <a:extLst>
            <a:ext uri="{FF2B5EF4-FFF2-40B4-BE49-F238E27FC236}">
              <a16:creationId xmlns:a16="http://schemas.microsoft.com/office/drawing/2014/main" id="{142B82E3-5573-4F8B-BFD4-16CF599A44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6" name="Text Box 1">
          <a:extLst>
            <a:ext uri="{FF2B5EF4-FFF2-40B4-BE49-F238E27FC236}">
              <a16:creationId xmlns:a16="http://schemas.microsoft.com/office/drawing/2014/main" id="{0B749C7F-0082-4593-8586-B2628DDBD05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7" name="Text Box 1">
          <a:extLst>
            <a:ext uri="{FF2B5EF4-FFF2-40B4-BE49-F238E27FC236}">
              <a16:creationId xmlns:a16="http://schemas.microsoft.com/office/drawing/2014/main" id="{F0234F21-9FEE-4CD0-8FD5-F800C3AB15E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8" name="Text Box 1">
          <a:extLst>
            <a:ext uri="{FF2B5EF4-FFF2-40B4-BE49-F238E27FC236}">
              <a16:creationId xmlns:a16="http://schemas.microsoft.com/office/drawing/2014/main" id="{184BFD5B-853D-4D68-8505-4C81B76F692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39" name="Text Box 1">
          <a:extLst>
            <a:ext uri="{FF2B5EF4-FFF2-40B4-BE49-F238E27FC236}">
              <a16:creationId xmlns:a16="http://schemas.microsoft.com/office/drawing/2014/main" id="{3DFDABB4-B6D4-47F0-8175-DD554ADD9BA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0" name="Text Box 1">
          <a:extLst>
            <a:ext uri="{FF2B5EF4-FFF2-40B4-BE49-F238E27FC236}">
              <a16:creationId xmlns:a16="http://schemas.microsoft.com/office/drawing/2014/main" id="{A75B7B56-6CB9-4D23-AA7A-F6B970F148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1" name="Text Box 1">
          <a:extLst>
            <a:ext uri="{FF2B5EF4-FFF2-40B4-BE49-F238E27FC236}">
              <a16:creationId xmlns:a16="http://schemas.microsoft.com/office/drawing/2014/main" id="{2E751FF9-ADB9-40FF-B9E2-32324024ED5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2" name="Text Box 1">
          <a:extLst>
            <a:ext uri="{FF2B5EF4-FFF2-40B4-BE49-F238E27FC236}">
              <a16:creationId xmlns:a16="http://schemas.microsoft.com/office/drawing/2014/main" id="{1F13473D-F939-450A-88BA-96354A2356E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3" name="Text Box 1">
          <a:extLst>
            <a:ext uri="{FF2B5EF4-FFF2-40B4-BE49-F238E27FC236}">
              <a16:creationId xmlns:a16="http://schemas.microsoft.com/office/drawing/2014/main" id="{2C28DEDB-C427-4CDD-86DE-D9B3098289A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4" name="Text Box 1">
          <a:extLst>
            <a:ext uri="{FF2B5EF4-FFF2-40B4-BE49-F238E27FC236}">
              <a16:creationId xmlns:a16="http://schemas.microsoft.com/office/drawing/2014/main" id="{038E3825-FADF-419E-8638-5DEFC0EF79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5" name="Text Box 1">
          <a:extLst>
            <a:ext uri="{FF2B5EF4-FFF2-40B4-BE49-F238E27FC236}">
              <a16:creationId xmlns:a16="http://schemas.microsoft.com/office/drawing/2014/main" id="{6A88A3DD-A3F0-42F7-A4BA-1A0292D8EDA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6" name="Text Box 1">
          <a:extLst>
            <a:ext uri="{FF2B5EF4-FFF2-40B4-BE49-F238E27FC236}">
              <a16:creationId xmlns:a16="http://schemas.microsoft.com/office/drawing/2014/main" id="{4618C987-70F5-4A69-ADA7-78B925968C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7" name="Text Box 1">
          <a:extLst>
            <a:ext uri="{FF2B5EF4-FFF2-40B4-BE49-F238E27FC236}">
              <a16:creationId xmlns:a16="http://schemas.microsoft.com/office/drawing/2014/main" id="{C42FFE8E-CC7F-4877-BFD7-9793586ED3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8" name="Text Box 1">
          <a:extLst>
            <a:ext uri="{FF2B5EF4-FFF2-40B4-BE49-F238E27FC236}">
              <a16:creationId xmlns:a16="http://schemas.microsoft.com/office/drawing/2014/main" id="{A3A50D4E-095E-4C35-8AF9-6707834368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49" name="Text Box 1">
          <a:extLst>
            <a:ext uri="{FF2B5EF4-FFF2-40B4-BE49-F238E27FC236}">
              <a16:creationId xmlns:a16="http://schemas.microsoft.com/office/drawing/2014/main" id="{998B0AEE-6F95-4B5E-A887-AE7CE44941B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0" name="Text Box 1">
          <a:extLst>
            <a:ext uri="{FF2B5EF4-FFF2-40B4-BE49-F238E27FC236}">
              <a16:creationId xmlns:a16="http://schemas.microsoft.com/office/drawing/2014/main" id="{87B42CDB-35C9-4913-BE9E-7E7E4F62DDF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1" name="Text Box 1">
          <a:extLst>
            <a:ext uri="{FF2B5EF4-FFF2-40B4-BE49-F238E27FC236}">
              <a16:creationId xmlns:a16="http://schemas.microsoft.com/office/drawing/2014/main" id="{24220B64-C249-4B75-937E-289FCC5E36A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2" name="Text Box 1">
          <a:extLst>
            <a:ext uri="{FF2B5EF4-FFF2-40B4-BE49-F238E27FC236}">
              <a16:creationId xmlns:a16="http://schemas.microsoft.com/office/drawing/2014/main" id="{DA2076DE-5A6D-4EEC-95DA-77E7A143D7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3" name="Text Box 1">
          <a:extLst>
            <a:ext uri="{FF2B5EF4-FFF2-40B4-BE49-F238E27FC236}">
              <a16:creationId xmlns:a16="http://schemas.microsoft.com/office/drawing/2014/main" id="{B5297173-60BE-4814-8796-0213A71F4D3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4" name="Text Box 1">
          <a:extLst>
            <a:ext uri="{FF2B5EF4-FFF2-40B4-BE49-F238E27FC236}">
              <a16:creationId xmlns:a16="http://schemas.microsoft.com/office/drawing/2014/main" id="{D3365AB3-2453-4C9E-B1D1-9E15AD16DC0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5" name="Text Box 1">
          <a:extLst>
            <a:ext uri="{FF2B5EF4-FFF2-40B4-BE49-F238E27FC236}">
              <a16:creationId xmlns:a16="http://schemas.microsoft.com/office/drawing/2014/main" id="{E365D582-4F6C-4000-9347-E7197F9F07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6" name="Text Box 1">
          <a:extLst>
            <a:ext uri="{FF2B5EF4-FFF2-40B4-BE49-F238E27FC236}">
              <a16:creationId xmlns:a16="http://schemas.microsoft.com/office/drawing/2014/main" id="{0EEF4A12-332E-42E0-97ED-82D54549C4F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7" name="Text Box 1">
          <a:extLst>
            <a:ext uri="{FF2B5EF4-FFF2-40B4-BE49-F238E27FC236}">
              <a16:creationId xmlns:a16="http://schemas.microsoft.com/office/drawing/2014/main" id="{1F9A7BB8-73F6-420A-AC07-42FA813863E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8" name="Text Box 1">
          <a:extLst>
            <a:ext uri="{FF2B5EF4-FFF2-40B4-BE49-F238E27FC236}">
              <a16:creationId xmlns:a16="http://schemas.microsoft.com/office/drawing/2014/main" id="{18B92D80-7DC7-4F71-B9D0-B8E84FB23B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59" name="Text Box 1">
          <a:extLst>
            <a:ext uri="{FF2B5EF4-FFF2-40B4-BE49-F238E27FC236}">
              <a16:creationId xmlns:a16="http://schemas.microsoft.com/office/drawing/2014/main" id="{B137798E-67E7-4FA1-87AA-F121F18470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0" name="Text Box 1">
          <a:extLst>
            <a:ext uri="{FF2B5EF4-FFF2-40B4-BE49-F238E27FC236}">
              <a16:creationId xmlns:a16="http://schemas.microsoft.com/office/drawing/2014/main" id="{A80F48DC-35D0-4A6D-924C-5396638EABD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1" name="Text Box 1">
          <a:extLst>
            <a:ext uri="{FF2B5EF4-FFF2-40B4-BE49-F238E27FC236}">
              <a16:creationId xmlns:a16="http://schemas.microsoft.com/office/drawing/2014/main" id="{5DA7C844-2CF4-4CB2-9270-9C48CF2003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2" name="Text Box 1">
          <a:extLst>
            <a:ext uri="{FF2B5EF4-FFF2-40B4-BE49-F238E27FC236}">
              <a16:creationId xmlns:a16="http://schemas.microsoft.com/office/drawing/2014/main" id="{4FE6BC26-CF74-49CB-B38D-55D81F93B9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3" name="Text Box 1">
          <a:extLst>
            <a:ext uri="{FF2B5EF4-FFF2-40B4-BE49-F238E27FC236}">
              <a16:creationId xmlns:a16="http://schemas.microsoft.com/office/drawing/2014/main" id="{694B860E-3BC4-4E99-BF3C-696FAD9B37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4" name="Text Box 1">
          <a:extLst>
            <a:ext uri="{FF2B5EF4-FFF2-40B4-BE49-F238E27FC236}">
              <a16:creationId xmlns:a16="http://schemas.microsoft.com/office/drawing/2014/main" id="{CC6C7F5D-6CCE-409A-9F73-0E65D30C35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5" name="Text Box 1">
          <a:extLst>
            <a:ext uri="{FF2B5EF4-FFF2-40B4-BE49-F238E27FC236}">
              <a16:creationId xmlns:a16="http://schemas.microsoft.com/office/drawing/2014/main" id="{727245A9-FBC5-4A09-9CD0-3AFE8563E7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6" name="Text Box 1">
          <a:extLst>
            <a:ext uri="{FF2B5EF4-FFF2-40B4-BE49-F238E27FC236}">
              <a16:creationId xmlns:a16="http://schemas.microsoft.com/office/drawing/2014/main" id="{FFD37FF9-8AFB-4695-ACE3-40EF5EA6222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7" name="Text Box 1">
          <a:extLst>
            <a:ext uri="{FF2B5EF4-FFF2-40B4-BE49-F238E27FC236}">
              <a16:creationId xmlns:a16="http://schemas.microsoft.com/office/drawing/2014/main" id="{2E72CF35-2843-4973-A83C-E7542392AE1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8" name="Text Box 1">
          <a:extLst>
            <a:ext uri="{FF2B5EF4-FFF2-40B4-BE49-F238E27FC236}">
              <a16:creationId xmlns:a16="http://schemas.microsoft.com/office/drawing/2014/main" id="{42C6FB01-638A-48F7-8E34-B3BDBD771C8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69" name="Text Box 1">
          <a:extLst>
            <a:ext uri="{FF2B5EF4-FFF2-40B4-BE49-F238E27FC236}">
              <a16:creationId xmlns:a16="http://schemas.microsoft.com/office/drawing/2014/main" id="{CDD928B9-C7AB-4DA7-88A2-EC72D6FC1C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0" name="Text Box 1">
          <a:extLst>
            <a:ext uri="{FF2B5EF4-FFF2-40B4-BE49-F238E27FC236}">
              <a16:creationId xmlns:a16="http://schemas.microsoft.com/office/drawing/2014/main" id="{811F1F51-793C-4A54-93D6-879121A640A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1" name="Text Box 1">
          <a:extLst>
            <a:ext uri="{FF2B5EF4-FFF2-40B4-BE49-F238E27FC236}">
              <a16:creationId xmlns:a16="http://schemas.microsoft.com/office/drawing/2014/main" id="{712AD588-0036-42C4-8C20-6BF4CA3F5CC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2" name="Text Box 1">
          <a:extLst>
            <a:ext uri="{FF2B5EF4-FFF2-40B4-BE49-F238E27FC236}">
              <a16:creationId xmlns:a16="http://schemas.microsoft.com/office/drawing/2014/main" id="{050594D6-8FB1-4357-AA17-F71A481AFF0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3" name="Text Box 1">
          <a:extLst>
            <a:ext uri="{FF2B5EF4-FFF2-40B4-BE49-F238E27FC236}">
              <a16:creationId xmlns:a16="http://schemas.microsoft.com/office/drawing/2014/main" id="{DB870A70-6C3D-431F-A36A-819CB180B35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4" name="Text Box 1">
          <a:extLst>
            <a:ext uri="{FF2B5EF4-FFF2-40B4-BE49-F238E27FC236}">
              <a16:creationId xmlns:a16="http://schemas.microsoft.com/office/drawing/2014/main" id="{751CDCBF-F70B-469D-889E-23D0967EAF3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5" name="Text Box 1">
          <a:extLst>
            <a:ext uri="{FF2B5EF4-FFF2-40B4-BE49-F238E27FC236}">
              <a16:creationId xmlns:a16="http://schemas.microsoft.com/office/drawing/2014/main" id="{5D4B90B7-0BC9-41A0-9EE8-BFD1D5F6899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6" name="Text Box 1">
          <a:extLst>
            <a:ext uri="{FF2B5EF4-FFF2-40B4-BE49-F238E27FC236}">
              <a16:creationId xmlns:a16="http://schemas.microsoft.com/office/drawing/2014/main" id="{7F255592-9401-41E2-A719-0E0E41265A5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7" name="Text Box 1">
          <a:extLst>
            <a:ext uri="{FF2B5EF4-FFF2-40B4-BE49-F238E27FC236}">
              <a16:creationId xmlns:a16="http://schemas.microsoft.com/office/drawing/2014/main" id="{6AD90638-F7AF-4C06-BA30-5229E7D2B5B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8" name="Text Box 1">
          <a:extLst>
            <a:ext uri="{FF2B5EF4-FFF2-40B4-BE49-F238E27FC236}">
              <a16:creationId xmlns:a16="http://schemas.microsoft.com/office/drawing/2014/main" id="{C4A7BCE3-7C48-4F6A-AEBF-5D35A1ABBB3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79" name="Text Box 1">
          <a:extLst>
            <a:ext uri="{FF2B5EF4-FFF2-40B4-BE49-F238E27FC236}">
              <a16:creationId xmlns:a16="http://schemas.microsoft.com/office/drawing/2014/main" id="{D98901E1-A674-4028-889A-1713323C0D2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0" name="Text Box 1">
          <a:extLst>
            <a:ext uri="{FF2B5EF4-FFF2-40B4-BE49-F238E27FC236}">
              <a16:creationId xmlns:a16="http://schemas.microsoft.com/office/drawing/2014/main" id="{F56AD23C-8772-48E5-A1A4-C4F4BA73F0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1" name="Text Box 1">
          <a:extLst>
            <a:ext uri="{FF2B5EF4-FFF2-40B4-BE49-F238E27FC236}">
              <a16:creationId xmlns:a16="http://schemas.microsoft.com/office/drawing/2014/main" id="{9F22169E-4E05-41E9-A0C1-8F3E9A025F4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2" name="Text Box 1">
          <a:extLst>
            <a:ext uri="{FF2B5EF4-FFF2-40B4-BE49-F238E27FC236}">
              <a16:creationId xmlns:a16="http://schemas.microsoft.com/office/drawing/2014/main" id="{37027CAF-1A1D-4CED-A793-46172E37416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3" name="Text Box 1">
          <a:extLst>
            <a:ext uri="{FF2B5EF4-FFF2-40B4-BE49-F238E27FC236}">
              <a16:creationId xmlns:a16="http://schemas.microsoft.com/office/drawing/2014/main" id="{7B22E682-A009-409C-8155-53CE4EC5E6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4" name="Text Box 1">
          <a:extLst>
            <a:ext uri="{FF2B5EF4-FFF2-40B4-BE49-F238E27FC236}">
              <a16:creationId xmlns:a16="http://schemas.microsoft.com/office/drawing/2014/main" id="{06B021B7-C6E5-4613-8803-689B957D1CF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5" name="Text Box 1">
          <a:extLst>
            <a:ext uri="{FF2B5EF4-FFF2-40B4-BE49-F238E27FC236}">
              <a16:creationId xmlns:a16="http://schemas.microsoft.com/office/drawing/2014/main" id="{AF868DD7-15BD-45CB-9D6B-1C18AAF41C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6" name="Text Box 1">
          <a:extLst>
            <a:ext uri="{FF2B5EF4-FFF2-40B4-BE49-F238E27FC236}">
              <a16:creationId xmlns:a16="http://schemas.microsoft.com/office/drawing/2014/main" id="{C44E8E45-CFA6-4B74-B796-C0EEFA7CF66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7" name="Text Box 1">
          <a:extLst>
            <a:ext uri="{FF2B5EF4-FFF2-40B4-BE49-F238E27FC236}">
              <a16:creationId xmlns:a16="http://schemas.microsoft.com/office/drawing/2014/main" id="{04EF6B44-1979-4A21-B1FC-91022B6EC1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8" name="Text Box 1">
          <a:extLst>
            <a:ext uri="{FF2B5EF4-FFF2-40B4-BE49-F238E27FC236}">
              <a16:creationId xmlns:a16="http://schemas.microsoft.com/office/drawing/2014/main" id="{60DD3768-F9C2-4D51-967C-5CD3F48C53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89" name="Text Box 1">
          <a:extLst>
            <a:ext uri="{FF2B5EF4-FFF2-40B4-BE49-F238E27FC236}">
              <a16:creationId xmlns:a16="http://schemas.microsoft.com/office/drawing/2014/main" id="{9EA222A7-4072-4805-9A02-94F9ABC77A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0" name="Text Box 1">
          <a:extLst>
            <a:ext uri="{FF2B5EF4-FFF2-40B4-BE49-F238E27FC236}">
              <a16:creationId xmlns:a16="http://schemas.microsoft.com/office/drawing/2014/main" id="{03C4FA68-1C41-41C8-A56D-8081D95F007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1" name="Text Box 1">
          <a:extLst>
            <a:ext uri="{FF2B5EF4-FFF2-40B4-BE49-F238E27FC236}">
              <a16:creationId xmlns:a16="http://schemas.microsoft.com/office/drawing/2014/main" id="{1493AB66-C682-4836-BA40-214BFC6757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2" name="Text Box 1">
          <a:extLst>
            <a:ext uri="{FF2B5EF4-FFF2-40B4-BE49-F238E27FC236}">
              <a16:creationId xmlns:a16="http://schemas.microsoft.com/office/drawing/2014/main" id="{816D6E61-7070-48F2-9360-BDDB5469FF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3" name="Text Box 1">
          <a:extLst>
            <a:ext uri="{FF2B5EF4-FFF2-40B4-BE49-F238E27FC236}">
              <a16:creationId xmlns:a16="http://schemas.microsoft.com/office/drawing/2014/main" id="{5708F8D5-CD5C-41D9-A42A-E19F7B3148D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4" name="Text Box 1">
          <a:extLst>
            <a:ext uri="{FF2B5EF4-FFF2-40B4-BE49-F238E27FC236}">
              <a16:creationId xmlns:a16="http://schemas.microsoft.com/office/drawing/2014/main" id="{E39345A2-6962-4A3E-9E8B-4723EC82F9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5" name="Text Box 1">
          <a:extLst>
            <a:ext uri="{FF2B5EF4-FFF2-40B4-BE49-F238E27FC236}">
              <a16:creationId xmlns:a16="http://schemas.microsoft.com/office/drawing/2014/main" id="{82F259EE-791F-43C1-8046-08066BA9649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6" name="Text Box 1">
          <a:extLst>
            <a:ext uri="{FF2B5EF4-FFF2-40B4-BE49-F238E27FC236}">
              <a16:creationId xmlns:a16="http://schemas.microsoft.com/office/drawing/2014/main" id="{9C6FED5C-5A90-4C7E-A711-7C1F4F29BA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7" name="Text Box 1">
          <a:extLst>
            <a:ext uri="{FF2B5EF4-FFF2-40B4-BE49-F238E27FC236}">
              <a16:creationId xmlns:a16="http://schemas.microsoft.com/office/drawing/2014/main" id="{E4C840FF-9ECB-4A3A-B198-1812EAE27B4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8" name="Text Box 1">
          <a:extLst>
            <a:ext uri="{FF2B5EF4-FFF2-40B4-BE49-F238E27FC236}">
              <a16:creationId xmlns:a16="http://schemas.microsoft.com/office/drawing/2014/main" id="{8E5F9DD0-17F9-4EA3-BF9F-1EE6D1B07D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199" name="Text Box 1">
          <a:extLst>
            <a:ext uri="{FF2B5EF4-FFF2-40B4-BE49-F238E27FC236}">
              <a16:creationId xmlns:a16="http://schemas.microsoft.com/office/drawing/2014/main" id="{4F83202F-E87D-4DD2-BCCC-BC8F2528CB3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0" name="Text Box 1">
          <a:extLst>
            <a:ext uri="{FF2B5EF4-FFF2-40B4-BE49-F238E27FC236}">
              <a16:creationId xmlns:a16="http://schemas.microsoft.com/office/drawing/2014/main" id="{960BF6DE-6542-4832-984B-7F58D797E5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1" name="Text Box 1">
          <a:extLst>
            <a:ext uri="{FF2B5EF4-FFF2-40B4-BE49-F238E27FC236}">
              <a16:creationId xmlns:a16="http://schemas.microsoft.com/office/drawing/2014/main" id="{13C1B208-A1C7-43CE-A33A-5334A7B6C6C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2" name="Text Box 1">
          <a:extLst>
            <a:ext uri="{FF2B5EF4-FFF2-40B4-BE49-F238E27FC236}">
              <a16:creationId xmlns:a16="http://schemas.microsoft.com/office/drawing/2014/main" id="{7DD39156-0994-4CF9-A668-48A1A0007A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3" name="Text Box 1">
          <a:extLst>
            <a:ext uri="{FF2B5EF4-FFF2-40B4-BE49-F238E27FC236}">
              <a16:creationId xmlns:a16="http://schemas.microsoft.com/office/drawing/2014/main" id="{55F7348D-DB93-4E08-83C7-89EF3CAC99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4" name="Text Box 1">
          <a:extLst>
            <a:ext uri="{FF2B5EF4-FFF2-40B4-BE49-F238E27FC236}">
              <a16:creationId xmlns:a16="http://schemas.microsoft.com/office/drawing/2014/main" id="{46A354ED-6667-4693-B5C0-B0641B6A288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5" name="Text Box 1">
          <a:extLst>
            <a:ext uri="{FF2B5EF4-FFF2-40B4-BE49-F238E27FC236}">
              <a16:creationId xmlns:a16="http://schemas.microsoft.com/office/drawing/2014/main" id="{7DD5E436-35D5-418A-905E-2756E75C48F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6" name="Text Box 1">
          <a:extLst>
            <a:ext uri="{FF2B5EF4-FFF2-40B4-BE49-F238E27FC236}">
              <a16:creationId xmlns:a16="http://schemas.microsoft.com/office/drawing/2014/main" id="{30BA7A5E-E80C-414F-B426-D95037B7DDE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7" name="Text Box 1">
          <a:extLst>
            <a:ext uri="{FF2B5EF4-FFF2-40B4-BE49-F238E27FC236}">
              <a16:creationId xmlns:a16="http://schemas.microsoft.com/office/drawing/2014/main" id="{09C3AD9D-46C4-4FFE-82C8-61FF2B200A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8" name="Text Box 1">
          <a:extLst>
            <a:ext uri="{FF2B5EF4-FFF2-40B4-BE49-F238E27FC236}">
              <a16:creationId xmlns:a16="http://schemas.microsoft.com/office/drawing/2014/main" id="{D35B8040-7B4C-4E26-8AFD-B2E4E2B852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09" name="Text Box 1">
          <a:extLst>
            <a:ext uri="{FF2B5EF4-FFF2-40B4-BE49-F238E27FC236}">
              <a16:creationId xmlns:a16="http://schemas.microsoft.com/office/drawing/2014/main" id="{384F95E6-D052-407B-AB86-E56E664DBBE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0" name="Text Box 1">
          <a:extLst>
            <a:ext uri="{FF2B5EF4-FFF2-40B4-BE49-F238E27FC236}">
              <a16:creationId xmlns:a16="http://schemas.microsoft.com/office/drawing/2014/main" id="{CEE37715-6C78-4EAF-BFB6-AACB805296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1" name="Text Box 1">
          <a:extLst>
            <a:ext uri="{FF2B5EF4-FFF2-40B4-BE49-F238E27FC236}">
              <a16:creationId xmlns:a16="http://schemas.microsoft.com/office/drawing/2014/main" id="{D82437CB-1AFE-4E01-8942-5C045AE458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2" name="Text Box 1">
          <a:extLst>
            <a:ext uri="{FF2B5EF4-FFF2-40B4-BE49-F238E27FC236}">
              <a16:creationId xmlns:a16="http://schemas.microsoft.com/office/drawing/2014/main" id="{9CAADB9A-655A-4797-B00C-104546B886F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3" name="Text Box 1">
          <a:extLst>
            <a:ext uri="{FF2B5EF4-FFF2-40B4-BE49-F238E27FC236}">
              <a16:creationId xmlns:a16="http://schemas.microsoft.com/office/drawing/2014/main" id="{528FF192-E837-49E8-9FC6-9540980363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4" name="Text Box 1">
          <a:extLst>
            <a:ext uri="{FF2B5EF4-FFF2-40B4-BE49-F238E27FC236}">
              <a16:creationId xmlns:a16="http://schemas.microsoft.com/office/drawing/2014/main" id="{2D725879-AF7A-48F6-977B-A47A4637FDB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5" name="Text Box 1">
          <a:extLst>
            <a:ext uri="{FF2B5EF4-FFF2-40B4-BE49-F238E27FC236}">
              <a16:creationId xmlns:a16="http://schemas.microsoft.com/office/drawing/2014/main" id="{9B6DD10F-265A-479F-929F-E3430A53B14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6" name="Text Box 1">
          <a:extLst>
            <a:ext uri="{FF2B5EF4-FFF2-40B4-BE49-F238E27FC236}">
              <a16:creationId xmlns:a16="http://schemas.microsoft.com/office/drawing/2014/main" id="{6E8F5C9E-9056-49B7-947B-F3B0A6D33F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7" name="Text Box 1">
          <a:extLst>
            <a:ext uri="{FF2B5EF4-FFF2-40B4-BE49-F238E27FC236}">
              <a16:creationId xmlns:a16="http://schemas.microsoft.com/office/drawing/2014/main" id="{099DE214-E0DE-45FF-9635-F3A28217CA9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8" name="Text Box 1">
          <a:extLst>
            <a:ext uri="{FF2B5EF4-FFF2-40B4-BE49-F238E27FC236}">
              <a16:creationId xmlns:a16="http://schemas.microsoft.com/office/drawing/2014/main" id="{69D9A8BE-90A5-423A-A903-5568FBE945D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19" name="Text Box 1">
          <a:extLst>
            <a:ext uri="{FF2B5EF4-FFF2-40B4-BE49-F238E27FC236}">
              <a16:creationId xmlns:a16="http://schemas.microsoft.com/office/drawing/2014/main" id="{C6E380F7-5EB9-4A7D-8B3A-BA01882D912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20" name="Text Box 1">
          <a:extLst>
            <a:ext uri="{FF2B5EF4-FFF2-40B4-BE49-F238E27FC236}">
              <a16:creationId xmlns:a16="http://schemas.microsoft.com/office/drawing/2014/main" id="{5419DD6B-0716-4DDC-9A7B-BB8BBB8351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21" name="Text Box 1">
          <a:extLst>
            <a:ext uri="{FF2B5EF4-FFF2-40B4-BE49-F238E27FC236}">
              <a16:creationId xmlns:a16="http://schemas.microsoft.com/office/drawing/2014/main" id="{AD0981E3-A834-4862-BDB1-8B5ABB00BA3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22" name="Text Box 1">
          <a:extLst>
            <a:ext uri="{FF2B5EF4-FFF2-40B4-BE49-F238E27FC236}">
              <a16:creationId xmlns:a16="http://schemas.microsoft.com/office/drawing/2014/main" id="{45A48898-976D-4D60-B9C7-0F8338802A2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23" name="Text Box 1">
          <a:extLst>
            <a:ext uri="{FF2B5EF4-FFF2-40B4-BE49-F238E27FC236}">
              <a16:creationId xmlns:a16="http://schemas.microsoft.com/office/drawing/2014/main" id="{722BFAFD-8875-4537-A2A0-EC42CAB1A3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224" name="Text Box 1">
          <a:extLst>
            <a:ext uri="{FF2B5EF4-FFF2-40B4-BE49-F238E27FC236}">
              <a16:creationId xmlns:a16="http://schemas.microsoft.com/office/drawing/2014/main" id="{2B8BAA0D-C172-4E46-81F9-AABB3EA9B4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25" name="Text Box 1">
          <a:extLst>
            <a:ext uri="{FF2B5EF4-FFF2-40B4-BE49-F238E27FC236}">
              <a16:creationId xmlns:a16="http://schemas.microsoft.com/office/drawing/2014/main" id="{06D3FA86-787D-4127-9540-0D775DB137D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26" name="Text Box 1">
          <a:extLst>
            <a:ext uri="{FF2B5EF4-FFF2-40B4-BE49-F238E27FC236}">
              <a16:creationId xmlns:a16="http://schemas.microsoft.com/office/drawing/2014/main" id="{A08D2935-A0E9-4560-B1CD-636CF644056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27" name="Text Box 1">
          <a:extLst>
            <a:ext uri="{FF2B5EF4-FFF2-40B4-BE49-F238E27FC236}">
              <a16:creationId xmlns:a16="http://schemas.microsoft.com/office/drawing/2014/main" id="{157DC107-EE61-4C19-9B2E-D1C6F52D428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28" name="Text Box 1">
          <a:extLst>
            <a:ext uri="{FF2B5EF4-FFF2-40B4-BE49-F238E27FC236}">
              <a16:creationId xmlns:a16="http://schemas.microsoft.com/office/drawing/2014/main" id="{6CA849F3-7DD5-4253-8C8C-473AE6FF714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29" name="Text Box 1">
          <a:extLst>
            <a:ext uri="{FF2B5EF4-FFF2-40B4-BE49-F238E27FC236}">
              <a16:creationId xmlns:a16="http://schemas.microsoft.com/office/drawing/2014/main" id="{E6841DB0-748F-4CA0-8F29-00C9BF54F3E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0" name="Text Box 1">
          <a:extLst>
            <a:ext uri="{FF2B5EF4-FFF2-40B4-BE49-F238E27FC236}">
              <a16:creationId xmlns:a16="http://schemas.microsoft.com/office/drawing/2014/main" id="{DBA4B867-723A-4920-875A-ED6C9A5BD2E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1" name="Text Box 1">
          <a:extLst>
            <a:ext uri="{FF2B5EF4-FFF2-40B4-BE49-F238E27FC236}">
              <a16:creationId xmlns:a16="http://schemas.microsoft.com/office/drawing/2014/main" id="{A5C324D6-B107-42E0-A5E9-E4527C2803C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2" name="Text Box 1">
          <a:extLst>
            <a:ext uri="{FF2B5EF4-FFF2-40B4-BE49-F238E27FC236}">
              <a16:creationId xmlns:a16="http://schemas.microsoft.com/office/drawing/2014/main" id="{8376E3A4-16DF-4689-A3BD-C1CA6EEFC3D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3" name="Text Box 1">
          <a:extLst>
            <a:ext uri="{FF2B5EF4-FFF2-40B4-BE49-F238E27FC236}">
              <a16:creationId xmlns:a16="http://schemas.microsoft.com/office/drawing/2014/main" id="{4D2827A7-56A7-42C9-A8AA-CFE8B99EB44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4" name="Text Box 1">
          <a:extLst>
            <a:ext uri="{FF2B5EF4-FFF2-40B4-BE49-F238E27FC236}">
              <a16:creationId xmlns:a16="http://schemas.microsoft.com/office/drawing/2014/main" id="{FA91530F-EB80-4510-B170-25372A8995F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5" name="Text Box 1">
          <a:extLst>
            <a:ext uri="{FF2B5EF4-FFF2-40B4-BE49-F238E27FC236}">
              <a16:creationId xmlns:a16="http://schemas.microsoft.com/office/drawing/2014/main" id="{8CE78DEC-BD4E-4352-90FB-86E3E4E079A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6" name="Text Box 1">
          <a:extLst>
            <a:ext uri="{FF2B5EF4-FFF2-40B4-BE49-F238E27FC236}">
              <a16:creationId xmlns:a16="http://schemas.microsoft.com/office/drawing/2014/main" id="{07019056-CD24-4686-A535-C73E5D7AD78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7" name="Text Box 1">
          <a:extLst>
            <a:ext uri="{FF2B5EF4-FFF2-40B4-BE49-F238E27FC236}">
              <a16:creationId xmlns:a16="http://schemas.microsoft.com/office/drawing/2014/main" id="{B99B9F28-25C9-41EC-96B0-A618B0E4B20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8" name="Text Box 1">
          <a:extLst>
            <a:ext uri="{FF2B5EF4-FFF2-40B4-BE49-F238E27FC236}">
              <a16:creationId xmlns:a16="http://schemas.microsoft.com/office/drawing/2014/main" id="{698AD61C-9318-4CE7-A483-776C4386410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39" name="Text Box 1">
          <a:extLst>
            <a:ext uri="{FF2B5EF4-FFF2-40B4-BE49-F238E27FC236}">
              <a16:creationId xmlns:a16="http://schemas.microsoft.com/office/drawing/2014/main" id="{0056F36F-66C0-4B29-BA44-42B7D0DAE7C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0" name="Text Box 1">
          <a:extLst>
            <a:ext uri="{FF2B5EF4-FFF2-40B4-BE49-F238E27FC236}">
              <a16:creationId xmlns:a16="http://schemas.microsoft.com/office/drawing/2014/main" id="{089E7A08-EC3A-405C-8B58-86538CC5A53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1" name="Text Box 1">
          <a:extLst>
            <a:ext uri="{FF2B5EF4-FFF2-40B4-BE49-F238E27FC236}">
              <a16:creationId xmlns:a16="http://schemas.microsoft.com/office/drawing/2014/main" id="{26A44F92-34AE-4813-B09D-EEA1A9D974A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2" name="Text Box 1">
          <a:extLst>
            <a:ext uri="{FF2B5EF4-FFF2-40B4-BE49-F238E27FC236}">
              <a16:creationId xmlns:a16="http://schemas.microsoft.com/office/drawing/2014/main" id="{CDD84A93-C11E-43DC-9D2F-5F6F58BC234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3" name="Text Box 1">
          <a:extLst>
            <a:ext uri="{FF2B5EF4-FFF2-40B4-BE49-F238E27FC236}">
              <a16:creationId xmlns:a16="http://schemas.microsoft.com/office/drawing/2014/main" id="{4DE0D043-8A88-49CE-848B-60F6EE02FBB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4" name="Text Box 1">
          <a:extLst>
            <a:ext uri="{FF2B5EF4-FFF2-40B4-BE49-F238E27FC236}">
              <a16:creationId xmlns:a16="http://schemas.microsoft.com/office/drawing/2014/main" id="{78326F73-265C-4875-9516-C46339E804B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5" name="Text Box 1">
          <a:extLst>
            <a:ext uri="{FF2B5EF4-FFF2-40B4-BE49-F238E27FC236}">
              <a16:creationId xmlns:a16="http://schemas.microsoft.com/office/drawing/2014/main" id="{F056BBD1-7CD8-44ED-9E39-B42266E4F51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6" name="Text Box 1">
          <a:extLst>
            <a:ext uri="{FF2B5EF4-FFF2-40B4-BE49-F238E27FC236}">
              <a16:creationId xmlns:a16="http://schemas.microsoft.com/office/drawing/2014/main" id="{E2C4AE2D-6122-4DBF-A320-BBE9143AA31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7" name="Text Box 1">
          <a:extLst>
            <a:ext uri="{FF2B5EF4-FFF2-40B4-BE49-F238E27FC236}">
              <a16:creationId xmlns:a16="http://schemas.microsoft.com/office/drawing/2014/main" id="{88343282-ECEB-4537-AB0B-347CDAA79DA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8" name="Text Box 1">
          <a:extLst>
            <a:ext uri="{FF2B5EF4-FFF2-40B4-BE49-F238E27FC236}">
              <a16:creationId xmlns:a16="http://schemas.microsoft.com/office/drawing/2014/main" id="{EFF1D0FB-4EF1-4657-951F-426C1757A14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49" name="Text Box 1">
          <a:extLst>
            <a:ext uri="{FF2B5EF4-FFF2-40B4-BE49-F238E27FC236}">
              <a16:creationId xmlns:a16="http://schemas.microsoft.com/office/drawing/2014/main" id="{E21A0E61-C7DE-473F-B132-A55E7E6D720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0" name="Text Box 1">
          <a:extLst>
            <a:ext uri="{FF2B5EF4-FFF2-40B4-BE49-F238E27FC236}">
              <a16:creationId xmlns:a16="http://schemas.microsoft.com/office/drawing/2014/main" id="{5804F0D1-D032-46EF-824D-CE837019F4E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1" name="Text Box 1">
          <a:extLst>
            <a:ext uri="{FF2B5EF4-FFF2-40B4-BE49-F238E27FC236}">
              <a16:creationId xmlns:a16="http://schemas.microsoft.com/office/drawing/2014/main" id="{06D0CB6B-D83C-4266-9AA9-1107C52F23F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2" name="Text Box 1">
          <a:extLst>
            <a:ext uri="{FF2B5EF4-FFF2-40B4-BE49-F238E27FC236}">
              <a16:creationId xmlns:a16="http://schemas.microsoft.com/office/drawing/2014/main" id="{7B7F0BAD-F113-44B2-BC94-3E322824332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3" name="Text Box 1">
          <a:extLst>
            <a:ext uri="{FF2B5EF4-FFF2-40B4-BE49-F238E27FC236}">
              <a16:creationId xmlns:a16="http://schemas.microsoft.com/office/drawing/2014/main" id="{01E45C45-9C7D-4C41-AC93-9D490321CB1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4" name="Text Box 1">
          <a:extLst>
            <a:ext uri="{FF2B5EF4-FFF2-40B4-BE49-F238E27FC236}">
              <a16:creationId xmlns:a16="http://schemas.microsoft.com/office/drawing/2014/main" id="{944EA2C2-7D7A-4E94-AE21-3B96F5A8914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5" name="Text Box 1">
          <a:extLst>
            <a:ext uri="{FF2B5EF4-FFF2-40B4-BE49-F238E27FC236}">
              <a16:creationId xmlns:a16="http://schemas.microsoft.com/office/drawing/2014/main" id="{6E3341F4-A5B7-463B-AFA2-A61AE0C6E6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6" name="Text Box 1">
          <a:extLst>
            <a:ext uri="{FF2B5EF4-FFF2-40B4-BE49-F238E27FC236}">
              <a16:creationId xmlns:a16="http://schemas.microsoft.com/office/drawing/2014/main" id="{245B80EF-872C-4F66-8442-1B8039F9CA5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7" name="Text Box 1">
          <a:extLst>
            <a:ext uri="{FF2B5EF4-FFF2-40B4-BE49-F238E27FC236}">
              <a16:creationId xmlns:a16="http://schemas.microsoft.com/office/drawing/2014/main" id="{EC4CB264-86ED-4802-BEE4-4D83F2576DC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8" name="Text Box 1">
          <a:extLst>
            <a:ext uri="{FF2B5EF4-FFF2-40B4-BE49-F238E27FC236}">
              <a16:creationId xmlns:a16="http://schemas.microsoft.com/office/drawing/2014/main" id="{7AAC1480-7119-4535-979B-9B21ABD580F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59" name="Text Box 1">
          <a:extLst>
            <a:ext uri="{FF2B5EF4-FFF2-40B4-BE49-F238E27FC236}">
              <a16:creationId xmlns:a16="http://schemas.microsoft.com/office/drawing/2014/main" id="{8B5F6126-D229-4A2C-84F2-ADB4F9CCBDB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0" name="Text Box 1">
          <a:extLst>
            <a:ext uri="{FF2B5EF4-FFF2-40B4-BE49-F238E27FC236}">
              <a16:creationId xmlns:a16="http://schemas.microsoft.com/office/drawing/2014/main" id="{2135D5E2-2328-426B-842C-22676C66696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1" name="Text Box 1">
          <a:extLst>
            <a:ext uri="{FF2B5EF4-FFF2-40B4-BE49-F238E27FC236}">
              <a16:creationId xmlns:a16="http://schemas.microsoft.com/office/drawing/2014/main" id="{25C26E2E-662A-420C-98D2-D3CF9B74E51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2" name="Text Box 1">
          <a:extLst>
            <a:ext uri="{FF2B5EF4-FFF2-40B4-BE49-F238E27FC236}">
              <a16:creationId xmlns:a16="http://schemas.microsoft.com/office/drawing/2014/main" id="{5310F5FB-DA50-488F-8CD8-379D9A2E2E5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3" name="Text Box 1">
          <a:extLst>
            <a:ext uri="{FF2B5EF4-FFF2-40B4-BE49-F238E27FC236}">
              <a16:creationId xmlns:a16="http://schemas.microsoft.com/office/drawing/2014/main" id="{D275D1A0-40B4-47A5-BF59-E8F610AB70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4" name="Text Box 1">
          <a:extLst>
            <a:ext uri="{FF2B5EF4-FFF2-40B4-BE49-F238E27FC236}">
              <a16:creationId xmlns:a16="http://schemas.microsoft.com/office/drawing/2014/main" id="{60A6FEE9-F27E-48A4-A2B8-FE2338F793C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5" name="Text Box 1">
          <a:extLst>
            <a:ext uri="{FF2B5EF4-FFF2-40B4-BE49-F238E27FC236}">
              <a16:creationId xmlns:a16="http://schemas.microsoft.com/office/drawing/2014/main" id="{AA967A26-52FE-454D-BB50-C050638E7E0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6" name="Text Box 1">
          <a:extLst>
            <a:ext uri="{FF2B5EF4-FFF2-40B4-BE49-F238E27FC236}">
              <a16:creationId xmlns:a16="http://schemas.microsoft.com/office/drawing/2014/main" id="{D9802BE6-03CD-48F7-BCD0-D1D74B1E00F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7" name="Text Box 1">
          <a:extLst>
            <a:ext uri="{FF2B5EF4-FFF2-40B4-BE49-F238E27FC236}">
              <a16:creationId xmlns:a16="http://schemas.microsoft.com/office/drawing/2014/main" id="{A991111F-FE4B-4302-813F-C0493AA75C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8" name="Text Box 1">
          <a:extLst>
            <a:ext uri="{FF2B5EF4-FFF2-40B4-BE49-F238E27FC236}">
              <a16:creationId xmlns:a16="http://schemas.microsoft.com/office/drawing/2014/main" id="{BB10DEB0-E186-4DE0-8989-B813FF34273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69" name="Text Box 1">
          <a:extLst>
            <a:ext uri="{FF2B5EF4-FFF2-40B4-BE49-F238E27FC236}">
              <a16:creationId xmlns:a16="http://schemas.microsoft.com/office/drawing/2014/main" id="{5265DC26-3032-4A51-B713-61177A8ED8A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0" name="Text Box 1">
          <a:extLst>
            <a:ext uri="{FF2B5EF4-FFF2-40B4-BE49-F238E27FC236}">
              <a16:creationId xmlns:a16="http://schemas.microsoft.com/office/drawing/2014/main" id="{5E5C72CB-2D01-4EB1-9AF3-DFACFC89315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1" name="Text Box 1">
          <a:extLst>
            <a:ext uri="{FF2B5EF4-FFF2-40B4-BE49-F238E27FC236}">
              <a16:creationId xmlns:a16="http://schemas.microsoft.com/office/drawing/2014/main" id="{7EAC614C-A645-4780-AF67-3CE7FC13431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2" name="Text Box 1">
          <a:extLst>
            <a:ext uri="{FF2B5EF4-FFF2-40B4-BE49-F238E27FC236}">
              <a16:creationId xmlns:a16="http://schemas.microsoft.com/office/drawing/2014/main" id="{65AC7FBD-5504-4989-A04C-ACF3FE96D22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3" name="Text Box 1">
          <a:extLst>
            <a:ext uri="{FF2B5EF4-FFF2-40B4-BE49-F238E27FC236}">
              <a16:creationId xmlns:a16="http://schemas.microsoft.com/office/drawing/2014/main" id="{2AD29879-A1A5-47B6-AC84-B9D7760DEDA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4" name="Text Box 1">
          <a:extLst>
            <a:ext uri="{FF2B5EF4-FFF2-40B4-BE49-F238E27FC236}">
              <a16:creationId xmlns:a16="http://schemas.microsoft.com/office/drawing/2014/main" id="{536D05D6-FCAD-4F9E-8CA7-7F82D85F774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5" name="Text Box 1">
          <a:extLst>
            <a:ext uri="{FF2B5EF4-FFF2-40B4-BE49-F238E27FC236}">
              <a16:creationId xmlns:a16="http://schemas.microsoft.com/office/drawing/2014/main" id="{809C1026-7AC8-40C1-9B2B-69342AB5DFA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6" name="Text Box 1">
          <a:extLst>
            <a:ext uri="{FF2B5EF4-FFF2-40B4-BE49-F238E27FC236}">
              <a16:creationId xmlns:a16="http://schemas.microsoft.com/office/drawing/2014/main" id="{2D1C7B96-6F17-44E1-A5A2-E92F0C6A1C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7" name="Text Box 1">
          <a:extLst>
            <a:ext uri="{FF2B5EF4-FFF2-40B4-BE49-F238E27FC236}">
              <a16:creationId xmlns:a16="http://schemas.microsoft.com/office/drawing/2014/main" id="{EEB98C22-DDF0-4FD3-910D-A291891B084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8" name="Text Box 1">
          <a:extLst>
            <a:ext uri="{FF2B5EF4-FFF2-40B4-BE49-F238E27FC236}">
              <a16:creationId xmlns:a16="http://schemas.microsoft.com/office/drawing/2014/main" id="{98BFE37C-7514-4D7D-ABDD-0DD7DE3DD66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79" name="Text Box 1">
          <a:extLst>
            <a:ext uri="{FF2B5EF4-FFF2-40B4-BE49-F238E27FC236}">
              <a16:creationId xmlns:a16="http://schemas.microsoft.com/office/drawing/2014/main" id="{5B87E537-9DA0-493B-920A-0383BCD4021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0" name="Text Box 1">
          <a:extLst>
            <a:ext uri="{FF2B5EF4-FFF2-40B4-BE49-F238E27FC236}">
              <a16:creationId xmlns:a16="http://schemas.microsoft.com/office/drawing/2014/main" id="{446C4152-03B8-462B-9054-65779829145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1" name="Text Box 1">
          <a:extLst>
            <a:ext uri="{FF2B5EF4-FFF2-40B4-BE49-F238E27FC236}">
              <a16:creationId xmlns:a16="http://schemas.microsoft.com/office/drawing/2014/main" id="{355820EF-67AC-44B3-8D82-1880C3E59A8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2" name="Text Box 1">
          <a:extLst>
            <a:ext uri="{FF2B5EF4-FFF2-40B4-BE49-F238E27FC236}">
              <a16:creationId xmlns:a16="http://schemas.microsoft.com/office/drawing/2014/main" id="{C2CFE39E-99AE-40B5-9DB4-C5378986104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3" name="Text Box 1">
          <a:extLst>
            <a:ext uri="{FF2B5EF4-FFF2-40B4-BE49-F238E27FC236}">
              <a16:creationId xmlns:a16="http://schemas.microsoft.com/office/drawing/2014/main" id="{B9F04BF7-3F98-415B-B7B0-CFB70F24988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4" name="Text Box 1">
          <a:extLst>
            <a:ext uri="{FF2B5EF4-FFF2-40B4-BE49-F238E27FC236}">
              <a16:creationId xmlns:a16="http://schemas.microsoft.com/office/drawing/2014/main" id="{C6306537-5282-4CEB-82A7-A6E62563512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5" name="Text Box 1">
          <a:extLst>
            <a:ext uri="{FF2B5EF4-FFF2-40B4-BE49-F238E27FC236}">
              <a16:creationId xmlns:a16="http://schemas.microsoft.com/office/drawing/2014/main" id="{7110B840-C3B2-4E4D-8046-8FEF781EA7B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6" name="Text Box 1">
          <a:extLst>
            <a:ext uri="{FF2B5EF4-FFF2-40B4-BE49-F238E27FC236}">
              <a16:creationId xmlns:a16="http://schemas.microsoft.com/office/drawing/2014/main" id="{B1C504ED-FCCA-414B-A3DE-53615022DDC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7" name="Text Box 1">
          <a:extLst>
            <a:ext uri="{FF2B5EF4-FFF2-40B4-BE49-F238E27FC236}">
              <a16:creationId xmlns:a16="http://schemas.microsoft.com/office/drawing/2014/main" id="{BA5FEA35-BA6E-4FA0-9A7E-9060DAF4149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8" name="Text Box 1">
          <a:extLst>
            <a:ext uri="{FF2B5EF4-FFF2-40B4-BE49-F238E27FC236}">
              <a16:creationId xmlns:a16="http://schemas.microsoft.com/office/drawing/2014/main" id="{F0DFB42B-FD39-49C3-943D-A4B31C71FDF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89" name="Text Box 1">
          <a:extLst>
            <a:ext uri="{FF2B5EF4-FFF2-40B4-BE49-F238E27FC236}">
              <a16:creationId xmlns:a16="http://schemas.microsoft.com/office/drawing/2014/main" id="{E95EA8CF-0FE3-4AE2-A0F3-B0AA0E7C9B9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0" name="Text Box 1">
          <a:extLst>
            <a:ext uri="{FF2B5EF4-FFF2-40B4-BE49-F238E27FC236}">
              <a16:creationId xmlns:a16="http://schemas.microsoft.com/office/drawing/2014/main" id="{E45EC89F-0281-4A97-9103-AA3AA6D12A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1" name="Text Box 1">
          <a:extLst>
            <a:ext uri="{FF2B5EF4-FFF2-40B4-BE49-F238E27FC236}">
              <a16:creationId xmlns:a16="http://schemas.microsoft.com/office/drawing/2014/main" id="{14956A83-CD10-4E22-A458-501035C391F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2" name="Text Box 1">
          <a:extLst>
            <a:ext uri="{FF2B5EF4-FFF2-40B4-BE49-F238E27FC236}">
              <a16:creationId xmlns:a16="http://schemas.microsoft.com/office/drawing/2014/main" id="{DF4067F2-81C9-40E6-A5F2-5B90DCAD86C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3" name="Text Box 1">
          <a:extLst>
            <a:ext uri="{FF2B5EF4-FFF2-40B4-BE49-F238E27FC236}">
              <a16:creationId xmlns:a16="http://schemas.microsoft.com/office/drawing/2014/main" id="{7834D806-3A28-4798-8447-49D47F9F75C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4" name="Text Box 1">
          <a:extLst>
            <a:ext uri="{FF2B5EF4-FFF2-40B4-BE49-F238E27FC236}">
              <a16:creationId xmlns:a16="http://schemas.microsoft.com/office/drawing/2014/main" id="{C627924E-357D-4165-B161-2D19E0AEDDB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5" name="Text Box 1">
          <a:extLst>
            <a:ext uri="{FF2B5EF4-FFF2-40B4-BE49-F238E27FC236}">
              <a16:creationId xmlns:a16="http://schemas.microsoft.com/office/drawing/2014/main" id="{2EA3B761-66B1-4E20-A047-78BB57438AE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6" name="Text Box 1">
          <a:extLst>
            <a:ext uri="{FF2B5EF4-FFF2-40B4-BE49-F238E27FC236}">
              <a16:creationId xmlns:a16="http://schemas.microsoft.com/office/drawing/2014/main" id="{F17E8A06-5D6D-41D9-8728-F59FC3254FE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7" name="Text Box 1">
          <a:extLst>
            <a:ext uri="{FF2B5EF4-FFF2-40B4-BE49-F238E27FC236}">
              <a16:creationId xmlns:a16="http://schemas.microsoft.com/office/drawing/2014/main" id="{79BC2654-C21A-4E59-A705-DDE895AA5DA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8" name="Text Box 1">
          <a:extLst>
            <a:ext uri="{FF2B5EF4-FFF2-40B4-BE49-F238E27FC236}">
              <a16:creationId xmlns:a16="http://schemas.microsoft.com/office/drawing/2014/main" id="{E32446B2-FD82-406E-A248-6FFB56188C9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299" name="Text Box 1">
          <a:extLst>
            <a:ext uri="{FF2B5EF4-FFF2-40B4-BE49-F238E27FC236}">
              <a16:creationId xmlns:a16="http://schemas.microsoft.com/office/drawing/2014/main" id="{0B850ED8-7EBE-4A5B-B91C-A17A8907A00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0" name="Text Box 1">
          <a:extLst>
            <a:ext uri="{FF2B5EF4-FFF2-40B4-BE49-F238E27FC236}">
              <a16:creationId xmlns:a16="http://schemas.microsoft.com/office/drawing/2014/main" id="{810A7E32-3278-4AB8-A59F-824187C3AAC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1" name="Text Box 1">
          <a:extLst>
            <a:ext uri="{FF2B5EF4-FFF2-40B4-BE49-F238E27FC236}">
              <a16:creationId xmlns:a16="http://schemas.microsoft.com/office/drawing/2014/main" id="{21961FB5-E338-4210-B705-5F21191850E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2" name="Text Box 1">
          <a:extLst>
            <a:ext uri="{FF2B5EF4-FFF2-40B4-BE49-F238E27FC236}">
              <a16:creationId xmlns:a16="http://schemas.microsoft.com/office/drawing/2014/main" id="{04B435A8-2DE0-4217-8E2F-E0C6556EEE7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3" name="Text Box 1">
          <a:extLst>
            <a:ext uri="{FF2B5EF4-FFF2-40B4-BE49-F238E27FC236}">
              <a16:creationId xmlns:a16="http://schemas.microsoft.com/office/drawing/2014/main" id="{68D234A9-2D5A-47C5-96F9-E2B8C2C945A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4" name="Text Box 1">
          <a:extLst>
            <a:ext uri="{FF2B5EF4-FFF2-40B4-BE49-F238E27FC236}">
              <a16:creationId xmlns:a16="http://schemas.microsoft.com/office/drawing/2014/main" id="{4E9A986B-C2ED-4E86-898B-AA7ADF4EFE9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5" name="Text Box 1">
          <a:extLst>
            <a:ext uri="{FF2B5EF4-FFF2-40B4-BE49-F238E27FC236}">
              <a16:creationId xmlns:a16="http://schemas.microsoft.com/office/drawing/2014/main" id="{24D9C636-D88B-4529-8A3D-3609D41F287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6" name="Text Box 1">
          <a:extLst>
            <a:ext uri="{FF2B5EF4-FFF2-40B4-BE49-F238E27FC236}">
              <a16:creationId xmlns:a16="http://schemas.microsoft.com/office/drawing/2014/main" id="{A315243A-FA0C-44E4-9A4B-FF31DDC216B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7" name="Text Box 1">
          <a:extLst>
            <a:ext uri="{FF2B5EF4-FFF2-40B4-BE49-F238E27FC236}">
              <a16:creationId xmlns:a16="http://schemas.microsoft.com/office/drawing/2014/main" id="{D3D1821B-FD5F-4D88-986F-453B2F93201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8" name="Text Box 1">
          <a:extLst>
            <a:ext uri="{FF2B5EF4-FFF2-40B4-BE49-F238E27FC236}">
              <a16:creationId xmlns:a16="http://schemas.microsoft.com/office/drawing/2014/main" id="{01F25B40-A455-41F9-9404-895EC14F444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09" name="Text Box 1">
          <a:extLst>
            <a:ext uri="{FF2B5EF4-FFF2-40B4-BE49-F238E27FC236}">
              <a16:creationId xmlns:a16="http://schemas.microsoft.com/office/drawing/2014/main" id="{BE2E7AC5-A7E3-4505-8CA8-8A392001CE8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0" name="Text Box 1">
          <a:extLst>
            <a:ext uri="{FF2B5EF4-FFF2-40B4-BE49-F238E27FC236}">
              <a16:creationId xmlns:a16="http://schemas.microsoft.com/office/drawing/2014/main" id="{1075BD43-1987-49D6-A1E5-2F3D7005374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1" name="Text Box 1">
          <a:extLst>
            <a:ext uri="{FF2B5EF4-FFF2-40B4-BE49-F238E27FC236}">
              <a16:creationId xmlns:a16="http://schemas.microsoft.com/office/drawing/2014/main" id="{9F6D3C1D-3469-4415-B052-E4811E7D348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2" name="Text Box 1">
          <a:extLst>
            <a:ext uri="{FF2B5EF4-FFF2-40B4-BE49-F238E27FC236}">
              <a16:creationId xmlns:a16="http://schemas.microsoft.com/office/drawing/2014/main" id="{65E988C8-81C5-4C6F-B3B3-63C78B61EAC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3" name="Text Box 1">
          <a:extLst>
            <a:ext uri="{FF2B5EF4-FFF2-40B4-BE49-F238E27FC236}">
              <a16:creationId xmlns:a16="http://schemas.microsoft.com/office/drawing/2014/main" id="{B3B6F13E-BC1E-4417-B30F-523EB4B5442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4" name="Text Box 1">
          <a:extLst>
            <a:ext uri="{FF2B5EF4-FFF2-40B4-BE49-F238E27FC236}">
              <a16:creationId xmlns:a16="http://schemas.microsoft.com/office/drawing/2014/main" id="{683AF746-4CDF-427B-BF52-96D1F008D5B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5" name="Text Box 1">
          <a:extLst>
            <a:ext uri="{FF2B5EF4-FFF2-40B4-BE49-F238E27FC236}">
              <a16:creationId xmlns:a16="http://schemas.microsoft.com/office/drawing/2014/main" id="{E6AE1C2E-CAAA-49A1-8143-CCA30164DF1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6" name="Text Box 1">
          <a:extLst>
            <a:ext uri="{FF2B5EF4-FFF2-40B4-BE49-F238E27FC236}">
              <a16:creationId xmlns:a16="http://schemas.microsoft.com/office/drawing/2014/main" id="{65E1E975-AED7-4CAB-B83B-1B89C745658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7" name="Text Box 1">
          <a:extLst>
            <a:ext uri="{FF2B5EF4-FFF2-40B4-BE49-F238E27FC236}">
              <a16:creationId xmlns:a16="http://schemas.microsoft.com/office/drawing/2014/main" id="{256316B4-21A6-42B4-86F0-9C2B921D4B8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8" name="Text Box 1">
          <a:extLst>
            <a:ext uri="{FF2B5EF4-FFF2-40B4-BE49-F238E27FC236}">
              <a16:creationId xmlns:a16="http://schemas.microsoft.com/office/drawing/2014/main" id="{7D9F4DA5-BF04-4905-BFB1-2E85C717668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19" name="Text Box 1">
          <a:extLst>
            <a:ext uri="{FF2B5EF4-FFF2-40B4-BE49-F238E27FC236}">
              <a16:creationId xmlns:a16="http://schemas.microsoft.com/office/drawing/2014/main" id="{8CFF6148-2968-4162-AAC8-02BCF890C0F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0" name="Text Box 1">
          <a:extLst>
            <a:ext uri="{FF2B5EF4-FFF2-40B4-BE49-F238E27FC236}">
              <a16:creationId xmlns:a16="http://schemas.microsoft.com/office/drawing/2014/main" id="{5C5EF1F7-2ACF-4C71-9FF7-4C5704EB4F8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1" name="Text Box 1">
          <a:extLst>
            <a:ext uri="{FF2B5EF4-FFF2-40B4-BE49-F238E27FC236}">
              <a16:creationId xmlns:a16="http://schemas.microsoft.com/office/drawing/2014/main" id="{73E60474-E05D-46E1-92B6-6E4981C4015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2" name="Text Box 1">
          <a:extLst>
            <a:ext uri="{FF2B5EF4-FFF2-40B4-BE49-F238E27FC236}">
              <a16:creationId xmlns:a16="http://schemas.microsoft.com/office/drawing/2014/main" id="{92754F4E-7F62-4465-B02E-AACEB7ECC5D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3" name="Text Box 1">
          <a:extLst>
            <a:ext uri="{FF2B5EF4-FFF2-40B4-BE49-F238E27FC236}">
              <a16:creationId xmlns:a16="http://schemas.microsoft.com/office/drawing/2014/main" id="{9AF06334-313C-4392-A272-E3A91F519AD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4" name="Text Box 1">
          <a:extLst>
            <a:ext uri="{FF2B5EF4-FFF2-40B4-BE49-F238E27FC236}">
              <a16:creationId xmlns:a16="http://schemas.microsoft.com/office/drawing/2014/main" id="{85623BD2-0DC9-4F3E-82EE-C6091BEE36A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5" name="Text Box 1">
          <a:extLst>
            <a:ext uri="{FF2B5EF4-FFF2-40B4-BE49-F238E27FC236}">
              <a16:creationId xmlns:a16="http://schemas.microsoft.com/office/drawing/2014/main" id="{F21E3AAF-897D-4EDD-8047-FA1ABD04E23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6" name="Text Box 1">
          <a:extLst>
            <a:ext uri="{FF2B5EF4-FFF2-40B4-BE49-F238E27FC236}">
              <a16:creationId xmlns:a16="http://schemas.microsoft.com/office/drawing/2014/main" id="{77470AF1-D67D-4059-879F-B1E3D1F0D62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7" name="Text Box 1">
          <a:extLst>
            <a:ext uri="{FF2B5EF4-FFF2-40B4-BE49-F238E27FC236}">
              <a16:creationId xmlns:a16="http://schemas.microsoft.com/office/drawing/2014/main" id="{0814D020-99AF-4E71-BF6F-18513899A9F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8" name="Text Box 1">
          <a:extLst>
            <a:ext uri="{FF2B5EF4-FFF2-40B4-BE49-F238E27FC236}">
              <a16:creationId xmlns:a16="http://schemas.microsoft.com/office/drawing/2014/main" id="{0EB838C1-BC82-4647-8B29-B43834BD724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29" name="Text Box 1">
          <a:extLst>
            <a:ext uri="{FF2B5EF4-FFF2-40B4-BE49-F238E27FC236}">
              <a16:creationId xmlns:a16="http://schemas.microsoft.com/office/drawing/2014/main" id="{BC247756-574A-45FD-B4EC-AFB4BC842B5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0" name="Text Box 1">
          <a:extLst>
            <a:ext uri="{FF2B5EF4-FFF2-40B4-BE49-F238E27FC236}">
              <a16:creationId xmlns:a16="http://schemas.microsoft.com/office/drawing/2014/main" id="{2F7EA1D0-E406-4EB1-881F-73B3FE931DD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1" name="Text Box 1">
          <a:extLst>
            <a:ext uri="{FF2B5EF4-FFF2-40B4-BE49-F238E27FC236}">
              <a16:creationId xmlns:a16="http://schemas.microsoft.com/office/drawing/2014/main" id="{687B9FA4-FEBC-4C86-9FFC-FF945784F92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2" name="Text Box 1">
          <a:extLst>
            <a:ext uri="{FF2B5EF4-FFF2-40B4-BE49-F238E27FC236}">
              <a16:creationId xmlns:a16="http://schemas.microsoft.com/office/drawing/2014/main" id="{B1FC021D-5BDE-4944-A853-D3F48033C43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3" name="Text Box 1">
          <a:extLst>
            <a:ext uri="{FF2B5EF4-FFF2-40B4-BE49-F238E27FC236}">
              <a16:creationId xmlns:a16="http://schemas.microsoft.com/office/drawing/2014/main" id="{83A6F6C8-EED2-421B-8F23-5820CB37030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4" name="Text Box 1">
          <a:extLst>
            <a:ext uri="{FF2B5EF4-FFF2-40B4-BE49-F238E27FC236}">
              <a16:creationId xmlns:a16="http://schemas.microsoft.com/office/drawing/2014/main" id="{0E0FC306-B99D-4F8C-A5F4-AAE0CFFD86B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5" name="Text Box 1">
          <a:extLst>
            <a:ext uri="{FF2B5EF4-FFF2-40B4-BE49-F238E27FC236}">
              <a16:creationId xmlns:a16="http://schemas.microsoft.com/office/drawing/2014/main" id="{EDA4ECCE-2DF2-4DC0-BC0C-250D0A287FB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6" name="Text Box 1">
          <a:extLst>
            <a:ext uri="{FF2B5EF4-FFF2-40B4-BE49-F238E27FC236}">
              <a16:creationId xmlns:a16="http://schemas.microsoft.com/office/drawing/2014/main" id="{07A52655-9CED-4695-8DBC-085FAA8096C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7" name="Text Box 1">
          <a:extLst>
            <a:ext uri="{FF2B5EF4-FFF2-40B4-BE49-F238E27FC236}">
              <a16:creationId xmlns:a16="http://schemas.microsoft.com/office/drawing/2014/main" id="{19EEB8C7-21AB-4318-BAFE-28BE8792AC6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8" name="Text Box 1">
          <a:extLst>
            <a:ext uri="{FF2B5EF4-FFF2-40B4-BE49-F238E27FC236}">
              <a16:creationId xmlns:a16="http://schemas.microsoft.com/office/drawing/2014/main" id="{FD2C959C-D9A6-4CBE-BC7A-F6C2FC83523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39" name="Text Box 1">
          <a:extLst>
            <a:ext uri="{FF2B5EF4-FFF2-40B4-BE49-F238E27FC236}">
              <a16:creationId xmlns:a16="http://schemas.microsoft.com/office/drawing/2014/main" id="{B5470BC8-E5F5-4D1B-A406-FF6CADF97E3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0" name="Text Box 1">
          <a:extLst>
            <a:ext uri="{FF2B5EF4-FFF2-40B4-BE49-F238E27FC236}">
              <a16:creationId xmlns:a16="http://schemas.microsoft.com/office/drawing/2014/main" id="{A5CA03C0-54E8-408F-B049-3C130360327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1" name="Text Box 1">
          <a:extLst>
            <a:ext uri="{FF2B5EF4-FFF2-40B4-BE49-F238E27FC236}">
              <a16:creationId xmlns:a16="http://schemas.microsoft.com/office/drawing/2014/main" id="{AFC34A2E-BCAD-408B-B8EB-91DA7DEC460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2" name="Text Box 1">
          <a:extLst>
            <a:ext uri="{FF2B5EF4-FFF2-40B4-BE49-F238E27FC236}">
              <a16:creationId xmlns:a16="http://schemas.microsoft.com/office/drawing/2014/main" id="{43A0E31A-738A-4EEF-9E11-B400121FB16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3" name="Text Box 1">
          <a:extLst>
            <a:ext uri="{FF2B5EF4-FFF2-40B4-BE49-F238E27FC236}">
              <a16:creationId xmlns:a16="http://schemas.microsoft.com/office/drawing/2014/main" id="{7DEE2F70-8678-4048-AFC1-C6056F4BA05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4" name="Text Box 1">
          <a:extLst>
            <a:ext uri="{FF2B5EF4-FFF2-40B4-BE49-F238E27FC236}">
              <a16:creationId xmlns:a16="http://schemas.microsoft.com/office/drawing/2014/main" id="{6DC3A020-A78F-4610-9810-4926387E9CA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5" name="Text Box 1">
          <a:extLst>
            <a:ext uri="{FF2B5EF4-FFF2-40B4-BE49-F238E27FC236}">
              <a16:creationId xmlns:a16="http://schemas.microsoft.com/office/drawing/2014/main" id="{CF093B15-BD59-4605-9C5F-1766C276CFC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6" name="Text Box 1">
          <a:extLst>
            <a:ext uri="{FF2B5EF4-FFF2-40B4-BE49-F238E27FC236}">
              <a16:creationId xmlns:a16="http://schemas.microsoft.com/office/drawing/2014/main" id="{6F676203-2E6A-4C95-BDD8-17042AFA3E5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7" name="Text Box 1">
          <a:extLst>
            <a:ext uri="{FF2B5EF4-FFF2-40B4-BE49-F238E27FC236}">
              <a16:creationId xmlns:a16="http://schemas.microsoft.com/office/drawing/2014/main" id="{8057181C-525C-4AF0-B1B8-0DC86C69820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8" name="Text Box 1">
          <a:extLst>
            <a:ext uri="{FF2B5EF4-FFF2-40B4-BE49-F238E27FC236}">
              <a16:creationId xmlns:a16="http://schemas.microsoft.com/office/drawing/2014/main" id="{45C855C7-1D5E-4BCB-96D0-3272D33168D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49" name="Text Box 1">
          <a:extLst>
            <a:ext uri="{FF2B5EF4-FFF2-40B4-BE49-F238E27FC236}">
              <a16:creationId xmlns:a16="http://schemas.microsoft.com/office/drawing/2014/main" id="{5481CF81-F177-498F-8C0D-5C1B4C36B8A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0" name="Text Box 1">
          <a:extLst>
            <a:ext uri="{FF2B5EF4-FFF2-40B4-BE49-F238E27FC236}">
              <a16:creationId xmlns:a16="http://schemas.microsoft.com/office/drawing/2014/main" id="{AFDC2C31-75D1-47FD-9335-2AF9D65FB7D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1" name="Text Box 1">
          <a:extLst>
            <a:ext uri="{FF2B5EF4-FFF2-40B4-BE49-F238E27FC236}">
              <a16:creationId xmlns:a16="http://schemas.microsoft.com/office/drawing/2014/main" id="{0154C2E2-C635-45BF-96C6-FA1B6DC2E1D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2" name="Text Box 1">
          <a:extLst>
            <a:ext uri="{FF2B5EF4-FFF2-40B4-BE49-F238E27FC236}">
              <a16:creationId xmlns:a16="http://schemas.microsoft.com/office/drawing/2014/main" id="{6D845DC1-D941-4907-9EE9-52C2EEBC37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3" name="Text Box 1">
          <a:extLst>
            <a:ext uri="{FF2B5EF4-FFF2-40B4-BE49-F238E27FC236}">
              <a16:creationId xmlns:a16="http://schemas.microsoft.com/office/drawing/2014/main" id="{8201EA78-0368-4C90-8CB5-FEF6C63CA57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4" name="Text Box 1">
          <a:extLst>
            <a:ext uri="{FF2B5EF4-FFF2-40B4-BE49-F238E27FC236}">
              <a16:creationId xmlns:a16="http://schemas.microsoft.com/office/drawing/2014/main" id="{0B929DDE-F494-4EDE-9300-EC3431FC934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5" name="Text Box 1">
          <a:extLst>
            <a:ext uri="{FF2B5EF4-FFF2-40B4-BE49-F238E27FC236}">
              <a16:creationId xmlns:a16="http://schemas.microsoft.com/office/drawing/2014/main" id="{126A4FC9-533B-49DC-8229-3BAE3F964F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6" name="Text Box 1">
          <a:extLst>
            <a:ext uri="{FF2B5EF4-FFF2-40B4-BE49-F238E27FC236}">
              <a16:creationId xmlns:a16="http://schemas.microsoft.com/office/drawing/2014/main" id="{0B3A74DA-F1D4-4C38-B930-20D1A30224F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7" name="Text Box 1">
          <a:extLst>
            <a:ext uri="{FF2B5EF4-FFF2-40B4-BE49-F238E27FC236}">
              <a16:creationId xmlns:a16="http://schemas.microsoft.com/office/drawing/2014/main" id="{8CA1ADC8-8F57-4F01-A220-9CBB6DC125E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8" name="Text Box 1">
          <a:extLst>
            <a:ext uri="{FF2B5EF4-FFF2-40B4-BE49-F238E27FC236}">
              <a16:creationId xmlns:a16="http://schemas.microsoft.com/office/drawing/2014/main" id="{52E663C3-1545-4F49-BFC7-AF8B6FF62C8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59" name="Text Box 1">
          <a:extLst>
            <a:ext uri="{FF2B5EF4-FFF2-40B4-BE49-F238E27FC236}">
              <a16:creationId xmlns:a16="http://schemas.microsoft.com/office/drawing/2014/main" id="{1E53F21C-F138-4BC3-AC65-1DF4E3C5B86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0" name="Text Box 1">
          <a:extLst>
            <a:ext uri="{FF2B5EF4-FFF2-40B4-BE49-F238E27FC236}">
              <a16:creationId xmlns:a16="http://schemas.microsoft.com/office/drawing/2014/main" id="{001FB52E-43C8-42F4-85BC-7754D26C630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1" name="Text Box 1">
          <a:extLst>
            <a:ext uri="{FF2B5EF4-FFF2-40B4-BE49-F238E27FC236}">
              <a16:creationId xmlns:a16="http://schemas.microsoft.com/office/drawing/2014/main" id="{9D15EAD4-5BE2-4839-A49D-149799707F3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2" name="Text Box 1">
          <a:extLst>
            <a:ext uri="{FF2B5EF4-FFF2-40B4-BE49-F238E27FC236}">
              <a16:creationId xmlns:a16="http://schemas.microsoft.com/office/drawing/2014/main" id="{D116D5C1-291B-48DE-A9BC-3519146B4CA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3" name="Text Box 1">
          <a:extLst>
            <a:ext uri="{FF2B5EF4-FFF2-40B4-BE49-F238E27FC236}">
              <a16:creationId xmlns:a16="http://schemas.microsoft.com/office/drawing/2014/main" id="{46E380FD-444E-42D9-A7AC-FED5B13164A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4" name="Text Box 1">
          <a:extLst>
            <a:ext uri="{FF2B5EF4-FFF2-40B4-BE49-F238E27FC236}">
              <a16:creationId xmlns:a16="http://schemas.microsoft.com/office/drawing/2014/main" id="{36C4965B-6E22-4007-BFC8-DF7C65CEC70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5" name="Text Box 1">
          <a:extLst>
            <a:ext uri="{FF2B5EF4-FFF2-40B4-BE49-F238E27FC236}">
              <a16:creationId xmlns:a16="http://schemas.microsoft.com/office/drawing/2014/main" id="{97F03CE2-189A-48CC-99BE-C7BDAF7EDAF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6" name="Text Box 1">
          <a:extLst>
            <a:ext uri="{FF2B5EF4-FFF2-40B4-BE49-F238E27FC236}">
              <a16:creationId xmlns:a16="http://schemas.microsoft.com/office/drawing/2014/main" id="{D481D942-EC87-4765-A56F-B2A8918F51C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7" name="Text Box 1">
          <a:extLst>
            <a:ext uri="{FF2B5EF4-FFF2-40B4-BE49-F238E27FC236}">
              <a16:creationId xmlns:a16="http://schemas.microsoft.com/office/drawing/2014/main" id="{472CCD89-FBFF-46CB-B68B-859001B5FA1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8" name="Text Box 1">
          <a:extLst>
            <a:ext uri="{FF2B5EF4-FFF2-40B4-BE49-F238E27FC236}">
              <a16:creationId xmlns:a16="http://schemas.microsoft.com/office/drawing/2014/main" id="{F2B157E4-D69B-4FC7-9EFF-4AAE73387AD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69" name="Text Box 1">
          <a:extLst>
            <a:ext uri="{FF2B5EF4-FFF2-40B4-BE49-F238E27FC236}">
              <a16:creationId xmlns:a16="http://schemas.microsoft.com/office/drawing/2014/main" id="{EC3B1CFC-6DB9-40CA-8434-86A7CBA3437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0" name="Text Box 1">
          <a:extLst>
            <a:ext uri="{FF2B5EF4-FFF2-40B4-BE49-F238E27FC236}">
              <a16:creationId xmlns:a16="http://schemas.microsoft.com/office/drawing/2014/main" id="{E6FA93FD-21E0-49A3-BE19-11D19D2FDB9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1" name="Text Box 1">
          <a:extLst>
            <a:ext uri="{FF2B5EF4-FFF2-40B4-BE49-F238E27FC236}">
              <a16:creationId xmlns:a16="http://schemas.microsoft.com/office/drawing/2014/main" id="{6BDD2827-8CD1-4A74-896C-1C1C76C2255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2" name="Text Box 1">
          <a:extLst>
            <a:ext uri="{FF2B5EF4-FFF2-40B4-BE49-F238E27FC236}">
              <a16:creationId xmlns:a16="http://schemas.microsoft.com/office/drawing/2014/main" id="{3FCF4533-D2CE-4715-86C3-10DC24E962C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3" name="Text Box 1">
          <a:extLst>
            <a:ext uri="{FF2B5EF4-FFF2-40B4-BE49-F238E27FC236}">
              <a16:creationId xmlns:a16="http://schemas.microsoft.com/office/drawing/2014/main" id="{581C2F72-323D-446A-A411-9874AF854BB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4" name="Text Box 1">
          <a:extLst>
            <a:ext uri="{FF2B5EF4-FFF2-40B4-BE49-F238E27FC236}">
              <a16:creationId xmlns:a16="http://schemas.microsoft.com/office/drawing/2014/main" id="{B0DB0751-9D95-4910-932B-A25AA13FC59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5" name="Text Box 1">
          <a:extLst>
            <a:ext uri="{FF2B5EF4-FFF2-40B4-BE49-F238E27FC236}">
              <a16:creationId xmlns:a16="http://schemas.microsoft.com/office/drawing/2014/main" id="{35FFF191-7FEE-4B10-9EC1-E62820BD009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6" name="Text Box 1">
          <a:extLst>
            <a:ext uri="{FF2B5EF4-FFF2-40B4-BE49-F238E27FC236}">
              <a16:creationId xmlns:a16="http://schemas.microsoft.com/office/drawing/2014/main" id="{593F8D65-395F-4CB4-B04D-E0423B4AABC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7" name="Text Box 1">
          <a:extLst>
            <a:ext uri="{FF2B5EF4-FFF2-40B4-BE49-F238E27FC236}">
              <a16:creationId xmlns:a16="http://schemas.microsoft.com/office/drawing/2014/main" id="{8BF992A9-4A1D-49E3-A664-F36C7BDFADF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8" name="Text Box 1">
          <a:extLst>
            <a:ext uri="{FF2B5EF4-FFF2-40B4-BE49-F238E27FC236}">
              <a16:creationId xmlns:a16="http://schemas.microsoft.com/office/drawing/2014/main" id="{025B6E91-C08C-4056-B370-CCEB7AE0434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79" name="Text Box 1">
          <a:extLst>
            <a:ext uri="{FF2B5EF4-FFF2-40B4-BE49-F238E27FC236}">
              <a16:creationId xmlns:a16="http://schemas.microsoft.com/office/drawing/2014/main" id="{0F38BADB-5868-49E8-9F01-DECA62AE093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0" name="Text Box 1">
          <a:extLst>
            <a:ext uri="{FF2B5EF4-FFF2-40B4-BE49-F238E27FC236}">
              <a16:creationId xmlns:a16="http://schemas.microsoft.com/office/drawing/2014/main" id="{029765E2-9450-4AB0-A86F-4644F1E7DCA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1" name="Text Box 1">
          <a:extLst>
            <a:ext uri="{FF2B5EF4-FFF2-40B4-BE49-F238E27FC236}">
              <a16:creationId xmlns:a16="http://schemas.microsoft.com/office/drawing/2014/main" id="{51C618EE-ED70-4A84-A742-4FA3B678C2B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2" name="Text Box 1">
          <a:extLst>
            <a:ext uri="{FF2B5EF4-FFF2-40B4-BE49-F238E27FC236}">
              <a16:creationId xmlns:a16="http://schemas.microsoft.com/office/drawing/2014/main" id="{C259EFC8-D3E7-460D-9C69-A3E6EC25151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3" name="Text Box 1">
          <a:extLst>
            <a:ext uri="{FF2B5EF4-FFF2-40B4-BE49-F238E27FC236}">
              <a16:creationId xmlns:a16="http://schemas.microsoft.com/office/drawing/2014/main" id="{B9E6E760-396B-44DD-98C1-E9C459538F1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4" name="Text Box 1">
          <a:extLst>
            <a:ext uri="{FF2B5EF4-FFF2-40B4-BE49-F238E27FC236}">
              <a16:creationId xmlns:a16="http://schemas.microsoft.com/office/drawing/2014/main" id="{14EBC4A4-2918-4D32-B9E6-ADF74F03940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5" name="Text Box 1">
          <a:extLst>
            <a:ext uri="{FF2B5EF4-FFF2-40B4-BE49-F238E27FC236}">
              <a16:creationId xmlns:a16="http://schemas.microsoft.com/office/drawing/2014/main" id="{29B712C7-4D41-4A6C-9372-AE27784E1B9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6" name="Text Box 1">
          <a:extLst>
            <a:ext uri="{FF2B5EF4-FFF2-40B4-BE49-F238E27FC236}">
              <a16:creationId xmlns:a16="http://schemas.microsoft.com/office/drawing/2014/main" id="{48D70273-9965-4F90-B52D-B3BCD6768A5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7" name="Text Box 1">
          <a:extLst>
            <a:ext uri="{FF2B5EF4-FFF2-40B4-BE49-F238E27FC236}">
              <a16:creationId xmlns:a16="http://schemas.microsoft.com/office/drawing/2014/main" id="{D5124ACE-EA66-49AD-B44A-C083EAF9BFA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8" name="Text Box 1">
          <a:extLst>
            <a:ext uri="{FF2B5EF4-FFF2-40B4-BE49-F238E27FC236}">
              <a16:creationId xmlns:a16="http://schemas.microsoft.com/office/drawing/2014/main" id="{BA9974CF-B051-44C7-81D3-D9B70478801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89" name="Text Box 1">
          <a:extLst>
            <a:ext uri="{FF2B5EF4-FFF2-40B4-BE49-F238E27FC236}">
              <a16:creationId xmlns:a16="http://schemas.microsoft.com/office/drawing/2014/main" id="{C9FC3134-CE93-4844-81AB-8F62464697D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0" name="Text Box 1">
          <a:extLst>
            <a:ext uri="{FF2B5EF4-FFF2-40B4-BE49-F238E27FC236}">
              <a16:creationId xmlns:a16="http://schemas.microsoft.com/office/drawing/2014/main" id="{046F4CF9-B629-4BF7-ACDA-3D3CC8C21F2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1" name="Text Box 1">
          <a:extLst>
            <a:ext uri="{FF2B5EF4-FFF2-40B4-BE49-F238E27FC236}">
              <a16:creationId xmlns:a16="http://schemas.microsoft.com/office/drawing/2014/main" id="{260E2FB3-65D3-4F2F-9CB3-802B87E20D7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2" name="Text Box 1">
          <a:extLst>
            <a:ext uri="{FF2B5EF4-FFF2-40B4-BE49-F238E27FC236}">
              <a16:creationId xmlns:a16="http://schemas.microsoft.com/office/drawing/2014/main" id="{CA1CD9D7-BA08-4037-B888-B708D64CA3F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3" name="Text Box 1">
          <a:extLst>
            <a:ext uri="{FF2B5EF4-FFF2-40B4-BE49-F238E27FC236}">
              <a16:creationId xmlns:a16="http://schemas.microsoft.com/office/drawing/2014/main" id="{D9FCA23F-01E3-46C1-815B-EB1D5EA22FE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4" name="Text Box 1">
          <a:extLst>
            <a:ext uri="{FF2B5EF4-FFF2-40B4-BE49-F238E27FC236}">
              <a16:creationId xmlns:a16="http://schemas.microsoft.com/office/drawing/2014/main" id="{77A78636-9814-4452-9B12-670E5495E28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5" name="Text Box 1">
          <a:extLst>
            <a:ext uri="{FF2B5EF4-FFF2-40B4-BE49-F238E27FC236}">
              <a16:creationId xmlns:a16="http://schemas.microsoft.com/office/drawing/2014/main" id="{9624B160-1AC8-475E-9D1E-AF19BD1B91B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6" name="Text Box 1">
          <a:extLst>
            <a:ext uri="{FF2B5EF4-FFF2-40B4-BE49-F238E27FC236}">
              <a16:creationId xmlns:a16="http://schemas.microsoft.com/office/drawing/2014/main" id="{09413E32-15C8-44FB-9649-D000FFD44BE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7" name="Text Box 1">
          <a:extLst>
            <a:ext uri="{FF2B5EF4-FFF2-40B4-BE49-F238E27FC236}">
              <a16:creationId xmlns:a16="http://schemas.microsoft.com/office/drawing/2014/main" id="{71DAABF3-B7EE-4EC7-8A37-6032D16C9A6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8" name="Text Box 1">
          <a:extLst>
            <a:ext uri="{FF2B5EF4-FFF2-40B4-BE49-F238E27FC236}">
              <a16:creationId xmlns:a16="http://schemas.microsoft.com/office/drawing/2014/main" id="{49E705DC-2902-4909-BF04-46E407DD6A3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399" name="Text Box 1">
          <a:extLst>
            <a:ext uri="{FF2B5EF4-FFF2-40B4-BE49-F238E27FC236}">
              <a16:creationId xmlns:a16="http://schemas.microsoft.com/office/drawing/2014/main" id="{94E8B685-A372-4740-A929-D9A7FC2C100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0" name="Text Box 1">
          <a:extLst>
            <a:ext uri="{FF2B5EF4-FFF2-40B4-BE49-F238E27FC236}">
              <a16:creationId xmlns:a16="http://schemas.microsoft.com/office/drawing/2014/main" id="{40171291-6116-47BF-A0A5-9608A236392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1" name="Text Box 1">
          <a:extLst>
            <a:ext uri="{FF2B5EF4-FFF2-40B4-BE49-F238E27FC236}">
              <a16:creationId xmlns:a16="http://schemas.microsoft.com/office/drawing/2014/main" id="{9743FAA3-1CF4-4C71-BF20-C8DD938528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2" name="Text Box 1">
          <a:extLst>
            <a:ext uri="{FF2B5EF4-FFF2-40B4-BE49-F238E27FC236}">
              <a16:creationId xmlns:a16="http://schemas.microsoft.com/office/drawing/2014/main" id="{6EF75FC2-6B1D-4A69-80CC-C7A2CCED053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3" name="Text Box 1">
          <a:extLst>
            <a:ext uri="{FF2B5EF4-FFF2-40B4-BE49-F238E27FC236}">
              <a16:creationId xmlns:a16="http://schemas.microsoft.com/office/drawing/2014/main" id="{B2950EB0-8531-4368-9A73-670E27E75F4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4" name="Text Box 1">
          <a:extLst>
            <a:ext uri="{FF2B5EF4-FFF2-40B4-BE49-F238E27FC236}">
              <a16:creationId xmlns:a16="http://schemas.microsoft.com/office/drawing/2014/main" id="{91CC1837-F401-445F-A40D-CDDF781E637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5" name="Text Box 1">
          <a:extLst>
            <a:ext uri="{FF2B5EF4-FFF2-40B4-BE49-F238E27FC236}">
              <a16:creationId xmlns:a16="http://schemas.microsoft.com/office/drawing/2014/main" id="{CEB2B89F-973E-45D9-B971-028DFD0257E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6" name="Text Box 1">
          <a:extLst>
            <a:ext uri="{FF2B5EF4-FFF2-40B4-BE49-F238E27FC236}">
              <a16:creationId xmlns:a16="http://schemas.microsoft.com/office/drawing/2014/main" id="{A033032A-CE79-4B3C-ACB4-A2A9599762B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7" name="Text Box 1">
          <a:extLst>
            <a:ext uri="{FF2B5EF4-FFF2-40B4-BE49-F238E27FC236}">
              <a16:creationId xmlns:a16="http://schemas.microsoft.com/office/drawing/2014/main" id="{2878112E-ACFF-4DC6-8EAC-C59178F205D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8" name="Text Box 1">
          <a:extLst>
            <a:ext uri="{FF2B5EF4-FFF2-40B4-BE49-F238E27FC236}">
              <a16:creationId xmlns:a16="http://schemas.microsoft.com/office/drawing/2014/main" id="{D9C3D92E-F799-41D7-9CFA-9239A1FA078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09" name="Text Box 1">
          <a:extLst>
            <a:ext uri="{FF2B5EF4-FFF2-40B4-BE49-F238E27FC236}">
              <a16:creationId xmlns:a16="http://schemas.microsoft.com/office/drawing/2014/main" id="{AB3ED8A4-8237-4622-A5BF-3247D8D9C95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0" name="Text Box 1">
          <a:extLst>
            <a:ext uri="{FF2B5EF4-FFF2-40B4-BE49-F238E27FC236}">
              <a16:creationId xmlns:a16="http://schemas.microsoft.com/office/drawing/2014/main" id="{C2402C10-8862-46A1-8228-3C362626681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1" name="Text Box 1">
          <a:extLst>
            <a:ext uri="{FF2B5EF4-FFF2-40B4-BE49-F238E27FC236}">
              <a16:creationId xmlns:a16="http://schemas.microsoft.com/office/drawing/2014/main" id="{F077CEB7-CE5E-4BF4-BEAB-375418DA01E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2" name="Text Box 1">
          <a:extLst>
            <a:ext uri="{FF2B5EF4-FFF2-40B4-BE49-F238E27FC236}">
              <a16:creationId xmlns:a16="http://schemas.microsoft.com/office/drawing/2014/main" id="{26F5CA4F-550B-4C75-896E-01C65DDE9D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3" name="Text Box 1">
          <a:extLst>
            <a:ext uri="{FF2B5EF4-FFF2-40B4-BE49-F238E27FC236}">
              <a16:creationId xmlns:a16="http://schemas.microsoft.com/office/drawing/2014/main" id="{D4112F3D-CE5A-41CF-AE80-38FF44E058C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4" name="Text Box 1">
          <a:extLst>
            <a:ext uri="{FF2B5EF4-FFF2-40B4-BE49-F238E27FC236}">
              <a16:creationId xmlns:a16="http://schemas.microsoft.com/office/drawing/2014/main" id="{D2B7B324-8655-4E76-807E-FD0D20FF4FE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5" name="Text Box 1">
          <a:extLst>
            <a:ext uri="{FF2B5EF4-FFF2-40B4-BE49-F238E27FC236}">
              <a16:creationId xmlns:a16="http://schemas.microsoft.com/office/drawing/2014/main" id="{087D5FCE-1859-4337-A79A-0E01360947D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6" name="Text Box 1">
          <a:extLst>
            <a:ext uri="{FF2B5EF4-FFF2-40B4-BE49-F238E27FC236}">
              <a16:creationId xmlns:a16="http://schemas.microsoft.com/office/drawing/2014/main" id="{F4111E38-5767-4C0B-AC99-5ADE40E56B3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7" name="Text Box 1">
          <a:extLst>
            <a:ext uri="{FF2B5EF4-FFF2-40B4-BE49-F238E27FC236}">
              <a16:creationId xmlns:a16="http://schemas.microsoft.com/office/drawing/2014/main" id="{0F47CC64-8FF7-4DDE-A173-EDB41C0286B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8" name="Text Box 1">
          <a:extLst>
            <a:ext uri="{FF2B5EF4-FFF2-40B4-BE49-F238E27FC236}">
              <a16:creationId xmlns:a16="http://schemas.microsoft.com/office/drawing/2014/main" id="{89E84B92-A3AA-4923-B61C-8178A0682FC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19" name="Text Box 1">
          <a:extLst>
            <a:ext uri="{FF2B5EF4-FFF2-40B4-BE49-F238E27FC236}">
              <a16:creationId xmlns:a16="http://schemas.microsoft.com/office/drawing/2014/main" id="{920324A7-1812-49E9-A4DD-2DB964FA381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0" name="Text Box 1">
          <a:extLst>
            <a:ext uri="{FF2B5EF4-FFF2-40B4-BE49-F238E27FC236}">
              <a16:creationId xmlns:a16="http://schemas.microsoft.com/office/drawing/2014/main" id="{2568C98D-AD8E-48A7-9D35-470282D26E2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1" name="Text Box 1">
          <a:extLst>
            <a:ext uri="{FF2B5EF4-FFF2-40B4-BE49-F238E27FC236}">
              <a16:creationId xmlns:a16="http://schemas.microsoft.com/office/drawing/2014/main" id="{AFB993AE-4A59-48E3-8DE1-8D4517ED782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2" name="Text Box 1">
          <a:extLst>
            <a:ext uri="{FF2B5EF4-FFF2-40B4-BE49-F238E27FC236}">
              <a16:creationId xmlns:a16="http://schemas.microsoft.com/office/drawing/2014/main" id="{FF6C3739-CB3E-49A6-AD5C-9AAB0AEB7E5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3" name="Text Box 1">
          <a:extLst>
            <a:ext uri="{FF2B5EF4-FFF2-40B4-BE49-F238E27FC236}">
              <a16:creationId xmlns:a16="http://schemas.microsoft.com/office/drawing/2014/main" id="{32B22213-C6BB-416B-9693-7D4BAFB0379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4" name="Text Box 1">
          <a:extLst>
            <a:ext uri="{FF2B5EF4-FFF2-40B4-BE49-F238E27FC236}">
              <a16:creationId xmlns:a16="http://schemas.microsoft.com/office/drawing/2014/main" id="{DB78D506-495D-4BA7-B363-344A1D679E7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5" name="Text Box 1">
          <a:extLst>
            <a:ext uri="{FF2B5EF4-FFF2-40B4-BE49-F238E27FC236}">
              <a16:creationId xmlns:a16="http://schemas.microsoft.com/office/drawing/2014/main" id="{5DACB79F-CCE8-472D-8C3C-B38E8964873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6" name="Text Box 1">
          <a:extLst>
            <a:ext uri="{FF2B5EF4-FFF2-40B4-BE49-F238E27FC236}">
              <a16:creationId xmlns:a16="http://schemas.microsoft.com/office/drawing/2014/main" id="{FF15EDD5-8C71-4DC2-AFBC-D9425B68B37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7" name="Text Box 1">
          <a:extLst>
            <a:ext uri="{FF2B5EF4-FFF2-40B4-BE49-F238E27FC236}">
              <a16:creationId xmlns:a16="http://schemas.microsoft.com/office/drawing/2014/main" id="{572CD4F1-4875-48BC-B0CA-3BDD577FCB1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8" name="Text Box 1">
          <a:extLst>
            <a:ext uri="{FF2B5EF4-FFF2-40B4-BE49-F238E27FC236}">
              <a16:creationId xmlns:a16="http://schemas.microsoft.com/office/drawing/2014/main" id="{0D627F69-5559-4952-80A9-412D2F4DA00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29" name="Text Box 1">
          <a:extLst>
            <a:ext uri="{FF2B5EF4-FFF2-40B4-BE49-F238E27FC236}">
              <a16:creationId xmlns:a16="http://schemas.microsoft.com/office/drawing/2014/main" id="{39C65F79-BC86-410F-BB21-079E5316146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0" name="Text Box 1">
          <a:extLst>
            <a:ext uri="{FF2B5EF4-FFF2-40B4-BE49-F238E27FC236}">
              <a16:creationId xmlns:a16="http://schemas.microsoft.com/office/drawing/2014/main" id="{170801F8-DA15-43F3-89A2-7AF66590791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1" name="Text Box 1">
          <a:extLst>
            <a:ext uri="{FF2B5EF4-FFF2-40B4-BE49-F238E27FC236}">
              <a16:creationId xmlns:a16="http://schemas.microsoft.com/office/drawing/2014/main" id="{2CA217B9-7FCC-4745-89F1-5161EDFA99D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2" name="Text Box 1">
          <a:extLst>
            <a:ext uri="{FF2B5EF4-FFF2-40B4-BE49-F238E27FC236}">
              <a16:creationId xmlns:a16="http://schemas.microsoft.com/office/drawing/2014/main" id="{AE262FB9-349A-4FAB-9610-5F748F8144B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3" name="Text Box 1">
          <a:extLst>
            <a:ext uri="{FF2B5EF4-FFF2-40B4-BE49-F238E27FC236}">
              <a16:creationId xmlns:a16="http://schemas.microsoft.com/office/drawing/2014/main" id="{894A42F4-E527-4E8F-A2BA-35D60F03F23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4" name="Text Box 1">
          <a:extLst>
            <a:ext uri="{FF2B5EF4-FFF2-40B4-BE49-F238E27FC236}">
              <a16:creationId xmlns:a16="http://schemas.microsoft.com/office/drawing/2014/main" id="{0D9409ED-5D1B-422C-9C48-3C3ADC177D1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5" name="Text Box 1">
          <a:extLst>
            <a:ext uri="{FF2B5EF4-FFF2-40B4-BE49-F238E27FC236}">
              <a16:creationId xmlns:a16="http://schemas.microsoft.com/office/drawing/2014/main" id="{AA982989-4D92-4A8D-98A6-D95D6A30F08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6" name="Text Box 1">
          <a:extLst>
            <a:ext uri="{FF2B5EF4-FFF2-40B4-BE49-F238E27FC236}">
              <a16:creationId xmlns:a16="http://schemas.microsoft.com/office/drawing/2014/main" id="{AC27CDA9-796F-425C-B64C-F7309F170DB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7" name="Text Box 1">
          <a:extLst>
            <a:ext uri="{FF2B5EF4-FFF2-40B4-BE49-F238E27FC236}">
              <a16:creationId xmlns:a16="http://schemas.microsoft.com/office/drawing/2014/main" id="{D2498040-26F4-4DEF-B2A5-C6A9C7442DC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8" name="Text Box 1">
          <a:extLst>
            <a:ext uri="{FF2B5EF4-FFF2-40B4-BE49-F238E27FC236}">
              <a16:creationId xmlns:a16="http://schemas.microsoft.com/office/drawing/2014/main" id="{A2E2D0D6-1AE5-4E9F-B22F-04D1B7191E7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39" name="Text Box 1">
          <a:extLst>
            <a:ext uri="{FF2B5EF4-FFF2-40B4-BE49-F238E27FC236}">
              <a16:creationId xmlns:a16="http://schemas.microsoft.com/office/drawing/2014/main" id="{32A9182A-C252-4BEF-8130-867D163B375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0" name="Text Box 1">
          <a:extLst>
            <a:ext uri="{FF2B5EF4-FFF2-40B4-BE49-F238E27FC236}">
              <a16:creationId xmlns:a16="http://schemas.microsoft.com/office/drawing/2014/main" id="{E3600533-ED17-4146-BAEE-E1EDB801ABF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1" name="Text Box 1">
          <a:extLst>
            <a:ext uri="{FF2B5EF4-FFF2-40B4-BE49-F238E27FC236}">
              <a16:creationId xmlns:a16="http://schemas.microsoft.com/office/drawing/2014/main" id="{CB0EC491-621F-4B7B-9F0A-D36C6924604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2" name="Text Box 1">
          <a:extLst>
            <a:ext uri="{FF2B5EF4-FFF2-40B4-BE49-F238E27FC236}">
              <a16:creationId xmlns:a16="http://schemas.microsoft.com/office/drawing/2014/main" id="{D60D591A-BD20-4223-BBA3-6E5A6E0DE8F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3" name="Text Box 1">
          <a:extLst>
            <a:ext uri="{FF2B5EF4-FFF2-40B4-BE49-F238E27FC236}">
              <a16:creationId xmlns:a16="http://schemas.microsoft.com/office/drawing/2014/main" id="{1E275A41-3F12-4959-95D5-1F579436407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4" name="Text Box 1">
          <a:extLst>
            <a:ext uri="{FF2B5EF4-FFF2-40B4-BE49-F238E27FC236}">
              <a16:creationId xmlns:a16="http://schemas.microsoft.com/office/drawing/2014/main" id="{F5342309-5933-4853-A685-9785354055A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5" name="Text Box 1">
          <a:extLst>
            <a:ext uri="{FF2B5EF4-FFF2-40B4-BE49-F238E27FC236}">
              <a16:creationId xmlns:a16="http://schemas.microsoft.com/office/drawing/2014/main" id="{F1BE20AB-DE5D-401A-947A-AAF3AEAB527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6" name="Text Box 1">
          <a:extLst>
            <a:ext uri="{FF2B5EF4-FFF2-40B4-BE49-F238E27FC236}">
              <a16:creationId xmlns:a16="http://schemas.microsoft.com/office/drawing/2014/main" id="{3C44FF7B-5778-49DB-8ECD-DC072B89B64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1447" name="Text Box 1">
          <a:extLst>
            <a:ext uri="{FF2B5EF4-FFF2-40B4-BE49-F238E27FC236}">
              <a16:creationId xmlns:a16="http://schemas.microsoft.com/office/drawing/2014/main" id="{8E67B7E0-CC2F-4588-B114-D45BCB8CF40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48" name="Text Box 1">
          <a:extLst>
            <a:ext uri="{FF2B5EF4-FFF2-40B4-BE49-F238E27FC236}">
              <a16:creationId xmlns:a16="http://schemas.microsoft.com/office/drawing/2014/main" id="{5A58515E-7099-4C43-AA6D-E85DEF84A5B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49" name="Text Box 1">
          <a:extLst>
            <a:ext uri="{FF2B5EF4-FFF2-40B4-BE49-F238E27FC236}">
              <a16:creationId xmlns:a16="http://schemas.microsoft.com/office/drawing/2014/main" id="{A4A7F400-A3C6-4A14-90EE-C83A76EBD7A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0" name="Text Box 1">
          <a:extLst>
            <a:ext uri="{FF2B5EF4-FFF2-40B4-BE49-F238E27FC236}">
              <a16:creationId xmlns:a16="http://schemas.microsoft.com/office/drawing/2014/main" id="{879F31D8-C63D-44B0-AB0F-086DBEAC608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1" name="Text Box 1">
          <a:extLst>
            <a:ext uri="{FF2B5EF4-FFF2-40B4-BE49-F238E27FC236}">
              <a16:creationId xmlns:a16="http://schemas.microsoft.com/office/drawing/2014/main" id="{345C4399-E744-48A5-BFC8-E9CCC8DE5C1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2" name="Text Box 1">
          <a:extLst>
            <a:ext uri="{FF2B5EF4-FFF2-40B4-BE49-F238E27FC236}">
              <a16:creationId xmlns:a16="http://schemas.microsoft.com/office/drawing/2014/main" id="{6D810E62-CB32-4974-B9A9-FF399617BD5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3" name="Text Box 1">
          <a:extLst>
            <a:ext uri="{FF2B5EF4-FFF2-40B4-BE49-F238E27FC236}">
              <a16:creationId xmlns:a16="http://schemas.microsoft.com/office/drawing/2014/main" id="{3083ADF3-1500-4674-B0E4-8C21743C117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4" name="Text Box 1">
          <a:extLst>
            <a:ext uri="{FF2B5EF4-FFF2-40B4-BE49-F238E27FC236}">
              <a16:creationId xmlns:a16="http://schemas.microsoft.com/office/drawing/2014/main" id="{625FF3C3-35FA-4221-93C7-F15BC308DF8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5" name="Text Box 1">
          <a:extLst>
            <a:ext uri="{FF2B5EF4-FFF2-40B4-BE49-F238E27FC236}">
              <a16:creationId xmlns:a16="http://schemas.microsoft.com/office/drawing/2014/main" id="{8FC42328-E768-4C39-89D8-C8AF790A42F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6" name="Text Box 1">
          <a:extLst>
            <a:ext uri="{FF2B5EF4-FFF2-40B4-BE49-F238E27FC236}">
              <a16:creationId xmlns:a16="http://schemas.microsoft.com/office/drawing/2014/main" id="{940262A9-DD16-4D15-A800-54482096C73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7" name="Text Box 1">
          <a:extLst>
            <a:ext uri="{FF2B5EF4-FFF2-40B4-BE49-F238E27FC236}">
              <a16:creationId xmlns:a16="http://schemas.microsoft.com/office/drawing/2014/main" id="{6CF28942-84B5-4883-82B7-01C1E5D82B7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8" name="Text Box 1">
          <a:extLst>
            <a:ext uri="{FF2B5EF4-FFF2-40B4-BE49-F238E27FC236}">
              <a16:creationId xmlns:a16="http://schemas.microsoft.com/office/drawing/2014/main" id="{57BC5520-DCBC-4B53-BFBE-1FB039BF74D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59" name="Text Box 1">
          <a:extLst>
            <a:ext uri="{FF2B5EF4-FFF2-40B4-BE49-F238E27FC236}">
              <a16:creationId xmlns:a16="http://schemas.microsoft.com/office/drawing/2014/main" id="{CE484F44-5B39-43F3-A2F8-E1BEB24E662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0" name="Text Box 1">
          <a:extLst>
            <a:ext uri="{FF2B5EF4-FFF2-40B4-BE49-F238E27FC236}">
              <a16:creationId xmlns:a16="http://schemas.microsoft.com/office/drawing/2014/main" id="{3DABD416-550E-487D-BFE0-50F675820BF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1" name="Text Box 1">
          <a:extLst>
            <a:ext uri="{FF2B5EF4-FFF2-40B4-BE49-F238E27FC236}">
              <a16:creationId xmlns:a16="http://schemas.microsoft.com/office/drawing/2014/main" id="{B0DB4802-658A-4AD6-A948-13C20FA6F6D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2" name="Text Box 1">
          <a:extLst>
            <a:ext uri="{FF2B5EF4-FFF2-40B4-BE49-F238E27FC236}">
              <a16:creationId xmlns:a16="http://schemas.microsoft.com/office/drawing/2014/main" id="{46355BB8-045B-49F0-B1C1-7F3C914667D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3" name="Text Box 1">
          <a:extLst>
            <a:ext uri="{FF2B5EF4-FFF2-40B4-BE49-F238E27FC236}">
              <a16:creationId xmlns:a16="http://schemas.microsoft.com/office/drawing/2014/main" id="{8893B45F-CD0C-4D86-AB1D-013DA3F857D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4" name="Text Box 1">
          <a:extLst>
            <a:ext uri="{FF2B5EF4-FFF2-40B4-BE49-F238E27FC236}">
              <a16:creationId xmlns:a16="http://schemas.microsoft.com/office/drawing/2014/main" id="{C98EA3C1-2C8D-46F3-A3BA-24AFAA99B28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5" name="Text Box 1">
          <a:extLst>
            <a:ext uri="{FF2B5EF4-FFF2-40B4-BE49-F238E27FC236}">
              <a16:creationId xmlns:a16="http://schemas.microsoft.com/office/drawing/2014/main" id="{812206ED-EDE9-47EE-A114-7EB42515A6E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6" name="Text Box 1">
          <a:extLst>
            <a:ext uri="{FF2B5EF4-FFF2-40B4-BE49-F238E27FC236}">
              <a16:creationId xmlns:a16="http://schemas.microsoft.com/office/drawing/2014/main" id="{14474584-3EBE-4C45-AFFC-6CD6FED12E8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7" name="Text Box 1">
          <a:extLst>
            <a:ext uri="{FF2B5EF4-FFF2-40B4-BE49-F238E27FC236}">
              <a16:creationId xmlns:a16="http://schemas.microsoft.com/office/drawing/2014/main" id="{56E4F045-D288-47BE-ACFA-1DDAFA2D857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8" name="Text Box 1">
          <a:extLst>
            <a:ext uri="{FF2B5EF4-FFF2-40B4-BE49-F238E27FC236}">
              <a16:creationId xmlns:a16="http://schemas.microsoft.com/office/drawing/2014/main" id="{F578D6ED-C450-489B-A443-B2CC7663508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69" name="Text Box 1">
          <a:extLst>
            <a:ext uri="{FF2B5EF4-FFF2-40B4-BE49-F238E27FC236}">
              <a16:creationId xmlns:a16="http://schemas.microsoft.com/office/drawing/2014/main" id="{3FFB68D6-03D6-4738-B46F-FC30CEFDA32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0" name="Text Box 1">
          <a:extLst>
            <a:ext uri="{FF2B5EF4-FFF2-40B4-BE49-F238E27FC236}">
              <a16:creationId xmlns:a16="http://schemas.microsoft.com/office/drawing/2014/main" id="{C4EE1832-1848-49EA-AD88-F487A5D5493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1" name="Text Box 1">
          <a:extLst>
            <a:ext uri="{FF2B5EF4-FFF2-40B4-BE49-F238E27FC236}">
              <a16:creationId xmlns:a16="http://schemas.microsoft.com/office/drawing/2014/main" id="{0E09F559-249F-4B9C-9759-727285159D9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2" name="Text Box 1">
          <a:extLst>
            <a:ext uri="{FF2B5EF4-FFF2-40B4-BE49-F238E27FC236}">
              <a16:creationId xmlns:a16="http://schemas.microsoft.com/office/drawing/2014/main" id="{B086FA7D-5E09-4552-AB4C-E3DDE35F5E9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3" name="Text Box 1">
          <a:extLst>
            <a:ext uri="{FF2B5EF4-FFF2-40B4-BE49-F238E27FC236}">
              <a16:creationId xmlns:a16="http://schemas.microsoft.com/office/drawing/2014/main" id="{EF299EDE-8EFD-4C38-9E8A-162A3269DE9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4" name="Text Box 1">
          <a:extLst>
            <a:ext uri="{FF2B5EF4-FFF2-40B4-BE49-F238E27FC236}">
              <a16:creationId xmlns:a16="http://schemas.microsoft.com/office/drawing/2014/main" id="{7C41D017-46EE-4E31-924C-CDE0D72D382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5" name="Text Box 1">
          <a:extLst>
            <a:ext uri="{FF2B5EF4-FFF2-40B4-BE49-F238E27FC236}">
              <a16:creationId xmlns:a16="http://schemas.microsoft.com/office/drawing/2014/main" id="{C24F5F63-2310-48F9-8D00-C51E4D734A2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6" name="Text Box 1">
          <a:extLst>
            <a:ext uri="{FF2B5EF4-FFF2-40B4-BE49-F238E27FC236}">
              <a16:creationId xmlns:a16="http://schemas.microsoft.com/office/drawing/2014/main" id="{85EDD2D1-EE12-4155-8209-28A3B282B4E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7" name="Text Box 1">
          <a:extLst>
            <a:ext uri="{FF2B5EF4-FFF2-40B4-BE49-F238E27FC236}">
              <a16:creationId xmlns:a16="http://schemas.microsoft.com/office/drawing/2014/main" id="{0F6286C4-0E4D-4354-A75D-0F0E0DA6EC7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8" name="Text Box 1">
          <a:extLst>
            <a:ext uri="{FF2B5EF4-FFF2-40B4-BE49-F238E27FC236}">
              <a16:creationId xmlns:a16="http://schemas.microsoft.com/office/drawing/2014/main" id="{640D9AFF-1419-434E-8148-D96E6595442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79" name="Text Box 1">
          <a:extLst>
            <a:ext uri="{FF2B5EF4-FFF2-40B4-BE49-F238E27FC236}">
              <a16:creationId xmlns:a16="http://schemas.microsoft.com/office/drawing/2014/main" id="{2EDB9BED-291F-4052-91B2-764427B143A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0" name="Text Box 1">
          <a:extLst>
            <a:ext uri="{FF2B5EF4-FFF2-40B4-BE49-F238E27FC236}">
              <a16:creationId xmlns:a16="http://schemas.microsoft.com/office/drawing/2014/main" id="{569999F7-99FC-4439-B980-E9DE07F1697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1" name="Text Box 1">
          <a:extLst>
            <a:ext uri="{FF2B5EF4-FFF2-40B4-BE49-F238E27FC236}">
              <a16:creationId xmlns:a16="http://schemas.microsoft.com/office/drawing/2014/main" id="{AF14FB2E-71FC-4979-9304-ED3ABC58117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2" name="Text Box 1">
          <a:extLst>
            <a:ext uri="{FF2B5EF4-FFF2-40B4-BE49-F238E27FC236}">
              <a16:creationId xmlns:a16="http://schemas.microsoft.com/office/drawing/2014/main" id="{D58F2FFB-35EF-4896-9551-46CAE1608B1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3" name="Text Box 1">
          <a:extLst>
            <a:ext uri="{FF2B5EF4-FFF2-40B4-BE49-F238E27FC236}">
              <a16:creationId xmlns:a16="http://schemas.microsoft.com/office/drawing/2014/main" id="{DFCDAAB7-1AE5-44F2-B18B-E2D8B4478B6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4" name="Text Box 1">
          <a:extLst>
            <a:ext uri="{FF2B5EF4-FFF2-40B4-BE49-F238E27FC236}">
              <a16:creationId xmlns:a16="http://schemas.microsoft.com/office/drawing/2014/main" id="{755F023F-6F7C-4F4E-8D75-69545CBBDA2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5" name="Text Box 1">
          <a:extLst>
            <a:ext uri="{FF2B5EF4-FFF2-40B4-BE49-F238E27FC236}">
              <a16:creationId xmlns:a16="http://schemas.microsoft.com/office/drawing/2014/main" id="{170D04C8-2155-41C7-B0FE-B182EA506AA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6" name="Text Box 1">
          <a:extLst>
            <a:ext uri="{FF2B5EF4-FFF2-40B4-BE49-F238E27FC236}">
              <a16:creationId xmlns:a16="http://schemas.microsoft.com/office/drawing/2014/main" id="{23420CE7-D2B5-46C8-8023-6DBF85E26E3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7" name="Text Box 1">
          <a:extLst>
            <a:ext uri="{FF2B5EF4-FFF2-40B4-BE49-F238E27FC236}">
              <a16:creationId xmlns:a16="http://schemas.microsoft.com/office/drawing/2014/main" id="{3BC05575-4FB2-467E-A3AF-32910D59CEB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8" name="Text Box 1">
          <a:extLst>
            <a:ext uri="{FF2B5EF4-FFF2-40B4-BE49-F238E27FC236}">
              <a16:creationId xmlns:a16="http://schemas.microsoft.com/office/drawing/2014/main" id="{A2B82D24-1291-4C2D-A6C6-A3AC4E2E9AA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89" name="Text Box 1">
          <a:extLst>
            <a:ext uri="{FF2B5EF4-FFF2-40B4-BE49-F238E27FC236}">
              <a16:creationId xmlns:a16="http://schemas.microsoft.com/office/drawing/2014/main" id="{6D49F2F4-967F-43FA-9C53-D79D94A0101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0" name="Text Box 1">
          <a:extLst>
            <a:ext uri="{FF2B5EF4-FFF2-40B4-BE49-F238E27FC236}">
              <a16:creationId xmlns:a16="http://schemas.microsoft.com/office/drawing/2014/main" id="{C98B7EEA-CB7D-4429-9331-2AE390410FB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1" name="Text Box 1">
          <a:extLst>
            <a:ext uri="{FF2B5EF4-FFF2-40B4-BE49-F238E27FC236}">
              <a16:creationId xmlns:a16="http://schemas.microsoft.com/office/drawing/2014/main" id="{75E4070E-2360-406C-81B5-55893ED3368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2" name="Text Box 1">
          <a:extLst>
            <a:ext uri="{FF2B5EF4-FFF2-40B4-BE49-F238E27FC236}">
              <a16:creationId xmlns:a16="http://schemas.microsoft.com/office/drawing/2014/main" id="{0456A56D-6AD2-41E8-B5C7-81BD440E71D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3" name="Text Box 1">
          <a:extLst>
            <a:ext uri="{FF2B5EF4-FFF2-40B4-BE49-F238E27FC236}">
              <a16:creationId xmlns:a16="http://schemas.microsoft.com/office/drawing/2014/main" id="{B1FA80D5-6E90-4CFE-879E-5831FE459AA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4" name="Text Box 1">
          <a:extLst>
            <a:ext uri="{FF2B5EF4-FFF2-40B4-BE49-F238E27FC236}">
              <a16:creationId xmlns:a16="http://schemas.microsoft.com/office/drawing/2014/main" id="{D74E6343-637F-4E75-AF5D-A9E68EB3478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5" name="Text Box 1">
          <a:extLst>
            <a:ext uri="{FF2B5EF4-FFF2-40B4-BE49-F238E27FC236}">
              <a16:creationId xmlns:a16="http://schemas.microsoft.com/office/drawing/2014/main" id="{61E7D68B-1BBE-4821-A9E0-7F9A6E76206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6" name="Text Box 1">
          <a:extLst>
            <a:ext uri="{FF2B5EF4-FFF2-40B4-BE49-F238E27FC236}">
              <a16:creationId xmlns:a16="http://schemas.microsoft.com/office/drawing/2014/main" id="{A9D4A55D-663F-464D-BA95-3BF8C3551D6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7" name="Text Box 1">
          <a:extLst>
            <a:ext uri="{FF2B5EF4-FFF2-40B4-BE49-F238E27FC236}">
              <a16:creationId xmlns:a16="http://schemas.microsoft.com/office/drawing/2014/main" id="{86EF7454-8C86-49BF-904B-1C5E5B7229F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8" name="Text Box 1">
          <a:extLst>
            <a:ext uri="{FF2B5EF4-FFF2-40B4-BE49-F238E27FC236}">
              <a16:creationId xmlns:a16="http://schemas.microsoft.com/office/drawing/2014/main" id="{8CF71CD5-C416-45C4-AE50-E3C28213D5E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499" name="Text Box 1">
          <a:extLst>
            <a:ext uri="{FF2B5EF4-FFF2-40B4-BE49-F238E27FC236}">
              <a16:creationId xmlns:a16="http://schemas.microsoft.com/office/drawing/2014/main" id="{5E9B4A3D-E1E0-41EE-8F30-8526D172365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0" name="Text Box 1">
          <a:extLst>
            <a:ext uri="{FF2B5EF4-FFF2-40B4-BE49-F238E27FC236}">
              <a16:creationId xmlns:a16="http://schemas.microsoft.com/office/drawing/2014/main" id="{692B7AD2-F82D-4A57-9412-D86942696C5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1" name="Text Box 1">
          <a:extLst>
            <a:ext uri="{FF2B5EF4-FFF2-40B4-BE49-F238E27FC236}">
              <a16:creationId xmlns:a16="http://schemas.microsoft.com/office/drawing/2014/main" id="{5782D845-2278-4347-A3A0-7A9CEF7E2FD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2" name="Text Box 1">
          <a:extLst>
            <a:ext uri="{FF2B5EF4-FFF2-40B4-BE49-F238E27FC236}">
              <a16:creationId xmlns:a16="http://schemas.microsoft.com/office/drawing/2014/main" id="{0F6872BB-79A6-4BFF-96D9-E986EB9DF2F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3" name="Text Box 1">
          <a:extLst>
            <a:ext uri="{FF2B5EF4-FFF2-40B4-BE49-F238E27FC236}">
              <a16:creationId xmlns:a16="http://schemas.microsoft.com/office/drawing/2014/main" id="{02275D83-D970-45F1-B1AA-0BF8F04DEEB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4" name="Text Box 1">
          <a:extLst>
            <a:ext uri="{FF2B5EF4-FFF2-40B4-BE49-F238E27FC236}">
              <a16:creationId xmlns:a16="http://schemas.microsoft.com/office/drawing/2014/main" id="{8198595C-35C6-4A80-9236-39F98ECF007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5" name="Text Box 1">
          <a:extLst>
            <a:ext uri="{FF2B5EF4-FFF2-40B4-BE49-F238E27FC236}">
              <a16:creationId xmlns:a16="http://schemas.microsoft.com/office/drawing/2014/main" id="{735C8AF1-EB72-4EC9-B62B-FE0BE0D4D68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6" name="Text Box 1">
          <a:extLst>
            <a:ext uri="{FF2B5EF4-FFF2-40B4-BE49-F238E27FC236}">
              <a16:creationId xmlns:a16="http://schemas.microsoft.com/office/drawing/2014/main" id="{CF021253-E05F-46A7-8819-4A90A6173B2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7" name="Text Box 1">
          <a:extLst>
            <a:ext uri="{FF2B5EF4-FFF2-40B4-BE49-F238E27FC236}">
              <a16:creationId xmlns:a16="http://schemas.microsoft.com/office/drawing/2014/main" id="{B03B5C3B-0A5B-41F9-A868-E9A352C3EBF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8" name="Text Box 1">
          <a:extLst>
            <a:ext uri="{FF2B5EF4-FFF2-40B4-BE49-F238E27FC236}">
              <a16:creationId xmlns:a16="http://schemas.microsoft.com/office/drawing/2014/main" id="{E7720138-F85C-461F-ADEB-6D89B707407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09" name="Text Box 1">
          <a:extLst>
            <a:ext uri="{FF2B5EF4-FFF2-40B4-BE49-F238E27FC236}">
              <a16:creationId xmlns:a16="http://schemas.microsoft.com/office/drawing/2014/main" id="{DD351D75-3959-452A-808D-DFB975829BC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0" name="Text Box 1">
          <a:extLst>
            <a:ext uri="{FF2B5EF4-FFF2-40B4-BE49-F238E27FC236}">
              <a16:creationId xmlns:a16="http://schemas.microsoft.com/office/drawing/2014/main" id="{90F7AC28-8790-4A64-BC3E-3FCC08CB02E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1" name="Text Box 1">
          <a:extLst>
            <a:ext uri="{FF2B5EF4-FFF2-40B4-BE49-F238E27FC236}">
              <a16:creationId xmlns:a16="http://schemas.microsoft.com/office/drawing/2014/main" id="{0AE2B6B4-5796-4A16-BB3D-6D7A82CD58A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2" name="Text Box 1">
          <a:extLst>
            <a:ext uri="{FF2B5EF4-FFF2-40B4-BE49-F238E27FC236}">
              <a16:creationId xmlns:a16="http://schemas.microsoft.com/office/drawing/2014/main" id="{664F43E4-BC23-48B1-88B0-7E5F9B57893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3" name="Text Box 1">
          <a:extLst>
            <a:ext uri="{FF2B5EF4-FFF2-40B4-BE49-F238E27FC236}">
              <a16:creationId xmlns:a16="http://schemas.microsoft.com/office/drawing/2014/main" id="{DA46AEB0-CBEA-43FB-8701-D466F323F0F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4" name="Text Box 1">
          <a:extLst>
            <a:ext uri="{FF2B5EF4-FFF2-40B4-BE49-F238E27FC236}">
              <a16:creationId xmlns:a16="http://schemas.microsoft.com/office/drawing/2014/main" id="{AEF27F59-E369-4CBD-80FB-B89D77E2247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5" name="Text Box 1">
          <a:extLst>
            <a:ext uri="{FF2B5EF4-FFF2-40B4-BE49-F238E27FC236}">
              <a16:creationId xmlns:a16="http://schemas.microsoft.com/office/drawing/2014/main" id="{3F3AA777-F815-418B-AAA2-49B3DECB253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6" name="Text Box 1">
          <a:extLst>
            <a:ext uri="{FF2B5EF4-FFF2-40B4-BE49-F238E27FC236}">
              <a16:creationId xmlns:a16="http://schemas.microsoft.com/office/drawing/2014/main" id="{EF5AAE37-A1D0-4EB9-B958-7F3882D5CE9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7" name="Text Box 1">
          <a:extLst>
            <a:ext uri="{FF2B5EF4-FFF2-40B4-BE49-F238E27FC236}">
              <a16:creationId xmlns:a16="http://schemas.microsoft.com/office/drawing/2014/main" id="{159596BD-F4C6-4B2B-AF4D-B92D9E13A10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8" name="Text Box 1">
          <a:extLst>
            <a:ext uri="{FF2B5EF4-FFF2-40B4-BE49-F238E27FC236}">
              <a16:creationId xmlns:a16="http://schemas.microsoft.com/office/drawing/2014/main" id="{4C4FDB70-1735-44C7-BF92-F13E57B3F3B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19" name="Text Box 1">
          <a:extLst>
            <a:ext uri="{FF2B5EF4-FFF2-40B4-BE49-F238E27FC236}">
              <a16:creationId xmlns:a16="http://schemas.microsoft.com/office/drawing/2014/main" id="{14C9848B-785B-4A62-BD37-B69755743F4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0" name="Text Box 1">
          <a:extLst>
            <a:ext uri="{FF2B5EF4-FFF2-40B4-BE49-F238E27FC236}">
              <a16:creationId xmlns:a16="http://schemas.microsoft.com/office/drawing/2014/main" id="{7CDFDE12-ADC6-41E2-B796-A98200E2C1E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1" name="Text Box 1">
          <a:extLst>
            <a:ext uri="{FF2B5EF4-FFF2-40B4-BE49-F238E27FC236}">
              <a16:creationId xmlns:a16="http://schemas.microsoft.com/office/drawing/2014/main" id="{F3D0186C-5787-4756-9807-EF4B9376020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2" name="Text Box 1">
          <a:extLst>
            <a:ext uri="{FF2B5EF4-FFF2-40B4-BE49-F238E27FC236}">
              <a16:creationId xmlns:a16="http://schemas.microsoft.com/office/drawing/2014/main" id="{3807D6F3-2B8B-4FE9-B29C-CB056BBFAD8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3" name="Text Box 1">
          <a:extLst>
            <a:ext uri="{FF2B5EF4-FFF2-40B4-BE49-F238E27FC236}">
              <a16:creationId xmlns:a16="http://schemas.microsoft.com/office/drawing/2014/main" id="{D208EA95-0960-41A3-9398-29E21D275F2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4" name="Text Box 1">
          <a:extLst>
            <a:ext uri="{FF2B5EF4-FFF2-40B4-BE49-F238E27FC236}">
              <a16:creationId xmlns:a16="http://schemas.microsoft.com/office/drawing/2014/main" id="{1FC85F3A-F5B3-40DB-BB60-FA6DEBD5838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5" name="Text Box 1">
          <a:extLst>
            <a:ext uri="{FF2B5EF4-FFF2-40B4-BE49-F238E27FC236}">
              <a16:creationId xmlns:a16="http://schemas.microsoft.com/office/drawing/2014/main" id="{9A8F0E0E-D349-4F58-9075-19B5760F4B9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6" name="Text Box 1">
          <a:extLst>
            <a:ext uri="{FF2B5EF4-FFF2-40B4-BE49-F238E27FC236}">
              <a16:creationId xmlns:a16="http://schemas.microsoft.com/office/drawing/2014/main" id="{D689C906-7959-4E3C-B2D7-DCFA7CB530F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7" name="Text Box 1">
          <a:extLst>
            <a:ext uri="{FF2B5EF4-FFF2-40B4-BE49-F238E27FC236}">
              <a16:creationId xmlns:a16="http://schemas.microsoft.com/office/drawing/2014/main" id="{5C953956-DDD6-4811-BBDC-3B30679D63F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8" name="Text Box 1">
          <a:extLst>
            <a:ext uri="{FF2B5EF4-FFF2-40B4-BE49-F238E27FC236}">
              <a16:creationId xmlns:a16="http://schemas.microsoft.com/office/drawing/2014/main" id="{B16AAC05-A55A-43DB-AF4D-A8E60BBDB83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29" name="Text Box 1">
          <a:extLst>
            <a:ext uri="{FF2B5EF4-FFF2-40B4-BE49-F238E27FC236}">
              <a16:creationId xmlns:a16="http://schemas.microsoft.com/office/drawing/2014/main" id="{186CB672-2143-4967-A845-7252E2B067C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0" name="Text Box 1">
          <a:extLst>
            <a:ext uri="{FF2B5EF4-FFF2-40B4-BE49-F238E27FC236}">
              <a16:creationId xmlns:a16="http://schemas.microsoft.com/office/drawing/2014/main" id="{F81030A7-B926-4E7E-A142-C0D983352FE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1" name="Text Box 1">
          <a:extLst>
            <a:ext uri="{FF2B5EF4-FFF2-40B4-BE49-F238E27FC236}">
              <a16:creationId xmlns:a16="http://schemas.microsoft.com/office/drawing/2014/main" id="{584F86AE-CD7B-4316-8B32-F05A548B242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2" name="Text Box 1">
          <a:extLst>
            <a:ext uri="{FF2B5EF4-FFF2-40B4-BE49-F238E27FC236}">
              <a16:creationId xmlns:a16="http://schemas.microsoft.com/office/drawing/2014/main" id="{C4308A9B-1CE5-4C4E-A606-E321A328E8A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3" name="Text Box 1">
          <a:extLst>
            <a:ext uri="{FF2B5EF4-FFF2-40B4-BE49-F238E27FC236}">
              <a16:creationId xmlns:a16="http://schemas.microsoft.com/office/drawing/2014/main" id="{BA55096C-3114-4C66-8DE5-FE5745149DB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4" name="Text Box 1">
          <a:extLst>
            <a:ext uri="{FF2B5EF4-FFF2-40B4-BE49-F238E27FC236}">
              <a16:creationId xmlns:a16="http://schemas.microsoft.com/office/drawing/2014/main" id="{F3ECFFE6-B448-4665-BAEA-DCBC613C65A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5" name="Text Box 1">
          <a:extLst>
            <a:ext uri="{FF2B5EF4-FFF2-40B4-BE49-F238E27FC236}">
              <a16:creationId xmlns:a16="http://schemas.microsoft.com/office/drawing/2014/main" id="{B3406705-4F58-4F99-A614-332E6E49BB8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6" name="Text Box 1">
          <a:extLst>
            <a:ext uri="{FF2B5EF4-FFF2-40B4-BE49-F238E27FC236}">
              <a16:creationId xmlns:a16="http://schemas.microsoft.com/office/drawing/2014/main" id="{8A903EB9-40AC-4188-B927-52787C02E15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7" name="Text Box 1">
          <a:extLst>
            <a:ext uri="{FF2B5EF4-FFF2-40B4-BE49-F238E27FC236}">
              <a16:creationId xmlns:a16="http://schemas.microsoft.com/office/drawing/2014/main" id="{A84A77D2-B7E0-476F-8E65-5C313803C5A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8" name="Text Box 1">
          <a:extLst>
            <a:ext uri="{FF2B5EF4-FFF2-40B4-BE49-F238E27FC236}">
              <a16:creationId xmlns:a16="http://schemas.microsoft.com/office/drawing/2014/main" id="{276F705E-16DD-4A15-A550-8265092DE31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39" name="Text Box 1">
          <a:extLst>
            <a:ext uri="{FF2B5EF4-FFF2-40B4-BE49-F238E27FC236}">
              <a16:creationId xmlns:a16="http://schemas.microsoft.com/office/drawing/2014/main" id="{18004225-2A8B-4CE5-87C3-A5519E0F6F8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0" name="Text Box 1">
          <a:extLst>
            <a:ext uri="{FF2B5EF4-FFF2-40B4-BE49-F238E27FC236}">
              <a16:creationId xmlns:a16="http://schemas.microsoft.com/office/drawing/2014/main" id="{11D7F838-85B0-46FA-9641-B76284A0B53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1" name="Text Box 1">
          <a:extLst>
            <a:ext uri="{FF2B5EF4-FFF2-40B4-BE49-F238E27FC236}">
              <a16:creationId xmlns:a16="http://schemas.microsoft.com/office/drawing/2014/main" id="{50CE29A7-7D1A-4BB1-84A7-961F92F9158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2" name="Text Box 1">
          <a:extLst>
            <a:ext uri="{FF2B5EF4-FFF2-40B4-BE49-F238E27FC236}">
              <a16:creationId xmlns:a16="http://schemas.microsoft.com/office/drawing/2014/main" id="{7E5A267A-8945-4CCE-BCB3-1FA00E344BD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3" name="Text Box 1">
          <a:extLst>
            <a:ext uri="{FF2B5EF4-FFF2-40B4-BE49-F238E27FC236}">
              <a16:creationId xmlns:a16="http://schemas.microsoft.com/office/drawing/2014/main" id="{00A07631-7822-4E8A-818A-EC5CB3D9603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4" name="Text Box 1">
          <a:extLst>
            <a:ext uri="{FF2B5EF4-FFF2-40B4-BE49-F238E27FC236}">
              <a16:creationId xmlns:a16="http://schemas.microsoft.com/office/drawing/2014/main" id="{CC4B1F27-D4FD-4791-9A9A-0F2D6363ECA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5" name="Text Box 1">
          <a:extLst>
            <a:ext uri="{FF2B5EF4-FFF2-40B4-BE49-F238E27FC236}">
              <a16:creationId xmlns:a16="http://schemas.microsoft.com/office/drawing/2014/main" id="{BAF20DBA-9260-4073-8B60-4E5984796D3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6" name="Text Box 1">
          <a:extLst>
            <a:ext uri="{FF2B5EF4-FFF2-40B4-BE49-F238E27FC236}">
              <a16:creationId xmlns:a16="http://schemas.microsoft.com/office/drawing/2014/main" id="{5F362F5F-A974-422E-9EA6-B9B8B315176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7" name="Text Box 1">
          <a:extLst>
            <a:ext uri="{FF2B5EF4-FFF2-40B4-BE49-F238E27FC236}">
              <a16:creationId xmlns:a16="http://schemas.microsoft.com/office/drawing/2014/main" id="{077C0F72-C06B-422B-A80C-3A74D8E4DE8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8" name="Text Box 1">
          <a:extLst>
            <a:ext uri="{FF2B5EF4-FFF2-40B4-BE49-F238E27FC236}">
              <a16:creationId xmlns:a16="http://schemas.microsoft.com/office/drawing/2014/main" id="{D80E5FEA-8E5A-4E47-90F4-6A2110DED49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49" name="Text Box 1">
          <a:extLst>
            <a:ext uri="{FF2B5EF4-FFF2-40B4-BE49-F238E27FC236}">
              <a16:creationId xmlns:a16="http://schemas.microsoft.com/office/drawing/2014/main" id="{AB77734F-ADBE-485E-9B71-ED2A92A5907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0" name="Text Box 1">
          <a:extLst>
            <a:ext uri="{FF2B5EF4-FFF2-40B4-BE49-F238E27FC236}">
              <a16:creationId xmlns:a16="http://schemas.microsoft.com/office/drawing/2014/main" id="{D3F24FF6-E610-4B9E-A09D-BE8A1E30AB0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1" name="Text Box 1">
          <a:extLst>
            <a:ext uri="{FF2B5EF4-FFF2-40B4-BE49-F238E27FC236}">
              <a16:creationId xmlns:a16="http://schemas.microsoft.com/office/drawing/2014/main" id="{BB5FBA56-B583-4142-85BD-3A0CF12F5F6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2" name="Text Box 1">
          <a:extLst>
            <a:ext uri="{FF2B5EF4-FFF2-40B4-BE49-F238E27FC236}">
              <a16:creationId xmlns:a16="http://schemas.microsoft.com/office/drawing/2014/main" id="{9CCE3A82-D58E-42B1-A05B-A726445DF9F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3" name="Text Box 1">
          <a:extLst>
            <a:ext uri="{FF2B5EF4-FFF2-40B4-BE49-F238E27FC236}">
              <a16:creationId xmlns:a16="http://schemas.microsoft.com/office/drawing/2014/main" id="{9255F937-0596-4FCF-AFC7-BE10E37F124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4" name="Text Box 1">
          <a:extLst>
            <a:ext uri="{FF2B5EF4-FFF2-40B4-BE49-F238E27FC236}">
              <a16:creationId xmlns:a16="http://schemas.microsoft.com/office/drawing/2014/main" id="{5B540D4E-0AC7-4433-845C-A647275F565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5" name="Text Box 1">
          <a:extLst>
            <a:ext uri="{FF2B5EF4-FFF2-40B4-BE49-F238E27FC236}">
              <a16:creationId xmlns:a16="http://schemas.microsoft.com/office/drawing/2014/main" id="{1138A256-1223-4E81-B199-FB2C62D1F47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6" name="Text Box 1">
          <a:extLst>
            <a:ext uri="{FF2B5EF4-FFF2-40B4-BE49-F238E27FC236}">
              <a16:creationId xmlns:a16="http://schemas.microsoft.com/office/drawing/2014/main" id="{9839992F-5C00-4AB4-9E98-F336EA13EB6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7" name="Text Box 1">
          <a:extLst>
            <a:ext uri="{FF2B5EF4-FFF2-40B4-BE49-F238E27FC236}">
              <a16:creationId xmlns:a16="http://schemas.microsoft.com/office/drawing/2014/main" id="{ED8C35EB-2FDF-4901-A0AA-62713D9A270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8" name="Text Box 1">
          <a:extLst>
            <a:ext uri="{FF2B5EF4-FFF2-40B4-BE49-F238E27FC236}">
              <a16:creationId xmlns:a16="http://schemas.microsoft.com/office/drawing/2014/main" id="{948F565A-4945-4E82-A17F-066109E027C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59" name="Text Box 1">
          <a:extLst>
            <a:ext uri="{FF2B5EF4-FFF2-40B4-BE49-F238E27FC236}">
              <a16:creationId xmlns:a16="http://schemas.microsoft.com/office/drawing/2014/main" id="{C8DF7FE8-AA18-4C3B-979D-091B835EE05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0" name="Text Box 1">
          <a:extLst>
            <a:ext uri="{FF2B5EF4-FFF2-40B4-BE49-F238E27FC236}">
              <a16:creationId xmlns:a16="http://schemas.microsoft.com/office/drawing/2014/main" id="{584CE075-0E65-439E-821F-55D61E8729E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1" name="Text Box 1">
          <a:extLst>
            <a:ext uri="{FF2B5EF4-FFF2-40B4-BE49-F238E27FC236}">
              <a16:creationId xmlns:a16="http://schemas.microsoft.com/office/drawing/2014/main" id="{261681A1-D8AE-4AB0-893C-293C3B058AF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2" name="Text Box 1">
          <a:extLst>
            <a:ext uri="{FF2B5EF4-FFF2-40B4-BE49-F238E27FC236}">
              <a16:creationId xmlns:a16="http://schemas.microsoft.com/office/drawing/2014/main" id="{16A30A11-7AA9-4F93-9151-FA190944BDD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3" name="Text Box 1">
          <a:extLst>
            <a:ext uri="{FF2B5EF4-FFF2-40B4-BE49-F238E27FC236}">
              <a16:creationId xmlns:a16="http://schemas.microsoft.com/office/drawing/2014/main" id="{B18F7985-4EA3-4014-9408-96FBCC93ECB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4" name="Text Box 1">
          <a:extLst>
            <a:ext uri="{FF2B5EF4-FFF2-40B4-BE49-F238E27FC236}">
              <a16:creationId xmlns:a16="http://schemas.microsoft.com/office/drawing/2014/main" id="{35CDA2E2-EF54-4659-8092-8CF4B34C797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5" name="Text Box 1">
          <a:extLst>
            <a:ext uri="{FF2B5EF4-FFF2-40B4-BE49-F238E27FC236}">
              <a16:creationId xmlns:a16="http://schemas.microsoft.com/office/drawing/2014/main" id="{187B7890-8FB8-4D0A-8A0C-21CBC3C3A79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6" name="Text Box 1">
          <a:extLst>
            <a:ext uri="{FF2B5EF4-FFF2-40B4-BE49-F238E27FC236}">
              <a16:creationId xmlns:a16="http://schemas.microsoft.com/office/drawing/2014/main" id="{D051F8FF-9313-41A8-A8CF-042A193AC76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7" name="Text Box 1">
          <a:extLst>
            <a:ext uri="{FF2B5EF4-FFF2-40B4-BE49-F238E27FC236}">
              <a16:creationId xmlns:a16="http://schemas.microsoft.com/office/drawing/2014/main" id="{FD2531DB-A624-44BB-AB5A-80FC410AB22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8" name="Text Box 1">
          <a:extLst>
            <a:ext uri="{FF2B5EF4-FFF2-40B4-BE49-F238E27FC236}">
              <a16:creationId xmlns:a16="http://schemas.microsoft.com/office/drawing/2014/main" id="{65DF11A7-370F-48DC-BD7B-44603EF0374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69" name="Text Box 1">
          <a:extLst>
            <a:ext uri="{FF2B5EF4-FFF2-40B4-BE49-F238E27FC236}">
              <a16:creationId xmlns:a16="http://schemas.microsoft.com/office/drawing/2014/main" id="{7461EEA4-214F-4717-A3C4-D87D35A4C80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0" name="Text Box 1">
          <a:extLst>
            <a:ext uri="{FF2B5EF4-FFF2-40B4-BE49-F238E27FC236}">
              <a16:creationId xmlns:a16="http://schemas.microsoft.com/office/drawing/2014/main" id="{E7627E15-5985-43DE-8153-D9BDB685F18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1" name="Text Box 1">
          <a:extLst>
            <a:ext uri="{FF2B5EF4-FFF2-40B4-BE49-F238E27FC236}">
              <a16:creationId xmlns:a16="http://schemas.microsoft.com/office/drawing/2014/main" id="{7B339A99-0B16-49EF-BAEF-5EC35488BB2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2" name="Text Box 1">
          <a:extLst>
            <a:ext uri="{FF2B5EF4-FFF2-40B4-BE49-F238E27FC236}">
              <a16:creationId xmlns:a16="http://schemas.microsoft.com/office/drawing/2014/main" id="{7D19BF00-9159-4B35-AC8C-9BCD1079F92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3" name="Text Box 1">
          <a:extLst>
            <a:ext uri="{FF2B5EF4-FFF2-40B4-BE49-F238E27FC236}">
              <a16:creationId xmlns:a16="http://schemas.microsoft.com/office/drawing/2014/main" id="{23C0F296-4C59-4C79-B5C3-7EEBD2EC286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4" name="Text Box 1">
          <a:extLst>
            <a:ext uri="{FF2B5EF4-FFF2-40B4-BE49-F238E27FC236}">
              <a16:creationId xmlns:a16="http://schemas.microsoft.com/office/drawing/2014/main" id="{36FDDD9C-8770-4D8E-9CF0-68E2659DFF7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5" name="Text Box 1">
          <a:extLst>
            <a:ext uri="{FF2B5EF4-FFF2-40B4-BE49-F238E27FC236}">
              <a16:creationId xmlns:a16="http://schemas.microsoft.com/office/drawing/2014/main" id="{3A6D96FA-FB66-455F-9D0D-1BB01245751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6" name="Text Box 1">
          <a:extLst>
            <a:ext uri="{FF2B5EF4-FFF2-40B4-BE49-F238E27FC236}">
              <a16:creationId xmlns:a16="http://schemas.microsoft.com/office/drawing/2014/main" id="{C840ADC0-0B90-46D6-992A-D4BBDF68C8B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7" name="Text Box 1">
          <a:extLst>
            <a:ext uri="{FF2B5EF4-FFF2-40B4-BE49-F238E27FC236}">
              <a16:creationId xmlns:a16="http://schemas.microsoft.com/office/drawing/2014/main" id="{ECEE8E2D-104C-4BCB-8A0F-8901CD38CA8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8" name="Text Box 1">
          <a:extLst>
            <a:ext uri="{FF2B5EF4-FFF2-40B4-BE49-F238E27FC236}">
              <a16:creationId xmlns:a16="http://schemas.microsoft.com/office/drawing/2014/main" id="{2770768E-6B3D-4690-B8F6-B5D25D875E7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79" name="Text Box 1">
          <a:extLst>
            <a:ext uri="{FF2B5EF4-FFF2-40B4-BE49-F238E27FC236}">
              <a16:creationId xmlns:a16="http://schemas.microsoft.com/office/drawing/2014/main" id="{CEAE0883-58CA-4084-86BE-2A0043F79AC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0" name="Text Box 1">
          <a:extLst>
            <a:ext uri="{FF2B5EF4-FFF2-40B4-BE49-F238E27FC236}">
              <a16:creationId xmlns:a16="http://schemas.microsoft.com/office/drawing/2014/main" id="{A24E147E-4D0E-4D96-BD4F-014F3D7248A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1" name="Text Box 1">
          <a:extLst>
            <a:ext uri="{FF2B5EF4-FFF2-40B4-BE49-F238E27FC236}">
              <a16:creationId xmlns:a16="http://schemas.microsoft.com/office/drawing/2014/main" id="{B7C9D91F-B392-46A2-9D0A-912D638C1CF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2" name="Text Box 1">
          <a:extLst>
            <a:ext uri="{FF2B5EF4-FFF2-40B4-BE49-F238E27FC236}">
              <a16:creationId xmlns:a16="http://schemas.microsoft.com/office/drawing/2014/main" id="{6D1F3CF1-E36C-447A-AAC7-8F172C0D20F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3" name="Text Box 1">
          <a:extLst>
            <a:ext uri="{FF2B5EF4-FFF2-40B4-BE49-F238E27FC236}">
              <a16:creationId xmlns:a16="http://schemas.microsoft.com/office/drawing/2014/main" id="{D73404E2-64B8-43F6-8AF3-3B08C980FA9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4" name="Text Box 1">
          <a:extLst>
            <a:ext uri="{FF2B5EF4-FFF2-40B4-BE49-F238E27FC236}">
              <a16:creationId xmlns:a16="http://schemas.microsoft.com/office/drawing/2014/main" id="{97A60EE7-FE47-44E0-B936-8A49B31DB96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5" name="Text Box 1">
          <a:extLst>
            <a:ext uri="{FF2B5EF4-FFF2-40B4-BE49-F238E27FC236}">
              <a16:creationId xmlns:a16="http://schemas.microsoft.com/office/drawing/2014/main" id="{E5C6C4A7-B2F7-426A-A45E-51029615A04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6" name="Text Box 1">
          <a:extLst>
            <a:ext uri="{FF2B5EF4-FFF2-40B4-BE49-F238E27FC236}">
              <a16:creationId xmlns:a16="http://schemas.microsoft.com/office/drawing/2014/main" id="{4B8EB24F-99A1-4450-9B2A-9103BBEFB73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7" name="Text Box 1">
          <a:extLst>
            <a:ext uri="{FF2B5EF4-FFF2-40B4-BE49-F238E27FC236}">
              <a16:creationId xmlns:a16="http://schemas.microsoft.com/office/drawing/2014/main" id="{75035B79-7173-49B0-8C30-5F50D560690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8" name="Text Box 1">
          <a:extLst>
            <a:ext uri="{FF2B5EF4-FFF2-40B4-BE49-F238E27FC236}">
              <a16:creationId xmlns:a16="http://schemas.microsoft.com/office/drawing/2014/main" id="{D8BDF125-1766-469F-B572-B803BFFCA57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89" name="Text Box 1">
          <a:extLst>
            <a:ext uri="{FF2B5EF4-FFF2-40B4-BE49-F238E27FC236}">
              <a16:creationId xmlns:a16="http://schemas.microsoft.com/office/drawing/2014/main" id="{A9739C8E-90A1-4BF6-92E3-51AFDE98DB7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0" name="Text Box 1">
          <a:extLst>
            <a:ext uri="{FF2B5EF4-FFF2-40B4-BE49-F238E27FC236}">
              <a16:creationId xmlns:a16="http://schemas.microsoft.com/office/drawing/2014/main" id="{9D34774B-F126-48DC-BE04-A572E707E79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1" name="Text Box 1">
          <a:extLst>
            <a:ext uri="{FF2B5EF4-FFF2-40B4-BE49-F238E27FC236}">
              <a16:creationId xmlns:a16="http://schemas.microsoft.com/office/drawing/2014/main" id="{166A907C-DE32-40E8-B999-10125D1E6DA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2" name="Text Box 1">
          <a:extLst>
            <a:ext uri="{FF2B5EF4-FFF2-40B4-BE49-F238E27FC236}">
              <a16:creationId xmlns:a16="http://schemas.microsoft.com/office/drawing/2014/main" id="{03BFE5D6-FC2E-4F8D-9C53-D26FBEC5CBA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3" name="Text Box 1">
          <a:extLst>
            <a:ext uri="{FF2B5EF4-FFF2-40B4-BE49-F238E27FC236}">
              <a16:creationId xmlns:a16="http://schemas.microsoft.com/office/drawing/2014/main" id="{C2B61ADA-8BDE-4457-9ED5-2B51A97208A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4" name="Text Box 1">
          <a:extLst>
            <a:ext uri="{FF2B5EF4-FFF2-40B4-BE49-F238E27FC236}">
              <a16:creationId xmlns:a16="http://schemas.microsoft.com/office/drawing/2014/main" id="{B7756BB8-41BD-4A4B-8A32-3FF346D4973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5" name="Text Box 1">
          <a:extLst>
            <a:ext uri="{FF2B5EF4-FFF2-40B4-BE49-F238E27FC236}">
              <a16:creationId xmlns:a16="http://schemas.microsoft.com/office/drawing/2014/main" id="{D945D66B-25F9-4DB4-9C79-78E16E45D3D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6" name="Text Box 1">
          <a:extLst>
            <a:ext uri="{FF2B5EF4-FFF2-40B4-BE49-F238E27FC236}">
              <a16:creationId xmlns:a16="http://schemas.microsoft.com/office/drawing/2014/main" id="{A6B0813E-BAE8-4750-A8D4-F544039EB34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7" name="Text Box 1">
          <a:extLst>
            <a:ext uri="{FF2B5EF4-FFF2-40B4-BE49-F238E27FC236}">
              <a16:creationId xmlns:a16="http://schemas.microsoft.com/office/drawing/2014/main" id="{051F2239-12E1-4921-849D-8AACB7B78F2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8" name="Text Box 1">
          <a:extLst>
            <a:ext uri="{FF2B5EF4-FFF2-40B4-BE49-F238E27FC236}">
              <a16:creationId xmlns:a16="http://schemas.microsoft.com/office/drawing/2014/main" id="{C1CAB30F-C52F-4626-BDC5-78C0D642A2F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599" name="Text Box 1">
          <a:extLst>
            <a:ext uri="{FF2B5EF4-FFF2-40B4-BE49-F238E27FC236}">
              <a16:creationId xmlns:a16="http://schemas.microsoft.com/office/drawing/2014/main" id="{8BA96E7A-E00D-41DF-B757-6F50F4CBD28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0" name="Text Box 1">
          <a:extLst>
            <a:ext uri="{FF2B5EF4-FFF2-40B4-BE49-F238E27FC236}">
              <a16:creationId xmlns:a16="http://schemas.microsoft.com/office/drawing/2014/main" id="{5F651F84-9A61-4EDE-B357-84AD1461887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1" name="Text Box 1">
          <a:extLst>
            <a:ext uri="{FF2B5EF4-FFF2-40B4-BE49-F238E27FC236}">
              <a16:creationId xmlns:a16="http://schemas.microsoft.com/office/drawing/2014/main" id="{A43C81F8-7C34-4AA4-B5E4-29CCC889657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2" name="Text Box 1">
          <a:extLst>
            <a:ext uri="{FF2B5EF4-FFF2-40B4-BE49-F238E27FC236}">
              <a16:creationId xmlns:a16="http://schemas.microsoft.com/office/drawing/2014/main" id="{ED4D067A-5D88-4A6E-9377-3CA2F146687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3" name="Text Box 1">
          <a:extLst>
            <a:ext uri="{FF2B5EF4-FFF2-40B4-BE49-F238E27FC236}">
              <a16:creationId xmlns:a16="http://schemas.microsoft.com/office/drawing/2014/main" id="{A9968C49-6E72-4D62-9822-DBB9C1C30D4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4" name="Text Box 1">
          <a:extLst>
            <a:ext uri="{FF2B5EF4-FFF2-40B4-BE49-F238E27FC236}">
              <a16:creationId xmlns:a16="http://schemas.microsoft.com/office/drawing/2014/main" id="{056C6618-972A-48A8-9741-0CE0666017B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5" name="Text Box 1">
          <a:extLst>
            <a:ext uri="{FF2B5EF4-FFF2-40B4-BE49-F238E27FC236}">
              <a16:creationId xmlns:a16="http://schemas.microsoft.com/office/drawing/2014/main" id="{3EA42F82-FDD1-48AC-9B3B-3A1CF990182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6" name="Text Box 1">
          <a:extLst>
            <a:ext uri="{FF2B5EF4-FFF2-40B4-BE49-F238E27FC236}">
              <a16:creationId xmlns:a16="http://schemas.microsoft.com/office/drawing/2014/main" id="{F2F8263C-6161-43D7-97B8-D278752EBE8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7" name="Text Box 1">
          <a:extLst>
            <a:ext uri="{FF2B5EF4-FFF2-40B4-BE49-F238E27FC236}">
              <a16:creationId xmlns:a16="http://schemas.microsoft.com/office/drawing/2014/main" id="{DB8C2D89-AB5A-42C3-B0C9-13D52027BED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8" name="Text Box 1">
          <a:extLst>
            <a:ext uri="{FF2B5EF4-FFF2-40B4-BE49-F238E27FC236}">
              <a16:creationId xmlns:a16="http://schemas.microsoft.com/office/drawing/2014/main" id="{C5DC4AFB-D52F-447C-94ED-2FF2118C963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09" name="Text Box 1">
          <a:extLst>
            <a:ext uri="{FF2B5EF4-FFF2-40B4-BE49-F238E27FC236}">
              <a16:creationId xmlns:a16="http://schemas.microsoft.com/office/drawing/2014/main" id="{D7991178-458C-4142-BB80-2827E5AE70D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0" name="Text Box 1">
          <a:extLst>
            <a:ext uri="{FF2B5EF4-FFF2-40B4-BE49-F238E27FC236}">
              <a16:creationId xmlns:a16="http://schemas.microsoft.com/office/drawing/2014/main" id="{61B1E71D-E7C6-4F87-A963-4C5658EB9BA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1" name="Text Box 1">
          <a:extLst>
            <a:ext uri="{FF2B5EF4-FFF2-40B4-BE49-F238E27FC236}">
              <a16:creationId xmlns:a16="http://schemas.microsoft.com/office/drawing/2014/main" id="{02E050DC-1F50-4245-941A-5E945E629CA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2" name="Text Box 1">
          <a:extLst>
            <a:ext uri="{FF2B5EF4-FFF2-40B4-BE49-F238E27FC236}">
              <a16:creationId xmlns:a16="http://schemas.microsoft.com/office/drawing/2014/main" id="{0F6E4827-7C0A-47B8-B8AB-EC2DEBAABA5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3" name="Text Box 1">
          <a:extLst>
            <a:ext uri="{FF2B5EF4-FFF2-40B4-BE49-F238E27FC236}">
              <a16:creationId xmlns:a16="http://schemas.microsoft.com/office/drawing/2014/main" id="{7E0BE792-56CB-4DA1-8CA9-044692EEB86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4" name="Text Box 1">
          <a:extLst>
            <a:ext uri="{FF2B5EF4-FFF2-40B4-BE49-F238E27FC236}">
              <a16:creationId xmlns:a16="http://schemas.microsoft.com/office/drawing/2014/main" id="{A5839EE0-2FD2-4368-9346-5BB97226151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5" name="Text Box 1">
          <a:extLst>
            <a:ext uri="{FF2B5EF4-FFF2-40B4-BE49-F238E27FC236}">
              <a16:creationId xmlns:a16="http://schemas.microsoft.com/office/drawing/2014/main" id="{D26AA2DA-A9CB-4FC7-9994-F7918565137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6" name="Text Box 1">
          <a:extLst>
            <a:ext uri="{FF2B5EF4-FFF2-40B4-BE49-F238E27FC236}">
              <a16:creationId xmlns:a16="http://schemas.microsoft.com/office/drawing/2014/main" id="{603ADF05-FCB2-4934-A7A4-3EE46C819A1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7" name="Text Box 1">
          <a:extLst>
            <a:ext uri="{FF2B5EF4-FFF2-40B4-BE49-F238E27FC236}">
              <a16:creationId xmlns:a16="http://schemas.microsoft.com/office/drawing/2014/main" id="{10BA2722-8368-40F2-9CE1-1038CF78F7B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8" name="Text Box 1">
          <a:extLst>
            <a:ext uri="{FF2B5EF4-FFF2-40B4-BE49-F238E27FC236}">
              <a16:creationId xmlns:a16="http://schemas.microsoft.com/office/drawing/2014/main" id="{BE95318E-AFE8-47BE-8016-EA8F23B1B81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19" name="Text Box 1">
          <a:extLst>
            <a:ext uri="{FF2B5EF4-FFF2-40B4-BE49-F238E27FC236}">
              <a16:creationId xmlns:a16="http://schemas.microsoft.com/office/drawing/2014/main" id="{E85A0402-B991-42AF-8475-27DF2A14BEF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0" name="Text Box 1">
          <a:extLst>
            <a:ext uri="{FF2B5EF4-FFF2-40B4-BE49-F238E27FC236}">
              <a16:creationId xmlns:a16="http://schemas.microsoft.com/office/drawing/2014/main" id="{4EEFAD51-4E8D-489F-90A8-DC5F2E84DD4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1" name="Text Box 1">
          <a:extLst>
            <a:ext uri="{FF2B5EF4-FFF2-40B4-BE49-F238E27FC236}">
              <a16:creationId xmlns:a16="http://schemas.microsoft.com/office/drawing/2014/main" id="{7D3166C5-6E06-4B67-BB36-DAA3796B348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2" name="Text Box 1">
          <a:extLst>
            <a:ext uri="{FF2B5EF4-FFF2-40B4-BE49-F238E27FC236}">
              <a16:creationId xmlns:a16="http://schemas.microsoft.com/office/drawing/2014/main" id="{358EDE16-7889-451F-81E7-3C3134372A6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3" name="Text Box 1">
          <a:extLst>
            <a:ext uri="{FF2B5EF4-FFF2-40B4-BE49-F238E27FC236}">
              <a16:creationId xmlns:a16="http://schemas.microsoft.com/office/drawing/2014/main" id="{99AD1CB3-126E-4213-99E6-BE0C73A2BC5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4" name="Text Box 1">
          <a:extLst>
            <a:ext uri="{FF2B5EF4-FFF2-40B4-BE49-F238E27FC236}">
              <a16:creationId xmlns:a16="http://schemas.microsoft.com/office/drawing/2014/main" id="{F630700D-8B74-47DB-9BCD-20B034AF2D1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5" name="Text Box 1">
          <a:extLst>
            <a:ext uri="{FF2B5EF4-FFF2-40B4-BE49-F238E27FC236}">
              <a16:creationId xmlns:a16="http://schemas.microsoft.com/office/drawing/2014/main" id="{80039346-B0EA-43A0-A455-599F51D682C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6" name="Text Box 1">
          <a:extLst>
            <a:ext uri="{FF2B5EF4-FFF2-40B4-BE49-F238E27FC236}">
              <a16:creationId xmlns:a16="http://schemas.microsoft.com/office/drawing/2014/main" id="{B095E94F-64E8-497C-BAA6-4DA3053E2B1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7" name="Text Box 1">
          <a:extLst>
            <a:ext uri="{FF2B5EF4-FFF2-40B4-BE49-F238E27FC236}">
              <a16:creationId xmlns:a16="http://schemas.microsoft.com/office/drawing/2014/main" id="{DCDDA87C-46EE-4F6D-848D-24DCFD7AABB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8" name="Text Box 1">
          <a:extLst>
            <a:ext uri="{FF2B5EF4-FFF2-40B4-BE49-F238E27FC236}">
              <a16:creationId xmlns:a16="http://schemas.microsoft.com/office/drawing/2014/main" id="{C652AF8C-43AF-416A-A80E-2B5EFA2A087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29" name="Text Box 1">
          <a:extLst>
            <a:ext uri="{FF2B5EF4-FFF2-40B4-BE49-F238E27FC236}">
              <a16:creationId xmlns:a16="http://schemas.microsoft.com/office/drawing/2014/main" id="{1B2191F2-C545-4D23-AFD9-ECE5D93C83B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0" name="Text Box 1">
          <a:extLst>
            <a:ext uri="{FF2B5EF4-FFF2-40B4-BE49-F238E27FC236}">
              <a16:creationId xmlns:a16="http://schemas.microsoft.com/office/drawing/2014/main" id="{98EF0F2D-C282-4BCC-8A30-C1338397B54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1" name="Text Box 1">
          <a:extLst>
            <a:ext uri="{FF2B5EF4-FFF2-40B4-BE49-F238E27FC236}">
              <a16:creationId xmlns:a16="http://schemas.microsoft.com/office/drawing/2014/main" id="{DB2CEC3B-F7D7-4017-8800-35DCA8B1CEB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2" name="Text Box 1">
          <a:extLst>
            <a:ext uri="{FF2B5EF4-FFF2-40B4-BE49-F238E27FC236}">
              <a16:creationId xmlns:a16="http://schemas.microsoft.com/office/drawing/2014/main" id="{D5764531-2249-430B-B170-49045B1DEBB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3" name="Text Box 1">
          <a:extLst>
            <a:ext uri="{FF2B5EF4-FFF2-40B4-BE49-F238E27FC236}">
              <a16:creationId xmlns:a16="http://schemas.microsoft.com/office/drawing/2014/main" id="{24A20CE2-8B4A-4657-859E-858FABFE710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4" name="Text Box 1">
          <a:extLst>
            <a:ext uri="{FF2B5EF4-FFF2-40B4-BE49-F238E27FC236}">
              <a16:creationId xmlns:a16="http://schemas.microsoft.com/office/drawing/2014/main" id="{BC722147-8720-4529-B3E8-F8A2DDAF8C1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5" name="Text Box 1">
          <a:extLst>
            <a:ext uri="{FF2B5EF4-FFF2-40B4-BE49-F238E27FC236}">
              <a16:creationId xmlns:a16="http://schemas.microsoft.com/office/drawing/2014/main" id="{DA93957D-2F48-4779-831E-A003BBC1297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6" name="Text Box 1">
          <a:extLst>
            <a:ext uri="{FF2B5EF4-FFF2-40B4-BE49-F238E27FC236}">
              <a16:creationId xmlns:a16="http://schemas.microsoft.com/office/drawing/2014/main" id="{AC7920F2-572B-440F-94D2-3BA80BEFE8D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7" name="Text Box 1">
          <a:extLst>
            <a:ext uri="{FF2B5EF4-FFF2-40B4-BE49-F238E27FC236}">
              <a16:creationId xmlns:a16="http://schemas.microsoft.com/office/drawing/2014/main" id="{42D3324F-8B36-4D14-8345-9058150D540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8" name="Text Box 1">
          <a:extLst>
            <a:ext uri="{FF2B5EF4-FFF2-40B4-BE49-F238E27FC236}">
              <a16:creationId xmlns:a16="http://schemas.microsoft.com/office/drawing/2014/main" id="{86E51BC6-495D-4C7D-BD65-D199F9080D36}"/>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39" name="Text Box 1">
          <a:extLst>
            <a:ext uri="{FF2B5EF4-FFF2-40B4-BE49-F238E27FC236}">
              <a16:creationId xmlns:a16="http://schemas.microsoft.com/office/drawing/2014/main" id="{C534E5C4-EAA4-45A2-B9FD-B3422AA2D6A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0" name="Text Box 1">
          <a:extLst>
            <a:ext uri="{FF2B5EF4-FFF2-40B4-BE49-F238E27FC236}">
              <a16:creationId xmlns:a16="http://schemas.microsoft.com/office/drawing/2014/main" id="{53365434-6C5E-4A74-B7C3-214015B4635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1" name="Text Box 1">
          <a:extLst>
            <a:ext uri="{FF2B5EF4-FFF2-40B4-BE49-F238E27FC236}">
              <a16:creationId xmlns:a16="http://schemas.microsoft.com/office/drawing/2014/main" id="{D07013C2-3DEA-444D-BAA4-A4FBD01A922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2" name="Text Box 1">
          <a:extLst>
            <a:ext uri="{FF2B5EF4-FFF2-40B4-BE49-F238E27FC236}">
              <a16:creationId xmlns:a16="http://schemas.microsoft.com/office/drawing/2014/main" id="{A8E69333-DA59-4220-8124-0FA8214E970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3" name="Text Box 1">
          <a:extLst>
            <a:ext uri="{FF2B5EF4-FFF2-40B4-BE49-F238E27FC236}">
              <a16:creationId xmlns:a16="http://schemas.microsoft.com/office/drawing/2014/main" id="{77472EAC-44ED-4D02-AFCF-630134039B65}"/>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4" name="Text Box 1">
          <a:extLst>
            <a:ext uri="{FF2B5EF4-FFF2-40B4-BE49-F238E27FC236}">
              <a16:creationId xmlns:a16="http://schemas.microsoft.com/office/drawing/2014/main" id="{6A2FFFB3-66CA-4139-93BB-511F3035481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5" name="Text Box 1">
          <a:extLst>
            <a:ext uri="{FF2B5EF4-FFF2-40B4-BE49-F238E27FC236}">
              <a16:creationId xmlns:a16="http://schemas.microsoft.com/office/drawing/2014/main" id="{2097D16B-FDA9-4A0D-B036-081866BD727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6" name="Text Box 1">
          <a:extLst>
            <a:ext uri="{FF2B5EF4-FFF2-40B4-BE49-F238E27FC236}">
              <a16:creationId xmlns:a16="http://schemas.microsoft.com/office/drawing/2014/main" id="{BDD488A0-3C87-4AE7-9021-57162ED61CD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7" name="Text Box 1">
          <a:extLst>
            <a:ext uri="{FF2B5EF4-FFF2-40B4-BE49-F238E27FC236}">
              <a16:creationId xmlns:a16="http://schemas.microsoft.com/office/drawing/2014/main" id="{4A718EA1-6BDF-4045-86AB-CE950685B5D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8" name="Text Box 1">
          <a:extLst>
            <a:ext uri="{FF2B5EF4-FFF2-40B4-BE49-F238E27FC236}">
              <a16:creationId xmlns:a16="http://schemas.microsoft.com/office/drawing/2014/main" id="{B08FD155-1961-4A93-B7BC-0C3A5B0B4904}"/>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49" name="Text Box 1">
          <a:extLst>
            <a:ext uri="{FF2B5EF4-FFF2-40B4-BE49-F238E27FC236}">
              <a16:creationId xmlns:a16="http://schemas.microsoft.com/office/drawing/2014/main" id="{BF7A37FF-B8AF-406F-9053-A74B1828A34A}"/>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0" name="Text Box 1">
          <a:extLst>
            <a:ext uri="{FF2B5EF4-FFF2-40B4-BE49-F238E27FC236}">
              <a16:creationId xmlns:a16="http://schemas.microsoft.com/office/drawing/2014/main" id="{2E1FD4E6-F1F9-46AC-8BAA-75AF3BC6646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1" name="Text Box 1">
          <a:extLst>
            <a:ext uri="{FF2B5EF4-FFF2-40B4-BE49-F238E27FC236}">
              <a16:creationId xmlns:a16="http://schemas.microsoft.com/office/drawing/2014/main" id="{B53971CA-F06E-46DA-AB0B-23738BAEABC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2" name="Text Box 1">
          <a:extLst>
            <a:ext uri="{FF2B5EF4-FFF2-40B4-BE49-F238E27FC236}">
              <a16:creationId xmlns:a16="http://schemas.microsoft.com/office/drawing/2014/main" id="{3AF04282-9E59-491F-8D09-6871F65CDE6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3" name="Text Box 1">
          <a:extLst>
            <a:ext uri="{FF2B5EF4-FFF2-40B4-BE49-F238E27FC236}">
              <a16:creationId xmlns:a16="http://schemas.microsoft.com/office/drawing/2014/main" id="{3DD39A44-ECEC-491E-8279-D4240D157B2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4" name="Text Box 1">
          <a:extLst>
            <a:ext uri="{FF2B5EF4-FFF2-40B4-BE49-F238E27FC236}">
              <a16:creationId xmlns:a16="http://schemas.microsoft.com/office/drawing/2014/main" id="{B9D883B6-8E10-4A8F-A2B9-027B7E440A6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5" name="Text Box 1">
          <a:extLst>
            <a:ext uri="{FF2B5EF4-FFF2-40B4-BE49-F238E27FC236}">
              <a16:creationId xmlns:a16="http://schemas.microsoft.com/office/drawing/2014/main" id="{3C513FEE-EA57-4E5C-9547-67B56C50B32E}"/>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6" name="Text Box 1">
          <a:extLst>
            <a:ext uri="{FF2B5EF4-FFF2-40B4-BE49-F238E27FC236}">
              <a16:creationId xmlns:a16="http://schemas.microsoft.com/office/drawing/2014/main" id="{6C18DD3C-CBFF-4FA3-836C-82A18720E203}"/>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7" name="Text Box 1">
          <a:extLst>
            <a:ext uri="{FF2B5EF4-FFF2-40B4-BE49-F238E27FC236}">
              <a16:creationId xmlns:a16="http://schemas.microsoft.com/office/drawing/2014/main" id="{759855AC-7E7E-44B8-8039-5800056E6581}"/>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8" name="Text Box 1">
          <a:extLst>
            <a:ext uri="{FF2B5EF4-FFF2-40B4-BE49-F238E27FC236}">
              <a16:creationId xmlns:a16="http://schemas.microsoft.com/office/drawing/2014/main" id="{CD8D928F-510E-4942-8518-56CAF208691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59" name="Text Box 1">
          <a:extLst>
            <a:ext uri="{FF2B5EF4-FFF2-40B4-BE49-F238E27FC236}">
              <a16:creationId xmlns:a16="http://schemas.microsoft.com/office/drawing/2014/main" id="{116D9DC8-5E00-4FD7-AE10-9CD403E5091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0" name="Text Box 1">
          <a:extLst>
            <a:ext uri="{FF2B5EF4-FFF2-40B4-BE49-F238E27FC236}">
              <a16:creationId xmlns:a16="http://schemas.microsoft.com/office/drawing/2014/main" id="{460279B5-077C-49D4-9B84-69282E1E4E3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1" name="Text Box 1">
          <a:extLst>
            <a:ext uri="{FF2B5EF4-FFF2-40B4-BE49-F238E27FC236}">
              <a16:creationId xmlns:a16="http://schemas.microsoft.com/office/drawing/2014/main" id="{E3AF46D5-9F2E-491E-96B6-1F6989E07A60}"/>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2" name="Text Box 1">
          <a:extLst>
            <a:ext uri="{FF2B5EF4-FFF2-40B4-BE49-F238E27FC236}">
              <a16:creationId xmlns:a16="http://schemas.microsoft.com/office/drawing/2014/main" id="{9A34EB93-3BB5-4217-91C2-FE174BE6DA2F}"/>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3" name="Text Box 1">
          <a:extLst>
            <a:ext uri="{FF2B5EF4-FFF2-40B4-BE49-F238E27FC236}">
              <a16:creationId xmlns:a16="http://schemas.microsoft.com/office/drawing/2014/main" id="{ECAC69EF-6F12-4F03-8C71-6BC073AF04BC}"/>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4" name="Text Box 1">
          <a:extLst>
            <a:ext uri="{FF2B5EF4-FFF2-40B4-BE49-F238E27FC236}">
              <a16:creationId xmlns:a16="http://schemas.microsoft.com/office/drawing/2014/main" id="{B9F9410E-5A97-478C-8EC8-4D351A365E22}"/>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5" name="Text Box 1">
          <a:extLst>
            <a:ext uri="{FF2B5EF4-FFF2-40B4-BE49-F238E27FC236}">
              <a16:creationId xmlns:a16="http://schemas.microsoft.com/office/drawing/2014/main" id="{E1936435-7EEE-4283-A190-B67DA90E100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6" name="Text Box 1">
          <a:extLst>
            <a:ext uri="{FF2B5EF4-FFF2-40B4-BE49-F238E27FC236}">
              <a16:creationId xmlns:a16="http://schemas.microsoft.com/office/drawing/2014/main" id="{9A7D8562-0A88-4549-8659-945C3D1F42C9}"/>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7" name="Text Box 1">
          <a:extLst>
            <a:ext uri="{FF2B5EF4-FFF2-40B4-BE49-F238E27FC236}">
              <a16:creationId xmlns:a16="http://schemas.microsoft.com/office/drawing/2014/main" id="{28EF705D-E7FA-4CC9-B317-E8DED2D8B5ED}"/>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8" name="Text Box 1">
          <a:extLst>
            <a:ext uri="{FF2B5EF4-FFF2-40B4-BE49-F238E27FC236}">
              <a16:creationId xmlns:a16="http://schemas.microsoft.com/office/drawing/2014/main" id="{5E5C4FDB-1F9D-47EC-A396-C2F8D958AE28}"/>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69" name="Text Box 1">
          <a:extLst>
            <a:ext uri="{FF2B5EF4-FFF2-40B4-BE49-F238E27FC236}">
              <a16:creationId xmlns:a16="http://schemas.microsoft.com/office/drawing/2014/main" id="{0AE448D6-907D-4ADF-9C21-755A4AE4C827}"/>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52400" cy="161925"/>
    <xdr:sp macro="" textlink="">
      <xdr:nvSpPr>
        <xdr:cNvPr id="1670" name="Text Box 1">
          <a:extLst>
            <a:ext uri="{FF2B5EF4-FFF2-40B4-BE49-F238E27FC236}">
              <a16:creationId xmlns:a16="http://schemas.microsoft.com/office/drawing/2014/main" id="{CD74B68B-404F-44AC-982F-AB0258CC02DB}"/>
            </a:ext>
          </a:extLst>
        </xdr:cNvPr>
        <xdr:cNvSpPr txBox="1">
          <a:spLocks noChangeArrowheads="1"/>
        </xdr:cNvSpPr>
      </xdr:nvSpPr>
      <xdr:spPr bwMode="auto">
        <a:xfrm>
          <a:off x="30480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1" name="Text Box 1">
          <a:extLst>
            <a:ext uri="{FF2B5EF4-FFF2-40B4-BE49-F238E27FC236}">
              <a16:creationId xmlns:a16="http://schemas.microsoft.com/office/drawing/2014/main" id="{A7914D1C-2EE0-4258-A605-376467715A1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2" name="Text Box 1">
          <a:extLst>
            <a:ext uri="{FF2B5EF4-FFF2-40B4-BE49-F238E27FC236}">
              <a16:creationId xmlns:a16="http://schemas.microsoft.com/office/drawing/2014/main" id="{3A0C5569-EF29-4183-977B-6074EA1916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3" name="Text Box 1">
          <a:extLst>
            <a:ext uri="{FF2B5EF4-FFF2-40B4-BE49-F238E27FC236}">
              <a16:creationId xmlns:a16="http://schemas.microsoft.com/office/drawing/2014/main" id="{6ED03C45-532F-4D78-A9FA-EB89DBFDE35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4" name="Text Box 1">
          <a:extLst>
            <a:ext uri="{FF2B5EF4-FFF2-40B4-BE49-F238E27FC236}">
              <a16:creationId xmlns:a16="http://schemas.microsoft.com/office/drawing/2014/main" id="{9971CA2F-8004-4356-B57F-646255F5D1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5" name="Text Box 1">
          <a:extLst>
            <a:ext uri="{FF2B5EF4-FFF2-40B4-BE49-F238E27FC236}">
              <a16:creationId xmlns:a16="http://schemas.microsoft.com/office/drawing/2014/main" id="{EAFF2A62-934B-412C-9B88-493D9BB329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6" name="Text Box 1">
          <a:extLst>
            <a:ext uri="{FF2B5EF4-FFF2-40B4-BE49-F238E27FC236}">
              <a16:creationId xmlns:a16="http://schemas.microsoft.com/office/drawing/2014/main" id="{38C6A5DB-E035-458D-8636-CC900E003C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7" name="Text Box 1">
          <a:extLst>
            <a:ext uri="{FF2B5EF4-FFF2-40B4-BE49-F238E27FC236}">
              <a16:creationId xmlns:a16="http://schemas.microsoft.com/office/drawing/2014/main" id="{9258441F-DDF1-4EDE-A70F-B91295259B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8" name="Text Box 1">
          <a:extLst>
            <a:ext uri="{FF2B5EF4-FFF2-40B4-BE49-F238E27FC236}">
              <a16:creationId xmlns:a16="http://schemas.microsoft.com/office/drawing/2014/main" id="{3B479559-69E8-4EB4-BB8E-1A62F000D6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79" name="Text Box 1">
          <a:extLst>
            <a:ext uri="{FF2B5EF4-FFF2-40B4-BE49-F238E27FC236}">
              <a16:creationId xmlns:a16="http://schemas.microsoft.com/office/drawing/2014/main" id="{8BB695A4-C7D3-4DE8-A7C6-093F115B7C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0" name="Text Box 1">
          <a:extLst>
            <a:ext uri="{FF2B5EF4-FFF2-40B4-BE49-F238E27FC236}">
              <a16:creationId xmlns:a16="http://schemas.microsoft.com/office/drawing/2014/main" id="{48F024CF-6EDB-4019-A21F-6A1D08F1D9F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1" name="Text Box 1">
          <a:extLst>
            <a:ext uri="{FF2B5EF4-FFF2-40B4-BE49-F238E27FC236}">
              <a16:creationId xmlns:a16="http://schemas.microsoft.com/office/drawing/2014/main" id="{EAA1D9C5-6B06-4483-9798-55D2FB8914B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2" name="Text Box 1">
          <a:extLst>
            <a:ext uri="{FF2B5EF4-FFF2-40B4-BE49-F238E27FC236}">
              <a16:creationId xmlns:a16="http://schemas.microsoft.com/office/drawing/2014/main" id="{F8BD5137-2E6D-474F-ADB3-1A3E477A30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3" name="Text Box 1">
          <a:extLst>
            <a:ext uri="{FF2B5EF4-FFF2-40B4-BE49-F238E27FC236}">
              <a16:creationId xmlns:a16="http://schemas.microsoft.com/office/drawing/2014/main" id="{F062599B-1559-43F7-880D-75D75E9CFE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4" name="Text Box 1">
          <a:extLst>
            <a:ext uri="{FF2B5EF4-FFF2-40B4-BE49-F238E27FC236}">
              <a16:creationId xmlns:a16="http://schemas.microsoft.com/office/drawing/2014/main" id="{E9544138-DC36-4DB5-8D83-BF3058C9E1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5" name="Text Box 1">
          <a:extLst>
            <a:ext uri="{FF2B5EF4-FFF2-40B4-BE49-F238E27FC236}">
              <a16:creationId xmlns:a16="http://schemas.microsoft.com/office/drawing/2014/main" id="{1F2F65B7-3D55-484B-9DC0-D437675825F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6" name="Text Box 1">
          <a:extLst>
            <a:ext uri="{FF2B5EF4-FFF2-40B4-BE49-F238E27FC236}">
              <a16:creationId xmlns:a16="http://schemas.microsoft.com/office/drawing/2014/main" id="{A52EF0AD-7204-4154-9842-C1537EFD87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7" name="Text Box 1">
          <a:extLst>
            <a:ext uri="{FF2B5EF4-FFF2-40B4-BE49-F238E27FC236}">
              <a16:creationId xmlns:a16="http://schemas.microsoft.com/office/drawing/2014/main" id="{A15328F2-9243-455A-B015-10885E6C66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8" name="Text Box 1">
          <a:extLst>
            <a:ext uri="{FF2B5EF4-FFF2-40B4-BE49-F238E27FC236}">
              <a16:creationId xmlns:a16="http://schemas.microsoft.com/office/drawing/2014/main" id="{AFFBCBAE-AECD-4DF5-9313-AC0E9DA54E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89" name="Text Box 1">
          <a:extLst>
            <a:ext uri="{FF2B5EF4-FFF2-40B4-BE49-F238E27FC236}">
              <a16:creationId xmlns:a16="http://schemas.microsoft.com/office/drawing/2014/main" id="{D618BA46-D67E-4B4E-B65F-43B84633B96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0" name="Text Box 1">
          <a:extLst>
            <a:ext uri="{FF2B5EF4-FFF2-40B4-BE49-F238E27FC236}">
              <a16:creationId xmlns:a16="http://schemas.microsoft.com/office/drawing/2014/main" id="{EE8EACFF-ED4E-4E3C-8F7F-B7289EDD68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1" name="Text Box 1">
          <a:extLst>
            <a:ext uri="{FF2B5EF4-FFF2-40B4-BE49-F238E27FC236}">
              <a16:creationId xmlns:a16="http://schemas.microsoft.com/office/drawing/2014/main" id="{7DBA1B23-AC4D-46E3-A95F-C34FCCC07D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2" name="Text Box 1">
          <a:extLst>
            <a:ext uri="{FF2B5EF4-FFF2-40B4-BE49-F238E27FC236}">
              <a16:creationId xmlns:a16="http://schemas.microsoft.com/office/drawing/2014/main" id="{6DB74710-3592-4F80-BB6C-B99F7F1B64D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3" name="Text Box 1">
          <a:extLst>
            <a:ext uri="{FF2B5EF4-FFF2-40B4-BE49-F238E27FC236}">
              <a16:creationId xmlns:a16="http://schemas.microsoft.com/office/drawing/2014/main" id="{6F34BAF4-828A-4322-81F9-09F77D7AA3C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4" name="Text Box 1">
          <a:extLst>
            <a:ext uri="{FF2B5EF4-FFF2-40B4-BE49-F238E27FC236}">
              <a16:creationId xmlns:a16="http://schemas.microsoft.com/office/drawing/2014/main" id="{2A6256A8-53F2-47E6-8440-D1DFEA35930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5" name="Text Box 1">
          <a:extLst>
            <a:ext uri="{FF2B5EF4-FFF2-40B4-BE49-F238E27FC236}">
              <a16:creationId xmlns:a16="http://schemas.microsoft.com/office/drawing/2014/main" id="{5DD4D0CE-D869-4532-A812-899E8F91F6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6" name="Text Box 1">
          <a:extLst>
            <a:ext uri="{FF2B5EF4-FFF2-40B4-BE49-F238E27FC236}">
              <a16:creationId xmlns:a16="http://schemas.microsoft.com/office/drawing/2014/main" id="{3915602C-30CA-4662-9371-FB8AF44B0C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7" name="Text Box 1">
          <a:extLst>
            <a:ext uri="{FF2B5EF4-FFF2-40B4-BE49-F238E27FC236}">
              <a16:creationId xmlns:a16="http://schemas.microsoft.com/office/drawing/2014/main" id="{9755C8AC-00CE-49BF-9EAC-6B4CAB14BBB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8" name="Text Box 1">
          <a:extLst>
            <a:ext uri="{FF2B5EF4-FFF2-40B4-BE49-F238E27FC236}">
              <a16:creationId xmlns:a16="http://schemas.microsoft.com/office/drawing/2014/main" id="{73B880CD-DAEB-4151-A1A7-88FE9B3153F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699" name="Text Box 1">
          <a:extLst>
            <a:ext uri="{FF2B5EF4-FFF2-40B4-BE49-F238E27FC236}">
              <a16:creationId xmlns:a16="http://schemas.microsoft.com/office/drawing/2014/main" id="{44776C25-BCF9-47F7-B079-9471334AB51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0" name="Text Box 1">
          <a:extLst>
            <a:ext uri="{FF2B5EF4-FFF2-40B4-BE49-F238E27FC236}">
              <a16:creationId xmlns:a16="http://schemas.microsoft.com/office/drawing/2014/main" id="{8EEB4547-BA99-4101-AE56-FE90A355333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1" name="Text Box 1">
          <a:extLst>
            <a:ext uri="{FF2B5EF4-FFF2-40B4-BE49-F238E27FC236}">
              <a16:creationId xmlns:a16="http://schemas.microsoft.com/office/drawing/2014/main" id="{59AAC929-4708-4D35-B441-BDB4ADBC11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2" name="Text Box 1">
          <a:extLst>
            <a:ext uri="{FF2B5EF4-FFF2-40B4-BE49-F238E27FC236}">
              <a16:creationId xmlns:a16="http://schemas.microsoft.com/office/drawing/2014/main" id="{E1764C16-0556-461D-A16C-3CABE25067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3" name="Text Box 1">
          <a:extLst>
            <a:ext uri="{FF2B5EF4-FFF2-40B4-BE49-F238E27FC236}">
              <a16:creationId xmlns:a16="http://schemas.microsoft.com/office/drawing/2014/main" id="{1903BFB4-B269-499F-9252-AAC94664376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4" name="Text Box 1">
          <a:extLst>
            <a:ext uri="{FF2B5EF4-FFF2-40B4-BE49-F238E27FC236}">
              <a16:creationId xmlns:a16="http://schemas.microsoft.com/office/drawing/2014/main" id="{767A89A2-FC9B-4B50-82F0-F33FF1F357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5" name="Text Box 1">
          <a:extLst>
            <a:ext uri="{FF2B5EF4-FFF2-40B4-BE49-F238E27FC236}">
              <a16:creationId xmlns:a16="http://schemas.microsoft.com/office/drawing/2014/main" id="{AA023674-CEDC-4205-97EB-E6B5FA0F12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6" name="Text Box 1">
          <a:extLst>
            <a:ext uri="{FF2B5EF4-FFF2-40B4-BE49-F238E27FC236}">
              <a16:creationId xmlns:a16="http://schemas.microsoft.com/office/drawing/2014/main" id="{CCFCDB4A-FCF6-4C71-97B1-1C3B016EDEA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7" name="Text Box 1">
          <a:extLst>
            <a:ext uri="{FF2B5EF4-FFF2-40B4-BE49-F238E27FC236}">
              <a16:creationId xmlns:a16="http://schemas.microsoft.com/office/drawing/2014/main" id="{C0543B89-5833-4948-8884-916F6AECA7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8" name="Text Box 1">
          <a:extLst>
            <a:ext uri="{FF2B5EF4-FFF2-40B4-BE49-F238E27FC236}">
              <a16:creationId xmlns:a16="http://schemas.microsoft.com/office/drawing/2014/main" id="{CC6673F4-A03E-497F-AD18-B365BCA7E16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09" name="Text Box 1">
          <a:extLst>
            <a:ext uri="{FF2B5EF4-FFF2-40B4-BE49-F238E27FC236}">
              <a16:creationId xmlns:a16="http://schemas.microsoft.com/office/drawing/2014/main" id="{209CF002-3B2B-4BDA-9143-EE79637D05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0" name="Text Box 1">
          <a:extLst>
            <a:ext uri="{FF2B5EF4-FFF2-40B4-BE49-F238E27FC236}">
              <a16:creationId xmlns:a16="http://schemas.microsoft.com/office/drawing/2014/main" id="{F0BCE140-B2DD-4924-BCCA-A7DA26CB51D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1" name="Text Box 1">
          <a:extLst>
            <a:ext uri="{FF2B5EF4-FFF2-40B4-BE49-F238E27FC236}">
              <a16:creationId xmlns:a16="http://schemas.microsoft.com/office/drawing/2014/main" id="{EF13AFD4-2B0C-43CF-9531-2D3CF546FD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2" name="Text Box 1">
          <a:extLst>
            <a:ext uri="{FF2B5EF4-FFF2-40B4-BE49-F238E27FC236}">
              <a16:creationId xmlns:a16="http://schemas.microsoft.com/office/drawing/2014/main" id="{F8305BEA-4725-4517-848B-5C84E0944AD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3" name="Text Box 1">
          <a:extLst>
            <a:ext uri="{FF2B5EF4-FFF2-40B4-BE49-F238E27FC236}">
              <a16:creationId xmlns:a16="http://schemas.microsoft.com/office/drawing/2014/main" id="{162371D7-8C08-445A-8C3B-BEF7421212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4" name="Text Box 1">
          <a:extLst>
            <a:ext uri="{FF2B5EF4-FFF2-40B4-BE49-F238E27FC236}">
              <a16:creationId xmlns:a16="http://schemas.microsoft.com/office/drawing/2014/main" id="{178CC73C-CCE2-45CA-9CE7-A8E769059B8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5" name="Text Box 1">
          <a:extLst>
            <a:ext uri="{FF2B5EF4-FFF2-40B4-BE49-F238E27FC236}">
              <a16:creationId xmlns:a16="http://schemas.microsoft.com/office/drawing/2014/main" id="{14D45A08-516A-4EE3-97C9-551F5A1E14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6" name="Text Box 1">
          <a:extLst>
            <a:ext uri="{FF2B5EF4-FFF2-40B4-BE49-F238E27FC236}">
              <a16:creationId xmlns:a16="http://schemas.microsoft.com/office/drawing/2014/main" id="{87FEC87C-8642-4D5E-A4F1-D356CEE183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7" name="Text Box 1">
          <a:extLst>
            <a:ext uri="{FF2B5EF4-FFF2-40B4-BE49-F238E27FC236}">
              <a16:creationId xmlns:a16="http://schemas.microsoft.com/office/drawing/2014/main" id="{0D1433DD-ABC4-4C26-BC05-237B02BA0DD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8" name="Text Box 1">
          <a:extLst>
            <a:ext uri="{FF2B5EF4-FFF2-40B4-BE49-F238E27FC236}">
              <a16:creationId xmlns:a16="http://schemas.microsoft.com/office/drawing/2014/main" id="{116479E8-17CB-42C1-A61B-B4FAFA52121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19" name="Text Box 1">
          <a:extLst>
            <a:ext uri="{FF2B5EF4-FFF2-40B4-BE49-F238E27FC236}">
              <a16:creationId xmlns:a16="http://schemas.microsoft.com/office/drawing/2014/main" id="{47F895B0-0BA7-477B-8607-39307C41CD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0" name="Text Box 1">
          <a:extLst>
            <a:ext uri="{FF2B5EF4-FFF2-40B4-BE49-F238E27FC236}">
              <a16:creationId xmlns:a16="http://schemas.microsoft.com/office/drawing/2014/main" id="{4BA7337D-935A-4459-9370-BE1328DAE5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1" name="Text Box 1">
          <a:extLst>
            <a:ext uri="{FF2B5EF4-FFF2-40B4-BE49-F238E27FC236}">
              <a16:creationId xmlns:a16="http://schemas.microsoft.com/office/drawing/2014/main" id="{4AEC0309-B440-4A4D-901E-0F2A5477E95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2" name="Text Box 1">
          <a:extLst>
            <a:ext uri="{FF2B5EF4-FFF2-40B4-BE49-F238E27FC236}">
              <a16:creationId xmlns:a16="http://schemas.microsoft.com/office/drawing/2014/main" id="{CE1D974F-B42A-4790-B141-702053A9EAD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3" name="Text Box 1">
          <a:extLst>
            <a:ext uri="{FF2B5EF4-FFF2-40B4-BE49-F238E27FC236}">
              <a16:creationId xmlns:a16="http://schemas.microsoft.com/office/drawing/2014/main" id="{41887107-7D7A-4CEB-A464-D704072ADE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4" name="Text Box 1">
          <a:extLst>
            <a:ext uri="{FF2B5EF4-FFF2-40B4-BE49-F238E27FC236}">
              <a16:creationId xmlns:a16="http://schemas.microsoft.com/office/drawing/2014/main" id="{BCD7058D-EFCB-4A1A-8845-1686566920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5" name="Text Box 1">
          <a:extLst>
            <a:ext uri="{FF2B5EF4-FFF2-40B4-BE49-F238E27FC236}">
              <a16:creationId xmlns:a16="http://schemas.microsoft.com/office/drawing/2014/main" id="{1834B9AF-D5B8-4DBF-A1CE-52BA92F984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6" name="Text Box 1">
          <a:extLst>
            <a:ext uri="{FF2B5EF4-FFF2-40B4-BE49-F238E27FC236}">
              <a16:creationId xmlns:a16="http://schemas.microsoft.com/office/drawing/2014/main" id="{FB63AE03-69F5-41E0-B52B-49021A003F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7" name="Text Box 1">
          <a:extLst>
            <a:ext uri="{FF2B5EF4-FFF2-40B4-BE49-F238E27FC236}">
              <a16:creationId xmlns:a16="http://schemas.microsoft.com/office/drawing/2014/main" id="{06A19710-9160-4272-B7EB-B1663220FF5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8" name="Text Box 1">
          <a:extLst>
            <a:ext uri="{FF2B5EF4-FFF2-40B4-BE49-F238E27FC236}">
              <a16:creationId xmlns:a16="http://schemas.microsoft.com/office/drawing/2014/main" id="{642156A7-1840-4875-A2CB-FFF6311AFB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29" name="Text Box 1">
          <a:extLst>
            <a:ext uri="{FF2B5EF4-FFF2-40B4-BE49-F238E27FC236}">
              <a16:creationId xmlns:a16="http://schemas.microsoft.com/office/drawing/2014/main" id="{9ECB905B-2503-49DB-A024-CAC35571720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0" name="Text Box 1">
          <a:extLst>
            <a:ext uri="{FF2B5EF4-FFF2-40B4-BE49-F238E27FC236}">
              <a16:creationId xmlns:a16="http://schemas.microsoft.com/office/drawing/2014/main" id="{921326EC-2322-4255-BA52-F915BD1E51B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1" name="Text Box 1">
          <a:extLst>
            <a:ext uri="{FF2B5EF4-FFF2-40B4-BE49-F238E27FC236}">
              <a16:creationId xmlns:a16="http://schemas.microsoft.com/office/drawing/2014/main" id="{CA969A80-29BF-4FC6-9079-DEB91D8B86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2" name="Text Box 1">
          <a:extLst>
            <a:ext uri="{FF2B5EF4-FFF2-40B4-BE49-F238E27FC236}">
              <a16:creationId xmlns:a16="http://schemas.microsoft.com/office/drawing/2014/main" id="{731EFDA5-F8DD-4867-AA66-A802EC31360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3" name="Text Box 1">
          <a:extLst>
            <a:ext uri="{FF2B5EF4-FFF2-40B4-BE49-F238E27FC236}">
              <a16:creationId xmlns:a16="http://schemas.microsoft.com/office/drawing/2014/main" id="{F80851AB-2665-4E26-A02B-0B500250E23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4" name="Text Box 1">
          <a:extLst>
            <a:ext uri="{FF2B5EF4-FFF2-40B4-BE49-F238E27FC236}">
              <a16:creationId xmlns:a16="http://schemas.microsoft.com/office/drawing/2014/main" id="{5B6971CA-CCBB-4DFD-A611-43CBDEFDEE4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5" name="Text Box 1">
          <a:extLst>
            <a:ext uri="{FF2B5EF4-FFF2-40B4-BE49-F238E27FC236}">
              <a16:creationId xmlns:a16="http://schemas.microsoft.com/office/drawing/2014/main" id="{C8E92D64-A602-458F-A6D9-76F881B1F55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6" name="Text Box 1">
          <a:extLst>
            <a:ext uri="{FF2B5EF4-FFF2-40B4-BE49-F238E27FC236}">
              <a16:creationId xmlns:a16="http://schemas.microsoft.com/office/drawing/2014/main" id="{12C710F7-D9DE-4F69-B265-A24F8A3874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7" name="Text Box 1">
          <a:extLst>
            <a:ext uri="{FF2B5EF4-FFF2-40B4-BE49-F238E27FC236}">
              <a16:creationId xmlns:a16="http://schemas.microsoft.com/office/drawing/2014/main" id="{2B2ACA14-59CC-44B3-8480-EBD5A0FD1C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8" name="Text Box 1">
          <a:extLst>
            <a:ext uri="{FF2B5EF4-FFF2-40B4-BE49-F238E27FC236}">
              <a16:creationId xmlns:a16="http://schemas.microsoft.com/office/drawing/2014/main" id="{9645266E-6AC2-44D3-94BA-466E6A39399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39" name="Text Box 1">
          <a:extLst>
            <a:ext uri="{FF2B5EF4-FFF2-40B4-BE49-F238E27FC236}">
              <a16:creationId xmlns:a16="http://schemas.microsoft.com/office/drawing/2014/main" id="{10D6FAB8-2B16-4E8B-98E3-695CFD3F496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0" name="Text Box 1">
          <a:extLst>
            <a:ext uri="{FF2B5EF4-FFF2-40B4-BE49-F238E27FC236}">
              <a16:creationId xmlns:a16="http://schemas.microsoft.com/office/drawing/2014/main" id="{35D96977-B51E-4A29-9788-EC39726F8C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1" name="Text Box 1">
          <a:extLst>
            <a:ext uri="{FF2B5EF4-FFF2-40B4-BE49-F238E27FC236}">
              <a16:creationId xmlns:a16="http://schemas.microsoft.com/office/drawing/2014/main" id="{9A1B4ABB-E67E-4B35-909A-7B75990C75D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2" name="Text Box 1">
          <a:extLst>
            <a:ext uri="{FF2B5EF4-FFF2-40B4-BE49-F238E27FC236}">
              <a16:creationId xmlns:a16="http://schemas.microsoft.com/office/drawing/2014/main" id="{006552EC-ED86-435E-BF91-5B07174A3F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3" name="Text Box 1">
          <a:extLst>
            <a:ext uri="{FF2B5EF4-FFF2-40B4-BE49-F238E27FC236}">
              <a16:creationId xmlns:a16="http://schemas.microsoft.com/office/drawing/2014/main" id="{89693EF1-B7E0-489C-B9E5-C2EB6C5121A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4" name="Text Box 1">
          <a:extLst>
            <a:ext uri="{FF2B5EF4-FFF2-40B4-BE49-F238E27FC236}">
              <a16:creationId xmlns:a16="http://schemas.microsoft.com/office/drawing/2014/main" id="{AB4945DE-9AC2-4641-B500-2A03304511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5" name="Text Box 1">
          <a:extLst>
            <a:ext uri="{FF2B5EF4-FFF2-40B4-BE49-F238E27FC236}">
              <a16:creationId xmlns:a16="http://schemas.microsoft.com/office/drawing/2014/main" id="{D2C4C960-1D98-4A90-B575-F04B60D7A3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6" name="Text Box 1">
          <a:extLst>
            <a:ext uri="{FF2B5EF4-FFF2-40B4-BE49-F238E27FC236}">
              <a16:creationId xmlns:a16="http://schemas.microsoft.com/office/drawing/2014/main" id="{72C0BEA0-AFF1-4B1E-8056-A8DF321ED52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7" name="Text Box 1">
          <a:extLst>
            <a:ext uri="{FF2B5EF4-FFF2-40B4-BE49-F238E27FC236}">
              <a16:creationId xmlns:a16="http://schemas.microsoft.com/office/drawing/2014/main" id="{4C07CCDE-74A1-45BA-802F-55D30FE403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8" name="Text Box 1">
          <a:extLst>
            <a:ext uri="{FF2B5EF4-FFF2-40B4-BE49-F238E27FC236}">
              <a16:creationId xmlns:a16="http://schemas.microsoft.com/office/drawing/2014/main" id="{CE366336-8FC1-4745-9B22-5211229C3B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49" name="Text Box 1">
          <a:extLst>
            <a:ext uri="{FF2B5EF4-FFF2-40B4-BE49-F238E27FC236}">
              <a16:creationId xmlns:a16="http://schemas.microsoft.com/office/drawing/2014/main" id="{B964C58E-CCB6-43E4-8023-83283943F2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0" name="Text Box 1">
          <a:extLst>
            <a:ext uri="{FF2B5EF4-FFF2-40B4-BE49-F238E27FC236}">
              <a16:creationId xmlns:a16="http://schemas.microsoft.com/office/drawing/2014/main" id="{300BEB59-0382-44C3-A4A0-9FC4C96FF9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1" name="Text Box 1">
          <a:extLst>
            <a:ext uri="{FF2B5EF4-FFF2-40B4-BE49-F238E27FC236}">
              <a16:creationId xmlns:a16="http://schemas.microsoft.com/office/drawing/2014/main" id="{E4091ADA-3CE6-4E31-88C4-2465344E8F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2" name="Text Box 1">
          <a:extLst>
            <a:ext uri="{FF2B5EF4-FFF2-40B4-BE49-F238E27FC236}">
              <a16:creationId xmlns:a16="http://schemas.microsoft.com/office/drawing/2014/main" id="{8B6971FC-4E15-42C8-A953-7FFE1D56E2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3" name="Text Box 1">
          <a:extLst>
            <a:ext uri="{FF2B5EF4-FFF2-40B4-BE49-F238E27FC236}">
              <a16:creationId xmlns:a16="http://schemas.microsoft.com/office/drawing/2014/main" id="{605EDFC8-97E3-4D9B-B57E-3C1A6F115E1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4" name="Text Box 1">
          <a:extLst>
            <a:ext uri="{FF2B5EF4-FFF2-40B4-BE49-F238E27FC236}">
              <a16:creationId xmlns:a16="http://schemas.microsoft.com/office/drawing/2014/main" id="{FAE3A585-8304-4402-AAC2-CB7C6187A7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5" name="Text Box 1">
          <a:extLst>
            <a:ext uri="{FF2B5EF4-FFF2-40B4-BE49-F238E27FC236}">
              <a16:creationId xmlns:a16="http://schemas.microsoft.com/office/drawing/2014/main" id="{C4F01001-EA97-4FBE-A612-F5875335B7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6" name="Text Box 1">
          <a:extLst>
            <a:ext uri="{FF2B5EF4-FFF2-40B4-BE49-F238E27FC236}">
              <a16:creationId xmlns:a16="http://schemas.microsoft.com/office/drawing/2014/main" id="{07B89ECA-C80A-441F-9954-753865A58F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7" name="Text Box 1">
          <a:extLst>
            <a:ext uri="{FF2B5EF4-FFF2-40B4-BE49-F238E27FC236}">
              <a16:creationId xmlns:a16="http://schemas.microsoft.com/office/drawing/2014/main" id="{EED77D00-D564-4FCF-A89D-8CAAA29674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8" name="Text Box 1">
          <a:extLst>
            <a:ext uri="{FF2B5EF4-FFF2-40B4-BE49-F238E27FC236}">
              <a16:creationId xmlns:a16="http://schemas.microsoft.com/office/drawing/2014/main" id="{7DF9F177-3AA9-4E13-836C-2B0E4EB449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59" name="Text Box 1">
          <a:extLst>
            <a:ext uri="{FF2B5EF4-FFF2-40B4-BE49-F238E27FC236}">
              <a16:creationId xmlns:a16="http://schemas.microsoft.com/office/drawing/2014/main" id="{E2CBB366-ED64-4A1D-BE70-AB38A067AA8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0" name="Text Box 1">
          <a:extLst>
            <a:ext uri="{FF2B5EF4-FFF2-40B4-BE49-F238E27FC236}">
              <a16:creationId xmlns:a16="http://schemas.microsoft.com/office/drawing/2014/main" id="{7AA4B9A4-CD8C-4BB1-902F-376604F9E66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1" name="Text Box 1">
          <a:extLst>
            <a:ext uri="{FF2B5EF4-FFF2-40B4-BE49-F238E27FC236}">
              <a16:creationId xmlns:a16="http://schemas.microsoft.com/office/drawing/2014/main" id="{22C85FFB-034D-4E46-821C-60B2BB9E2EE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2" name="Text Box 1">
          <a:extLst>
            <a:ext uri="{FF2B5EF4-FFF2-40B4-BE49-F238E27FC236}">
              <a16:creationId xmlns:a16="http://schemas.microsoft.com/office/drawing/2014/main" id="{4A50B68D-9EF1-41DF-A3D7-983729CFD5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3" name="Text Box 1">
          <a:extLst>
            <a:ext uri="{FF2B5EF4-FFF2-40B4-BE49-F238E27FC236}">
              <a16:creationId xmlns:a16="http://schemas.microsoft.com/office/drawing/2014/main" id="{D9D3476F-B8B0-45A1-A033-9E23D1B52B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4" name="Text Box 1">
          <a:extLst>
            <a:ext uri="{FF2B5EF4-FFF2-40B4-BE49-F238E27FC236}">
              <a16:creationId xmlns:a16="http://schemas.microsoft.com/office/drawing/2014/main" id="{B3044440-F7CD-41B4-A860-440CED4E03D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5" name="Text Box 1">
          <a:extLst>
            <a:ext uri="{FF2B5EF4-FFF2-40B4-BE49-F238E27FC236}">
              <a16:creationId xmlns:a16="http://schemas.microsoft.com/office/drawing/2014/main" id="{DE647298-0B3A-486F-8941-285451D23F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6" name="Text Box 1">
          <a:extLst>
            <a:ext uri="{FF2B5EF4-FFF2-40B4-BE49-F238E27FC236}">
              <a16:creationId xmlns:a16="http://schemas.microsoft.com/office/drawing/2014/main" id="{EF32AC97-6E76-4934-B646-948B6DC50E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7" name="Text Box 1">
          <a:extLst>
            <a:ext uri="{FF2B5EF4-FFF2-40B4-BE49-F238E27FC236}">
              <a16:creationId xmlns:a16="http://schemas.microsoft.com/office/drawing/2014/main" id="{540965D4-D232-43D9-AEEA-BF1181EBC1A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8" name="Text Box 1">
          <a:extLst>
            <a:ext uri="{FF2B5EF4-FFF2-40B4-BE49-F238E27FC236}">
              <a16:creationId xmlns:a16="http://schemas.microsoft.com/office/drawing/2014/main" id="{C609F169-AF05-49F5-ACEB-8C81C9A31E6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69" name="Text Box 1">
          <a:extLst>
            <a:ext uri="{FF2B5EF4-FFF2-40B4-BE49-F238E27FC236}">
              <a16:creationId xmlns:a16="http://schemas.microsoft.com/office/drawing/2014/main" id="{282CCBAD-C9D2-4B59-AF2B-0673959C97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0" name="Text Box 1">
          <a:extLst>
            <a:ext uri="{FF2B5EF4-FFF2-40B4-BE49-F238E27FC236}">
              <a16:creationId xmlns:a16="http://schemas.microsoft.com/office/drawing/2014/main" id="{531C4CB8-8D9A-4720-92F8-0AB75626712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1" name="Text Box 1">
          <a:extLst>
            <a:ext uri="{FF2B5EF4-FFF2-40B4-BE49-F238E27FC236}">
              <a16:creationId xmlns:a16="http://schemas.microsoft.com/office/drawing/2014/main" id="{D401BC61-3824-4FED-8D9C-B313F74146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2" name="Text Box 1">
          <a:extLst>
            <a:ext uri="{FF2B5EF4-FFF2-40B4-BE49-F238E27FC236}">
              <a16:creationId xmlns:a16="http://schemas.microsoft.com/office/drawing/2014/main" id="{692B4ECD-E265-41FB-B3D0-5FD72271BA2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3" name="Text Box 1">
          <a:extLst>
            <a:ext uri="{FF2B5EF4-FFF2-40B4-BE49-F238E27FC236}">
              <a16:creationId xmlns:a16="http://schemas.microsoft.com/office/drawing/2014/main" id="{0614CACC-8D1A-4288-A779-E2EB9C9A8B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4" name="Text Box 1">
          <a:extLst>
            <a:ext uri="{FF2B5EF4-FFF2-40B4-BE49-F238E27FC236}">
              <a16:creationId xmlns:a16="http://schemas.microsoft.com/office/drawing/2014/main" id="{EFA72C30-6673-4951-9377-76F82BBA5E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5" name="Text Box 1">
          <a:extLst>
            <a:ext uri="{FF2B5EF4-FFF2-40B4-BE49-F238E27FC236}">
              <a16:creationId xmlns:a16="http://schemas.microsoft.com/office/drawing/2014/main" id="{50BA304F-0EDE-47A3-A8D4-6F58582901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6" name="Text Box 1">
          <a:extLst>
            <a:ext uri="{FF2B5EF4-FFF2-40B4-BE49-F238E27FC236}">
              <a16:creationId xmlns:a16="http://schemas.microsoft.com/office/drawing/2014/main" id="{FA2FC415-2662-44DD-B16A-68AEBAA2F29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7" name="Text Box 1">
          <a:extLst>
            <a:ext uri="{FF2B5EF4-FFF2-40B4-BE49-F238E27FC236}">
              <a16:creationId xmlns:a16="http://schemas.microsoft.com/office/drawing/2014/main" id="{3E4570CC-85F7-43EE-BA37-EF71760B3E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8" name="Text Box 1">
          <a:extLst>
            <a:ext uri="{FF2B5EF4-FFF2-40B4-BE49-F238E27FC236}">
              <a16:creationId xmlns:a16="http://schemas.microsoft.com/office/drawing/2014/main" id="{8CF409D6-9A1D-46A1-8171-409F1A1B10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79" name="Text Box 1">
          <a:extLst>
            <a:ext uri="{FF2B5EF4-FFF2-40B4-BE49-F238E27FC236}">
              <a16:creationId xmlns:a16="http://schemas.microsoft.com/office/drawing/2014/main" id="{952EF60D-AB7C-4F2B-9AEC-288E9733AC3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0" name="Text Box 1">
          <a:extLst>
            <a:ext uri="{FF2B5EF4-FFF2-40B4-BE49-F238E27FC236}">
              <a16:creationId xmlns:a16="http://schemas.microsoft.com/office/drawing/2014/main" id="{B8CBA758-00E3-4CA3-A716-B1EEC7EC18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1" name="Text Box 1">
          <a:extLst>
            <a:ext uri="{FF2B5EF4-FFF2-40B4-BE49-F238E27FC236}">
              <a16:creationId xmlns:a16="http://schemas.microsoft.com/office/drawing/2014/main" id="{AA59BA0E-41DC-4F8F-B909-196C8D1872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2" name="Text Box 1">
          <a:extLst>
            <a:ext uri="{FF2B5EF4-FFF2-40B4-BE49-F238E27FC236}">
              <a16:creationId xmlns:a16="http://schemas.microsoft.com/office/drawing/2014/main" id="{88D536FF-82D6-4A3E-A17E-858414D8F6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3" name="Text Box 1">
          <a:extLst>
            <a:ext uri="{FF2B5EF4-FFF2-40B4-BE49-F238E27FC236}">
              <a16:creationId xmlns:a16="http://schemas.microsoft.com/office/drawing/2014/main" id="{5C58011B-CFF8-4DF1-BA9F-B6697CF08EB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4" name="Text Box 1">
          <a:extLst>
            <a:ext uri="{FF2B5EF4-FFF2-40B4-BE49-F238E27FC236}">
              <a16:creationId xmlns:a16="http://schemas.microsoft.com/office/drawing/2014/main" id="{99D9C2E3-D47C-432B-96C8-5ABC1C6924A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5" name="Text Box 1">
          <a:extLst>
            <a:ext uri="{FF2B5EF4-FFF2-40B4-BE49-F238E27FC236}">
              <a16:creationId xmlns:a16="http://schemas.microsoft.com/office/drawing/2014/main" id="{77D53C30-699D-41D5-BB9E-A1C5827632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6" name="Text Box 1">
          <a:extLst>
            <a:ext uri="{FF2B5EF4-FFF2-40B4-BE49-F238E27FC236}">
              <a16:creationId xmlns:a16="http://schemas.microsoft.com/office/drawing/2014/main" id="{180A4635-CFAC-4254-8D96-5394940AA0D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7" name="Text Box 1">
          <a:extLst>
            <a:ext uri="{FF2B5EF4-FFF2-40B4-BE49-F238E27FC236}">
              <a16:creationId xmlns:a16="http://schemas.microsoft.com/office/drawing/2014/main" id="{10333A44-8A49-40B3-A611-9E987822E01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8" name="Text Box 1">
          <a:extLst>
            <a:ext uri="{FF2B5EF4-FFF2-40B4-BE49-F238E27FC236}">
              <a16:creationId xmlns:a16="http://schemas.microsoft.com/office/drawing/2014/main" id="{122FAF43-0061-445D-B5EC-84F528F151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89" name="Text Box 1">
          <a:extLst>
            <a:ext uri="{FF2B5EF4-FFF2-40B4-BE49-F238E27FC236}">
              <a16:creationId xmlns:a16="http://schemas.microsoft.com/office/drawing/2014/main" id="{3F9093FD-DAEE-4A0A-81D9-72395E40C8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0" name="Text Box 1">
          <a:extLst>
            <a:ext uri="{FF2B5EF4-FFF2-40B4-BE49-F238E27FC236}">
              <a16:creationId xmlns:a16="http://schemas.microsoft.com/office/drawing/2014/main" id="{53FE9835-52E1-4425-8B84-0BC5BF94CF4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1" name="Text Box 1">
          <a:extLst>
            <a:ext uri="{FF2B5EF4-FFF2-40B4-BE49-F238E27FC236}">
              <a16:creationId xmlns:a16="http://schemas.microsoft.com/office/drawing/2014/main" id="{DE98CB09-C029-4F96-B43B-402D0761726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2" name="Text Box 1">
          <a:extLst>
            <a:ext uri="{FF2B5EF4-FFF2-40B4-BE49-F238E27FC236}">
              <a16:creationId xmlns:a16="http://schemas.microsoft.com/office/drawing/2014/main" id="{13B0E705-B064-42AA-B97E-01360D077D9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3" name="Text Box 1">
          <a:extLst>
            <a:ext uri="{FF2B5EF4-FFF2-40B4-BE49-F238E27FC236}">
              <a16:creationId xmlns:a16="http://schemas.microsoft.com/office/drawing/2014/main" id="{7DA0608C-0CA5-415E-A1BD-43C9BFDA85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4" name="Text Box 1">
          <a:extLst>
            <a:ext uri="{FF2B5EF4-FFF2-40B4-BE49-F238E27FC236}">
              <a16:creationId xmlns:a16="http://schemas.microsoft.com/office/drawing/2014/main" id="{1AFC7E98-3F03-48FF-B0D8-7A15629233D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5" name="Text Box 1">
          <a:extLst>
            <a:ext uri="{FF2B5EF4-FFF2-40B4-BE49-F238E27FC236}">
              <a16:creationId xmlns:a16="http://schemas.microsoft.com/office/drawing/2014/main" id="{4E9AE9A6-A1B1-47C7-B5AD-95111D2D79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6" name="Text Box 1">
          <a:extLst>
            <a:ext uri="{FF2B5EF4-FFF2-40B4-BE49-F238E27FC236}">
              <a16:creationId xmlns:a16="http://schemas.microsoft.com/office/drawing/2014/main" id="{C6671A8F-01C6-4932-AF1A-2BC835A8784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7" name="Text Box 1">
          <a:extLst>
            <a:ext uri="{FF2B5EF4-FFF2-40B4-BE49-F238E27FC236}">
              <a16:creationId xmlns:a16="http://schemas.microsoft.com/office/drawing/2014/main" id="{B57970DF-15D4-47B3-A854-21E7C09A19E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8" name="Text Box 1">
          <a:extLst>
            <a:ext uri="{FF2B5EF4-FFF2-40B4-BE49-F238E27FC236}">
              <a16:creationId xmlns:a16="http://schemas.microsoft.com/office/drawing/2014/main" id="{E3B77CA7-92C1-4515-A2CB-B8A154C1951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799" name="Text Box 1">
          <a:extLst>
            <a:ext uri="{FF2B5EF4-FFF2-40B4-BE49-F238E27FC236}">
              <a16:creationId xmlns:a16="http://schemas.microsoft.com/office/drawing/2014/main" id="{BD52D84A-8D45-427A-804B-CC294B9C2BB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0" name="Text Box 1">
          <a:extLst>
            <a:ext uri="{FF2B5EF4-FFF2-40B4-BE49-F238E27FC236}">
              <a16:creationId xmlns:a16="http://schemas.microsoft.com/office/drawing/2014/main" id="{D5E446FE-2100-4F52-8D97-41B4B81B6E6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1" name="Text Box 1">
          <a:extLst>
            <a:ext uri="{FF2B5EF4-FFF2-40B4-BE49-F238E27FC236}">
              <a16:creationId xmlns:a16="http://schemas.microsoft.com/office/drawing/2014/main" id="{6FD4BE6F-55ED-4E3A-8FEE-AFFBAB8B6E8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2" name="Text Box 1">
          <a:extLst>
            <a:ext uri="{FF2B5EF4-FFF2-40B4-BE49-F238E27FC236}">
              <a16:creationId xmlns:a16="http://schemas.microsoft.com/office/drawing/2014/main" id="{21409BDE-0506-4FB4-8C26-3E5B75457E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3" name="Text Box 1">
          <a:extLst>
            <a:ext uri="{FF2B5EF4-FFF2-40B4-BE49-F238E27FC236}">
              <a16:creationId xmlns:a16="http://schemas.microsoft.com/office/drawing/2014/main" id="{0ED0327D-0000-4699-B820-70EEB4A038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4" name="Text Box 1">
          <a:extLst>
            <a:ext uri="{FF2B5EF4-FFF2-40B4-BE49-F238E27FC236}">
              <a16:creationId xmlns:a16="http://schemas.microsoft.com/office/drawing/2014/main" id="{B1676F5B-D34A-4B27-80C4-F2D6586266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5" name="Text Box 1">
          <a:extLst>
            <a:ext uri="{FF2B5EF4-FFF2-40B4-BE49-F238E27FC236}">
              <a16:creationId xmlns:a16="http://schemas.microsoft.com/office/drawing/2014/main" id="{372F11F0-E0F6-4B92-8197-1F7A3587579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6" name="Text Box 1">
          <a:extLst>
            <a:ext uri="{FF2B5EF4-FFF2-40B4-BE49-F238E27FC236}">
              <a16:creationId xmlns:a16="http://schemas.microsoft.com/office/drawing/2014/main" id="{15DB05FF-D334-4270-8FAC-408C1970C0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7" name="Text Box 1">
          <a:extLst>
            <a:ext uri="{FF2B5EF4-FFF2-40B4-BE49-F238E27FC236}">
              <a16:creationId xmlns:a16="http://schemas.microsoft.com/office/drawing/2014/main" id="{062E261A-0FE7-484B-888E-BC2D982DF5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8" name="Text Box 1">
          <a:extLst>
            <a:ext uri="{FF2B5EF4-FFF2-40B4-BE49-F238E27FC236}">
              <a16:creationId xmlns:a16="http://schemas.microsoft.com/office/drawing/2014/main" id="{83E2B945-31DB-4336-B750-37CFFB7049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09" name="Text Box 1">
          <a:extLst>
            <a:ext uri="{FF2B5EF4-FFF2-40B4-BE49-F238E27FC236}">
              <a16:creationId xmlns:a16="http://schemas.microsoft.com/office/drawing/2014/main" id="{EC0C8DA2-6078-43C7-A730-CA82ABFBC1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0" name="Text Box 1">
          <a:extLst>
            <a:ext uri="{FF2B5EF4-FFF2-40B4-BE49-F238E27FC236}">
              <a16:creationId xmlns:a16="http://schemas.microsoft.com/office/drawing/2014/main" id="{7D63AF01-92D0-40C1-9123-6632989E3D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1" name="Text Box 1">
          <a:extLst>
            <a:ext uri="{FF2B5EF4-FFF2-40B4-BE49-F238E27FC236}">
              <a16:creationId xmlns:a16="http://schemas.microsoft.com/office/drawing/2014/main" id="{B09170C8-CB50-415F-B45F-1FB8A4E1550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2" name="Text Box 1">
          <a:extLst>
            <a:ext uri="{FF2B5EF4-FFF2-40B4-BE49-F238E27FC236}">
              <a16:creationId xmlns:a16="http://schemas.microsoft.com/office/drawing/2014/main" id="{D2E18FA8-BFAC-444E-8918-72A681E7A4B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3" name="Text Box 1">
          <a:extLst>
            <a:ext uri="{FF2B5EF4-FFF2-40B4-BE49-F238E27FC236}">
              <a16:creationId xmlns:a16="http://schemas.microsoft.com/office/drawing/2014/main" id="{5122EFA8-AA3D-4721-A555-77401E5668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4" name="Text Box 1">
          <a:extLst>
            <a:ext uri="{FF2B5EF4-FFF2-40B4-BE49-F238E27FC236}">
              <a16:creationId xmlns:a16="http://schemas.microsoft.com/office/drawing/2014/main" id="{370CC92E-E42A-4DA3-8002-3A402A1920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5" name="Text Box 1">
          <a:extLst>
            <a:ext uri="{FF2B5EF4-FFF2-40B4-BE49-F238E27FC236}">
              <a16:creationId xmlns:a16="http://schemas.microsoft.com/office/drawing/2014/main" id="{F96C9EF5-8AAA-4455-A220-6CF9DE6080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6" name="Text Box 1">
          <a:extLst>
            <a:ext uri="{FF2B5EF4-FFF2-40B4-BE49-F238E27FC236}">
              <a16:creationId xmlns:a16="http://schemas.microsoft.com/office/drawing/2014/main" id="{A0E62CDF-86F0-4CE2-8EB3-2936B13270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7" name="Text Box 1">
          <a:extLst>
            <a:ext uri="{FF2B5EF4-FFF2-40B4-BE49-F238E27FC236}">
              <a16:creationId xmlns:a16="http://schemas.microsoft.com/office/drawing/2014/main" id="{9FDB050B-CB98-44DE-BF7C-62C40B16FB3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8" name="Text Box 1">
          <a:extLst>
            <a:ext uri="{FF2B5EF4-FFF2-40B4-BE49-F238E27FC236}">
              <a16:creationId xmlns:a16="http://schemas.microsoft.com/office/drawing/2014/main" id="{44BA5BA1-4D22-4206-95EC-ACE865985B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19" name="Text Box 1">
          <a:extLst>
            <a:ext uri="{FF2B5EF4-FFF2-40B4-BE49-F238E27FC236}">
              <a16:creationId xmlns:a16="http://schemas.microsoft.com/office/drawing/2014/main" id="{E36FB572-B818-4389-8C2D-2A48A89A934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0" name="Text Box 1">
          <a:extLst>
            <a:ext uri="{FF2B5EF4-FFF2-40B4-BE49-F238E27FC236}">
              <a16:creationId xmlns:a16="http://schemas.microsoft.com/office/drawing/2014/main" id="{6C9D1D40-F2E2-410A-B2EC-668694E180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1" name="Text Box 1">
          <a:extLst>
            <a:ext uri="{FF2B5EF4-FFF2-40B4-BE49-F238E27FC236}">
              <a16:creationId xmlns:a16="http://schemas.microsoft.com/office/drawing/2014/main" id="{0083B175-C778-408E-9416-DCA261ACD2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2" name="Text Box 1">
          <a:extLst>
            <a:ext uri="{FF2B5EF4-FFF2-40B4-BE49-F238E27FC236}">
              <a16:creationId xmlns:a16="http://schemas.microsoft.com/office/drawing/2014/main" id="{0E366C15-897A-4AF2-9FFF-D3F685CF3F4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3" name="Text Box 1">
          <a:extLst>
            <a:ext uri="{FF2B5EF4-FFF2-40B4-BE49-F238E27FC236}">
              <a16:creationId xmlns:a16="http://schemas.microsoft.com/office/drawing/2014/main" id="{3A6CAE51-719B-4FE5-AC2B-69EA9E73CC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4" name="Text Box 1">
          <a:extLst>
            <a:ext uri="{FF2B5EF4-FFF2-40B4-BE49-F238E27FC236}">
              <a16:creationId xmlns:a16="http://schemas.microsoft.com/office/drawing/2014/main" id="{9ECA4330-28B3-4769-8AB7-0546073E7EA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5" name="Text Box 1">
          <a:extLst>
            <a:ext uri="{FF2B5EF4-FFF2-40B4-BE49-F238E27FC236}">
              <a16:creationId xmlns:a16="http://schemas.microsoft.com/office/drawing/2014/main" id="{5C21E8C4-CC95-4566-88EA-2BBEE04B9EB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6" name="Text Box 1">
          <a:extLst>
            <a:ext uri="{FF2B5EF4-FFF2-40B4-BE49-F238E27FC236}">
              <a16:creationId xmlns:a16="http://schemas.microsoft.com/office/drawing/2014/main" id="{5958C52B-DCC1-4205-A56D-99625315BE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7" name="Text Box 1">
          <a:extLst>
            <a:ext uri="{FF2B5EF4-FFF2-40B4-BE49-F238E27FC236}">
              <a16:creationId xmlns:a16="http://schemas.microsoft.com/office/drawing/2014/main" id="{9771BB71-1B1A-4EAA-B312-2959776946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8" name="Text Box 1">
          <a:extLst>
            <a:ext uri="{FF2B5EF4-FFF2-40B4-BE49-F238E27FC236}">
              <a16:creationId xmlns:a16="http://schemas.microsoft.com/office/drawing/2014/main" id="{B251C380-82A8-444A-8694-67947691D3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29" name="Text Box 1">
          <a:extLst>
            <a:ext uri="{FF2B5EF4-FFF2-40B4-BE49-F238E27FC236}">
              <a16:creationId xmlns:a16="http://schemas.microsoft.com/office/drawing/2014/main" id="{0846217F-C9AB-417A-8F4B-ADEEE82D34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0" name="Text Box 1">
          <a:extLst>
            <a:ext uri="{FF2B5EF4-FFF2-40B4-BE49-F238E27FC236}">
              <a16:creationId xmlns:a16="http://schemas.microsoft.com/office/drawing/2014/main" id="{B6A9D4D8-9D9F-4582-A8FA-039A2036DFF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1" name="Text Box 1">
          <a:extLst>
            <a:ext uri="{FF2B5EF4-FFF2-40B4-BE49-F238E27FC236}">
              <a16:creationId xmlns:a16="http://schemas.microsoft.com/office/drawing/2014/main" id="{54D43854-0417-4D3A-8C5F-A89F6225FD6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2" name="Text Box 1">
          <a:extLst>
            <a:ext uri="{FF2B5EF4-FFF2-40B4-BE49-F238E27FC236}">
              <a16:creationId xmlns:a16="http://schemas.microsoft.com/office/drawing/2014/main" id="{BB492B11-9CCC-4C00-AA6D-80D8ED5DD8F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3" name="Text Box 1">
          <a:extLst>
            <a:ext uri="{FF2B5EF4-FFF2-40B4-BE49-F238E27FC236}">
              <a16:creationId xmlns:a16="http://schemas.microsoft.com/office/drawing/2014/main" id="{D80B03FC-F23D-4D6E-86C7-C0644FBD52F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4" name="Text Box 1">
          <a:extLst>
            <a:ext uri="{FF2B5EF4-FFF2-40B4-BE49-F238E27FC236}">
              <a16:creationId xmlns:a16="http://schemas.microsoft.com/office/drawing/2014/main" id="{142431BF-432C-46E5-B8B3-5F7C3E098C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5" name="Text Box 1">
          <a:extLst>
            <a:ext uri="{FF2B5EF4-FFF2-40B4-BE49-F238E27FC236}">
              <a16:creationId xmlns:a16="http://schemas.microsoft.com/office/drawing/2014/main" id="{AA8EB28E-4B6A-4791-B11F-206177A46C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6" name="Text Box 1">
          <a:extLst>
            <a:ext uri="{FF2B5EF4-FFF2-40B4-BE49-F238E27FC236}">
              <a16:creationId xmlns:a16="http://schemas.microsoft.com/office/drawing/2014/main" id="{DCA88021-A27A-447D-A12F-902F12FF4BA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7" name="Text Box 1">
          <a:extLst>
            <a:ext uri="{FF2B5EF4-FFF2-40B4-BE49-F238E27FC236}">
              <a16:creationId xmlns:a16="http://schemas.microsoft.com/office/drawing/2014/main" id="{63EC6295-6E00-481E-B009-4CEBEFBE67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8" name="Text Box 1">
          <a:extLst>
            <a:ext uri="{FF2B5EF4-FFF2-40B4-BE49-F238E27FC236}">
              <a16:creationId xmlns:a16="http://schemas.microsoft.com/office/drawing/2014/main" id="{FAFBD22B-FF3A-4A12-951B-AABB85BC58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39" name="Text Box 1">
          <a:extLst>
            <a:ext uri="{FF2B5EF4-FFF2-40B4-BE49-F238E27FC236}">
              <a16:creationId xmlns:a16="http://schemas.microsoft.com/office/drawing/2014/main" id="{DB4D7C6A-3F81-46F3-97EB-A5C5355C871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0" name="Text Box 1">
          <a:extLst>
            <a:ext uri="{FF2B5EF4-FFF2-40B4-BE49-F238E27FC236}">
              <a16:creationId xmlns:a16="http://schemas.microsoft.com/office/drawing/2014/main" id="{B08DE608-F343-4487-91F9-CBC0293565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1" name="Text Box 1">
          <a:extLst>
            <a:ext uri="{FF2B5EF4-FFF2-40B4-BE49-F238E27FC236}">
              <a16:creationId xmlns:a16="http://schemas.microsoft.com/office/drawing/2014/main" id="{AF6CC086-A9CD-4FB0-B280-7EB7E05FEE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2" name="Text Box 1">
          <a:extLst>
            <a:ext uri="{FF2B5EF4-FFF2-40B4-BE49-F238E27FC236}">
              <a16:creationId xmlns:a16="http://schemas.microsoft.com/office/drawing/2014/main" id="{3BC37AC5-4EA6-456A-87F2-0A5B3A821AB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3" name="Text Box 1">
          <a:extLst>
            <a:ext uri="{FF2B5EF4-FFF2-40B4-BE49-F238E27FC236}">
              <a16:creationId xmlns:a16="http://schemas.microsoft.com/office/drawing/2014/main" id="{9B51CDEE-4606-4F77-9CA6-B452ED9AFB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4" name="Text Box 1">
          <a:extLst>
            <a:ext uri="{FF2B5EF4-FFF2-40B4-BE49-F238E27FC236}">
              <a16:creationId xmlns:a16="http://schemas.microsoft.com/office/drawing/2014/main" id="{D8DC456F-B034-4C98-BD85-D8046F0659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5" name="Text Box 1">
          <a:extLst>
            <a:ext uri="{FF2B5EF4-FFF2-40B4-BE49-F238E27FC236}">
              <a16:creationId xmlns:a16="http://schemas.microsoft.com/office/drawing/2014/main" id="{A96DEB1F-8B46-40E3-9315-F294C1FC370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6" name="Text Box 1">
          <a:extLst>
            <a:ext uri="{FF2B5EF4-FFF2-40B4-BE49-F238E27FC236}">
              <a16:creationId xmlns:a16="http://schemas.microsoft.com/office/drawing/2014/main" id="{8B553419-9B1A-41AD-8D21-CC29F41515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7" name="Text Box 1">
          <a:extLst>
            <a:ext uri="{FF2B5EF4-FFF2-40B4-BE49-F238E27FC236}">
              <a16:creationId xmlns:a16="http://schemas.microsoft.com/office/drawing/2014/main" id="{9B3C7B6D-2971-4C55-9893-1EA9DF422D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8" name="Text Box 1">
          <a:extLst>
            <a:ext uri="{FF2B5EF4-FFF2-40B4-BE49-F238E27FC236}">
              <a16:creationId xmlns:a16="http://schemas.microsoft.com/office/drawing/2014/main" id="{297C127B-14CB-493E-B14D-9991F0B6A5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49" name="Text Box 1">
          <a:extLst>
            <a:ext uri="{FF2B5EF4-FFF2-40B4-BE49-F238E27FC236}">
              <a16:creationId xmlns:a16="http://schemas.microsoft.com/office/drawing/2014/main" id="{7B1B68DA-08FF-418F-AEE7-CBB63B7C8F5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0" name="Text Box 1">
          <a:extLst>
            <a:ext uri="{FF2B5EF4-FFF2-40B4-BE49-F238E27FC236}">
              <a16:creationId xmlns:a16="http://schemas.microsoft.com/office/drawing/2014/main" id="{CA9BE6DA-9A1E-4831-93D8-38786F7815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1" name="Text Box 1">
          <a:extLst>
            <a:ext uri="{FF2B5EF4-FFF2-40B4-BE49-F238E27FC236}">
              <a16:creationId xmlns:a16="http://schemas.microsoft.com/office/drawing/2014/main" id="{6F519A10-C52F-4E6C-B7C0-CDFB4682E78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2" name="Text Box 1">
          <a:extLst>
            <a:ext uri="{FF2B5EF4-FFF2-40B4-BE49-F238E27FC236}">
              <a16:creationId xmlns:a16="http://schemas.microsoft.com/office/drawing/2014/main" id="{F2E43D94-0648-4A58-92FF-1AC7457C53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3" name="Text Box 1">
          <a:extLst>
            <a:ext uri="{FF2B5EF4-FFF2-40B4-BE49-F238E27FC236}">
              <a16:creationId xmlns:a16="http://schemas.microsoft.com/office/drawing/2014/main" id="{9ED6B295-0613-4578-968B-DB8C4AFF5F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4" name="Text Box 1">
          <a:extLst>
            <a:ext uri="{FF2B5EF4-FFF2-40B4-BE49-F238E27FC236}">
              <a16:creationId xmlns:a16="http://schemas.microsoft.com/office/drawing/2014/main" id="{7ACD18A6-E198-4038-8681-EB99CCEC62A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5" name="Text Box 1">
          <a:extLst>
            <a:ext uri="{FF2B5EF4-FFF2-40B4-BE49-F238E27FC236}">
              <a16:creationId xmlns:a16="http://schemas.microsoft.com/office/drawing/2014/main" id="{1849DE30-9D23-4C03-A0C2-D4268EBE77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6" name="Text Box 1">
          <a:extLst>
            <a:ext uri="{FF2B5EF4-FFF2-40B4-BE49-F238E27FC236}">
              <a16:creationId xmlns:a16="http://schemas.microsoft.com/office/drawing/2014/main" id="{D7895874-1A30-442A-9799-4A053D958E5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7" name="Text Box 1">
          <a:extLst>
            <a:ext uri="{FF2B5EF4-FFF2-40B4-BE49-F238E27FC236}">
              <a16:creationId xmlns:a16="http://schemas.microsoft.com/office/drawing/2014/main" id="{2649A016-2AE2-41FF-9C89-2656C6F4AD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8" name="Text Box 1">
          <a:extLst>
            <a:ext uri="{FF2B5EF4-FFF2-40B4-BE49-F238E27FC236}">
              <a16:creationId xmlns:a16="http://schemas.microsoft.com/office/drawing/2014/main" id="{7314C5C5-36E8-4977-9BBD-B53DF9B9C2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59" name="Text Box 1">
          <a:extLst>
            <a:ext uri="{FF2B5EF4-FFF2-40B4-BE49-F238E27FC236}">
              <a16:creationId xmlns:a16="http://schemas.microsoft.com/office/drawing/2014/main" id="{661AFE8C-F865-4D75-ABCF-BDD4FFA346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0" name="Text Box 1">
          <a:extLst>
            <a:ext uri="{FF2B5EF4-FFF2-40B4-BE49-F238E27FC236}">
              <a16:creationId xmlns:a16="http://schemas.microsoft.com/office/drawing/2014/main" id="{D422B143-2C98-477B-A7C4-EF246641D9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1" name="Text Box 1">
          <a:extLst>
            <a:ext uri="{FF2B5EF4-FFF2-40B4-BE49-F238E27FC236}">
              <a16:creationId xmlns:a16="http://schemas.microsoft.com/office/drawing/2014/main" id="{8709EDF8-A28F-4905-A20B-E343516FA44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2" name="Text Box 1">
          <a:extLst>
            <a:ext uri="{FF2B5EF4-FFF2-40B4-BE49-F238E27FC236}">
              <a16:creationId xmlns:a16="http://schemas.microsoft.com/office/drawing/2014/main" id="{89194F8E-F367-470A-9CC1-212709451AD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3" name="Text Box 1">
          <a:extLst>
            <a:ext uri="{FF2B5EF4-FFF2-40B4-BE49-F238E27FC236}">
              <a16:creationId xmlns:a16="http://schemas.microsoft.com/office/drawing/2014/main" id="{2355379D-52D8-4C6D-8821-D3D1F13D895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4" name="Text Box 1">
          <a:extLst>
            <a:ext uri="{FF2B5EF4-FFF2-40B4-BE49-F238E27FC236}">
              <a16:creationId xmlns:a16="http://schemas.microsoft.com/office/drawing/2014/main" id="{104B4FCE-6F00-4E99-B379-931E778FD9F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5" name="Text Box 1">
          <a:extLst>
            <a:ext uri="{FF2B5EF4-FFF2-40B4-BE49-F238E27FC236}">
              <a16:creationId xmlns:a16="http://schemas.microsoft.com/office/drawing/2014/main" id="{7D117EDE-09A5-4ECE-AC77-DACC2A225EF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6" name="Text Box 1">
          <a:extLst>
            <a:ext uri="{FF2B5EF4-FFF2-40B4-BE49-F238E27FC236}">
              <a16:creationId xmlns:a16="http://schemas.microsoft.com/office/drawing/2014/main" id="{E4E9775C-E251-4212-8013-D7387484C08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7" name="Text Box 1">
          <a:extLst>
            <a:ext uri="{FF2B5EF4-FFF2-40B4-BE49-F238E27FC236}">
              <a16:creationId xmlns:a16="http://schemas.microsoft.com/office/drawing/2014/main" id="{8277535F-562C-468E-9718-38F886E32A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8" name="Text Box 1">
          <a:extLst>
            <a:ext uri="{FF2B5EF4-FFF2-40B4-BE49-F238E27FC236}">
              <a16:creationId xmlns:a16="http://schemas.microsoft.com/office/drawing/2014/main" id="{35974B1F-F30C-4318-849E-7C5063DAA1F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69" name="Text Box 1">
          <a:extLst>
            <a:ext uri="{FF2B5EF4-FFF2-40B4-BE49-F238E27FC236}">
              <a16:creationId xmlns:a16="http://schemas.microsoft.com/office/drawing/2014/main" id="{DC98692B-7302-41F7-BB90-B66754249C6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0" name="Text Box 1">
          <a:extLst>
            <a:ext uri="{FF2B5EF4-FFF2-40B4-BE49-F238E27FC236}">
              <a16:creationId xmlns:a16="http://schemas.microsoft.com/office/drawing/2014/main" id="{9A65E30F-F77D-4AFD-88D8-8601D120767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1" name="Text Box 1">
          <a:extLst>
            <a:ext uri="{FF2B5EF4-FFF2-40B4-BE49-F238E27FC236}">
              <a16:creationId xmlns:a16="http://schemas.microsoft.com/office/drawing/2014/main" id="{69728584-90C4-40D5-B334-6E9DF37D2BB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2" name="Text Box 1">
          <a:extLst>
            <a:ext uri="{FF2B5EF4-FFF2-40B4-BE49-F238E27FC236}">
              <a16:creationId xmlns:a16="http://schemas.microsoft.com/office/drawing/2014/main" id="{2D7BB766-6A2B-4B4E-831F-F19F209763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3" name="Text Box 1">
          <a:extLst>
            <a:ext uri="{FF2B5EF4-FFF2-40B4-BE49-F238E27FC236}">
              <a16:creationId xmlns:a16="http://schemas.microsoft.com/office/drawing/2014/main" id="{120BB6BE-8C1A-41AE-AA09-6F1ACD0CFD8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4" name="Text Box 1">
          <a:extLst>
            <a:ext uri="{FF2B5EF4-FFF2-40B4-BE49-F238E27FC236}">
              <a16:creationId xmlns:a16="http://schemas.microsoft.com/office/drawing/2014/main" id="{AD1F8176-512C-4324-A3B1-83D9A7A56B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5" name="Text Box 1">
          <a:extLst>
            <a:ext uri="{FF2B5EF4-FFF2-40B4-BE49-F238E27FC236}">
              <a16:creationId xmlns:a16="http://schemas.microsoft.com/office/drawing/2014/main" id="{8A6294D6-EDD0-4B79-A5B5-9757C60C213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6" name="Text Box 1">
          <a:extLst>
            <a:ext uri="{FF2B5EF4-FFF2-40B4-BE49-F238E27FC236}">
              <a16:creationId xmlns:a16="http://schemas.microsoft.com/office/drawing/2014/main" id="{EC1B35C1-B93A-4BC2-83DE-1D8E8EF4B16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7" name="Text Box 1">
          <a:extLst>
            <a:ext uri="{FF2B5EF4-FFF2-40B4-BE49-F238E27FC236}">
              <a16:creationId xmlns:a16="http://schemas.microsoft.com/office/drawing/2014/main" id="{12692765-3C78-407F-92CD-82386909DA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8" name="Text Box 1">
          <a:extLst>
            <a:ext uri="{FF2B5EF4-FFF2-40B4-BE49-F238E27FC236}">
              <a16:creationId xmlns:a16="http://schemas.microsoft.com/office/drawing/2014/main" id="{815E6C03-330D-4BC9-BED1-B12042E296F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79" name="Text Box 1">
          <a:extLst>
            <a:ext uri="{FF2B5EF4-FFF2-40B4-BE49-F238E27FC236}">
              <a16:creationId xmlns:a16="http://schemas.microsoft.com/office/drawing/2014/main" id="{7F33C6C5-27DE-4563-AB59-E79DB3D705E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0" name="Text Box 1">
          <a:extLst>
            <a:ext uri="{FF2B5EF4-FFF2-40B4-BE49-F238E27FC236}">
              <a16:creationId xmlns:a16="http://schemas.microsoft.com/office/drawing/2014/main" id="{DB76AA2D-23E3-4E40-9A74-31127DE8B5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1" name="Text Box 1">
          <a:extLst>
            <a:ext uri="{FF2B5EF4-FFF2-40B4-BE49-F238E27FC236}">
              <a16:creationId xmlns:a16="http://schemas.microsoft.com/office/drawing/2014/main" id="{4E5FBF2D-A81E-4424-91F0-666F109511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2" name="Text Box 1">
          <a:extLst>
            <a:ext uri="{FF2B5EF4-FFF2-40B4-BE49-F238E27FC236}">
              <a16:creationId xmlns:a16="http://schemas.microsoft.com/office/drawing/2014/main" id="{D6B5AF30-82E1-4CCB-95F9-FBEB37AF6E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3" name="Text Box 1">
          <a:extLst>
            <a:ext uri="{FF2B5EF4-FFF2-40B4-BE49-F238E27FC236}">
              <a16:creationId xmlns:a16="http://schemas.microsoft.com/office/drawing/2014/main" id="{B2AE1B6F-28E2-4CE1-97CE-40FA7EF70D5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4" name="Text Box 1">
          <a:extLst>
            <a:ext uri="{FF2B5EF4-FFF2-40B4-BE49-F238E27FC236}">
              <a16:creationId xmlns:a16="http://schemas.microsoft.com/office/drawing/2014/main" id="{10AC9997-C062-4BE9-A531-71491AC3206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5" name="Text Box 1">
          <a:extLst>
            <a:ext uri="{FF2B5EF4-FFF2-40B4-BE49-F238E27FC236}">
              <a16:creationId xmlns:a16="http://schemas.microsoft.com/office/drawing/2014/main" id="{A80E7A51-560F-44E6-9584-D18B6E6DB80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6" name="Text Box 1">
          <a:extLst>
            <a:ext uri="{FF2B5EF4-FFF2-40B4-BE49-F238E27FC236}">
              <a16:creationId xmlns:a16="http://schemas.microsoft.com/office/drawing/2014/main" id="{D2A5E578-11D9-4EAC-95D2-655355D000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7" name="Text Box 1">
          <a:extLst>
            <a:ext uri="{FF2B5EF4-FFF2-40B4-BE49-F238E27FC236}">
              <a16:creationId xmlns:a16="http://schemas.microsoft.com/office/drawing/2014/main" id="{EA3B17EB-EE3A-4B09-A517-77974C9B017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8" name="Text Box 1">
          <a:extLst>
            <a:ext uri="{FF2B5EF4-FFF2-40B4-BE49-F238E27FC236}">
              <a16:creationId xmlns:a16="http://schemas.microsoft.com/office/drawing/2014/main" id="{88B4D053-74DA-4209-AEE1-E661E122CE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89" name="Text Box 1">
          <a:extLst>
            <a:ext uri="{FF2B5EF4-FFF2-40B4-BE49-F238E27FC236}">
              <a16:creationId xmlns:a16="http://schemas.microsoft.com/office/drawing/2014/main" id="{7DFDD365-5B1F-4A1A-8AEE-C75784218D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0" name="Text Box 1">
          <a:extLst>
            <a:ext uri="{FF2B5EF4-FFF2-40B4-BE49-F238E27FC236}">
              <a16:creationId xmlns:a16="http://schemas.microsoft.com/office/drawing/2014/main" id="{353933CD-A565-42F8-A944-6EC4D062979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1" name="Text Box 1">
          <a:extLst>
            <a:ext uri="{FF2B5EF4-FFF2-40B4-BE49-F238E27FC236}">
              <a16:creationId xmlns:a16="http://schemas.microsoft.com/office/drawing/2014/main" id="{2F5450BE-BE9E-4094-9578-B163DF4443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2" name="Text Box 1">
          <a:extLst>
            <a:ext uri="{FF2B5EF4-FFF2-40B4-BE49-F238E27FC236}">
              <a16:creationId xmlns:a16="http://schemas.microsoft.com/office/drawing/2014/main" id="{EACEDF6B-7252-45C2-8F49-B41867F219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3" name="Text Box 1">
          <a:extLst>
            <a:ext uri="{FF2B5EF4-FFF2-40B4-BE49-F238E27FC236}">
              <a16:creationId xmlns:a16="http://schemas.microsoft.com/office/drawing/2014/main" id="{4EC019BB-3454-4354-90EE-D92FFF1BD6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4" name="Text Box 1">
          <a:extLst>
            <a:ext uri="{FF2B5EF4-FFF2-40B4-BE49-F238E27FC236}">
              <a16:creationId xmlns:a16="http://schemas.microsoft.com/office/drawing/2014/main" id="{6A11E369-6863-48DB-946D-1A104F8B994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5" name="Text Box 1">
          <a:extLst>
            <a:ext uri="{FF2B5EF4-FFF2-40B4-BE49-F238E27FC236}">
              <a16:creationId xmlns:a16="http://schemas.microsoft.com/office/drawing/2014/main" id="{726BB076-76D2-4A9A-9864-FF30B8007A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6" name="Text Box 1">
          <a:extLst>
            <a:ext uri="{FF2B5EF4-FFF2-40B4-BE49-F238E27FC236}">
              <a16:creationId xmlns:a16="http://schemas.microsoft.com/office/drawing/2014/main" id="{013A0545-28C6-45CE-B2DF-263FE1B063A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7" name="Text Box 1">
          <a:extLst>
            <a:ext uri="{FF2B5EF4-FFF2-40B4-BE49-F238E27FC236}">
              <a16:creationId xmlns:a16="http://schemas.microsoft.com/office/drawing/2014/main" id="{E00541C5-0755-42CE-BE60-DDAD746CF1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8" name="Text Box 1">
          <a:extLst>
            <a:ext uri="{FF2B5EF4-FFF2-40B4-BE49-F238E27FC236}">
              <a16:creationId xmlns:a16="http://schemas.microsoft.com/office/drawing/2014/main" id="{960BC0E0-43C5-428E-8BFA-91C23003127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899" name="Text Box 1">
          <a:extLst>
            <a:ext uri="{FF2B5EF4-FFF2-40B4-BE49-F238E27FC236}">
              <a16:creationId xmlns:a16="http://schemas.microsoft.com/office/drawing/2014/main" id="{6DACA561-4FF3-462C-B53C-BBF3213A2BB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0" name="Text Box 1">
          <a:extLst>
            <a:ext uri="{FF2B5EF4-FFF2-40B4-BE49-F238E27FC236}">
              <a16:creationId xmlns:a16="http://schemas.microsoft.com/office/drawing/2014/main" id="{61DEB672-BC6E-44F3-BB3B-5FE36229888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1" name="Text Box 1">
          <a:extLst>
            <a:ext uri="{FF2B5EF4-FFF2-40B4-BE49-F238E27FC236}">
              <a16:creationId xmlns:a16="http://schemas.microsoft.com/office/drawing/2014/main" id="{6EE75F81-C80E-461E-9BB7-2BBFE6781F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2" name="Text Box 1">
          <a:extLst>
            <a:ext uri="{FF2B5EF4-FFF2-40B4-BE49-F238E27FC236}">
              <a16:creationId xmlns:a16="http://schemas.microsoft.com/office/drawing/2014/main" id="{9811F074-EC4F-4F7C-9F4D-2E4A5BA9FC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3" name="Text Box 1">
          <a:extLst>
            <a:ext uri="{FF2B5EF4-FFF2-40B4-BE49-F238E27FC236}">
              <a16:creationId xmlns:a16="http://schemas.microsoft.com/office/drawing/2014/main" id="{41D27D40-49A0-45A8-96F1-ACDD10E066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4" name="Text Box 1">
          <a:extLst>
            <a:ext uri="{FF2B5EF4-FFF2-40B4-BE49-F238E27FC236}">
              <a16:creationId xmlns:a16="http://schemas.microsoft.com/office/drawing/2014/main" id="{7F94BD44-3528-4FD1-BB20-09B37EF8D9A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5" name="Text Box 1">
          <a:extLst>
            <a:ext uri="{FF2B5EF4-FFF2-40B4-BE49-F238E27FC236}">
              <a16:creationId xmlns:a16="http://schemas.microsoft.com/office/drawing/2014/main" id="{9F1FD487-17AB-4DCE-AF8F-800554D76B3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6" name="Text Box 1">
          <a:extLst>
            <a:ext uri="{FF2B5EF4-FFF2-40B4-BE49-F238E27FC236}">
              <a16:creationId xmlns:a16="http://schemas.microsoft.com/office/drawing/2014/main" id="{DFEF239F-A3EA-4B70-9875-72CA5D3DA8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7" name="Text Box 1">
          <a:extLst>
            <a:ext uri="{FF2B5EF4-FFF2-40B4-BE49-F238E27FC236}">
              <a16:creationId xmlns:a16="http://schemas.microsoft.com/office/drawing/2014/main" id="{BA09C1C0-6D4B-4DDA-8E24-6B8F7474F36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8" name="Text Box 1">
          <a:extLst>
            <a:ext uri="{FF2B5EF4-FFF2-40B4-BE49-F238E27FC236}">
              <a16:creationId xmlns:a16="http://schemas.microsoft.com/office/drawing/2014/main" id="{E30B3580-AEAE-429B-A3AE-B0B5A1F14A0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09" name="Text Box 1">
          <a:extLst>
            <a:ext uri="{FF2B5EF4-FFF2-40B4-BE49-F238E27FC236}">
              <a16:creationId xmlns:a16="http://schemas.microsoft.com/office/drawing/2014/main" id="{D87298C3-F436-49DD-B5A3-3F12A2B66E0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0" name="Text Box 1">
          <a:extLst>
            <a:ext uri="{FF2B5EF4-FFF2-40B4-BE49-F238E27FC236}">
              <a16:creationId xmlns:a16="http://schemas.microsoft.com/office/drawing/2014/main" id="{1D70DA3B-A68B-47A5-8125-EBF4697C4A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1" name="Text Box 1">
          <a:extLst>
            <a:ext uri="{FF2B5EF4-FFF2-40B4-BE49-F238E27FC236}">
              <a16:creationId xmlns:a16="http://schemas.microsoft.com/office/drawing/2014/main" id="{205DD060-4344-45AC-B6F1-3E1C203D3B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2" name="Text Box 1">
          <a:extLst>
            <a:ext uri="{FF2B5EF4-FFF2-40B4-BE49-F238E27FC236}">
              <a16:creationId xmlns:a16="http://schemas.microsoft.com/office/drawing/2014/main" id="{8DA3BA05-52EB-4202-AFBB-58AF33E2472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3" name="Text Box 1">
          <a:extLst>
            <a:ext uri="{FF2B5EF4-FFF2-40B4-BE49-F238E27FC236}">
              <a16:creationId xmlns:a16="http://schemas.microsoft.com/office/drawing/2014/main" id="{E264AED7-0B59-41DB-84EB-EC2F6E5784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4" name="Text Box 1">
          <a:extLst>
            <a:ext uri="{FF2B5EF4-FFF2-40B4-BE49-F238E27FC236}">
              <a16:creationId xmlns:a16="http://schemas.microsoft.com/office/drawing/2014/main" id="{1A5CCA4F-73FA-4E98-A4D5-2532C3E613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5" name="Text Box 1">
          <a:extLst>
            <a:ext uri="{FF2B5EF4-FFF2-40B4-BE49-F238E27FC236}">
              <a16:creationId xmlns:a16="http://schemas.microsoft.com/office/drawing/2014/main" id="{2E3468FF-ECD7-44D7-8D5E-BECC72712C3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6" name="Text Box 1">
          <a:extLst>
            <a:ext uri="{FF2B5EF4-FFF2-40B4-BE49-F238E27FC236}">
              <a16:creationId xmlns:a16="http://schemas.microsoft.com/office/drawing/2014/main" id="{FD5A8B9F-C508-4929-ABF9-F2C33D607ED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7" name="Text Box 1">
          <a:extLst>
            <a:ext uri="{FF2B5EF4-FFF2-40B4-BE49-F238E27FC236}">
              <a16:creationId xmlns:a16="http://schemas.microsoft.com/office/drawing/2014/main" id="{E36FD1C0-3D02-4307-B988-6789DBD0F5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8" name="Text Box 1">
          <a:extLst>
            <a:ext uri="{FF2B5EF4-FFF2-40B4-BE49-F238E27FC236}">
              <a16:creationId xmlns:a16="http://schemas.microsoft.com/office/drawing/2014/main" id="{B59287D6-D528-406C-B40A-C980C6777C5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19" name="Text Box 1">
          <a:extLst>
            <a:ext uri="{FF2B5EF4-FFF2-40B4-BE49-F238E27FC236}">
              <a16:creationId xmlns:a16="http://schemas.microsoft.com/office/drawing/2014/main" id="{906955B2-0262-4C8B-8634-BB2554A36C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0" name="Text Box 1">
          <a:extLst>
            <a:ext uri="{FF2B5EF4-FFF2-40B4-BE49-F238E27FC236}">
              <a16:creationId xmlns:a16="http://schemas.microsoft.com/office/drawing/2014/main" id="{14DD32A7-9D94-4E51-A2FF-47F0A20317A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1" name="Text Box 1">
          <a:extLst>
            <a:ext uri="{FF2B5EF4-FFF2-40B4-BE49-F238E27FC236}">
              <a16:creationId xmlns:a16="http://schemas.microsoft.com/office/drawing/2014/main" id="{10B6689D-97E5-4BD3-BC0D-FB8CABF98D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2" name="Text Box 1">
          <a:extLst>
            <a:ext uri="{FF2B5EF4-FFF2-40B4-BE49-F238E27FC236}">
              <a16:creationId xmlns:a16="http://schemas.microsoft.com/office/drawing/2014/main" id="{8A0D1BB7-AB3D-40B4-904E-C93C2DAC62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3" name="Text Box 1">
          <a:extLst>
            <a:ext uri="{FF2B5EF4-FFF2-40B4-BE49-F238E27FC236}">
              <a16:creationId xmlns:a16="http://schemas.microsoft.com/office/drawing/2014/main" id="{96F262A3-1388-470E-9E17-8FDEB6C07B7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4" name="Text Box 1">
          <a:extLst>
            <a:ext uri="{FF2B5EF4-FFF2-40B4-BE49-F238E27FC236}">
              <a16:creationId xmlns:a16="http://schemas.microsoft.com/office/drawing/2014/main" id="{256A4546-E94F-4D4A-9FEF-A5CBC515AEE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5" name="Text Box 1">
          <a:extLst>
            <a:ext uri="{FF2B5EF4-FFF2-40B4-BE49-F238E27FC236}">
              <a16:creationId xmlns:a16="http://schemas.microsoft.com/office/drawing/2014/main" id="{18547E70-EC5F-4CD5-AEEC-FB56B743A62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6" name="Text Box 1">
          <a:extLst>
            <a:ext uri="{FF2B5EF4-FFF2-40B4-BE49-F238E27FC236}">
              <a16:creationId xmlns:a16="http://schemas.microsoft.com/office/drawing/2014/main" id="{241EFF6B-7784-4FB2-886B-86ACA9DD3E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7" name="Text Box 1">
          <a:extLst>
            <a:ext uri="{FF2B5EF4-FFF2-40B4-BE49-F238E27FC236}">
              <a16:creationId xmlns:a16="http://schemas.microsoft.com/office/drawing/2014/main" id="{BB43868B-3A13-4AF2-9A3C-E2DE24ECD26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8" name="Text Box 1">
          <a:extLst>
            <a:ext uri="{FF2B5EF4-FFF2-40B4-BE49-F238E27FC236}">
              <a16:creationId xmlns:a16="http://schemas.microsoft.com/office/drawing/2014/main" id="{5C2F4FBE-F247-4080-9E80-2F77B18138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29" name="Text Box 1">
          <a:extLst>
            <a:ext uri="{FF2B5EF4-FFF2-40B4-BE49-F238E27FC236}">
              <a16:creationId xmlns:a16="http://schemas.microsoft.com/office/drawing/2014/main" id="{CDBBCE3E-7724-4C95-8169-7E2D264DCF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0" name="Text Box 1">
          <a:extLst>
            <a:ext uri="{FF2B5EF4-FFF2-40B4-BE49-F238E27FC236}">
              <a16:creationId xmlns:a16="http://schemas.microsoft.com/office/drawing/2014/main" id="{C3CD308C-2757-4CE4-9485-2443E05FF5A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1" name="Text Box 1">
          <a:extLst>
            <a:ext uri="{FF2B5EF4-FFF2-40B4-BE49-F238E27FC236}">
              <a16:creationId xmlns:a16="http://schemas.microsoft.com/office/drawing/2014/main" id="{EAFBD0CE-F56A-47AB-87A3-8F9A4BA19DE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2" name="Text Box 1">
          <a:extLst>
            <a:ext uri="{FF2B5EF4-FFF2-40B4-BE49-F238E27FC236}">
              <a16:creationId xmlns:a16="http://schemas.microsoft.com/office/drawing/2014/main" id="{E1A493F0-0C58-4074-A728-EB47E7C8DCB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3" name="Text Box 1">
          <a:extLst>
            <a:ext uri="{FF2B5EF4-FFF2-40B4-BE49-F238E27FC236}">
              <a16:creationId xmlns:a16="http://schemas.microsoft.com/office/drawing/2014/main" id="{53523DE0-7D78-4B20-AC62-93482839F3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4" name="Text Box 1">
          <a:extLst>
            <a:ext uri="{FF2B5EF4-FFF2-40B4-BE49-F238E27FC236}">
              <a16:creationId xmlns:a16="http://schemas.microsoft.com/office/drawing/2014/main" id="{CF01180E-6BEA-4C80-B1C2-F82B12438D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5" name="Text Box 1">
          <a:extLst>
            <a:ext uri="{FF2B5EF4-FFF2-40B4-BE49-F238E27FC236}">
              <a16:creationId xmlns:a16="http://schemas.microsoft.com/office/drawing/2014/main" id="{DE97E7BE-F0B7-4FAF-BA65-EFFA426A2F5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6" name="Text Box 1">
          <a:extLst>
            <a:ext uri="{FF2B5EF4-FFF2-40B4-BE49-F238E27FC236}">
              <a16:creationId xmlns:a16="http://schemas.microsoft.com/office/drawing/2014/main" id="{230FFB57-983A-47DF-8F47-7E57D71C5C5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7" name="Text Box 1">
          <a:extLst>
            <a:ext uri="{FF2B5EF4-FFF2-40B4-BE49-F238E27FC236}">
              <a16:creationId xmlns:a16="http://schemas.microsoft.com/office/drawing/2014/main" id="{B9E58488-5701-4C6F-867B-39BD606D81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8" name="Text Box 1">
          <a:extLst>
            <a:ext uri="{FF2B5EF4-FFF2-40B4-BE49-F238E27FC236}">
              <a16:creationId xmlns:a16="http://schemas.microsoft.com/office/drawing/2014/main" id="{EAB7D22A-8FEC-421B-B34F-A08CEE884E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39" name="Text Box 1">
          <a:extLst>
            <a:ext uri="{FF2B5EF4-FFF2-40B4-BE49-F238E27FC236}">
              <a16:creationId xmlns:a16="http://schemas.microsoft.com/office/drawing/2014/main" id="{89C28CD8-FCB1-46FA-8BA1-55826C98F61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0" name="Text Box 1">
          <a:extLst>
            <a:ext uri="{FF2B5EF4-FFF2-40B4-BE49-F238E27FC236}">
              <a16:creationId xmlns:a16="http://schemas.microsoft.com/office/drawing/2014/main" id="{5B111B71-2218-4CB7-A2A0-F1C94806AD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1" name="Text Box 1">
          <a:extLst>
            <a:ext uri="{FF2B5EF4-FFF2-40B4-BE49-F238E27FC236}">
              <a16:creationId xmlns:a16="http://schemas.microsoft.com/office/drawing/2014/main" id="{79847B3A-6F3F-4450-BA31-077D1B0E34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2" name="Text Box 1">
          <a:extLst>
            <a:ext uri="{FF2B5EF4-FFF2-40B4-BE49-F238E27FC236}">
              <a16:creationId xmlns:a16="http://schemas.microsoft.com/office/drawing/2014/main" id="{66C136A1-3ED8-498D-A691-CFB92AE6AC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3" name="Text Box 1">
          <a:extLst>
            <a:ext uri="{FF2B5EF4-FFF2-40B4-BE49-F238E27FC236}">
              <a16:creationId xmlns:a16="http://schemas.microsoft.com/office/drawing/2014/main" id="{97215F35-B98D-4102-A464-607414A5B7A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4" name="Text Box 1">
          <a:extLst>
            <a:ext uri="{FF2B5EF4-FFF2-40B4-BE49-F238E27FC236}">
              <a16:creationId xmlns:a16="http://schemas.microsoft.com/office/drawing/2014/main" id="{98844D1A-5791-4A01-AC64-7C008944B24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5" name="Text Box 1">
          <a:extLst>
            <a:ext uri="{FF2B5EF4-FFF2-40B4-BE49-F238E27FC236}">
              <a16:creationId xmlns:a16="http://schemas.microsoft.com/office/drawing/2014/main" id="{BB6C2C56-C7ED-4113-B66B-758B4FE97D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6" name="Text Box 1">
          <a:extLst>
            <a:ext uri="{FF2B5EF4-FFF2-40B4-BE49-F238E27FC236}">
              <a16:creationId xmlns:a16="http://schemas.microsoft.com/office/drawing/2014/main" id="{5F52D486-7C2E-40C1-B75E-E12CC55349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7" name="Text Box 1">
          <a:extLst>
            <a:ext uri="{FF2B5EF4-FFF2-40B4-BE49-F238E27FC236}">
              <a16:creationId xmlns:a16="http://schemas.microsoft.com/office/drawing/2014/main" id="{A6DE68B9-077D-4B20-9991-B009DBC07C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8" name="Text Box 1">
          <a:extLst>
            <a:ext uri="{FF2B5EF4-FFF2-40B4-BE49-F238E27FC236}">
              <a16:creationId xmlns:a16="http://schemas.microsoft.com/office/drawing/2014/main" id="{2EE133B2-9AEE-4A6B-9EE5-BC5C6DA0D1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49" name="Text Box 1">
          <a:extLst>
            <a:ext uri="{FF2B5EF4-FFF2-40B4-BE49-F238E27FC236}">
              <a16:creationId xmlns:a16="http://schemas.microsoft.com/office/drawing/2014/main" id="{7F9E5FB4-08D0-461B-8122-E1480C3829B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0" name="Text Box 1">
          <a:extLst>
            <a:ext uri="{FF2B5EF4-FFF2-40B4-BE49-F238E27FC236}">
              <a16:creationId xmlns:a16="http://schemas.microsoft.com/office/drawing/2014/main" id="{05A9896B-5EB4-480C-BFD9-92AB3DFBCE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1" name="Text Box 1">
          <a:extLst>
            <a:ext uri="{FF2B5EF4-FFF2-40B4-BE49-F238E27FC236}">
              <a16:creationId xmlns:a16="http://schemas.microsoft.com/office/drawing/2014/main" id="{0DA8155D-164F-45C8-B439-B9A603A0713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2" name="Text Box 1">
          <a:extLst>
            <a:ext uri="{FF2B5EF4-FFF2-40B4-BE49-F238E27FC236}">
              <a16:creationId xmlns:a16="http://schemas.microsoft.com/office/drawing/2014/main" id="{9B41EA67-3E35-4AD7-A027-1BB55904A2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3" name="Text Box 1">
          <a:extLst>
            <a:ext uri="{FF2B5EF4-FFF2-40B4-BE49-F238E27FC236}">
              <a16:creationId xmlns:a16="http://schemas.microsoft.com/office/drawing/2014/main" id="{10BE3154-D53F-4516-817F-C525BEFD7EB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4" name="Text Box 1">
          <a:extLst>
            <a:ext uri="{FF2B5EF4-FFF2-40B4-BE49-F238E27FC236}">
              <a16:creationId xmlns:a16="http://schemas.microsoft.com/office/drawing/2014/main" id="{5E9BFD29-8C7E-4B70-A7E3-9A675DE929F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5" name="Text Box 1">
          <a:extLst>
            <a:ext uri="{FF2B5EF4-FFF2-40B4-BE49-F238E27FC236}">
              <a16:creationId xmlns:a16="http://schemas.microsoft.com/office/drawing/2014/main" id="{2FD51616-F47F-4095-B903-D9EFEE02021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6" name="Text Box 1">
          <a:extLst>
            <a:ext uri="{FF2B5EF4-FFF2-40B4-BE49-F238E27FC236}">
              <a16:creationId xmlns:a16="http://schemas.microsoft.com/office/drawing/2014/main" id="{C004D004-E1F3-4539-84FD-E1C35FF5611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7" name="Text Box 1">
          <a:extLst>
            <a:ext uri="{FF2B5EF4-FFF2-40B4-BE49-F238E27FC236}">
              <a16:creationId xmlns:a16="http://schemas.microsoft.com/office/drawing/2014/main" id="{FCF6C877-1924-4355-8664-10FEFCADFE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8" name="Text Box 1">
          <a:extLst>
            <a:ext uri="{FF2B5EF4-FFF2-40B4-BE49-F238E27FC236}">
              <a16:creationId xmlns:a16="http://schemas.microsoft.com/office/drawing/2014/main" id="{72689229-469A-4555-B074-C71C0A46341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59" name="Text Box 1">
          <a:extLst>
            <a:ext uri="{FF2B5EF4-FFF2-40B4-BE49-F238E27FC236}">
              <a16:creationId xmlns:a16="http://schemas.microsoft.com/office/drawing/2014/main" id="{4FB7B120-796D-43A1-8F75-0323D3A187C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0" name="Text Box 1">
          <a:extLst>
            <a:ext uri="{FF2B5EF4-FFF2-40B4-BE49-F238E27FC236}">
              <a16:creationId xmlns:a16="http://schemas.microsoft.com/office/drawing/2014/main" id="{48E56A5A-7C75-49A7-9EBA-C070F2A6CB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1" name="Text Box 1">
          <a:extLst>
            <a:ext uri="{FF2B5EF4-FFF2-40B4-BE49-F238E27FC236}">
              <a16:creationId xmlns:a16="http://schemas.microsoft.com/office/drawing/2014/main" id="{680A1709-56AD-46CF-9D58-35F861FBCCF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2" name="Text Box 1">
          <a:extLst>
            <a:ext uri="{FF2B5EF4-FFF2-40B4-BE49-F238E27FC236}">
              <a16:creationId xmlns:a16="http://schemas.microsoft.com/office/drawing/2014/main" id="{43B4C1DD-013D-4226-AE0B-FF6CD24CA09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3" name="Text Box 1">
          <a:extLst>
            <a:ext uri="{FF2B5EF4-FFF2-40B4-BE49-F238E27FC236}">
              <a16:creationId xmlns:a16="http://schemas.microsoft.com/office/drawing/2014/main" id="{D2FA0A14-044F-4D4B-B506-00E6E0BE487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4" name="Text Box 1">
          <a:extLst>
            <a:ext uri="{FF2B5EF4-FFF2-40B4-BE49-F238E27FC236}">
              <a16:creationId xmlns:a16="http://schemas.microsoft.com/office/drawing/2014/main" id="{B14EEE17-3DCC-42B5-B2A6-4BE2EC43DA3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5" name="Text Box 1">
          <a:extLst>
            <a:ext uri="{FF2B5EF4-FFF2-40B4-BE49-F238E27FC236}">
              <a16:creationId xmlns:a16="http://schemas.microsoft.com/office/drawing/2014/main" id="{EF4B8964-428E-4594-AFBE-989B8D3406E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6" name="Text Box 1">
          <a:extLst>
            <a:ext uri="{FF2B5EF4-FFF2-40B4-BE49-F238E27FC236}">
              <a16:creationId xmlns:a16="http://schemas.microsoft.com/office/drawing/2014/main" id="{06101E53-DFE6-428C-9786-2D765730E32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7" name="Text Box 1">
          <a:extLst>
            <a:ext uri="{FF2B5EF4-FFF2-40B4-BE49-F238E27FC236}">
              <a16:creationId xmlns:a16="http://schemas.microsoft.com/office/drawing/2014/main" id="{A560EBC1-6AD8-4713-8F2F-12861068DF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8" name="Text Box 1">
          <a:extLst>
            <a:ext uri="{FF2B5EF4-FFF2-40B4-BE49-F238E27FC236}">
              <a16:creationId xmlns:a16="http://schemas.microsoft.com/office/drawing/2014/main" id="{FAB6A144-D62C-4B3E-925F-10D565F4F8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69" name="Text Box 1">
          <a:extLst>
            <a:ext uri="{FF2B5EF4-FFF2-40B4-BE49-F238E27FC236}">
              <a16:creationId xmlns:a16="http://schemas.microsoft.com/office/drawing/2014/main" id="{8F4D5358-9EC7-4FC8-93E8-7003F06294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0" name="Text Box 1">
          <a:extLst>
            <a:ext uri="{FF2B5EF4-FFF2-40B4-BE49-F238E27FC236}">
              <a16:creationId xmlns:a16="http://schemas.microsoft.com/office/drawing/2014/main" id="{084B42F8-AFA0-4E68-BA6B-17FA04A383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1" name="Text Box 1">
          <a:extLst>
            <a:ext uri="{FF2B5EF4-FFF2-40B4-BE49-F238E27FC236}">
              <a16:creationId xmlns:a16="http://schemas.microsoft.com/office/drawing/2014/main" id="{4BAFC46F-3D51-461F-9CCF-28EC34354B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2" name="Text Box 1">
          <a:extLst>
            <a:ext uri="{FF2B5EF4-FFF2-40B4-BE49-F238E27FC236}">
              <a16:creationId xmlns:a16="http://schemas.microsoft.com/office/drawing/2014/main" id="{2A4336F3-E962-43E0-9BA8-1C72FB8106F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3" name="Text Box 1">
          <a:extLst>
            <a:ext uri="{FF2B5EF4-FFF2-40B4-BE49-F238E27FC236}">
              <a16:creationId xmlns:a16="http://schemas.microsoft.com/office/drawing/2014/main" id="{6C739B4E-D838-40BE-9241-7F96AFE143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4" name="Text Box 1">
          <a:extLst>
            <a:ext uri="{FF2B5EF4-FFF2-40B4-BE49-F238E27FC236}">
              <a16:creationId xmlns:a16="http://schemas.microsoft.com/office/drawing/2014/main" id="{7D46E75B-145C-464A-A204-437EA548728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5" name="Text Box 1">
          <a:extLst>
            <a:ext uri="{FF2B5EF4-FFF2-40B4-BE49-F238E27FC236}">
              <a16:creationId xmlns:a16="http://schemas.microsoft.com/office/drawing/2014/main" id="{9648384E-B48B-43CC-B069-37F7A60D6C3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6" name="Text Box 1">
          <a:extLst>
            <a:ext uri="{FF2B5EF4-FFF2-40B4-BE49-F238E27FC236}">
              <a16:creationId xmlns:a16="http://schemas.microsoft.com/office/drawing/2014/main" id="{74F40518-87E1-43BF-BB5D-5510EBE6BF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7" name="Text Box 1">
          <a:extLst>
            <a:ext uri="{FF2B5EF4-FFF2-40B4-BE49-F238E27FC236}">
              <a16:creationId xmlns:a16="http://schemas.microsoft.com/office/drawing/2014/main" id="{2B97B32D-2066-4E99-927F-269DA85BCA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8" name="Text Box 1">
          <a:extLst>
            <a:ext uri="{FF2B5EF4-FFF2-40B4-BE49-F238E27FC236}">
              <a16:creationId xmlns:a16="http://schemas.microsoft.com/office/drawing/2014/main" id="{0794C626-5688-4D4A-B851-F920382E7A8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79" name="Text Box 1">
          <a:extLst>
            <a:ext uri="{FF2B5EF4-FFF2-40B4-BE49-F238E27FC236}">
              <a16:creationId xmlns:a16="http://schemas.microsoft.com/office/drawing/2014/main" id="{C7878F46-D68E-4D0B-AF2B-2FDA1B4B3C2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0" name="Text Box 1">
          <a:extLst>
            <a:ext uri="{FF2B5EF4-FFF2-40B4-BE49-F238E27FC236}">
              <a16:creationId xmlns:a16="http://schemas.microsoft.com/office/drawing/2014/main" id="{5D31BEA4-2C34-43D4-8E67-162B628CAB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1" name="Text Box 1">
          <a:extLst>
            <a:ext uri="{FF2B5EF4-FFF2-40B4-BE49-F238E27FC236}">
              <a16:creationId xmlns:a16="http://schemas.microsoft.com/office/drawing/2014/main" id="{1558BD0D-8A30-41E3-899C-D69CD219480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2" name="Text Box 1">
          <a:extLst>
            <a:ext uri="{FF2B5EF4-FFF2-40B4-BE49-F238E27FC236}">
              <a16:creationId xmlns:a16="http://schemas.microsoft.com/office/drawing/2014/main" id="{64421C06-11E7-4980-AAB4-0AC2E11B5A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3" name="Text Box 1">
          <a:extLst>
            <a:ext uri="{FF2B5EF4-FFF2-40B4-BE49-F238E27FC236}">
              <a16:creationId xmlns:a16="http://schemas.microsoft.com/office/drawing/2014/main" id="{1C0F89A0-A3EC-4DE2-AE76-A2514F168EB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4" name="Text Box 1">
          <a:extLst>
            <a:ext uri="{FF2B5EF4-FFF2-40B4-BE49-F238E27FC236}">
              <a16:creationId xmlns:a16="http://schemas.microsoft.com/office/drawing/2014/main" id="{85ECF341-63D5-49E4-9989-3D362D16A9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5" name="Text Box 1">
          <a:extLst>
            <a:ext uri="{FF2B5EF4-FFF2-40B4-BE49-F238E27FC236}">
              <a16:creationId xmlns:a16="http://schemas.microsoft.com/office/drawing/2014/main" id="{BC9B425C-C24F-4248-A58D-FDA3BAC0AEB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6" name="Text Box 1">
          <a:extLst>
            <a:ext uri="{FF2B5EF4-FFF2-40B4-BE49-F238E27FC236}">
              <a16:creationId xmlns:a16="http://schemas.microsoft.com/office/drawing/2014/main" id="{7276662F-2BCF-45F8-BA48-E8E3F0039E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7" name="Text Box 1">
          <a:extLst>
            <a:ext uri="{FF2B5EF4-FFF2-40B4-BE49-F238E27FC236}">
              <a16:creationId xmlns:a16="http://schemas.microsoft.com/office/drawing/2014/main" id="{6AD2B0BB-2AA7-4360-BCFB-0C76692373B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8" name="Text Box 1">
          <a:extLst>
            <a:ext uri="{FF2B5EF4-FFF2-40B4-BE49-F238E27FC236}">
              <a16:creationId xmlns:a16="http://schemas.microsoft.com/office/drawing/2014/main" id="{F77106E7-A0B3-4261-941F-A3646605C9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89" name="Text Box 1">
          <a:extLst>
            <a:ext uri="{FF2B5EF4-FFF2-40B4-BE49-F238E27FC236}">
              <a16:creationId xmlns:a16="http://schemas.microsoft.com/office/drawing/2014/main" id="{86544ECF-CDDD-4848-B0C7-B2D7314DB87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0" name="Text Box 1">
          <a:extLst>
            <a:ext uri="{FF2B5EF4-FFF2-40B4-BE49-F238E27FC236}">
              <a16:creationId xmlns:a16="http://schemas.microsoft.com/office/drawing/2014/main" id="{F132652D-F346-44AD-AD75-492BB98923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1" name="Text Box 1">
          <a:extLst>
            <a:ext uri="{FF2B5EF4-FFF2-40B4-BE49-F238E27FC236}">
              <a16:creationId xmlns:a16="http://schemas.microsoft.com/office/drawing/2014/main" id="{3072CB97-1F23-41CD-9BD8-7E2AD63EED3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2" name="Text Box 1">
          <a:extLst>
            <a:ext uri="{FF2B5EF4-FFF2-40B4-BE49-F238E27FC236}">
              <a16:creationId xmlns:a16="http://schemas.microsoft.com/office/drawing/2014/main" id="{C3BFD38C-85CB-4A6B-AE8D-76FE06CE755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3" name="Text Box 1">
          <a:extLst>
            <a:ext uri="{FF2B5EF4-FFF2-40B4-BE49-F238E27FC236}">
              <a16:creationId xmlns:a16="http://schemas.microsoft.com/office/drawing/2014/main" id="{58D8DE03-216F-409C-8FAA-5E022C1223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4" name="Text Box 1">
          <a:extLst>
            <a:ext uri="{FF2B5EF4-FFF2-40B4-BE49-F238E27FC236}">
              <a16:creationId xmlns:a16="http://schemas.microsoft.com/office/drawing/2014/main" id="{E495145C-8188-43F1-832E-79A6509669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5" name="Text Box 1">
          <a:extLst>
            <a:ext uri="{FF2B5EF4-FFF2-40B4-BE49-F238E27FC236}">
              <a16:creationId xmlns:a16="http://schemas.microsoft.com/office/drawing/2014/main" id="{3B8FC116-1474-4BD0-824E-9CE7AD3F59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6" name="Text Box 1">
          <a:extLst>
            <a:ext uri="{FF2B5EF4-FFF2-40B4-BE49-F238E27FC236}">
              <a16:creationId xmlns:a16="http://schemas.microsoft.com/office/drawing/2014/main" id="{989DF1A3-5AC7-4012-8D5E-3066A7FD5BC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7" name="Text Box 1">
          <a:extLst>
            <a:ext uri="{FF2B5EF4-FFF2-40B4-BE49-F238E27FC236}">
              <a16:creationId xmlns:a16="http://schemas.microsoft.com/office/drawing/2014/main" id="{3EBB096C-4F1E-4F8A-8B9E-0A2F0490397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8" name="Text Box 1">
          <a:extLst>
            <a:ext uri="{FF2B5EF4-FFF2-40B4-BE49-F238E27FC236}">
              <a16:creationId xmlns:a16="http://schemas.microsoft.com/office/drawing/2014/main" id="{2B1E4461-82B9-4505-B795-F55D0B660B7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1999" name="Text Box 1">
          <a:extLst>
            <a:ext uri="{FF2B5EF4-FFF2-40B4-BE49-F238E27FC236}">
              <a16:creationId xmlns:a16="http://schemas.microsoft.com/office/drawing/2014/main" id="{8124938E-A667-42A5-9FD4-68A0A6FC6A4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0" name="Text Box 1">
          <a:extLst>
            <a:ext uri="{FF2B5EF4-FFF2-40B4-BE49-F238E27FC236}">
              <a16:creationId xmlns:a16="http://schemas.microsoft.com/office/drawing/2014/main" id="{2E43CEE0-465F-4048-ACAD-739C5CCEC5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1" name="Text Box 1">
          <a:extLst>
            <a:ext uri="{FF2B5EF4-FFF2-40B4-BE49-F238E27FC236}">
              <a16:creationId xmlns:a16="http://schemas.microsoft.com/office/drawing/2014/main" id="{5D91CA98-A925-4D58-9407-04430BFD3EE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2" name="Text Box 1">
          <a:extLst>
            <a:ext uri="{FF2B5EF4-FFF2-40B4-BE49-F238E27FC236}">
              <a16:creationId xmlns:a16="http://schemas.microsoft.com/office/drawing/2014/main" id="{802678B3-5330-4A81-8426-F7A6E458E93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3" name="Text Box 1">
          <a:extLst>
            <a:ext uri="{FF2B5EF4-FFF2-40B4-BE49-F238E27FC236}">
              <a16:creationId xmlns:a16="http://schemas.microsoft.com/office/drawing/2014/main" id="{93722289-E58E-4D42-9974-D225DEE425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4" name="Text Box 1">
          <a:extLst>
            <a:ext uri="{FF2B5EF4-FFF2-40B4-BE49-F238E27FC236}">
              <a16:creationId xmlns:a16="http://schemas.microsoft.com/office/drawing/2014/main" id="{28BF2AA4-E0E7-4291-9C0D-171AD3106A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5" name="Text Box 1">
          <a:extLst>
            <a:ext uri="{FF2B5EF4-FFF2-40B4-BE49-F238E27FC236}">
              <a16:creationId xmlns:a16="http://schemas.microsoft.com/office/drawing/2014/main" id="{E5E6E92B-1708-4618-AE22-34378263783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6" name="Text Box 1">
          <a:extLst>
            <a:ext uri="{FF2B5EF4-FFF2-40B4-BE49-F238E27FC236}">
              <a16:creationId xmlns:a16="http://schemas.microsoft.com/office/drawing/2014/main" id="{93BACBDF-50B5-465F-A213-C0A29B74CDE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7" name="Text Box 1">
          <a:extLst>
            <a:ext uri="{FF2B5EF4-FFF2-40B4-BE49-F238E27FC236}">
              <a16:creationId xmlns:a16="http://schemas.microsoft.com/office/drawing/2014/main" id="{0285956D-DC00-420F-ACE7-9113CB304DB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8" name="Text Box 1">
          <a:extLst>
            <a:ext uri="{FF2B5EF4-FFF2-40B4-BE49-F238E27FC236}">
              <a16:creationId xmlns:a16="http://schemas.microsoft.com/office/drawing/2014/main" id="{EBE148D3-F0A0-4BB3-A8A8-3C41024078B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09" name="Text Box 1">
          <a:extLst>
            <a:ext uri="{FF2B5EF4-FFF2-40B4-BE49-F238E27FC236}">
              <a16:creationId xmlns:a16="http://schemas.microsoft.com/office/drawing/2014/main" id="{E8BCBB64-76E9-4954-868F-5E126A8E8CB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0" name="Text Box 1">
          <a:extLst>
            <a:ext uri="{FF2B5EF4-FFF2-40B4-BE49-F238E27FC236}">
              <a16:creationId xmlns:a16="http://schemas.microsoft.com/office/drawing/2014/main" id="{38463847-A76C-4B60-9FE6-6E727C95F3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1" name="Text Box 1">
          <a:extLst>
            <a:ext uri="{FF2B5EF4-FFF2-40B4-BE49-F238E27FC236}">
              <a16:creationId xmlns:a16="http://schemas.microsoft.com/office/drawing/2014/main" id="{BFCA01D0-A9DA-4645-819E-DD9130FF537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2" name="Text Box 1">
          <a:extLst>
            <a:ext uri="{FF2B5EF4-FFF2-40B4-BE49-F238E27FC236}">
              <a16:creationId xmlns:a16="http://schemas.microsoft.com/office/drawing/2014/main" id="{B6B7EA2A-0CF9-41E7-964C-0633FE5BCA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3" name="Text Box 1">
          <a:extLst>
            <a:ext uri="{FF2B5EF4-FFF2-40B4-BE49-F238E27FC236}">
              <a16:creationId xmlns:a16="http://schemas.microsoft.com/office/drawing/2014/main" id="{EC685C7C-4EE7-457A-B424-D1ECF0B0844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4" name="Text Box 1">
          <a:extLst>
            <a:ext uri="{FF2B5EF4-FFF2-40B4-BE49-F238E27FC236}">
              <a16:creationId xmlns:a16="http://schemas.microsoft.com/office/drawing/2014/main" id="{B0BCDBEC-7550-4754-B851-57686B4FD5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5" name="Text Box 1">
          <a:extLst>
            <a:ext uri="{FF2B5EF4-FFF2-40B4-BE49-F238E27FC236}">
              <a16:creationId xmlns:a16="http://schemas.microsoft.com/office/drawing/2014/main" id="{6EA6BE95-CBB0-48AE-8C04-F0A7EF2A7FA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6" name="Text Box 1">
          <a:extLst>
            <a:ext uri="{FF2B5EF4-FFF2-40B4-BE49-F238E27FC236}">
              <a16:creationId xmlns:a16="http://schemas.microsoft.com/office/drawing/2014/main" id="{E8AF4F3E-110F-40A6-AAD0-A62B111D3F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7" name="Text Box 1">
          <a:extLst>
            <a:ext uri="{FF2B5EF4-FFF2-40B4-BE49-F238E27FC236}">
              <a16:creationId xmlns:a16="http://schemas.microsoft.com/office/drawing/2014/main" id="{DFA1665D-B202-44E2-86F7-910E37F8E55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8" name="Text Box 1">
          <a:extLst>
            <a:ext uri="{FF2B5EF4-FFF2-40B4-BE49-F238E27FC236}">
              <a16:creationId xmlns:a16="http://schemas.microsoft.com/office/drawing/2014/main" id="{33EB9326-65E3-4335-8C55-C52ACAB669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19" name="Text Box 1">
          <a:extLst>
            <a:ext uri="{FF2B5EF4-FFF2-40B4-BE49-F238E27FC236}">
              <a16:creationId xmlns:a16="http://schemas.microsoft.com/office/drawing/2014/main" id="{F94AC79D-78CD-4E40-8703-8FE39363A17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0" name="Text Box 1">
          <a:extLst>
            <a:ext uri="{FF2B5EF4-FFF2-40B4-BE49-F238E27FC236}">
              <a16:creationId xmlns:a16="http://schemas.microsoft.com/office/drawing/2014/main" id="{9EF82DB8-4BC3-48BE-9AA4-399848E470D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1" name="Text Box 1">
          <a:extLst>
            <a:ext uri="{FF2B5EF4-FFF2-40B4-BE49-F238E27FC236}">
              <a16:creationId xmlns:a16="http://schemas.microsoft.com/office/drawing/2014/main" id="{1F05857E-E722-4378-A8D7-A32AB30DA7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2" name="Text Box 1">
          <a:extLst>
            <a:ext uri="{FF2B5EF4-FFF2-40B4-BE49-F238E27FC236}">
              <a16:creationId xmlns:a16="http://schemas.microsoft.com/office/drawing/2014/main" id="{23A179C9-5BAE-42F8-9190-146C331A84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3" name="Text Box 1">
          <a:extLst>
            <a:ext uri="{FF2B5EF4-FFF2-40B4-BE49-F238E27FC236}">
              <a16:creationId xmlns:a16="http://schemas.microsoft.com/office/drawing/2014/main" id="{5C5EBAC4-7092-4DAE-BDC5-1B8E4E184B4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4" name="Text Box 1">
          <a:extLst>
            <a:ext uri="{FF2B5EF4-FFF2-40B4-BE49-F238E27FC236}">
              <a16:creationId xmlns:a16="http://schemas.microsoft.com/office/drawing/2014/main" id="{0A7F832E-7376-4FE9-87AB-2904AAE3C2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5" name="Text Box 1">
          <a:extLst>
            <a:ext uri="{FF2B5EF4-FFF2-40B4-BE49-F238E27FC236}">
              <a16:creationId xmlns:a16="http://schemas.microsoft.com/office/drawing/2014/main" id="{8ADA840B-2348-4340-AA0C-0B11C3DA333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6" name="Text Box 1">
          <a:extLst>
            <a:ext uri="{FF2B5EF4-FFF2-40B4-BE49-F238E27FC236}">
              <a16:creationId xmlns:a16="http://schemas.microsoft.com/office/drawing/2014/main" id="{77097B89-B5B5-4063-B722-0068459CF3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7" name="Text Box 1">
          <a:extLst>
            <a:ext uri="{FF2B5EF4-FFF2-40B4-BE49-F238E27FC236}">
              <a16:creationId xmlns:a16="http://schemas.microsoft.com/office/drawing/2014/main" id="{34AE9622-9015-4A43-AD79-CCF4688C6E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8" name="Text Box 1">
          <a:extLst>
            <a:ext uri="{FF2B5EF4-FFF2-40B4-BE49-F238E27FC236}">
              <a16:creationId xmlns:a16="http://schemas.microsoft.com/office/drawing/2014/main" id="{C5ADB281-0EC1-4155-BC2D-D5C6F9200F9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29" name="Text Box 1">
          <a:extLst>
            <a:ext uri="{FF2B5EF4-FFF2-40B4-BE49-F238E27FC236}">
              <a16:creationId xmlns:a16="http://schemas.microsoft.com/office/drawing/2014/main" id="{FF656C99-0A4D-43F1-9BF9-2E09F70EDA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0" name="Text Box 1">
          <a:extLst>
            <a:ext uri="{FF2B5EF4-FFF2-40B4-BE49-F238E27FC236}">
              <a16:creationId xmlns:a16="http://schemas.microsoft.com/office/drawing/2014/main" id="{05AEDD3A-5E7D-4BA4-9493-D92BE45FD7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1" name="Text Box 1">
          <a:extLst>
            <a:ext uri="{FF2B5EF4-FFF2-40B4-BE49-F238E27FC236}">
              <a16:creationId xmlns:a16="http://schemas.microsoft.com/office/drawing/2014/main" id="{7FF9A43C-6E4D-45FD-B79C-4BB625F64D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2" name="Text Box 1">
          <a:extLst>
            <a:ext uri="{FF2B5EF4-FFF2-40B4-BE49-F238E27FC236}">
              <a16:creationId xmlns:a16="http://schemas.microsoft.com/office/drawing/2014/main" id="{D90E1837-222B-46C2-9C26-EC1D9FAF9A5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3" name="Text Box 1">
          <a:extLst>
            <a:ext uri="{FF2B5EF4-FFF2-40B4-BE49-F238E27FC236}">
              <a16:creationId xmlns:a16="http://schemas.microsoft.com/office/drawing/2014/main" id="{98678143-6810-4225-9C7C-6528909C973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4" name="Text Box 1">
          <a:extLst>
            <a:ext uri="{FF2B5EF4-FFF2-40B4-BE49-F238E27FC236}">
              <a16:creationId xmlns:a16="http://schemas.microsoft.com/office/drawing/2014/main" id="{7742E455-044A-4565-923B-CF4AE796FF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5" name="Text Box 1">
          <a:extLst>
            <a:ext uri="{FF2B5EF4-FFF2-40B4-BE49-F238E27FC236}">
              <a16:creationId xmlns:a16="http://schemas.microsoft.com/office/drawing/2014/main" id="{17FCDCFE-BD8C-47F5-9647-F261867297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6" name="Text Box 1">
          <a:extLst>
            <a:ext uri="{FF2B5EF4-FFF2-40B4-BE49-F238E27FC236}">
              <a16:creationId xmlns:a16="http://schemas.microsoft.com/office/drawing/2014/main" id="{8C85D363-F6EC-4465-BF1B-366D69EB16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7" name="Text Box 1">
          <a:extLst>
            <a:ext uri="{FF2B5EF4-FFF2-40B4-BE49-F238E27FC236}">
              <a16:creationId xmlns:a16="http://schemas.microsoft.com/office/drawing/2014/main" id="{BC56BB08-8AEA-44BE-BCA2-BEA9977DB28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8" name="Text Box 1">
          <a:extLst>
            <a:ext uri="{FF2B5EF4-FFF2-40B4-BE49-F238E27FC236}">
              <a16:creationId xmlns:a16="http://schemas.microsoft.com/office/drawing/2014/main" id="{5FEA8ECB-6A58-4571-8B17-5EBFF8A6CD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39" name="Text Box 1">
          <a:extLst>
            <a:ext uri="{FF2B5EF4-FFF2-40B4-BE49-F238E27FC236}">
              <a16:creationId xmlns:a16="http://schemas.microsoft.com/office/drawing/2014/main" id="{F9071037-5828-48AA-8ACC-CCB303D27F0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0" name="Text Box 1">
          <a:extLst>
            <a:ext uri="{FF2B5EF4-FFF2-40B4-BE49-F238E27FC236}">
              <a16:creationId xmlns:a16="http://schemas.microsoft.com/office/drawing/2014/main" id="{86D83E92-E259-42BB-98F4-DDBA25B1688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1" name="Text Box 1">
          <a:extLst>
            <a:ext uri="{FF2B5EF4-FFF2-40B4-BE49-F238E27FC236}">
              <a16:creationId xmlns:a16="http://schemas.microsoft.com/office/drawing/2014/main" id="{2EF89FB9-54DD-43B9-A259-F8F9A5F307D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2" name="Text Box 1">
          <a:extLst>
            <a:ext uri="{FF2B5EF4-FFF2-40B4-BE49-F238E27FC236}">
              <a16:creationId xmlns:a16="http://schemas.microsoft.com/office/drawing/2014/main" id="{90C18509-C9F1-4357-AB8F-DD95B85B28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3" name="Text Box 1">
          <a:extLst>
            <a:ext uri="{FF2B5EF4-FFF2-40B4-BE49-F238E27FC236}">
              <a16:creationId xmlns:a16="http://schemas.microsoft.com/office/drawing/2014/main" id="{2EF6B5AD-7622-4238-8E4A-0333E04081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4" name="Text Box 1">
          <a:extLst>
            <a:ext uri="{FF2B5EF4-FFF2-40B4-BE49-F238E27FC236}">
              <a16:creationId xmlns:a16="http://schemas.microsoft.com/office/drawing/2014/main" id="{1232FC84-5096-4D7F-8178-1339CE505BF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5" name="Text Box 1">
          <a:extLst>
            <a:ext uri="{FF2B5EF4-FFF2-40B4-BE49-F238E27FC236}">
              <a16:creationId xmlns:a16="http://schemas.microsoft.com/office/drawing/2014/main" id="{030AE0C4-8030-4F5D-85F2-A5B7DCBF1E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6" name="Text Box 1">
          <a:extLst>
            <a:ext uri="{FF2B5EF4-FFF2-40B4-BE49-F238E27FC236}">
              <a16:creationId xmlns:a16="http://schemas.microsoft.com/office/drawing/2014/main" id="{7D061A36-CD22-4B65-B9C4-A03222A5FD0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7" name="Text Box 1">
          <a:extLst>
            <a:ext uri="{FF2B5EF4-FFF2-40B4-BE49-F238E27FC236}">
              <a16:creationId xmlns:a16="http://schemas.microsoft.com/office/drawing/2014/main" id="{526B75FC-355A-444F-ABF4-546E4BAE27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8" name="Text Box 1">
          <a:extLst>
            <a:ext uri="{FF2B5EF4-FFF2-40B4-BE49-F238E27FC236}">
              <a16:creationId xmlns:a16="http://schemas.microsoft.com/office/drawing/2014/main" id="{B27B0F79-40A6-4692-A9CE-F50D3D9FB3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49" name="Text Box 1">
          <a:extLst>
            <a:ext uri="{FF2B5EF4-FFF2-40B4-BE49-F238E27FC236}">
              <a16:creationId xmlns:a16="http://schemas.microsoft.com/office/drawing/2014/main" id="{72F018D7-8A43-4A7B-A92F-13C866D9E2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0" name="Text Box 1">
          <a:extLst>
            <a:ext uri="{FF2B5EF4-FFF2-40B4-BE49-F238E27FC236}">
              <a16:creationId xmlns:a16="http://schemas.microsoft.com/office/drawing/2014/main" id="{1589ECFF-E900-485F-8515-0E1712A96C7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1" name="Text Box 1">
          <a:extLst>
            <a:ext uri="{FF2B5EF4-FFF2-40B4-BE49-F238E27FC236}">
              <a16:creationId xmlns:a16="http://schemas.microsoft.com/office/drawing/2014/main" id="{DE07223F-26F9-4EFB-96FE-C51DE5A1A2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2" name="Text Box 1">
          <a:extLst>
            <a:ext uri="{FF2B5EF4-FFF2-40B4-BE49-F238E27FC236}">
              <a16:creationId xmlns:a16="http://schemas.microsoft.com/office/drawing/2014/main" id="{29AA7DC6-8D99-4F58-824F-9BAADD16EC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3" name="Text Box 1">
          <a:extLst>
            <a:ext uri="{FF2B5EF4-FFF2-40B4-BE49-F238E27FC236}">
              <a16:creationId xmlns:a16="http://schemas.microsoft.com/office/drawing/2014/main" id="{8BB2B87D-B811-458F-B863-AF7CF91D58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4" name="Text Box 1">
          <a:extLst>
            <a:ext uri="{FF2B5EF4-FFF2-40B4-BE49-F238E27FC236}">
              <a16:creationId xmlns:a16="http://schemas.microsoft.com/office/drawing/2014/main" id="{07C1C8B1-D5F0-4498-B217-F142AB9D19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5" name="Text Box 1">
          <a:extLst>
            <a:ext uri="{FF2B5EF4-FFF2-40B4-BE49-F238E27FC236}">
              <a16:creationId xmlns:a16="http://schemas.microsoft.com/office/drawing/2014/main" id="{C92B84EC-D26A-4EBC-A903-E7354D6C63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6" name="Text Box 1">
          <a:extLst>
            <a:ext uri="{FF2B5EF4-FFF2-40B4-BE49-F238E27FC236}">
              <a16:creationId xmlns:a16="http://schemas.microsoft.com/office/drawing/2014/main" id="{C25FD70C-843B-44A5-9FD0-D1F2A563723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7" name="Text Box 1">
          <a:extLst>
            <a:ext uri="{FF2B5EF4-FFF2-40B4-BE49-F238E27FC236}">
              <a16:creationId xmlns:a16="http://schemas.microsoft.com/office/drawing/2014/main" id="{EDF98285-EA1D-4077-8D5C-270B5EA92D0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8" name="Text Box 1">
          <a:extLst>
            <a:ext uri="{FF2B5EF4-FFF2-40B4-BE49-F238E27FC236}">
              <a16:creationId xmlns:a16="http://schemas.microsoft.com/office/drawing/2014/main" id="{E06DD490-E83A-40CC-8D65-AD02151CA9C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59" name="Text Box 1">
          <a:extLst>
            <a:ext uri="{FF2B5EF4-FFF2-40B4-BE49-F238E27FC236}">
              <a16:creationId xmlns:a16="http://schemas.microsoft.com/office/drawing/2014/main" id="{50C4751E-1BD3-42B1-9C9F-9001CF49D5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0" name="Text Box 1">
          <a:extLst>
            <a:ext uri="{FF2B5EF4-FFF2-40B4-BE49-F238E27FC236}">
              <a16:creationId xmlns:a16="http://schemas.microsoft.com/office/drawing/2014/main" id="{C07AE195-EABF-4999-BB3D-D2C6C9379A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1" name="Text Box 1">
          <a:extLst>
            <a:ext uri="{FF2B5EF4-FFF2-40B4-BE49-F238E27FC236}">
              <a16:creationId xmlns:a16="http://schemas.microsoft.com/office/drawing/2014/main" id="{856C7B04-0438-48E4-B0F7-2F770160B4A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2" name="Text Box 1">
          <a:extLst>
            <a:ext uri="{FF2B5EF4-FFF2-40B4-BE49-F238E27FC236}">
              <a16:creationId xmlns:a16="http://schemas.microsoft.com/office/drawing/2014/main" id="{24366259-525F-4A18-AF02-8B98968C4A1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3" name="Text Box 1">
          <a:extLst>
            <a:ext uri="{FF2B5EF4-FFF2-40B4-BE49-F238E27FC236}">
              <a16:creationId xmlns:a16="http://schemas.microsoft.com/office/drawing/2014/main" id="{49982D37-4C46-45CA-B059-77621A6E3A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4" name="Text Box 1">
          <a:extLst>
            <a:ext uri="{FF2B5EF4-FFF2-40B4-BE49-F238E27FC236}">
              <a16:creationId xmlns:a16="http://schemas.microsoft.com/office/drawing/2014/main" id="{DB2EA24C-CF4B-45EE-AACC-D0FB75DF8C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5" name="Text Box 1">
          <a:extLst>
            <a:ext uri="{FF2B5EF4-FFF2-40B4-BE49-F238E27FC236}">
              <a16:creationId xmlns:a16="http://schemas.microsoft.com/office/drawing/2014/main" id="{115B73A1-E79B-4B80-B941-C05F7D0575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6" name="Text Box 1">
          <a:extLst>
            <a:ext uri="{FF2B5EF4-FFF2-40B4-BE49-F238E27FC236}">
              <a16:creationId xmlns:a16="http://schemas.microsoft.com/office/drawing/2014/main" id="{03670101-DAD1-4908-9DF6-6187A631F56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7" name="Text Box 1">
          <a:extLst>
            <a:ext uri="{FF2B5EF4-FFF2-40B4-BE49-F238E27FC236}">
              <a16:creationId xmlns:a16="http://schemas.microsoft.com/office/drawing/2014/main" id="{32CF9490-9ADF-4027-A81D-99950B6380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8" name="Text Box 1">
          <a:extLst>
            <a:ext uri="{FF2B5EF4-FFF2-40B4-BE49-F238E27FC236}">
              <a16:creationId xmlns:a16="http://schemas.microsoft.com/office/drawing/2014/main" id="{8D1D9179-EBE2-4C00-B039-BBEAB3B59A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69" name="Text Box 1">
          <a:extLst>
            <a:ext uri="{FF2B5EF4-FFF2-40B4-BE49-F238E27FC236}">
              <a16:creationId xmlns:a16="http://schemas.microsoft.com/office/drawing/2014/main" id="{9F21933F-B8AF-43AD-86BC-F8CBDCA14F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0" name="Text Box 1">
          <a:extLst>
            <a:ext uri="{FF2B5EF4-FFF2-40B4-BE49-F238E27FC236}">
              <a16:creationId xmlns:a16="http://schemas.microsoft.com/office/drawing/2014/main" id="{0E99C127-0CC2-4B34-BA68-068289CEAF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1" name="Text Box 1">
          <a:extLst>
            <a:ext uri="{FF2B5EF4-FFF2-40B4-BE49-F238E27FC236}">
              <a16:creationId xmlns:a16="http://schemas.microsoft.com/office/drawing/2014/main" id="{B68AEE74-1DB0-487E-81C0-C88235F7761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2" name="Text Box 1">
          <a:extLst>
            <a:ext uri="{FF2B5EF4-FFF2-40B4-BE49-F238E27FC236}">
              <a16:creationId xmlns:a16="http://schemas.microsoft.com/office/drawing/2014/main" id="{4EE196BA-7154-4BE0-9EAF-4675983E743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3" name="Text Box 1">
          <a:extLst>
            <a:ext uri="{FF2B5EF4-FFF2-40B4-BE49-F238E27FC236}">
              <a16:creationId xmlns:a16="http://schemas.microsoft.com/office/drawing/2014/main" id="{7017D9C8-3FB3-47E1-930B-749C2441D0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4" name="Text Box 1">
          <a:extLst>
            <a:ext uri="{FF2B5EF4-FFF2-40B4-BE49-F238E27FC236}">
              <a16:creationId xmlns:a16="http://schemas.microsoft.com/office/drawing/2014/main" id="{A977C720-11F8-49F4-9AD6-0DF930C24E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5" name="Text Box 1">
          <a:extLst>
            <a:ext uri="{FF2B5EF4-FFF2-40B4-BE49-F238E27FC236}">
              <a16:creationId xmlns:a16="http://schemas.microsoft.com/office/drawing/2014/main" id="{E8D6F8D5-5A27-4B3E-AD2D-CDEBB2F497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6" name="Text Box 1">
          <a:extLst>
            <a:ext uri="{FF2B5EF4-FFF2-40B4-BE49-F238E27FC236}">
              <a16:creationId xmlns:a16="http://schemas.microsoft.com/office/drawing/2014/main" id="{FA516D71-1DDE-45FD-BBF2-AED44B87BDF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7" name="Text Box 1">
          <a:extLst>
            <a:ext uri="{FF2B5EF4-FFF2-40B4-BE49-F238E27FC236}">
              <a16:creationId xmlns:a16="http://schemas.microsoft.com/office/drawing/2014/main" id="{BC8466D0-CCD9-4FF1-B85C-8CFF9EDD247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8" name="Text Box 1">
          <a:extLst>
            <a:ext uri="{FF2B5EF4-FFF2-40B4-BE49-F238E27FC236}">
              <a16:creationId xmlns:a16="http://schemas.microsoft.com/office/drawing/2014/main" id="{ED66F706-B18E-473C-8424-4CF53A4482B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79" name="Text Box 1">
          <a:extLst>
            <a:ext uri="{FF2B5EF4-FFF2-40B4-BE49-F238E27FC236}">
              <a16:creationId xmlns:a16="http://schemas.microsoft.com/office/drawing/2014/main" id="{72C9C930-4E54-45E0-9A40-8746763AC7E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0" name="Text Box 1">
          <a:extLst>
            <a:ext uri="{FF2B5EF4-FFF2-40B4-BE49-F238E27FC236}">
              <a16:creationId xmlns:a16="http://schemas.microsoft.com/office/drawing/2014/main" id="{886A8CE5-3F82-40A0-8032-7CF22B2C50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1" name="Text Box 1">
          <a:extLst>
            <a:ext uri="{FF2B5EF4-FFF2-40B4-BE49-F238E27FC236}">
              <a16:creationId xmlns:a16="http://schemas.microsoft.com/office/drawing/2014/main" id="{F66AB465-ED6A-442E-8684-9C0D8DA5256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2" name="Text Box 1">
          <a:extLst>
            <a:ext uri="{FF2B5EF4-FFF2-40B4-BE49-F238E27FC236}">
              <a16:creationId xmlns:a16="http://schemas.microsoft.com/office/drawing/2014/main" id="{A96C7B62-3ED9-448B-A9D3-9B9DC487F02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3" name="Text Box 1">
          <a:extLst>
            <a:ext uri="{FF2B5EF4-FFF2-40B4-BE49-F238E27FC236}">
              <a16:creationId xmlns:a16="http://schemas.microsoft.com/office/drawing/2014/main" id="{157AA76E-D542-401A-B86C-B8DBB90B82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4" name="Text Box 1">
          <a:extLst>
            <a:ext uri="{FF2B5EF4-FFF2-40B4-BE49-F238E27FC236}">
              <a16:creationId xmlns:a16="http://schemas.microsoft.com/office/drawing/2014/main" id="{E21B3469-9F30-45BF-91B0-9B5C06BACD3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5" name="Text Box 1">
          <a:extLst>
            <a:ext uri="{FF2B5EF4-FFF2-40B4-BE49-F238E27FC236}">
              <a16:creationId xmlns:a16="http://schemas.microsoft.com/office/drawing/2014/main" id="{12E5309A-4FDC-4115-BDA2-8BCDA1FD5DE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6" name="Text Box 1">
          <a:extLst>
            <a:ext uri="{FF2B5EF4-FFF2-40B4-BE49-F238E27FC236}">
              <a16:creationId xmlns:a16="http://schemas.microsoft.com/office/drawing/2014/main" id="{CF91E16E-C6DB-4595-A783-794150B6F7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7" name="Text Box 1">
          <a:extLst>
            <a:ext uri="{FF2B5EF4-FFF2-40B4-BE49-F238E27FC236}">
              <a16:creationId xmlns:a16="http://schemas.microsoft.com/office/drawing/2014/main" id="{826CDF85-91ED-4F24-9017-7FE42EE6F5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8" name="Text Box 1">
          <a:extLst>
            <a:ext uri="{FF2B5EF4-FFF2-40B4-BE49-F238E27FC236}">
              <a16:creationId xmlns:a16="http://schemas.microsoft.com/office/drawing/2014/main" id="{E6F3DBF3-CB52-4DDA-BC70-E969785269D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89" name="Text Box 1">
          <a:extLst>
            <a:ext uri="{FF2B5EF4-FFF2-40B4-BE49-F238E27FC236}">
              <a16:creationId xmlns:a16="http://schemas.microsoft.com/office/drawing/2014/main" id="{F288BB90-A632-4C72-9B28-10E5045E15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0" name="Text Box 1">
          <a:extLst>
            <a:ext uri="{FF2B5EF4-FFF2-40B4-BE49-F238E27FC236}">
              <a16:creationId xmlns:a16="http://schemas.microsoft.com/office/drawing/2014/main" id="{B108BE2D-C360-4479-8C76-B5017B28322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1" name="Text Box 1">
          <a:extLst>
            <a:ext uri="{FF2B5EF4-FFF2-40B4-BE49-F238E27FC236}">
              <a16:creationId xmlns:a16="http://schemas.microsoft.com/office/drawing/2014/main" id="{5274E04F-7C9D-4BDE-8881-5BB8A5968B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2" name="Text Box 1">
          <a:extLst>
            <a:ext uri="{FF2B5EF4-FFF2-40B4-BE49-F238E27FC236}">
              <a16:creationId xmlns:a16="http://schemas.microsoft.com/office/drawing/2014/main" id="{A2955A40-FA53-46EB-8AE6-B98399D3F82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3" name="Text Box 1">
          <a:extLst>
            <a:ext uri="{FF2B5EF4-FFF2-40B4-BE49-F238E27FC236}">
              <a16:creationId xmlns:a16="http://schemas.microsoft.com/office/drawing/2014/main" id="{1C46C476-73A0-41CB-8F1A-8130274E8C4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4" name="Text Box 1">
          <a:extLst>
            <a:ext uri="{FF2B5EF4-FFF2-40B4-BE49-F238E27FC236}">
              <a16:creationId xmlns:a16="http://schemas.microsoft.com/office/drawing/2014/main" id="{B9177F49-F8AF-4890-854E-D16C24B65EF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5" name="Text Box 1">
          <a:extLst>
            <a:ext uri="{FF2B5EF4-FFF2-40B4-BE49-F238E27FC236}">
              <a16:creationId xmlns:a16="http://schemas.microsoft.com/office/drawing/2014/main" id="{A1F58866-1E39-4257-96A5-06AE8F60DB4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6" name="Text Box 1">
          <a:extLst>
            <a:ext uri="{FF2B5EF4-FFF2-40B4-BE49-F238E27FC236}">
              <a16:creationId xmlns:a16="http://schemas.microsoft.com/office/drawing/2014/main" id="{F86AF1BB-4B7C-46D0-AA1F-ABB06C6F58C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7" name="Text Box 1">
          <a:extLst>
            <a:ext uri="{FF2B5EF4-FFF2-40B4-BE49-F238E27FC236}">
              <a16:creationId xmlns:a16="http://schemas.microsoft.com/office/drawing/2014/main" id="{4472D123-280C-4AF6-B75C-70405F53D0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8" name="Text Box 1">
          <a:extLst>
            <a:ext uri="{FF2B5EF4-FFF2-40B4-BE49-F238E27FC236}">
              <a16:creationId xmlns:a16="http://schemas.microsoft.com/office/drawing/2014/main" id="{B5ECD29B-38CA-4A2B-B77C-20A42D005D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099" name="Text Box 1">
          <a:extLst>
            <a:ext uri="{FF2B5EF4-FFF2-40B4-BE49-F238E27FC236}">
              <a16:creationId xmlns:a16="http://schemas.microsoft.com/office/drawing/2014/main" id="{C5CEB8EC-D06A-4F3A-941E-AD705FA1996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0" name="Text Box 1">
          <a:extLst>
            <a:ext uri="{FF2B5EF4-FFF2-40B4-BE49-F238E27FC236}">
              <a16:creationId xmlns:a16="http://schemas.microsoft.com/office/drawing/2014/main" id="{31E178F3-295F-4A88-95D5-5E3E54AB3D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1" name="Text Box 1">
          <a:extLst>
            <a:ext uri="{FF2B5EF4-FFF2-40B4-BE49-F238E27FC236}">
              <a16:creationId xmlns:a16="http://schemas.microsoft.com/office/drawing/2014/main" id="{65D0EFC0-36D3-439A-9684-8D9F0C29C82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2" name="Text Box 1">
          <a:extLst>
            <a:ext uri="{FF2B5EF4-FFF2-40B4-BE49-F238E27FC236}">
              <a16:creationId xmlns:a16="http://schemas.microsoft.com/office/drawing/2014/main" id="{31D43042-521C-4032-89E3-0DD02F08D4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3" name="Text Box 1">
          <a:extLst>
            <a:ext uri="{FF2B5EF4-FFF2-40B4-BE49-F238E27FC236}">
              <a16:creationId xmlns:a16="http://schemas.microsoft.com/office/drawing/2014/main" id="{F4ACFBA3-7345-4CAB-821C-792A90FA232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4" name="Text Box 1">
          <a:extLst>
            <a:ext uri="{FF2B5EF4-FFF2-40B4-BE49-F238E27FC236}">
              <a16:creationId xmlns:a16="http://schemas.microsoft.com/office/drawing/2014/main" id="{DD6421C5-AAF2-4468-A9C5-06029767AC0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5" name="Text Box 1">
          <a:extLst>
            <a:ext uri="{FF2B5EF4-FFF2-40B4-BE49-F238E27FC236}">
              <a16:creationId xmlns:a16="http://schemas.microsoft.com/office/drawing/2014/main" id="{107082BD-8B36-4A49-A67E-4396CAB3DC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6" name="Text Box 1">
          <a:extLst>
            <a:ext uri="{FF2B5EF4-FFF2-40B4-BE49-F238E27FC236}">
              <a16:creationId xmlns:a16="http://schemas.microsoft.com/office/drawing/2014/main" id="{59A4E09A-3F73-4F33-A30A-7A34F0EC7C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7" name="Text Box 1">
          <a:extLst>
            <a:ext uri="{FF2B5EF4-FFF2-40B4-BE49-F238E27FC236}">
              <a16:creationId xmlns:a16="http://schemas.microsoft.com/office/drawing/2014/main" id="{2DBD45C0-F574-44AD-ABCD-7493BA3463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8" name="Text Box 1">
          <a:extLst>
            <a:ext uri="{FF2B5EF4-FFF2-40B4-BE49-F238E27FC236}">
              <a16:creationId xmlns:a16="http://schemas.microsoft.com/office/drawing/2014/main" id="{BAEBD91E-B65F-4604-AE97-9FB617B9F9E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09" name="Text Box 1">
          <a:extLst>
            <a:ext uri="{FF2B5EF4-FFF2-40B4-BE49-F238E27FC236}">
              <a16:creationId xmlns:a16="http://schemas.microsoft.com/office/drawing/2014/main" id="{245DA77D-2FF6-4685-9F85-FDDC1BFE7F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0" name="Text Box 1">
          <a:extLst>
            <a:ext uri="{FF2B5EF4-FFF2-40B4-BE49-F238E27FC236}">
              <a16:creationId xmlns:a16="http://schemas.microsoft.com/office/drawing/2014/main" id="{BA413EE7-837F-4DE4-8C68-C71B606E63F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1" name="Text Box 1">
          <a:extLst>
            <a:ext uri="{FF2B5EF4-FFF2-40B4-BE49-F238E27FC236}">
              <a16:creationId xmlns:a16="http://schemas.microsoft.com/office/drawing/2014/main" id="{E33B6848-77D6-41BE-8DE8-A52D2B2115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2" name="Text Box 1">
          <a:extLst>
            <a:ext uri="{FF2B5EF4-FFF2-40B4-BE49-F238E27FC236}">
              <a16:creationId xmlns:a16="http://schemas.microsoft.com/office/drawing/2014/main" id="{61FB4106-3D62-4A6A-A2FF-D4654A5BB37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3" name="Text Box 1">
          <a:extLst>
            <a:ext uri="{FF2B5EF4-FFF2-40B4-BE49-F238E27FC236}">
              <a16:creationId xmlns:a16="http://schemas.microsoft.com/office/drawing/2014/main" id="{2A07B008-EE5D-4788-B9D3-804F362A43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4" name="Text Box 1">
          <a:extLst>
            <a:ext uri="{FF2B5EF4-FFF2-40B4-BE49-F238E27FC236}">
              <a16:creationId xmlns:a16="http://schemas.microsoft.com/office/drawing/2014/main" id="{9A3BF50D-B3EA-423A-8881-8C11E56558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5" name="Text Box 1">
          <a:extLst>
            <a:ext uri="{FF2B5EF4-FFF2-40B4-BE49-F238E27FC236}">
              <a16:creationId xmlns:a16="http://schemas.microsoft.com/office/drawing/2014/main" id="{31C36EA4-11DD-4D77-840A-B83254D2E1E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6" name="Text Box 1">
          <a:extLst>
            <a:ext uri="{FF2B5EF4-FFF2-40B4-BE49-F238E27FC236}">
              <a16:creationId xmlns:a16="http://schemas.microsoft.com/office/drawing/2014/main" id="{731264E2-98DF-4834-86AB-2C4B0836AA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7" name="Text Box 1">
          <a:extLst>
            <a:ext uri="{FF2B5EF4-FFF2-40B4-BE49-F238E27FC236}">
              <a16:creationId xmlns:a16="http://schemas.microsoft.com/office/drawing/2014/main" id="{E1532E72-81CA-44F7-8CAA-BBEF46A403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8" name="Text Box 1">
          <a:extLst>
            <a:ext uri="{FF2B5EF4-FFF2-40B4-BE49-F238E27FC236}">
              <a16:creationId xmlns:a16="http://schemas.microsoft.com/office/drawing/2014/main" id="{C6741787-5B82-4539-A7B2-440A4DFE36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19" name="Text Box 1">
          <a:extLst>
            <a:ext uri="{FF2B5EF4-FFF2-40B4-BE49-F238E27FC236}">
              <a16:creationId xmlns:a16="http://schemas.microsoft.com/office/drawing/2014/main" id="{09FFF24E-CD0B-4679-AD51-A1FA291866E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0" name="Text Box 1">
          <a:extLst>
            <a:ext uri="{FF2B5EF4-FFF2-40B4-BE49-F238E27FC236}">
              <a16:creationId xmlns:a16="http://schemas.microsoft.com/office/drawing/2014/main" id="{DE22B008-A4CF-4487-BCB3-8D9901D1F0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1" name="Text Box 1">
          <a:extLst>
            <a:ext uri="{FF2B5EF4-FFF2-40B4-BE49-F238E27FC236}">
              <a16:creationId xmlns:a16="http://schemas.microsoft.com/office/drawing/2014/main" id="{EE4AAA07-A6F7-4E78-BF09-1665CA1EA7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2" name="Text Box 1">
          <a:extLst>
            <a:ext uri="{FF2B5EF4-FFF2-40B4-BE49-F238E27FC236}">
              <a16:creationId xmlns:a16="http://schemas.microsoft.com/office/drawing/2014/main" id="{3BB3EBA1-503B-47FB-AB32-060A9ACE6F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3" name="Text Box 1">
          <a:extLst>
            <a:ext uri="{FF2B5EF4-FFF2-40B4-BE49-F238E27FC236}">
              <a16:creationId xmlns:a16="http://schemas.microsoft.com/office/drawing/2014/main" id="{C45FDCCE-4F13-445F-97CD-158B402D1B0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4" name="Text Box 1">
          <a:extLst>
            <a:ext uri="{FF2B5EF4-FFF2-40B4-BE49-F238E27FC236}">
              <a16:creationId xmlns:a16="http://schemas.microsoft.com/office/drawing/2014/main" id="{F85154F4-0895-4725-8C7E-5E65544459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5" name="Text Box 1">
          <a:extLst>
            <a:ext uri="{FF2B5EF4-FFF2-40B4-BE49-F238E27FC236}">
              <a16:creationId xmlns:a16="http://schemas.microsoft.com/office/drawing/2014/main" id="{DE4001D1-DF1F-4D74-93ED-94D78C264B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6" name="Text Box 1">
          <a:extLst>
            <a:ext uri="{FF2B5EF4-FFF2-40B4-BE49-F238E27FC236}">
              <a16:creationId xmlns:a16="http://schemas.microsoft.com/office/drawing/2014/main" id="{3814457E-2C28-4930-98E0-1182CCA79D6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7" name="Text Box 1">
          <a:extLst>
            <a:ext uri="{FF2B5EF4-FFF2-40B4-BE49-F238E27FC236}">
              <a16:creationId xmlns:a16="http://schemas.microsoft.com/office/drawing/2014/main" id="{A00E5ABC-F30F-4EE4-8D92-51320A4B78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8" name="Text Box 1">
          <a:extLst>
            <a:ext uri="{FF2B5EF4-FFF2-40B4-BE49-F238E27FC236}">
              <a16:creationId xmlns:a16="http://schemas.microsoft.com/office/drawing/2014/main" id="{D3282473-FCBE-4E2C-A69F-32ED9EF1F56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29" name="Text Box 1">
          <a:extLst>
            <a:ext uri="{FF2B5EF4-FFF2-40B4-BE49-F238E27FC236}">
              <a16:creationId xmlns:a16="http://schemas.microsoft.com/office/drawing/2014/main" id="{44BE0F6C-EC9D-498B-91F3-A4AF3B9C5B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0" name="Text Box 1">
          <a:extLst>
            <a:ext uri="{FF2B5EF4-FFF2-40B4-BE49-F238E27FC236}">
              <a16:creationId xmlns:a16="http://schemas.microsoft.com/office/drawing/2014/main" id="{C3ABE508-FD76-4CEF-8CB5-2B34BA467F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1" name="Text Box 1">
          <a:extLst>
            <a:ext uri="{FF2B5EF4-FFF2-40B4-BE49-F238E27FC236}">
              <a16:creationId xmlns:a16="http://schemas.microsoft.com/office/drawing/2014/main" id="{62232FB4-4F5B-4C14-A659-0F95B043924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2" name="Text Box 1">
          <a:extLst>
            <a:ext uri="{FF2B5EF4-FFF2-40B4-BE49-F238E27FC236}">
              <a16:creationId xmlns:a16="http://schemas.microsoft.com/office/drawing/2014/main" id="{A27792F7-6128-46F6-9738-B183C849CD6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3" name="Text Box 1">
          <a:extLst>
            <a:ext uri="{FF2B5EF4-FFF2-40B4-BE49-F238E27FC236}">
              <a16:creationId xmlns:a16="http://schemas.microsoft.com/office/drawing/2014/main" id="{1D6154F2-1BE5-40F5-AD02-51175B9D7D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4" name="Text Box 1">
          <a:extLst>
            <a:ext uri="{FF2B5EF4-FFF2-40B4-BE49-F238E27FC236}">
              <a16:creationId xmlns:a16="http://schemas.microsoft.com/office/drawing/2014/main" id="{694129DF-75FB-4244-81E0-5FE91976FD6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5" name="Text Box 1">
          <a:extLst>
            <a:ext uri="{FF2B5EF4-FFF2-40B4-BE49-F238E27FC236}">
              <a16:creationId xmlns:a16="http://schemas.microsoft.com/office/drawing/2014/main" id="{AED54B0E-4FFF-44D4-B19D-84966CDCAF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6" name="Text Box 1">
          <a:extLst>
            <a:ext uri="{FF2B5EF4-FFF2-40B4-BE49-F238E27FC236}">
              <a16:creationId xmlns:a16="http://schemas.microsoft.com/office/drawing/2014/main" id="{4D814E95-24A9-49C2-A702-46541E943D6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7" name="Text Box 1">
          <a:extLst>
            <a:ext uri="{FF2B5EF4-FFF2-40B4-BE49-F238E27FC236}">
              <a16:creationId xmlns:a16="http://schemas.microsoft.com/office/drawing/2014/main" id="{6B046F47-7673-4B7E-BA38-74632D90380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8" name="Text Box 1">
          <a:extLst>
            <a:ext uri="{FF2B5EF4-FFF2-40B4-BE49-F238E27FC236}">
              <a16:creationId xmlns:a16="http://schemas.microsoft.com/office/drawing/2014/main" id="{D745ACAE-5D14-4642-8395-E9CCFA978B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39" name="Text Box 1">
          <a:extLst>
            <a:ext uri="{FF2B5EF4-FFF2-40B4-BE49-F238E27FC236}">
              <a16:creationId xmlns:a16="http://schemas.microsoft.com/office/drawing/2014/main" id="{0107CFC7-5931-417C-A945-3F01F32DBC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0" name="Text Box 1">
          <a:extLst>
            <a:ext uri="{FF2B5EF4-FFF2-40B4-BE49-F238E27FC236}">
              <a16:creationId xmlns:a16="http://schemas.microsoft.com/office/drawing/2014/main" id="{6514E77A-CF32-44F5-8352-E17D49CD0D2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1" name="Text Box 1">
          <a:extLst>
            <a:ext uri="{FF2B5EF4-FFF2-40B4-BE49-F238E27FC236}">
              <a16:creationId xmlns:a16="http://schemas.microsoft.com/office/drawing/2014/main" id="{5B6466FC-C0AC-44FD-B97D-2AE597A0CDC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2" name="Text Box 1">
          <a:extLst>
            <a:ext uri="{FF2B5EF4-FFF2-40B4-BE49-F238E27FC236}">
              <a16:creationId xmlns:a16="http://schemas.microsoft.com/office/drawing/2014/main" id="{12755774-5671-4702-80AE-746308A8D7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3" name="Text Box 1">
          <a:extLst>
            <a:ext uri="{FF2B5EF4-FFF2-40B4-BE49-F238E27FC236}">
              <a16:creationId xmlns:a16="http://schemas.microsoft.com/office/drawing/2014/main" id="{8CA3C5B0-2F3F-4610-9813-502E66CCBD2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4" name="Text Box 1">
          <a:extLst>
            <a:ext uri="{FF2B5EF4-FFF2-40B4-BE49-F238E27FC236}">
              <a16:creationId xmlns:a16="http://schemas.microsoft.com/office/drawing/2014/main" id="{24BDF3EB-C412-4437-9238-5060DD9FC3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5" name="Text Box 1">
          <a:extLst>
            <a:ext uri="{FF2B5EF4-FFF2-40B4-BE49-F238E27FC236}">
              <a16:creationId xmlns:a16="http://schemas.microsoft.com/office/drawing/2014/main" id="{9C040D82-7737-496D-9EB3-A3885E6BCB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6" name="Text Box 1">
          <a:extLst>
            <a:ext uri="{FF2B5EF4-FFF2-40B4-BE49-F238E27FC236}">
              <a16:creationId xmlns:a16="http://schemas.microsoft.com/office/drawing/2014/main" id="{FBD3134A-397D-4070-B67F-3DBD4C644FB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7" name="Text Box 1">
          <a:extLst>
            <a:ext uri="{FF2B5EF4-FFF2-40B4-BE49-F238E27FC236}">
              <a16:creationId xmlns:a16="http://schemas.microsoft.com/office/drawing/2014/main" id="{2DBF4E5C-84A7-481D-A745-12E421F14C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8" name="Text Box 1">
          <a:extLst>
            <a:ext uri="{FF2B5EF4-FFF2-40B4-BE49-F238E27FC236}">
              <a16:creationId xmlns:a16="http://schemas.microsoft.com/office/drawing/2014/main" id="{5144E1C7-AC86-4F68-80BB-8E87EC4EBB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49" name="Text Box 1">
          <a:extLst>
            <a:ext uri="{FF2B5EF4-FFF2-40B4-BE49-F238E27FC236}">
              <a16:creationId xmlns:a16="http://schemas.microsoft.com/office/drawing/2014/main" id="{509A052F-AD10-40BB-9DF7-D4716E605CD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0" name="Text Box 1">
          <a:extLst>
            <a:ext uri="{FF2B5EF4-FFF2-40B4-BE49-F238E27FC236}">
              <a16:creationId xmlns:a16="http://schemas.microsoft.com/office/drawing/2014/main" id="{542577BB-B877-4E0F-B7B3-DAD336E541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1" name="Text Box 1">
          <a:extLst>
            <a:ext uri="{FF2B5EF4-FFF2-40B4-BE49-F238E27FC236}">
              <a16:creationId xmlns:a16="http://schemas.microsoft.com/office/drawing/2014/main" id="{97B7F03E-D22D-4186-BCA5-C7FAD09FBD6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2" name="Text Box 1">
          <a:extLst>
            <a:ext uri="{FF2B5EF4-FFF2-40B4-BE49-F238E27FC236}">
              <a16:creationId xmlns:a16="http://schemas.microsoft.com/office/drawing/2014/main" id="{99C4D9A8-5438-4D7B-A4EE-F709283B00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3" name="Text Box 1">
          <a:extLst>
            <a:ext uri="{FF2B5EF4-FFF2-40B4-BE49-F238E27FC236}">
              <a16:creationId xmlns:a16="http://schemas.microsoft.com/office/drawing/2014/main" id="{C46E802E-AA7B-46E1-A5C9-F26FB8C220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4" name="Text Box 1">
          <a:extLst>
            <a:ext uri="{FF2B5EF4-FFF2-40B4-BE49-F238E27FC236}">
              <a16:creationId xmlns:a16="http://schemas.microsoft.com/office/drawing/2014/main" id="{0D42DD68-A532-4F69-A8AF-FCCC37AD805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5" name="Text Box 1">
          <a:extLst>
            <a:ext uri="{FF2B5EF4-FFF2-40B4-BE49-F238E27FC236}">
              <a16:creationId xmlns:a16="http://schemas.microsoft.com/office/drawing/2014/main" id="{2B571425-8754-4437-8A8E-D446C90D37E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6" name="Text Box 1">
          <a:extLst>
            <a:ext uri="{FF2B5EF4-FFF2-40B4-BE49-F238E27FC236}">
              <a16:creationId xmlns:a16="http://schemas.microsoft.com/office/drawing/2014/main" id="{4820FD00-A623-4CE0-9570-9DAC09C7D9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7" name="Text Box 1">
          <a:extLst>
            <a:ext uri="{FF2B5EF4-FFF2-40B4-BE49-F238E27FC236}">
              <a16:creationId xmlns:a16="http://schemas.microsoft.com/office/drawing/2014/main" id="{F247EC22-F5EB-4847-A453-5E656EBEB1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8" name="Text Box 1">
          <a:extLst>
            <a:ext uri="{FF2B5EF4-FFF2-40B4-BE49-F238E27FC236}">
              <a16:creationId xmlns:a16="http://schemas.microsoft.com/office/drawing/2014/main" id="{FE8930EF-B58F-42B7-BEBB-78BB0DFB82B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59" name="Text Box 1">
          <a:extLst>
            <a:ext uri="{FF2B5EF4-FFF2-40B4-BE49-F238E27FC236}">
              <a16:creationId xmlns:a16="http://schemas.microsoft.com/office/drawing/2014/main" id="{AA616010-E3B2-4E79-A083-83115EB0B2C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0" name="Text Box 1">
          <a:extLst>
            <a:ext uri="{FF2B5EF4-FFF2-40B4-BE49-F238E27FC236}">
              <a16:creationId xmlns:a16="http://schemas.microsoft.com/office/drawing/2014/main" id="{282B25F8-E9EE-4804-9DA8-F97D986333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1" name="Text Box 1">
          <a:extLst>
            <a:ext uri="{FF2B5EF4-FFF2-40B4-BE49-F238E27FC236}">
              <a16:creationId xmlns:a16="http://schemas.microsoft.com/office/drawing/2014/main" id="{E5368864-D384-4581-8638-7E288025834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2" name="Text Box 1">
          <a:extLst>
            <a:ext uri="{FF2B5EF4-FFF2-40B4-BE49-F238E27FC236}">
              <a16:creationId xmlns:a16="http://schemas.microsoft.com/office/drawing/2014/main" id="{C3B00244-E2DB-4C98-AE03-BA74C2A4A89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3" name="Text Box 1">
          <a:extLst>
            <a:ext uri="{FF2B5EF4-FFF2-40B4-BE49-F238E27FC236}">
              <a16:creationId xmlns:a16="http://schemas.microsoft.com/office/drawing/2014/main" id="{1ACEEDC1-C058-4ABF-8FE5-0F2FD58E50D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4" name="Text Box 1">
          <a:extLst>
            <a:ext uri="{FF2B5EF4-FFF2-40B4-BE49-F238E27FC236}">
              <a16:creationId xmlns:a16="http://schemas.microsoft.com/office/drawing/2014/main" id="{F689F629-4CAC-4DC2-A440-08FABB8110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5" name="Text Box 1">
          <a:extLst>
            <a:ext uri="{FF2B5EF4-FFF2-40B4-BE49-F238E27FC236}">
              <a16:creationId xmlns:a16="http://schemas.microsoft.com/office/drawing/2014/main" id="{0B8AAFBE-F7CC-4E1B-953C-6207579D1EF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6" name="Text Box 1">
          <a:extLst>
            <a:ext uri="{FF2B5EF4-FFF2-40B4-BE49-F238E27FC236}">
              <a16:creationId xmlns:a16="http://schemas.microsoft.com/office/drawing/2014/main" id="{66BE3EED-1136-4CB5-8255-4BEAF8B15E4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7" name="Text Box 1">
          <a:extLst>
            <a:ext uri="{FF2B5EF4-FFF2-40B4-BE49-F238E27FC236}">
              <a16:creationId xmlns:a16="http://schemas.microsoft.com/office/drawing/2014/main" id="{95A69C7C-5BA3-4298-A06F-D48187222F1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8" name="Text Box 1">
          <a:extLst>
            <a:ext uri="{FF2B5EF4-FFF2-40B4-BE49-F238E27FC236}">
              <a16:creationId xmlns:a16="http://schemas.microsoft.com/office/drawing/2014/main" id="{0D47F936-CAEE-4E5A-A031-3DC528C4AC2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69" name="Text Box 1">
          <a:extLst>
            <a:ext uri="{FF2B5EF4-FFF2-40B4-BE49-F238E27FC236}">
              <a16:creationId xmlns:a16="http://schemas.microsoft.com/office/drawing/2014/main" id="{2AD204B5-394D-4E1A-BF57-55E90D28BCF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0" name="Text Box 1">
          <a:extLst>
            <a:ext uri="{FF2B5EF4-FFF2-40B4-BE49-F238E27FC236}">
              <a16:creationId xmlns:a16="http://schemas.microsoft.com/office/drawing/2014/main" id="{A711B714-CAE0-4883-B021-224AFDDE92D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1" name="Text Box 1">
          <a:extLst>
            <a:ext uri="{FF2B5EF4-FFF2-40B4-BE49-F238E27FC236}">
              <a16:creationId xmlns:a16="http://schemas.microsoft.com/office/drawing/2014/main" id="{F4BCA979-5D9E-4140-9343-B6849910380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2" name="Text Box 1">
          <a:extLst>
            <a:ext uri="{FF2B5EF4-FFF2-40B4-BE49-F238E27FC236}">
              <a16:creationId xmlns:a16="http://schemas.microsoft.com/office/drawing/2014/main" id="{FD723E5E-BD70-4A39-9666-1E1F68987E1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3" name="Text Box 1">
          <a:extLst>
            <a:ext uri="{FF2B5EF4-FFF2-40B4-BE49-F238E27FC236}">
              <a16:creationId xmlns:a16="http://schemas.microsoft.com/office/drawing/2014/main" id="{67FE66E9-877F-4EA6-B28C-29FFF439926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4" name="Text Box 1">
          <a:extLst>
            <a:ext uri="{FF2B5EF4-FFF2-40B4-BE49-F238E27FC236}">
              <a16:creationId xmlns:a16="http://schemas.microsoft.com/office/drawing/2014/main" id="{ABF22D73-2D15-4164-831B-334859D55FA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5" name="Text Box 1">
          <a:extLst>
            <a:ext uri="{FF2B5EF4-FFF2-40B4-BE49-F238E27FC236}">
              <a16:creationId xmlns:a16="http://schemas.microsoft.com/office/drawing/2014/main" id="{0FF67C3B-827E-498B-88C3-1FBCC57B3CB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6" name="Text Box 1">
          <a:extLst>
            <a:ext uri="{FF2B5EF4-FFF2-40B4-BE49-F238E27FC236}">
              <a16:creationId xmlns:a16="http://schemas.microsoft.com/office/drawing/2014/main" id="{43BD37A6-1B9C-4286-8E22-E3E7241F339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7" name="Text Box 1">
          <a:extLst>
            <a:ext uri="{FF2B5EF4-FFF2-40B4-BE49-F238E27FC236}">
              <a16:creationId xmlns:a16="http://schemas.microsoft.com/office/drawing/2014/main" id="{9C930549-0985-43BD-840A-61C799B512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8" name="Text Box 1">
          <a:extLst>
            <a:ext uri="{FF2B5EF4-FFF2-40B4-BE49-F238E27FC236}">
              <a16:creationId xmlns:a16="http://schemas.microsoft.com/office/drawing/2014/main" id="{DE37204B-5FE6-49D8-AF3E-FC5AF908654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79" name="Text Box 1">
          <a:extLst>
            <a:ext uri="{FF2B5EF4-FFF2-40B4-BE49-F238E27FC236}">
              <a16:creationId xmlns:a16="http://schemas.microsoft.com/office/drawing/2014/main" id="{437BDEDB-1C0D-436D-B8E2-4F172FEEE29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0" name="Text Box 1">
          <a:extLst>
            <a:ext uri="{FF2B5EF4-FFF2-40B4-BE49-F238E27FC236}">
              <a16:creationId xmlns:a16="http://schemas.microsoft.com/office/drawing/2014/main" id="{A3C17D1D-EFFC-4523-9D8E-6F2ACC69579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1" name="Text Box 1">
          <a:extLst>
            <a:ext uri="{FF2B5EF4-FFF2-40B4-BE49-F238E27FC236}">
              <a16:creationId xmlns:a16="http://schemas.microsoft.com/office/drawing/2014/main" id="{68860BDC-14D2-42CE-9493-48B68DD83F9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2" name="Text Box 1">
          <a:extLst>
            <a:ext uri="{FF2B5EF4-FFF2-40B4-BE49-F238E27FC236}">
              <a16:creationId xmlns:a16="http://schemas.microsoft.com/office/drawing/2014/main" id="{5FC66AFC-3F8A-4D98-8F7C-7AA7D6019F6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3" name="Text Box 1">
          <a:extLst>
            <a:ext uri="{FF2B5EF4-FFF2-40B4-BE49-F238E27FC236}">
              <a16:creationId xmlns:a16="http://schemas.microsoft.com/office/drawing/2014/main" id="{DB6C9917-C356-48DB-A1F2-EDD367B3F4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4" name="Text Box 1">
          <a:extLst>
            <a:ext uri="{FF2B5EF4-FFF2-40B4-BE49-F238E27FC236}">
              <a16:creationId xmlns:a16="http://schemas.microsoft.com/office/drawing/2014/main" id="{05C33B38-95B4-468C-9857-C885F6FD92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5" name="Text Box 1">
          <a:extLst>
            <a:ext uri="{FF2B5EF4-FFF2-40B4-BE49-F238E27FC236}">
              <a16:creationId xmlns:a16="http://schemas.microsoft.com/office/drawing/2014/main" id="{367AA295-1DE4-4433-B549-F794D34CEF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6" name="Text Box 1">
          <a:extLst>
            <a:ext uri="{FF2B5EF4-FFF2-40B4-BE49-F238E27FC236}">
              <a16:creationId xmlns:a16="http://schemas.microsoft.com/office/drawing/2014/main" id="{652B90DD-DDD4-4C66-BEFB-EEF8EF9EC0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7" name="Text Box 1">
          <a:extLst>
            <a:ext uri="{FF2B5EF4-FFF2-40B4-BE49-F238E27FC236}">
              <a16:creationId xmlns:a16="http://schemas.microsoft.com/office/drawing/2014/main" id="{CD406F19-C10C-4EF7-92FD-0CC3A111667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8" name="Text Box 1">
          <a:extLst>
            <a:ext uri="{FF2B5EF4-FFF2-40B4-BE49-F238E27FC236}">
              <a16:creationId xmlns:a16="http://schemas.microsoft.com/office/drawing/2014/main" id="{BF4C2262-E8BB-428A-8C94-274131929A8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89" name="Text Box 1">
          <a:extLst>
            <a:ext uri="{FF2B5EF4-FFF2-40B4-BE49-F238E27FC236}">
              <a16:creationId xmlns:a16="http://schemas.microsoft.com/office/drawing/2014/main" id="{F3AE03FA-1306-47D1-A15A-0B98D584BB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0" name="Text Box 1">
          <a:extLst>
            <a:ext uri="{FF2B5EF4-FFF2-40B4-BE49-F238E27FC236}">
              <a16:creationId xmlns:a16="http://schemas.microsoft.com/office/drawing/2014/main" id="{EDAB11E8-51C6-4D87-8942-95055802A5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1" name="Text Box 1">
          <a:extLst>
            <a:ext uri="{FF2B5EF4-FFF2-40B4-BE49-F238E27FC236}">
              <a16:creationId xmlns:a16="http://schemas.microsoft.com/office/drawing/2014/main" id="{37AE46EB-2BF9-4F13-932B-661F966054F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2" name="Text Box 1">
          <a:extLst>
            <a:ext uri="{FF2B5EF4-FFF2-40B4-BE49-F238E27FC236}">
              <a16:creationId xmlns:a16="http://schemas.microsoft.com/office/drawing/2014/main" id="{58BCFF29-F9DE-4667-9C3E-BD9CF6EF69B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3" name="Text Box 1">
          <a:extLst>
            <a:ext uri="{FF2B5EF4-FFF2-40B4-BE49-F238E27FC236}">
              <a16:creationId xmlns:a16="http://schemas.microsoft.com/office/drawing/2014/main" id="{2584AB68-4E8F-43E5-965C-58B1C07E7E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4" name="Text Box 1">
          <a:extLst>
            <a:ext uri="{FF2B5EF4-FFF2-40B4-BE49-F238E27FC236}">
              <a16:creationId xmlns:a16="http://schemas.microsoft.com/office/drawing/2014/main" id="{2197102B-B988-4977-A6D6-6EB07C05A35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5" name="Text Box 1">
          <a:extLst>
            <a:ext uri="{FF2B5EF4-FFF2-40B4-BE49-F238E27FC236}">
              <a16:creationId xmlns:a16="http://schemas.microsoft.com/office/drawing/2014/main" id="{2656733E-7905-4EC9-9EE4-F8EB4DEB749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6" name="Text Box 1">
          <a:extLst>
            <a:ext uri="{FF2B5EF4-FFF2-40B4-BE49-F238E27FC236}">
              <a16:creationId xmlns:a16="http://schemas.microsoft.com/office/drawing/2014/main" id="{41353AA7-E9AF-4EDA-AC1F-95B78516A61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7" name="Text Box 1">
          <a:extLst>
            <a:ext uri="{FF2B5EF4-FFF2-40B4-BE49-F238E27FC236}">
              <a16:creationId xmlns:a16="http://schemas.microsoft.com/office/drawing/2014/main" id="{1B4B43E3-82C2-41DC-A0F8-2813E3F589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8" name="Text Box 1">
          <a:extLst>
            <a:ext uri="{FF2B5EF4-FFF2-40B4-BE49-F238E27FC236}">
              <a16:creationId xmlns:a16="http://schemas.microsoft.com/office/drawing/2014/main" id="{8B7A6D19-FC28-4237-82CA-172C1305237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199" name="Text Box 1">
          <a:extLst>
            <a:ext uri="{FF2B5EF4-FFF2-40B4-BE49-F238E27FC236}">
              <a16:creationId xmlns:a16="http://schemas.microsoft.com/office/drawing/2014/main" id="{0A23C26B-B974-45CE-B46E-CCEEE5345F5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0" name="Text Box 1">
          <a:extLst>
            <a:ext uri="{FF2B5EF4-FFF2-40B4-BE49-F238E27FC236}">
              <a16:creationId xmlns:a16="http://schemas.microsoft.com/office/drawing/2014/main" id="{DAD68F80-107C-468C-92E3-44129C3CC2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1" name="Text Box 1">
          <a:extLst>
            <a:ext uri="{FF2B5EF4-FFF2-40B4-BE49-F238E27FC236}">
              <a16:creationId xmlns:a16="http://schemas.microsoft.com/office/drawing/2014/main" id="{6A9F0FF5-E335-457E-8A6A-81FDCB03E57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2" name="Text Box 1">
          <a:extLst>
            <a:ext uri="{FF2B5EF4-FFF2-40B4-BE49-F238E27FC236}">
              <a16:creationId xmlns:a16="http://schemas.microsoft.com/office/drawing/2014/main" id="{DAF2C887-4CCA-4CB4-82B3-5A342F74192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3" name="Text Box 1">
          <a:extLst>
            <a:ext uri="{FF2B5EF4-FFF2-40B4-BE49-F238E27FC236}">
              <a16:creationId xmlns:a16="http://schemas.microsoft.com/office/drawing/2014/main" id="{906D5779-0CDF-440F-BCFA-9422E2FF24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4" name="Text Box 1">
          <a:extLst>
            <a:ext uri="{FF2B5EF4-FFF2-40B4-BE49-F238E27FC236}">
              <a16:creationId xmlns:a16="http://schemas.microsoft.com/office/drawing/2014/main" id="{27E17C4D-5F47-4393-A354-21008D2E6F6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5" name="Text Box 1">
          <a:extLst>
            <a:ext uri="{FF2B5EF4-FFF2-40B4-BE49-F238E27FC236}">
              <a16:creationId xmlns:a16="http://schemas.microsoft.com/office/drawing/2014/main" id="{B1F9CEBC-0418-40B7-A398-7BF593CF33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6" name="Text Box 1">
          <a:extLst>
            <a:ext uri="{FF2B5EF4-FFF2-40B4-BE49-F238E27FC236}">
              <a16:creationId xmlns:a16="http://schemas.microsoft.com/office/drawing/2014/main" id="{80CB0C8A-5C18-4A63-80A3-C25C0158F67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7" name="Text Box 1">
          <a:extLst>
            <a:ext uri="{FF2B5EF4-FFF2-40B4-BE49-F238E27FC236}">
              <a16:creationId xmlns:a16="http://schemas.microsoft.com/office/drawing/2014/main" id="{D03C8A4B-5103-4301-91AC-CF8AAFD802E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8" name="Text Box 1">
          <a:extLst>
            <a:ext uri="{FF2B5EF4-FFF2-40B4-BE49-F238E27FC236}">
              <a16:creationId xmlns:a16="http://schemas.microsoft.com/office/drawing/2014/main" id="{B21BB171-DD5D-4E47-B7AB-CD4798929DE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09" name="Text Box 1">
          <a:extLst>
            <a:ext uri="{FF2B5EF4-FFF2-40B4-BE49-F238E27FC236}">
              <a16:creationId xmlns:a16="http://schemas.microsoft.com/office/drawing/2014/main" id="{FD1CC999-C4F7-4D4D-94DA-A2212651A7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0" name="Text Box 1">
          <a:extLst>
            <a:ext uri="{FF2B5EF4-FFF2-40B4-BE49-F238E27FC236}">
              <a16:creationId xmlns:a16="http://schemas.microsoft.com/office/drawing/2014/main" id="{973AA1AF-AF5F-4556-9355-D3B98186EC2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1" name="Text Box 1">
          <a:extLst>
            <a:ext uri="{FF2B5EF4-FFF2-40B4-BE49-F238E27FC236}">
              <a16:creationId xmlns:a16="http://schemas.microsoft.com/office/drawing/2014/main" id="{C89CD9AE-33C8-4DF0-9A6A-14FEE519881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2" name="Text Box 1">
          <a:extLst>
            <a:ext uri="{FF2B5EF4-FFF2-40B4-BE49-F238E27FC236}">
              <a16:creationId xmlns:a16="http://schemas.microsoft.com/office/drawing/2014/main" id="{F2DE2585-53FF-4B18-82AF-5A4BB04430D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3" name="Text Box 1">
          <a:extLst>
            <a:ext uri="{FF2B5EF4-FFF2-40B4-BE49-F238E27FC236}">
              <a16:creationId xmlns:a16="http://schemas.microsoft.com/office/drawing/2014/main" id="{435875FD-E076-482C-9A4F-C74AC3AF1E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4" name="Text Box 1">
          <a:extLst>
            <a:ext uri="{FF2B5EF4-FFF2-40B4-BE49-F238E27FC236}">
              <a16:creationId xmlns:a16="http://schemas.microsoft.com/office/drawing/2014/main" id="{8C89AF9A-6D97-48A1-B4EF-88B4EF4AB57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5" name="Text Box 1">
          <a:extLst>
            <a:ext uri="{FF2B5EF4-FFF2-40B4-BE49-F238E27FC236}">
              <a16:creationId xmlns:a16="http://schemas.microsoft.com/office/drawing/2014/main" id="{60D743E1-721E-43AE-A107-9D0F2B5BA8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6" name="Text Box 1">
          <a:extLst>
            <a:ext uri="{FF2B5EF4-FFF2-40B4-BE49-F238E27FC236}">
              <a16:creationId xmlns:a16="http://schemas.microsoft.com/office/drawing/2014/main" id="{8B3F0F25-F24B-449E-94BD-1279B0894F6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7" name="Text Box 1">
          <a:extLst>
            <a:ext uri="{FF2B5EF4-FFF2-40B4-BE49-F238E27FC236}">
              <a16:creationId xmlns:a16="http://schemas.microsoft.com/office/drawing/2014/main" id="{CAEE1D46-B8D7-4744-ABE6-6A9C8F07A0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8" name="Text Box 1">
          <a:extLst>
            <a:ext uri="{FF2B5EF4-FFF2-40B4-BE49-F238E27FC236}">
              <a16:creationId xmlns:a16="http://schemas.microsoft.com/office/drawing/2014/main" id="{0ADF56C6-96B3-4733-9E2A-25B1676E5AE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19" name="Text Box 1">
          <a:extLst>
            <a:ext uri="{FF2B5EF4-FFF2-40B4-BE49-F238E27FC236}">
              <a16:creationId xmlns:a16="http://schemas.microsoft.com/office/drawing/2014/main" id="{A220CCA3-C837-40B0-8E7E-CEA9F3B5CC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0" name="Text Box 1">
          <a:extLst>
            <a:ext uri="{FF2B5EF4-FFF2-40B4-BE49-F238E27FC236}">
              <a16:creationId xmlns:a16="http://schemas.microsoft.com/office/drawing/2014/main" id="{936C3633-34A3-4E4C-B928-C4E5B290AD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1" name="Text Box 1">
          <a:extLst>
            <a:ext uri="{FF2B5EF4-FFF2-40B4-BE49-F238E27FC236}">
              <a16:creationId xmlns:a16="http://schemas.microsoft.com/office/drawing/2014/main" id="{510075F9-0459-4C9C-BE8D-6C39D40ECC6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2" name="Text Box 1">
          <a:extLst>
            <a:ext uri="{FF2B5EF4-FFF2-40B4-BE49-F238E27FC236}">
              <a16:creationId xmlns:a16="http://schemas.microsoft.com/office/drawing/2014/main" id="{076C5EB6-EE53-411E-A8BF-107B6A36902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3" name="Text Box 1">
          <a:extLst>
            <a:ext uri="{FF2B5EF4-FFF2-40B4-BE49-F238E27FC236}">
              <a16:creationId xmlns:a16="http://schemas.microsoft.com/office/drawing/2014/main" id="{8FD4AF42-A8BB-4834-A9DA-55417CA0A60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4" name="Text Box 1">
          <a:extLst>
            <a:ext uri="{FF2B5EF4-FFF2-40B4-BE49-F238E27FC236}">
              <a16:creationId xmlns:a16="http://schemas.microsoft.com/office/drawing/2014/main" id="{1C9C429C-DACF-4B73-B74F-410169E87A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5" name="Text Box 1">
          <a:extLst>
            <a:ext uri="{FF2B5EF4-FFF2-40B4-BE49-F238E27FC236}">
              <a16:creationId xmlns:a16="http://schemas.microsoft.com/office/drawing/2014/main" id="{A3468DDB-2183-474B-AB90-3657930CF1D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6" name="Text Box 1">
          <a:extLst>
            <a:ext uri="{FF2B5EF4-FFF2-40B4-BE49-F238E27FC236}">
              <a16:creationId xmlns:a16="http://schemas.microsoft.com/office/drawing/2014/main" id="{4EC2292B-400E-42AA-8BCF-796CDAB879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7" name="Text Box 1">
          <a:extLst>
            <a:ext uri="{FF2B5EF4-FFF2-40B4-BE49-F238E27FC236}">
              <a16:creationId xmlns:a16="http://schemas.microsoft.com/office/drawing/2014/main" id="{2AC55403-3EA2-4F76-B7C3-E325DDC022C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8" name="Text Box 1">
          <a:extLst>
            <a:ext uri="{FF2B5EF4-FFF2-40B4-BE49-F238E27FC236}">
              <a16:creationId xmlns:a16="http://schemas.microsoft.com/office/drawing/2014/main" id="{C08A0C06-6B98-498F-85C0-F95027C6C8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29" name="Text Box 1">
          <a:extLst>
            <a:ext uri="{FF2B5EF4-FFF2-40B4-BE49-F238E27FC236}">
              <a16:creationId xmlns:a16="http://schemas.microsoft.com/office/drawing/2014/main" id="{151E6E87-7312-46FF-899F-B9EF7EDB943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0" name="Text Box 1">
          <a:extLst>
            <a:ext uri="{FF2B5EF4-FFF2-40B4-BE49-F238E27FC236}">
              <a16:creationId xmlns:a16="http://schemas.microsoft.com/office/drawing/2014/main" id="{BF252E1F-6C7B-4208-9AA0-75AA2ECADB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1" name="Text Box 1">
          <a:extLst>
            <a:ext uri="{FF2B5EF4-FFF2-40B4-BE49-F238E27FC236}">
              <a16:creationId xmlns:a16="http://schemas.microsoft.com/office/drawing/2014/main" id="{7B40AC54-0710-458D-9EC2-1BDBB258F55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2" name="Text Box 1">
          <a:extLst>
            <a:ext uri="{FF2B5EF4-FFF2-40B4-BE49-F238E27FC236}">
              <a16:creationId xmlns:a16="http://schemas.microsoft.com/office/drawing/2014/main" id="{B8C16891-F0E9-42A5-B0D8-A72DE525374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3" name="Text Box 1">
          <a:extLst>
            <a:ext uri="{FF2B5EF4-FFF2-40B4-BE49-F238E27FC236}">
              <a16:creationId xmlns:a16="http://schemas.microsoft.com/office/drawing/2014/main" id="{C110B09A-704C-4CC3-9BCB-22FDF97F27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4" name="Text Box 1">
          <a:extLst>
            <a:ext uri="{FF2B5EF4-FFF2-40B4-BE49-F238E27FC236}">
              <a16:creationId xmlns:a16="http://schemas.microsoft.com/office/drawing/2014/main" id="{11535FD0-BE38-4870-8797-227E7F5FFB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5" name="Text Box 1">
          <a:extLst>
            <a:ext uri="{FF2B5EF4-FFF2-40B4-BE49-F238E27FC236}">
              <a16:creationId xmlns:a16="http://schemas.microsoft.com/office/drawing/2014/main" id="{096D5662-31C2-433F-AD16-240842ABC3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6" name="Text Box 1">
          <a:extLst>
            <a:ext uri="{FF2B5EF4-FFF2-40B4-BE49-F238E27FC236}">
              <a16:creationId xmlns:a16="http://schemas.microsoft.com/office/drawing/2014/main" id="{C8CED704-EBCB-4128-BB4F-3DF8E7C96E6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7" name="Text Box 1">
          <a:extLst>
            <a:ext uri="{FF2B5EF4-FFF2-40B4-BE49-F238E27FC236}">
              <a16:creationId xmlns:a16="http://schemas.microsoft.com/office/drawing/2014/main" id="{3CF3A3A5-1BDF-44EE-BE33-9F20BAC685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8" name="Text Box 1">
          <a:extLst>
            <a:ext uri="{FF2B5EF4-FFF2-40B4-BE49-F238E27FC236}">
              <a16:creationId xmlns:a16="http://schemas.microsoft.com/office/drawing/2014/main" id="{A1C16539-C896-4EFA-9E8A-E4ECD8768BE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39" name="Text Box 1">
          <a:extLst>
            <a:ext uri="{FF2B5EF4-FFF2-40B4-BE49-F238E27FC236}">
              <a16:creationId xmlns:a16="http://schemas.microsoft.com/office/drawing/2014/main" id="{66B0BC6F-4E4D-45E5-93E6-FE035017DC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0" name="Text Box 1">
          <a:extLst>
            <a:ext uri="{FF2B5EF4-FFF2-40B4-BE49-F238E27FC236}">
              <a16:creationId xmlns:a16="http://schemas.microsoft.com/office/drawing/2014/main" id="{5EEB68BE-6CD7-49FB-A038-027C80E11DF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1" name="Text Box 1">
          <a:extLst>
            <a:ext uri="{FF2B5EF4-FFF2-40B4-BE49-F238E27FC236}">
              <a16:creationId xmlns:a16="http://schemas.microsoft.com/office/drawing/2014/main" id="{380D98D3-51BD-4D06-8A43-4A602AD10F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2" name="Text Box 1">
          <a:extLst>
            <a:ext uri="{FF2B5EF4-FFF2-40B4-BE49-F238E27FC236}">
              <a16:creationId xmlns:a16="http://schemas.microsoft.com/office/drawing/2014/main" id="{96D421B4-0970-4A86-875D-6FACCB260C5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3" name="Text Box 1">
          <a:extLst>
            <a:ext uri="{FF2B5EF4-FFF2-40B4-BE49-F238E27FC236}">
              <a16:creationId xmlns:a16="http://schemas.microsoft.com/office/drawing/2014/main" id="{B9DA07A8-E5BD-4D05-9DDF-B273569EE5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4" name="Text Box 1">
          <a:extLst>
            <a:ext uri="{FF2B5EF4-FFF2-40B4-BE49-F238E27FC236}">
              <a16:creationId xmlns:a16="http://schemas.microsoft.com/office/drawing/2014/main" id="{9A84D3FC-C40D-4FB4-9E70-C57B5FD1CA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5" name="Text Box 1">
          <a:extLst>
            <a:ext uri="{FF2B5EF4-FFF2-40B4-BE49-F238E27FC236}">
              <a16:creationId xmlns:a16="http://schemas.microsoft.com/office/drawing/2014/main" id="{3E97977B-B55C-45CC-90F4-B7A8D0FF29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6" name="Text Box 1">
          <a:extLst>
            <a:ext uri="{FF2B5EF4-FFF2-40B4-BE49-F238E27FC236}">
              <a16:creationId xmlns:a16="http://schemas.microsoft.com/office/drawing/2014/main" id="{67EFD776-28C8-47E3-9D2B-99DFE4146B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7" name="Text Box 1">
          <a:extLst>
            <a:ext uri="{FF2B5EF4-FFF2-40B4-BE49-F238E27FC236}">
              <a16:creationId xmlns:a16="http://schemas.microsoft.com/office/drawing/2014/main" id="{F600142C-63C7-4A8F-B0B4-B2BF3C0C48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8" name="Text Box 1">
          <a:extLst>
            <a:ext uri="{FF2B5EF4-FFF2-40B4-BE49-F238E27FC236}">
              <a16:creationId xmlns:a16="http://schemas.microsoft.com/office/drawing/2014/main" id="{C16AFD49-F22C-4D25-9A07-3F05FE6CF24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49" name="Text Box 1">
          <a:extLst>
            <a:ext uri="{FF2B5EF4-FFF2-40B4-BE49-F238E27FC236}">
              <a16:creationId xmlns:a16="http://schemas.microsoft.com/office/drawing/2014/main" id="{27106077-5929-4492-83DA-491A2BDA4C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0" name="Text Box 1">
          <a:extLst>
            <a:ext uri="{FF2B5EF4-FFF2-40B4-BE49-F238E27FC236}">
              <a16:creationId xmlns:a16="http://schemas.microsoft.com/office/drawing/2014/main" id="{0FD5F0A4-FDBD-4B90-A308-F299F899F3A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1" name="Text Box 1">
          <a:extLst>
            <a:ext uri="{FF2B5EF4-FFF2-40B4-BE49-F238E27FC236}">
              <a16:creationId xmlns:a16="http://schemas.microsoft.com/office/drawing/2014/main" id="{3D0F1925-99F2-45D7-9929-363213C91BB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2" name="Text Box 1">
          <a:extLst>
            <a:ext uri="{FF2B5EF4-FFF2-40B4-BE49-F238E27FC236}">
              <a16:creationId xmlns:a16="http://schemas.microsoft.com/office/drawing/2014/main" id="{33FA9A15-541C-484D-973C-8F46B1075C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3" name="Text Box 1">
          <a:extLst>
            <a:ext uri="{FF2B5EF4-FFF2-40B4-BE49-F238E27FC236}">
              <a16:creationId xmlns:a16="http://schemas.microsoft.com/office/drawing/2014/main" id="{3F3A20E8-E96E-4C18-AE85-399C6B77A85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4" name="Text Box 1">
          <a:extLst>
            <a:ext uri="{FF2B5EF4-FFF2-40B4-BE49-F238E27FC236}">
              <a16:creationId xmlns:a16="http://schemas.microsoft.com/office/drawing/2014/main" id="{8F114FD3-A789-4F25-BBCA-E276911620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5" name="Text Box 1">
          <a:extLst>
            <a:ext uri="{FF2B5EF4-FFF2-40B4-BE49-F238E27FC236}">
              <a16:creationId xmlns:a16="http://schemas.microsoft.com/office/drawing/2014/main" id="{0C6B6EA8-05E0-4A9A-BF44-CF8AF678CA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6" name="Text Box 1">
          <a:extLst>
            <a:ext uri="{FF2B5EF4-FFF2-40B4-BE49-F238E27FC236}">
              <a16:creationId xmlns:a16="http://schemas.microsoft.com/office/drawing/2014/main" id="{8DD975DC-6707-49C4-B00A-9D11D3F67E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7" name="Text Box 1">
          <a:extLst>
            <a:ext uri="{FF2B5EF4-FFF2-40B4-BE49-F238E27FC236}">
              <a16:creationId xmlns:a16="http://schemas.microsoft.com/office/drawing/2014/main" id="{A21B2AB2-06DC-418C-B8E4-3E8146445F6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8" name="Text Box 1">
          <a:extLst>
            <a:ext uri="{FF2B5EF4-FFF2-40B4-BE49-F238E27FC236}">
              <a16:creationId xmlns:a16="http://schemas.microsoft.com/office/drawing/2014/main" id="{F3B6A184-9F8E-42C1-AE3B-0F20086329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59" name="Text Box 1">
          <a:extLst>
            <a:ext uri="{FF2B5EF4-FFF2-40B4-BE49-F238E27FC236}">
              <a16:creationId xmlns:a16="http://schemas.microsoft.com/office/drawing/2014/main" id="{9E2C85EF-D6ED-466C-A985-016D24DD423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0" name="Text Box 1">
          <a:extLst>
            <a:ext uri="{FF2B5EF4-FFF2-40B4-BE49-F238E27FC236}">
              <a16:creationId xmlns:a16="http://schemas.microsoft.com/office/drawing/2014/main" id="{F77A89A7-7111-4B18-AAC1-3CA3EC34F5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1" name="Text Box 1">
          <a:extLst>
            <a:ext uri="{FF2B5EF4-FFF2-40B4-BE49-F238E27FC236}">
              <a16:creationId xmlns:a16="http://schemas.microsoft.com/office/drawing/2014/main" id="{CD054671-8D59-47C7-B7D2-8566DE267F8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2" name="Text Box 1">
          <a:extLst>
            <a:ext uri="{FF2B5EF4-FFF2-40B4-BE49-F238E27FC236}">
              <a16:creationId xmlns:a16="http://schemas.microsoft.com/office/drawing/2014/main" id="{3D8114D9-2F66-4365-B72B-A2336A6B20B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3" name="Text Box 1">
          <a:extLst>
            <a:ext uri="{FF2B5EF4-FFF2-40B4-BE49-F238E27FC236}">
              <a16:creationId xmlns:a16="http://schemas.microsoft.com/office/drawing/2014/main" id="{806BDCC0-A9E6-4A16-8432-90D96D5F3D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4" name="Text Box 1">
          <a:extLst>
            <a:ext uri="{FF2B5EF4-FFF2-40B4-BE49-F238E27FC236}">
              <a16:creationId xmlns:a16="http://schemas.microsoft.com/office/drawing/2014/main" id="{411AFC74-B7F1-4B0C-9094-FAD49AECD58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5" name="Text Box 1">
          <a:extLst>
            <a:ext uri="{FF2B5EF4-FFF2-40B4-BE49-F238E27FC236}">
              <a16:creationId xmlns:a16="http://schemas.microsoft.com/office/drawing/2014/main" id="{50D7B92E-C304-4CBF-BE23-3B192B0095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6" name="Text Box 1">
          <a:extLst>
            <a:ext uri="{FF2B5EF4-FFF2-40B4-BE49-F238E27FC236}">
              <a16:creationId xmlns:a16="http://schemas.microsoft.com/office/drawing/2014/main" id="{C51D616D-8F80-489D-B484-214A7A1D13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7" name="Text Box 1">
          <a:extLst>
            <a:ext uri="{FF2B5EF4-FFF2-40B4-BE49-F238E27FC236}">
              <a16:creationId xmlns:a16="http://schemas.microsoft.com/office/drawing/2014/main" id="{9E02505A-6787-41FB-93F9-86B8784961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8" name="Text Box 1">
          <a:extLst>
            <a:ext uri="{FF2B5EF4-FFF2-40B4-BE49-F238E27FC236}">
              <a16:creationId xmlns:a16="http://schemas.microsoft.com/office/drawing/2014/main" id="{20177905-AD21-4687-BCF6-0E6CBE36B7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69" name="Text Box 1">
          <a:extLst>
            <a:ext uri="{FF2B5EF4-FFF2-40B4-BE49-F238E27FC236}">
              <a16:creationId xmlns:a16="http://schemas.microsoft.com/office/drawing/2014/main" id="{D8495CD1-BCAF-4335-9360-4787D919788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0" name="Text Box 1">
          <a:extLst>
            <a:ext uri="{FF2B5EF4-FFF2-40B4-BE49-F238E27FC236}">
              <a16:creationId xmlns:a16="http://schemas.microsoft.com/office/drawing/2014/main" id="{6C7E48CB-3918-4B8D-8020-1B48EDED1D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1" name="Text Box 1">
          <a:extLst>
            <a:ext uri="{FF2B5EF4-FFF2-40B4-BE49-F238E27FC236}">
              <a16:creationId xmlns:a16="http://schemas.microsoft.com/office/drawing/2014/main" id="{31E6BE22-A63A-462E-A589-2A75849126D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2" name="Text Box 1">
          <a:extLst>
            <a:ext uri="{FF2B5EF4-FFF2-40B4-BE49-F238E27FC236}">
              <a16:creationId xmlns:a16="http://schemas.microsoft.com/office/drawing/2014/main" id="{C046289C-FCEE-4718-8449-F2CA7F3277D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3" name="Text Box 1">
          <a:extLst>
            <a:ext uri="{FF2B5EF4-FFF2-40B4-BE49-F238E27FC236}">
              <a16:creationId xmlns:a16="http://schemas.microsoft.com/office/drawing/2014/main" id="{34A5B645-A715-4C40-B918-3A1C32403FF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4" name="Text Box 1">
          <a:extLst>
            <a:ext uri="{FF2B5EF4-FFF2-40B4-BE49-F238E27FC236}">
              <a16:creationId xmlns:a16="http://schemas.microsoft.com/office/drawing/2014/main" id="{3BD21F8E-9678-4234-80C7-777FF0E94F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5" name="Text Box 1">
          <a:extLst>
            <a:ext uri="{FF2B5EF4-FFF2-40B4-BE49-F238E27FC236}">
              <a16:creationId xmlns:a16="http://schemas.microsoft.com/office/drawing/2014/main" id="{1CA10E9C-5DBD-419D-9A02-2C85943D8D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6" name="Text Box 1">
          <a:extLst>
            <a:ext uri="{FF2B5EF4-FFF2-40B4-BE49-F238E27FC236}">
              <a16:creationId xmlns:a16="http://schemas.microsoft.com/office/drawing/2014/main" id="{2AA3884C-9EF3-4A37-BC15-9AFAE70A1C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7" name="Text Box 1">
          <a:extLst>
            <a:ext uri="{FF2B5EF4-FFF2-40B4-BE49-F238E27FC236}">
              <a16:creationId xmlns:a16="http://schemas.microsoft.com/office/drawing/2014/main" id="{63E5F1BD-0753-46A4-905E-4CFF29E01E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8" name="Text Box 1">
          <a:extLst>
            <a:ext uri="{FF2B5EF4-FFF2-40B4-BE49-F238E27FC236}">
              <a16:creationId xmlns:a16="http://schemas.microsoft.com/office/drawing/2014/main" id="{476C4E8A-F4B2-4C11-AD59-22C5DAF9F1F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79" name="Text Box 1">
          <a:extLst>
            <a:ext uri="{FF2B5EF4-FFF2-40B4-BE49-F238E27FC236}">
              <a16:creationId xmlns:a16="http://schemas.microsoft.com/office/drawing/2014/main" id="{30E3E902-BAED-4D03-91EB-9B60D9D598F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0" name="Text Box 1">
          <a:extLst>
            <a:ext uri="{FF2B5EF4-FFF2-40B4-BE49-F238E27FC236}">
              <a16:creationId xmlns:a16="http://schemas.microsoft.com/office/drawing/2014/main" id="{D6184BCA-4164-48B7-819C-D5FAC589AC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1" name="Text Box 1">
          <a:extLst>
            <a:ext uri="{FF2B5EF4-FFF2-40B4-BE49-F238E27FC236}">
              <a16:creationId xmlns:a16="http://schemas.microsoft.com/office/drawing/2014/main" id="{C96BFF11-0A92-4CEC-B64C-08CC935C98C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2" name="Text Box 1">
          <a:extLst>
            <a:ext uri="{FF2B5EF4-FFF2-40B4-BE49-F238E27FC236}">
              <a16:creationId xmlns:a16="http://schemas.microsoft.com/office/drawing/2014/main" id="{70C9AF71-0A4C-48FE-8DA3-8EADD4BD598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3" name="Text Box 1">
          <a:extLst>
            <a:ext uri="{FF2B5EF4-FFF2-40B4-BE49-F238E27FC236}">
              <a16:creationId xmlns:a16="http://schemas.microsoft.com/office/drawing/2014/main" id="{5AC4B301-A21E-45CE-B9F2-2041974ECA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4" name="Text Box 1">
          <a:extLst>
            <a:ext uri="{FF2B5EF4-FFF2-40B4-BE49-F238E27FC236}">
              <a16:creationId xmlns:a16="http://schemas.microsoft.com/office/drawing/2014/main" id="{0B605517-102F-4311-8006-49722FBC54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5" name="Text Box 1">
          <a:extLst>
            <a:ext uri="{FF2B5EF4-FFF2-40B4-BE49-F238E27FC236}">
              <a16:creationId xmlns:a16="http://schemas.microsoft.com/office/drawing/2014/main" id="{5D3BA1E2-971E-4650-87F4-4B728C32F42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6" name="Text Box 1">
          <a:extLst>
            <a:ext uri="{FF2B5EF4-FFF2-40B4-BE49-F238E27FC236}">
              <a16:creationId xmlns:a16="http://schemas.microsoft.com/office/drawing/2014/main" id="{B6600BE0-D1B6-445D-AD97-A1BD8A8D57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7" name="Text Box 1">
          <a:extLst>
            <a:ext uri="{FF2B5EF4-FFF2-40B4-BE49-F238E27FC236}">
              <a16:creationId xmlns:a16="http://schemas.microsoft.com/office/drawing/2014/main" id="{1E9BB7CE-727A-499E-AF4C-E82A87CEC1F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8" name="Text Box 1">
          <a:extLst>
            <a:ext uri="{FF2B5EF4-FFF2-40B4-BE49-F238E27FC236}">
              <a16:creationId xmlns:a16="http://schemas.microsoft.com/office/drawing/2014/main" id="{DAF96B71-356A-4752-A594-E9937A7A124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89" name="Text Box 1">
          <a:extLst>
            <a:ext uri="{FF2B5EF4-FFF2-40B4-BE49-F238E27FC236}">
              <a16:creationId xmlns:a16="http://schemas.microsoft.com/office/drawing/2014/main" id="{BD7C4EBE-A985-4349-9545-2EE0EA9A52C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0" name="Text Box 1">
          <a:extLst>
            <a:ext uri="{FF2B5EF4-FFF2-40B4-BE49-F238E27FC236}">
              <a16:creationId xmlns:a16="http://schemas.microsoft.com/office/drawing/2014/main" id="{E145D20C-3696-42FC-877E-DCE2279894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1" name="Text Box 1">
          <a:extLst>
            <a:ext uri="{FF2B5EF4-FFF2-40B4-BE49-F238E27FC236}">
              <a16:creationId xmlns:a16="http://schemas.microsoft.com/office/drawing/2014/main" id="{2122E2DD-7398-4C31-A938-3D35892FA9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2" name="Text Box 1">
          <a:extLst>
            <a:ext uri="{FF2B5EF4-FFF2-40B4-BE49-F238E27FC236}">
              <a16:creationId xmlns:a16="http://schemas.microsoft.com/office/drawing/2014/main" id="{F9512857-ACD1-44ED-B69F-B3660DDEBC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3" name="Text Box 1">
          <a:extLst>
            <a:ext uri="{FF2B5EF4-FFF2-40B4-BE49-F238E27FC236}">
              <a16:creationId xmlns:a16="http://schemas.microsoft.com/office/drawing/2014/main" id="{11300502-3BA3-42BB-B487-8B2F99B8F8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4" name="Text Box 1">
          <a:extLst>
            <a:ext uri="{FF2B5EF4-FFF2-40B4-BE49-F238E27FC236}">
              <a16:creationId xmlns:a16="http://schemas.microsoft.com/office/drawing/2014/main" id="{B47E9D35-DC6F-49B7-8C56-EB74740F1A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5" name="Text Box 1">
          <a:extLst>
            <a:ext uri="{FF2B5EF4-FFF2-40B4-BE49-F238E27FC236}">
              <a16:creationId xmlns:a16="http://schemas.microsoft.com/office/drawing/2014/main" id="{B3755162-C119-4872-81B5-D1E1505609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6" name="Text Box 1">
          <a:extLst>
            <a:ext uri="{FF2B5EF4-FFF2-40B4-BE49-F238E27FC236}">
              <a16:creationId xmlns:a16="http://schemas.microsoft.com/office/drawing/2014/main" id="{7C134A15-0720-48EA-B7C3-97FDB53318C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7" name="Text Box 1">
          <a:extLst>
            <a:ext uri="{FF2B5EF4-FFF2-40B4-BE49-F238E27FC236}">
              <a16:creationId xmlns:a16="http://schemas.microsoft.com/office/drawing/2014/main" id="{39F9BC6F-C8B4-4AAC-BC87-A9EF0950068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8" name="Text Box 1">
          <a:extLst>
            <a:ext uri="{FF2B5EF4-FFF2-40B4-BE49-F238E27FC236}">
              <a16:creationId xmlns:a16="http://schemas.microsoft.com/office/drawing/2014/main" id="{08C2BA10-AA5A-411C-93AD-80014A979F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299" name="Text Box 1">
          <a:extLst>
            <a:ext uri="{FF2B5EF4-FFF2-40B4-BE49-F238E27FC236}">
              <a16:creationId xmlns:a16="http://schemas.microsoft.com/office/drawing/2014/main" id="{7AC943FF-AE4B-4A01-B507-3F1E9C4522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0" name="Text Box 1">
          <a:extLst>
            <a:ext uri="{FF2B5EF4-FFF2-40B4-BE49-F238E27FC236}">
              <a16:creationId xmlns:a16="http://schemas.microsoft.com/office/drawing/2014/main" id="{8C589960-D5D8-4A76-B529-5EBFA3D026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1" name="Text Box 1">
          <a:extLst>
            <a:ext uri="{FF2B5EF4-FFF2-40B4-BE49-F238E27FC236}">
              <a16:creationId xmlns:a16="http://schemas.microsoft.com/office/drawing/2014/main" id="{FAA16DE3-56FE-4CE5-9DCE-38C6EAD64E8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2" name="Text Box 1">
          <a:extLst>
            <a:ext uri="{FF2B5EF4-FFF2-40B4-BE49-F238E27FC236}">
              <a16:creationId xmlns:a16="http://schemas.microsoft.com/office/drawing/2014/main" id="{37E2CF9B-D065-422B-B389-CD51B0EB66E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3" name="Text Box 1">
          <a:extLst>
            <a:ext uri="{FF2B5EF4-FFF2-40B4-BE49-F238E27FC236}">
              <a16:creationId xmlns:a16="http://schemas.microsoft.com/office/drawing/2014/main" id="{CCF40E8E-3AAA-4F52-B450-9CF25C6E59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4" name="Text Box 1">
          <a:extLst>
            <a:ext uri="{FF2B5EF4-FFF2-40B4-BE49-F238E27FC236}">
              <a16:creationId xmlns:a16="http://schemas.microsoft.com/office/drawing/2014/main" id="{43862F9F-6ACB-4C72-9FF0-2EB23D6228C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5" name="Text Box 1">
          <a:extLst>
            <a:ext uri="{FF2B5EF4-FFF2-40B4-BE49-F238E27FC236}">
              <a16:creationId xmlns:a16="http://schemas.microsoft.com/office/drawing/2014/main" id="{164A8F23-ECF4-49FB-AB6A-A83ECF18F6C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6" name="Text Box 1">
          <a:extLst>
            <a:ext uri="{FF2B5EF4-FFF2-40B4-BE49-F238E27FC236}">
              <a16:creationId xmlns:a16="http://schemas.microsoft.com/office/drawing/2014/main" id="{927FCAA4-9A9D-48F2-9D15-EABFE7F2D97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7" name="Text Box 1">
          <a:extLst>
            <a:ext uri="{FF2B5EF4-FFF2-40B4-BE49-F238E27FC236}">
              <a16:creationId xmlns:a16="http://schemas.microsoft.com/office/drawing/2014/main" id="{1A84B271-2B05-4952-9D42-C8D75B400C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8" name="Text Box 1">
          <a:extLst>
            <a:ext uri="{FF2B5EF4-FFF2-40B4-BE49-F238E27FC236}">
              <a16:creationId xmlns:a16="http://schemas.microsoft.com/office/drawing/2014/main" id="{C392C55C-F067-4C04-9A7F-34029A4F911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09" name="Text Box 1">
          <a:extLst>
            <a:ext uri="{FF2B5EF4-FFF2-40B4-BE49-F238E27FC236}">
              <a16:creationId xmlns:a16="http://schemas.microsoft.com/office/drawing/2014/main" id="{363B0A17-032A-4C75-BC58-6F8B07AF3B4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0" name="Text Box 1">
          <a:extLst>
            <a:ext uri="{FF2B5EF4-FFF2-40B4-BE49-F238E27FC236}">
              <a16:creationId xmlns:a16="http://schemas.microsoft.com/office/drawing/2014/main" id="{9E8C0D03-911D-44BF-AEFB-14901A02B48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1" name="Text Box 1">
          <a:extLst>
            <a:ext uri="{FF2B5EF4-FFF2-40B4-BE49-F238E27FC236}">
              <a16:creationId xmlns:a16="http://schemas.microsoft.com/office/drawing/2014/main" id="{475AE912-7E17-4AE4-8B68-2192311F156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2" name="Text Box 1">
          <a:extLst>
            <a:ext uri="{FF2B5EF4-FFF2-40B4-BE49-F238E27FC236}">
              <a16:creationId xmlns:a16="http://schemas.microsoft.com/office/drawing/2014/main" id="{DEFCC446-0B89-4469-B425-DDAA540B963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3" name="Text Box 1">
          <a:extLst>
            <a:ext uri="{FF2B5EF4-FFF2-40B4-BE49-F238E27FC236}">
              <a16:creationId xmlns:a16="http://schemas.microsoft.com/office/drawing/2014/main" id="{CCB92663-23E3-4CE6-9567-9A373F4AF5B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4" name="Text Box 1">
          <a:extLst>
            <a:ext uri="{FF2B5EF4-FFF2-40B4-BE49-F238E27FC236}">
              <a16:creationId xmlns:a16="http://schemas.microsoft.com/office/drawing/2014/main" id="{6BE29882-EA93-4EE4-87FE-885164708A7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5" name="Text Box 1">
          <a:extLst>
            <a:ext uri="{FF2B5EF4-FFF2-40B4-BE49-F238E27FC236}">
              <a16:creationId xmlns:a16="http://schemas.microsoft.com/office/drawing/2014/main" id="{C5C71F46-12CF-458F-BA1C-AB7B66A5B7F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6" name="Text Box 1">
          <a:extLst>
            <a:ext uri="{FF2B5EF4-FFF2-40B4-BE49-F238E27FC236}">
              <a16:creationId xmlns:a16="http://schemas.microsoft.com/office/drawing/2014/main" id="{3338BF37-7E0F-4676-B37E-B55F7E43F1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7" name="Text Box 1">
          <a:extLst>
            <a:ext uri="{FF2B5EF4-FFF2-40B4-BE49-F238E27FC236}">
              <a16:creationId xmlns:a16="http://schemas.microsoft.com/office/drawing/2014/main" id="{1EFE099D-E46E-405E-B53A-2E5B07BA481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8" name="Text Box 1">
          <a:extLst>
            <a:ext uri="{FF2B5EF4-FFF2-40B4-BE49-F238E27FC236}">
              <a16:creationId xmlns:a16="http://schemas.microsoft.com/office/drawing/2014/main" id="{57B6416D-8D2F-48FA-95E6-F002F682815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19" name="Text Box 1">
          <a:extLst>
            <a:ext uri="{FF2B5EF4-FFF2-40B4-BE49-F238E27FC236}">
              <a16:creationId xmlns:a16="http://schemas.microsoft.com/office/drawing/2014/main" id="{1A3D5A93-D045-4E6F-9DC8-BDA0959694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0" name="Text Box 1">
          <a:extLst>
            <a:ext uri="{FF2B5EF4-FFF2-40B4-BE49-F238E27FC236}">
              <a16:creationId xmlns:a16="http://schemas.microsoft.com/office/drawing/2014/main" id="{FBD98AD9-2C4F-414B-9834-57058E02BAB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1" name="Text Box 1">
          <a:extLst>
            <a:ext uri="{FF2B5EF4-FFF2-40B4-BE49-F238E27FC236}">
              <a16:creationId xmlns:a16="http://schemas.microsoft.com/office/drawing/2014/main" id="{07AAC7B3-209E-4E4F-B232-1314F6FFCA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2" name="Text Box 1">
          <a:extLst>
            <a:ext uri="{FF2B5EF4-FFF2-40B4-BE49-F238E27FC236}">
              <a16:creationId xmlns:a16="http://schemas.microsoft.com/office/drawing/2014/main" id="{6F6A850A-51D2-4080-993C-EFEB385EEE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3" name="Text Box 1">
          <a:extLst>
            <a:ext uri="{FF2B5EF4-FFF2-40B4-BE49-F238E27FC236}">
              <a16:creationId xmlns:a16="http://schemas.microsoft.com/office/drawing/2014/main" id="{D2709363-2885-42E1-BA4F-5B937FA2DA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4" name="Text Box 1">
          <a:extLst>
            <a:ext uri="{FF2B5EF4-FFF2-40B4-BE49-F238E27FC236}">
              <a16:creationId xmlns:a16="http://schemas.microsoft.com/office/drawing/2014/main" id="{32CD0B4E-0480-4922-8DEA-4D6284EBFC2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5" name="Text Box 1">
          <a:extLst>
            <a:ext uri="{FF2B5EF4-FFF2-40B4-BE49-F238E27FC236}">
              <a16:creationId xmlns:a16="http://schemas.microsoft.com/office/drawing/2014/main" id="{C7A880A1-1872-4A11-926B-62C4EC8F77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6" name="Text Box 1">
          <a:extLst>
            <a:ext uri="{FF2B5EF4-FFF2-40B4-BE49-F238E27FC236}">
              <a16:creationId xmlns:a16="http://schemas.microsoft.com/office/drawing/2014/main" id="{3353A02E-B541-429E-8FAB-A91816267C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7" name="Text Box 1">
          <a:extLst>
            <a:ext uri="{FF2B5EF4-FFF2-40B4-BE49-F238E27FC236}">
              <a16:creationId xmlns:a16="http://schemas.microsoft.com/office/drawing/2014/main" id="{0CAADCCC-16BF-4BD0-8549-02DD345FE72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8" name="Text Box 1">
          <a:extLst>
            <a:ext uri="{FF2B5EF4-FFF2-40B4-BE49-F238E27FC236}">
              <a16:creationId xmlns:a16="http://schemas.microsoft.com/office/drawing/2014/main" id="{0F4323F0-7F03-420A-8B3D-A92061BA089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29" name="Text Box 1">
          <a:extLst>
            <a:ext uri="{FF2B5EF4-FFF2-40B4-BE49-F238E27FC236}">
              <a16:creationId xmlns:a16="http://schemas.microsoft.com/office/drawing/2014/main" id="{8792A3CF-9DDC-4C94-8DF5-BFFBA2D73F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0" name="Text Box 1">
          <a:extLst>
            <a:ext uri="{FF2B5EF4-FFF2-40B4-BE49-F238E27FC236}">
              <a16:creationId xmlns:a16="http://schemas.microsoft.com/office/drawing/2014/main" id="{C0021A53-BC1B-4A86-9B40-47C4C716F69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1" name="Text Box 1">
          <a:extLst>
            <a:ext uri="{FF2B5EF4-FFF2-40B4-BE49-F238E27FC236}">
              <a16:creationId xmlns:a16="http://schemas.microsoft.com/office/drawing/2014/main" id="{1A3948EB-B69E-45A5-8E93-DBFD49D5C4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2" name="Text Box 1">
          <a:extLst>
            <a:ext uri="{FF2B5EF4-FFF2-40B4-BE49-F238E27FC236}">
              <a16:creationId xmlns:a16="http://schemas.microsoft.com/office/drawing/2014/main" id="{229015AD-FC72-4CA1-AD9A-5D1988780D9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3" name="Text Box 1">
          <a:extLst>
            <a:ext uri="{FF2B5EF4-FFF2-40B4-BE49-F238E27FC236}">
              <a16:creationId xmlns:a16="http://schemas.microsoft.com/office/drawing/2014/main" id="{6ACC9809-BBCE-4909-AAE0-CEAD0FFB188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4" name="Text Box 1">
          <a:extLst>
            <a:ext uri="{FF2B5EF4-FFF2-40B4-BE49-F238E27FC236}">
              <a16:creationId xmlns:a16="http://schemas.microsoft.com/office/drawing/2014/main" id="{9A52CE64-3042-4C21-A684-D05FA5192E5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5" name="Text Box 1">
          <a:extLst>
            <a:ext uri="{FF2B5EF4-FFF2-40B4-BE49-F238E27FC236}">
              <a16:creationId xmlns:a16="http://schemas.microsoft.com/office/drawing/2014/main" id="{F0539E99-B203-4C8D-8001-5F4FE015A14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6" name="Text Box 1">
          <a:extLst>
            <a:ext uri="{FF2B5EF4-FFF2-40B4-BE49-F238E27FC236}">
              <a16:creationId xmlns:a16="http://schemas.microsoft.com/office/drawing/2014/main" id="{C98F7A2D-C9DD-4C6F-8387-EC099F8E970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7" name="Text Box 1">
          <a:extLst>
            <a:ext uri="{FF2B5EF4-FFF2-40B4-BE49-F238E27FC236}">
              <a16:creationId xmlns:a16="http://schemas.microsoft.com/office/drawing/2014/main" id="{A4C3298C-A2CE-4FA4-B077-26216237FF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8" name="Text Box 1">
          <a:extLst>
            <a:ext uri="{FF2B5EF4-FFF2-40B4-BE49-F238E27FC236}">
              <a16:creationId xmlns:a16="http://schemas.microsoft.com/office/drawing/2014/main" id="{2F93FC75-202B-4D0B-B6CC-50E3E13C79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39" name="Text Box 1">
          <a:extLst>
            <a:ext uri="{FF2B5EF4-FFF2-40B4-BE49-F238E27FC236}">
              <a16:creationId xmlns:a16="http://schemas.microsoft.com/office/drawing/2014/main" id="{2C92CDBF-9902-40E3-B8FF-E74ABC8C6C8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0" name="Text Box 1">
          <a:extLst>
            <a:ext uri="{FF2B5EF4-FFF2-40B4-BE49-F238E27FC236}">
              <a16:creationId xmlns:a16="http://schemas.microsoft.com/office/drawing/2014/main" id="{D736E9EB-82CB-40BA-889D-086CE328649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1" name="Text Box 1">
          <a:extLst>
            <a:ext uri="{FF2B5EF4-FFF2-40B4-BE49-F238E27FC236}">
              <a16:creationId xmlns:a16="http://schemas.microsoft.com/office/drawing/2014/main" id="{41269B43-E660-4165-ABD7-AF1B38DCF0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2" name="Text Box 1">
          <a:extLst>
            <a:ext uri="{FF2B5EF4-FFF2-40B4-BE49-F238E27FC236}">
              <a16:creationId xmlns:a16="http://schemas.microsoft.com/office/drawing/2014/main" id="{EAB00491-0A6E-420C-BA75-FB98A92EA98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3" name="Text Box 1">
          <a:extLst>
            <a:ext uri="{FF2B5EF4-FFF2-40B4-BE49-F238E27FC236}">
              <a16:creationId xmlns:a16="http://schemas.microsoft.com/office/drawing/2014/main" id="{A05EEC0D-3329-4D03-962D-2CEE7909B0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4" name="Text Box 1">
          <a:extLst>
            <a:ext uri="{FF2B5EF4-FFF2-40B4-BE49-F238E27FC236}">
              <a16:creationId xmlns:a16="http://schemas.microsoft.com/office/drawing/2014/main" id="{32B59DD0-31EB-4F35-8751-3ECBC35EDFE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5" name="Text Box 1">
          <a:extLst>
            <a:ext uri="{FF2B5EF4-FFF2-40B4-BE49-F238E27FC236}">
              <a16:creationId xmlns:a16="http://schemas.microsoft.com/office/drawing/2014/main" id="{FE903A3F-AA1E-4F6F-8C5D-6BC280066E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6" name="Text Box 1">
          <a:extLst>
            <a:ext uri="{FF2B5EF4-FFF2-40B4-BE49-F238E27FC236}">
              <a16:creationId xmlns:a16="http://schemas.microsoft.com/office/drawing/2014/main" id="{E887E51F-EFD1-4F07-9975-5FC8AE8D00D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7" name="Text Box 1">
          <a:extLst>
            <a:ext uri="{FF2B5EF4-FFF2-40B4-BE49-F238E27FC236}">
              <a16:creationId xmlns:a16="http://schemas.microsoft.com/office/drawing/2014/main" id="{FEAC5A99-DB5C-49C5-843B-9B4222B1FBC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8" name="Text Box 1">
          <a:extLst>
            <a:ext uri="{FF2B5EF4-FFF2-40B4-BE49-F238E27FC236}">
              <a16:creationId xmlns:a16="http://schemas.microsoft.com/office/drawing/2014/main" id="{481B1B5C-4B41-466C-8BD4-C1F8B6500A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49" name="Text Box 1">
          <a:extLst>
            <a:ext uri="{FF2B5EF4-FFF2-40B4-BE49-F238E27FC236}">
              <a16:creationId xmlns:a16="http://schemas.microsoft.com/office/drawing/2014/main" id="{DFF27370-54A4-4464-B3C0-316B8946376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0" name="Text Box 1">
          <a:extLst>
            <a:ext uri="{FF2B5EF4-FFF2-40B4-BE49-F238E27FC236}">
              <a16:creationId xmlns:a16="http://schemas.microsoft.com/office/drawing/2014/main" id="{C31CB6B0-B26F-4742-BD84-6ACEF78FA32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1" name="Text Box 1">
          <a:extLst>
            <a:ext uri="{FF2B5EF4-FFF2-40B4-BE49-F238E27FC236}">
              <a16:creationId xmlns:a16="http://schemas.microsoft.com/office/drawing/2014/main" id="{1645F9AC-2404-4EAF-9DF5-0CB7637EC5B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2" name="Text Box 1">
          <a:extLst>
            <a:ext uri="{FF2B5EF4-FFF2-40B4-BE49-F238E27FC236}">
              <a16:creationId xmlns:a16="http://schemas.microsoft.com/office/drawing/2014/main" id="{04F7D84A-9A0C-41E5-9049-F37EFCB16D1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3" name="Text Box 1">
          <a:extLst>
            <a:ext uri="{FF2B5EF4-FFF2-40B4-BE49-F238E27FC236}">
              <a16:creationId xmlns:a16="http://schemas.microsoft.com/office/drawing/2014/main" id="{684FC1CA-CAC1-4857-BC9B-4192685752D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4" name="Text Box 1">
          <a:extLst>
            <a:ext uri="{FF2B5EF4-FFF2-40B4-BE49-F238E27FC236}">
              <a16:creationId xmlns:a16="http://schemas.microsoft.com/office/drawing/2014/main" id="{54BD29AC-BA72-4297-B919-4B3B3C0D249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5" name="Text Box 1">
          <a:extLst>
            <a:ext uri="{FF2B5EF4-FFF2-40B4-BE49-F238E27FC236}">
              <a16:creationId xmlns:a16="http://schemas.microsoft.com/office/drawing/2014/main" id="{C7525DD3-4528-4C44-998A-40FA3577744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6" name="Text Box 1">
          <a:extLst>
            <a:ext uri="{FF2B5EF4-FFF2-40B4-BE49-F238E27FC236}">
              <a16:creationId xmlns:a16="http://schemas.microsoft.com/office/drawing/2014/main" id="{DF83F527-9391-4DF3-9AC9-3F08FE42DFE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7" name="Text Box 1">
          <a:extLst>
            <a:ext uri="{FF2B5EF4-FFF2-40B4-BE49-F238E27FC236}">
              <a16:creationId xmlns:a16="http://schemas.microsoft.com/office/drawing/2014/main" id="{5B8B71F3-029B-43BA-AC96-62E783708CC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8" name="Text Box 1">
          <a:extLst>
            <a:ext uri="{FF2B5EF4-FFF2-40B4-BE49-F238E27FC236}">
              <a16:creationId xmlns:a16="http://schemas.microsoft.com/office/drawing/2014/main" id="{FACEE7DE-612B-4E07-9C8A-417785BD51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59" name="Text Box 1">
          <a:extLst>
            <a:ext uri="{FF2B5EF4-FFF2-40B4-BE49-F238E27FC236}">
              <a16:creationId xmlns:a16="http://schemas.microsoft.com/office/drawing/2014/main" id="{7C9BF71E-5799-406C-AC9A-FEF0DEA8209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0" name="Text Box 1">
          <a:extLst>
            <a:ext uri="{FF2B5EF4-FFF2-40B4-BE49-F238E27FC236}">
              <a16:creationId xmlns:a16="http://schemas.microsoft.com/office/drawing/2014/main" id="{D15417BE-0E10-499D-9615-2ABA25C3A07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1" name="Text Box 1">
          <a:extLst>
            <a:ext uri="{FF2B5EF4-FFF2-40B4-BE49-F238E27FC236}">
              <a16:creationId xmlns:a16="http://schemas.microsoft.com/office/drawing/2014/main" id="{42FF4B5A-CE72-429F-BE59-354CC7181CE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2" name="Text Box 1">
          <a:extLst>
            <a:ext uri="{FF2B5EF4-FFF2-40B4-BE49-F238E27FC236}">
              <a16:creationId xmlns:a16="http://schemas.microsoft.com/office/drawing/2014/main" id="{9AFFE01D-2F13-45D0-910C-CA24AB69E5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3" name="Text Box 1">
          <a:extLst>
            <a:ext uri="{FF2B5EF4-FFF2-40B4-BE49-F238E27FC236}">
              <a16:creationId xmlns:a16="http://schemas.microsoft.com/office/drawing/2014/main" id="{423C2A21-EF48-40AB-BA5B-2ABE433DF18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4" name="Text Box 1">
          <a:extLst>
            <a:ext uri="{FF2B5EF4-FFF2-40B4-BE49-F238E27FC236}">
              <a16:creationId xmlns:a16="http://schemas.microsoft.com/office/drawing/2014/main" id="{3274F721-CE85-43E8-B979-90F4F2884A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5" name="Text Box 1">
          <a:extLst>
            <a:ext uri="{FF2B5EF4-FFF2-40B4-BE49-F238E27FC236}">
              <a16:creationId xmlns:a16="http://schemas.microsoft.com/office/drawing/2014/main" id="{DEC8F9CF-98C9-4387-9BA1-FD8A748C62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6" name="Text Box 1">
          <a:extLst>
            <a:ext uri="{FF2B5EF4-FFF2-40B4-BE49-F238E27FC236}">
              <a16:creationId xmlns:a16="http://schemas.microsoft.com/office/drawing/2014/main" id="{0AC4ABDD-4795-4CA7-ABF3-504D341AD41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7" name="Text Box 1">
          <a:extLst>
            <a:ext uri="{FF2B5EF4-FFF2-40B4-BE49-F238E27FC236}">
              <a16:creationId xmlns:a16="http://schemas.microsoft.com/office/drawing/2014/main" id="{AEFCD35D-762E-4470-85E6-DBE67CEBFA6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8" name="Text Box 1">
          <a:extLst>
            <a:ext uri="{FF2B5EF4-FFF2-40B4-BE49-F238E27FC236}">
              <a16:creationId xmlns:a16="http://schemas.microsoft.com/office/drawing/2014/main" id="{4800A78D-550A-4749-B509-368980DB4B2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69" name="Text Box 1">
          <a:extLst>
            <a:ext uri="{FF2B5EF4-FFF2-40B4-BE49-F238E27FC236}">
              <a16:creationId xmlns:a16="http://schemas.microsoft.com/office/drawing/2014/main" id="{A1FCCA41-0CB9-4184-9A2F-D99B0A295FA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0" name="Text Box 1">
          <a:extLst>
            <a:ext uri="{FF2B5EF4-FFF2-40B4-BE49-F238E27FC236}">
              <a16:creationId xmlns:a16="http://schemas.microsoft.com/office/drawing/2014/main" id="{E2A1445B-FD83-47B7-8AC5-9D77D5C950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1" name="Text Box 1">
          <a:extLst>
            <a:ext uri="{FF2B5EF4-FFF2-40B4-BE49-F238E27FC236}">
              <a16:creationId xmlns:a16="http://schemas.microsoft.com/office/drawing/2014/main" id="{AF42F5C8-094C-45A9-AF4B-794DF91B27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2" name="Text Box 1">
          <a:extLst>
            <a:ext uri="{FF2B5EF4-FFF2-40B4-BE49-F238E27FC236}">
              <a16:creationId xmlns:a16="http://schemas.microsoft.com/office/drawing/2014/main" id="{24340AC3-634C-4BC4-B61C-A6BBFCC11E5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3" name="Text Box 1">
          <a:extLst>
            <a:ext uri="{FF2B5EF4-FFF2-40B4-BE49-F238E27FC236}">
              <a16:creationId xmlns:a16="http://schemas.microsoft.com/office/drawing/2014/main" id="{38A4ACF0-ABA6-4E19-A3F0-1554755D42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4" name="Text Box 1">
          <a:extLst>
            <a:ext uri="{FF2B5EF4-FFF2-40B4-BE49-F238E27FC236}">
              <a16:creationId xmlns:a16="http://schemas.microsoft.com/office/drawing/2014/main" id="{D1305677-E923-4C66-AE8C-3A065E7D46B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5" name="Text Box 1">
          <a:extLst>
            <a:ext uri="{FF2B5EF4-FFF2-40B4-BE49-F238E27FC236}">
              <a16:creationId xmlns:a16="http://schemas.microsoft.com/office/drawing/2014/main" id="{A6A64DFA-5378-42BB-859C-8D951AFCC72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6" name="Text Box 1">
          <a:extLst>
            <a:ext uri="{FF2B5EF4-FFF2-40B4-BE49-F238E27FC236}">
              <a16:creationId xmlns:a16="http://schemas.microsoft.com/office/drawing/2014/main" id="{AF576FE9-516B-4DD2-8758-5FEE229159C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7" name="Text Box 1">
          <a:extLst>
            <a:ext uri="{FF2B5EF4-FFF2-40B4-BE49-F238E27FC236}">
              <a16:creationId xmlns:a16="http://schemas.microsoft.com/office/drawing/2014/main" id="{6260AE34-A1DB-412F-99B6-5438493DDC2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8" name="Text Box 1">
          <a:extLst>
            <a:ext uri="{FF2B5EF4-FFF2-40B4-BE49-F238E27FC236}">
              <a16:creationId xmlns:a16="http://schemas.microsoft.com/office/drawing/2014/main" id="{B97F0E0D-2678-4560-AC34-FEE89F5841C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79" name="Text Box 1">
          <a:extLst>
            <a:ext uri="{FF2B5EF4-FFF2-40B4-BE49-F238E27FC236}">
              <a16:creationId xmlns:a16="http://schemas.microsoft.com/office/drawing/2014/main" id="{C8F33631-E570-4C15-9225-980F5369E0C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0" name="Text Box 1">
          <a:extLst>
            <a:ext uri="{FF2B5EF4-FFF2-40B4-BE49-F238E27FC236}">
              <a16:creationId xmlns:a16="http://schemas.microsoft.com/office/drawing/2014/main" id="{206D0A49-087B-404E-9DE8-6480BC0D6A6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1" name="Text Box 1">
          <a:extLst>
            <a:ext uri="{FF2B5EF4-FFF2-40B4-BE49-F238E27FC236}">
              <a16:creationId xmlns:a16="http://schemas.microsoft.com/office/drawing/2014/main" id="{D20DB76A-60D3-47C2-B3EB-6F25B547B50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2" name="Text Box 1">
          <a:extLst>
            <a:ext uri="{FF2B5EF4-FFF2-40B4-BE49-F238E27FC236}">
              <a16:creationId xmlns:a16="http://schemas.microsoft.com/office/drawing/2014/main" id="{F00721E1-B0E2-48FD-8419-7C0ACE38A9F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3" name="Text Box 1">
          <a:extLst>
            <a:ext uri="{FF2B5EF4-FFF2-40B4-BE49-F238E27FC236}">
              <a16:creationId xmlns:a16="http://schemas.microsoft.com/office/drawing/2014/main" id="{65C832DD-2623-4868-A6B1-6156AF2343D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4" name="Text Box 1">
          <a:extLst>
            <a:ext uri="{FF2B5EF4-FFF2-40B4-BE49-F238E27FC236}">
              <a16:creationId xmlns:a16="http://schemas.microsoft.com/office/drawing/2014/main" id="{A5826EE5-400C-485D-ADE6-7F0C5B25CD4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5" name="Text Box 1">
          <a:extLst>
            <a:ext uri="{FF2B5EF4-FFF2-40B4-BE49-F238E27FC236}">
              <a16:creationId xmlns:a16="http://schemas.microsoft.com/office/drawing/2014/main" id="{AA6AFEC7-7357-4CEA-BD76-429B4313D5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6" name="Text Box 1">
          <a:extLst>
            <a:ext uri="{FF2B5EF4-FFF2-40B4-BE49-F238E27FC236}">
              <a16:creationId xmlns:a16="http://schemas.microsoft.com/office/drawing/2014/main" id="{6763AB47-AFBB-4BB2-A916-65FC0F6BE9C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7" name="Text Box 1">
          <a:extLst>
            <a:ext uri="{FF2B5EF4-FFF2-40B4-BE49-F238E27FC236}">
              <a16:creationId xmlns:a16="http://schemas.microsoft.com/office/drawing/2014/main" id="{D8B7BEA5-CA82-47E9-AF6B-8B4A10AD51B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8" name="Text Box 1">
          <a:extLst>
            <a:ext uri="{FF2B5EF4-FFF2-40B4-BE49-F238E27FC236}">
              <a16:creationId xmlns:a16="http://schemas.microsoft.com/office/drawing/2014/main" id="{7020C002-E823-4DEF-BE22-C1B5F2B2ACC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89" name="Text Box 1">
          <a:extLst>
            <a:ext uri="{FF2B5EF4-FFF2-40B4-BE49-F238E27FC236}">
              <a16:creationId xmlns:a16="http://schemas.microsoft.com/office/drawing/2014/main" id="{4D88A259-5123-439D-82DD-D4724092BD1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0" name="Text Box 1">
          <a:extLst>
            <a:ext uri="{FF2B5EF4-FFF2-40B4-BE49-F238E27FC236}">
              <a16:creationId xmlns:a16="http://schemas.microsoft.com/office/drawing/2014/main" id="{375B17FD-38CD-401A-B4E0-6AF4C0FFAF4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1" name="Text Box 1">
          <a:extLst>
            <a:ext uri="{FF2B5EF4-FFF2-40B4-BE49-F238E27FC236}">
              <a16:creationId xmlns:a16="http://schemas.microsoft.com/office/drawing/2014/main" id="{1F375352-F839-425F-9BC7-87B0B7973B7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2" name="Text Box 1">
          <a:extLst>
            <a:ext uri="{FF2B5EF4-FFF2-40B4-BE49-F238E27FC236}">
              <a16:creationId xmlns:a16="http://schemas.microsoft.com/office/drawing/2014/main" id="{AA3F1F02-2451-4627-B932-29C1E3F8FF8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3" name="Text Box 1">
          <a:extLst>
            <a:ext uri="{FF2B5EF4-FFF2-40B4-BE49-F238E27FC236}">
              <a16:creationId xmlns:a16="http://schemas.microsoft.com/office/drawing/2014/main" id="{B4DD0CF2-6792-4A21-A2CD-CD999DC574A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4" name="Text Box 1">
          <a:extLst>
            <a:ext uri="{FF2B5EF4-FFF2-40B4-BE49-F238E27FC236}">
              <a16:creationId xmlns:a16="http://schemas.microsoft.com/office/drawing/2014/main" id="{C56C28EF-1744-4E82-841E-567CA6F76DA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5" name="Text Box 1">
          <a:extLst>
            <a:ext uri="{FF2B5EF4-FFF2-40B4-BE49-F238E27FC236}">
              <a16:creationId xmlns:a16="http://schemas.microsoft.com/office/drawing/2014/main" id="{C598B10F-BD46-47E7-B5F3-16C90C99DE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6" name="Text Box 1">
          <a:extLst>
            <a:ext uri="{FF2B5EF4-FFF2-40B4-BE49-F238E27FC236}">
              <a16:creationId xmlns:a16="http://schemas.microsoft.com/office/drawing/2014/main" id="{C6179CBA-C230-4FCE-9B6F-A84D4BB7D8E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7" name="Text Box 1">
          <a:extLst>
            <a:ext uri="{FF2B5EF4-FFF2-40B4-BE49-F238E27FC236}">
              <a16:creationId xmlns:a16="http://schemas.microsoft.com/office/drawing/2014/main" id="{EDBC033D-4357-463D-AEEC-1F8502A518C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8" name="Text Box 1">
          <a:extLst>
            <a:ext uri="{FF2B5EF4-FFF2-40B4-BE49-F238E27FC236}">
              <a16:creationId xmlns:a16="http://schemas.microsoft.com/office/drawing/2014/main" id="{0206394A-619B-47FE-83C0-C2D4E22ACB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399" name="Text Box 1">
          <a:extLst>
            <a:ext uri="{FF2B5EF4-FFF2-40B4-BE49-F238E27FC236}">
              <a16:creationId xmlns:a16="http://schemas.microsoft.com/office/drawing/2014/main" id="{C9884E3F-09A2-41F7-8425-E908AF33CC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0" name="Text Box 1">
          <a:extLst>
            <a:ext uri="{FF2B5EF4-FFF2-40B4-BE49-F238E27FC236}">
              <a16:creationId xmlns:a16="http://schemas.microsoft.com/office/drawing/2014/main" id="{A54C71ED-1E39-4881-BCFA-62BA8272BA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1" name="Text Box 1">
          <a:extLst>
            <a:ext uri="{FF2B5EF4-FFF2-40B4-BE49-F238E27FC236}">
              <a16:creationId xmlns:a16="http://schemas.microsoft.com/office/drawing/2014/main" id="{3B70C026-0FED-4577-A512-17DE02AF756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2" name="Text Box 1">
          <a:extLst>
            <a:ext uri="{FF2B5EF4-FFF2-40B4-BE49-F238E27FC236}">
              <a16:creationId xmlns:a16="http://schemas.microsoft.com/office/drawing/2014/main" id="{BD064A0A-D3A6-4D33-8AE0-808FC5F6A48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3" name="Text Box 1">
          <a:extLst>
            <a:ext uri="{FF2B5EF4-FFF2-40B4-BE49-F238E27FC236}">
              <a16:creationId xmlns:a16="http://schemas.microsoft.com/office/drawing/2014/main" id="{0D502431-B6FF-4061-9F45-D194DE7D925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4" name="Text Box 1">
          <a:extLst>
            <a:ext uri="{FF2B5EF4-FFF2-40B4-BE49-F238E27FC236}">
              <a16:creationId xmlns:a16="http://schemas.microsoft.com/office/drawing/2014/main" id="{C93EC3C2-E189-4A8D-BF2E-12AA3EA9A0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5" name="Text Box 1">
          <a:extLst>
            <a:ext uri="{FF2B5EF4-FFF2-40B4-BE49-F238E27FC236}">
              <a16:creationId xmlns:a16="http://schemas.microsoft.com/office/drawing/2014/main" id="{C7AFB39A-C2F9-40C6-BDF6-1E1E619FE6D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6" name="Text Box 1">
          <a:extLst>
            <a:ext uri="{FF2B5EF4-FFF2-40B4-BE49-F238E27FC236}">
              <a16:creationId xmlns:a16="http://schemas.microsoft.com/office/drawing/2014/main" id="{45B08FDE-1F1B-443B-81AA-92702AFE217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7" name="Text Box 1">
          <a:extLst>
            <a:ext uri="{FF2B5EF4-FFF2-40B4-BE49-F238E27FC236}">
              <a16:creationId xmlns:a16="http://schemas.microsoft.com/office/drawing/2014/main" id="{44D99B2E-4BD6-46D4-A383-5723EE44E02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8" name="Text Box 1">
          <a:extLst>
            <a:ext uri="{FF2B5EF4-FFF2-40B4-BE49-F238E27FC236}">
              <a16:creationId xmlns:a16="http://schemas.microsoft.com/office/drawing/2014/main" id="{295FAB47-2C2C-4451-8E7F-5ABA9FC0D0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09" name="Text Box 1">
          <a:extLst>
            <a:ext uri="{FF2B5EF4-FFF2-40B4-BE49-F238E27FC236}">
              <a16:creationId xmlns:a16="http://schemas.microsoft.com/office/drawing/2014/main" id="{3AAE1F3E-6158-4546-8577-42F76FC7140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0" name="Text Box 1">
          <a:extLst>
            <a:ext uri="{FF2B5EF4-FFF2-40B4-BE49-F238E27FC236}">
              <a16:creationId xmlns:a16="http://schemas.microsoft.com/office/drawing/2014/main" id="{E2CCA073-0CB5-4276-A69B-FA140FE1EFD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1" name="Text Box 1">
          <a:extLst>
            <a:ext uri="{FF2B5EF4-FFF2-40B4-BE49-F238E27FC236}">
              <a16:creationId xmlns:a16="http://schemas.microsoft.com/office/drawing/2014/main" id="{81414249-9C15-446E-B5E8-4DE35A258C5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2" name="Text Box 1">
          <a:extLst>
            <a:ext uri="{FF2B5EF4-FFF2-40B4-BE49-F238E27FC236}">
              <a16:creationId xmlns:a16="http://schemas.microsoft.com/office/drawing/2014/main" id="{E73E8455-5968-4447-A0A0-F1EA77E8220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3" name="Text Box 1">
          <a:extLst>
            <a:ext uri="{FF2B5EF4-FFF2-40B4-BE49-F238E27FC236}">
              <a16:creationId xmlns:a16="http://schemas.microsoft.com/office/drawing/2014/main" id="{35022C98-AF7A-413A-B7E6-5EADEAF1639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4" name="Text Box 1">
          <a:extLst>
            <a:ext uri="{FF2B5EF4-FFF2-40B4-BE49-F238E27FC236}">
              <a16:creationId xmlns:a16="http://schemas.microsoft.com/office/drawing/2014/main" id="{BAB959C6-3204-4252-AEF5-07DD674A0D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5" name="Text Box 1">
          <a:extLst>
            <a:ext uri="{FF2B5EF4-FFF2-40B4-BE49-F238E27FC236}">
              <a16:creationId xmlns:a16="http://schemas.microsoft.com/office/drawing/2014/main" id="{C0A5214A-38FD-4580-BCE3-D8E9AC047D7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6" name="Text Box 1">
          <a:extLst>
            <a:ext uri="{FF2B5EF4-FFF2-40B4-BE49-F238E27FC236}">
              <a16:creationId xmlns:a16="http://schemas.microsoft.com/office/drawing/2014/main" id="{DC16B79D-EBAB-4799-954F-FE66017CBD0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7" name="Text Box 1">
          <a:extLst>
            <a:ext uri="{FF2B5EF4-FFF2-40B4-BE49-F238E27FC236}">
              <a16:creationId xmlns:a16="http://schemas.microsoft.com/office/drawing/2014/main" id="{44361FF8-1797-4E7A-A6D9-D9E7E315191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8" name="Text Box 1">
          <a:extLst>
            <a:ext uri="{FF2B5EF4-FFF2-40B4-BE49-F238E27FC236}">
              <a16:creationId xmlns:a16="http://schemas.microsoft.com/office/drawing/2014/main" id="{32735FC1-C169-46F8-9871-8B4ADFE1788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19" name="Text Box 1">
          <a:extLst>
            <a:ext uri="{FF2B5EF4-FFF2-40B4-BE49-F238E27FC236}">
              <a16:creationId xmlns:a16="http://schemas.microsoft.com/office/drawing/2014/main" id="{00146FC3-76F5-4225-BE04-B3A8641FE20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0" name="Text Box 1">
          <a:extLst>
            <a:ext uri="{FF2B5EF4-FFF2-40B4-BE49-F238E27FC236}">
              <a16:creationId xmlns:a16="http://schemas.microsoft.com/office/drawing/2014/main" id="{F510A511-9EA1-4EAD-9010-A31CBE9814F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1" name="Text Box 1">
          <a:extLst>
            <a:ext uri="{FF2B5EF4-FFF2-40B4-BE49-F238E27FC236}">
              <a16:creationId xmlns:a16="http://schemas.microsoft.com/office/drawing/2014/main" id="{77FFE663-48F0-48F8-A038-94750BFF26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2" name="Text Box 1">
          <a:extLst>
            <a:ext uri="{FF2B5EF4-FFF2-40B4-BE49-F238E27FC236}">
              <a16:creationId xmlns:a16="http://schemas.microsoft.com/office/drawing/2014/main" id="{D26E943A-4C24-49CC-A7A0-0A4305F4C20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3" name="Text Box 1">
          <a:extLst>
            <a:ext uri="{FF2B5EF4-FFF2-40B4-BE49-F238E27FC236}">
              <a16:creationId xmlns:a16="http://schemas.microsoft.com/office/drawing/2014/main" id="{4BD7E62E-7BBA-4F66-8D9F-BA4E0BC887D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4" name="Text Box 1">
          <a:extLst>
            <a:ext uri="{FF2B5EF4-FFF2-40B4-BE49-F238E27FC236}">
              <a16:creationId xmlns:a16="http://schemas.microsoft.com/office/drawing/2014/main" id="{94E476A6-8838-4D00-ADF6-276419A56B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5" name="Text Box 1">
          <a:extLst>
            <a:ext uri="{FF2B5EF4-FFF2-40B4-BE49-F238E27FC236}">
              <a16:creationId xmlns:a16="http://schemas.microsoft.com/office/drawing/2014/main" id="{BDC0FD74-A14C-4ADC-AF55-9A318776120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6" name="Text Box 1">
          <a:extLst>
            <a:ext uri="{FF2B5EF4-FFF2-40B4-BE49-F238E27FC236}">
              <a16:creationId xmlns:a16="http://schemas.microsoft.com/office/drawing/2014/main" id="{96D69C76-53D5-4337-91EC-98C61DC45EF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7" name="Text Box 1">
          <a:extLst>
            <a:ext uri="{FF2B5EF4-FFF2-40B4-BE49-F238E27FC236}">
              <a16:creationId xmlns:a16="http://schemas.microsoft.com/office/drawing/2014/main" id="{1EF72526-6938-4704-A61A-554CE51B535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8" name="Text Box 1">
          <a:extLst>
            <a:ext uri="{FF2B5EF4-FFF2-40B4-BE49-F238E27FC236}">
              <a16:creationId xmlns:a16="http://schemas.microsoft.com/office/drawing/2014/main" id="{5BF01D74-F641-4576-B752-886BC90A465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29" name="Text Box 1">
          <a:extLst>
            <a:ext uri="{FF2B5EF4-FFF2-40B4-BE49-F238E27FC236}">
              <a16:creationId xmlns:a16="http://schemas.microsoft.com/office/drawing/2014/main" id="{4D9CB9AF-2699-4F93-9779-A6D7B40A5B7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0" name="Text Box 1">
          <a:extLst>
            <a:ext uri="{FF2B5EF4-FFF2-40B4-BE49-F238E27FC236}">
              <a16:creationId xmlns:a16="http://schemas.microsoft.com/office/drawing/2014/main" id="{71AF3B51-20FA-4159-BD33-1A42CBA498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1" name="Text Box 1">
          <a:extLst>
            <a:ext uri="{FF2B5EF4-FFF2-40B4-BE49-F238E27FC236}">
              <a16:creationId xmlns:a16="http://schemas.microsoft.com/office/drawing/2014/main" id="{AE034A1C-39D1-4C0C-ADFC-72B295B3E06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2" name="Text Box 1">
          <a:extLst>
            <a:ext uri="{FF2B5EF4-FFF2-40B4-BE49-F238E27FC236}">
              <a16:creationId xmlns:a16="http://schemas.microsoft.com/office/drawing/2014/main" id="{1BC65772-9943-4316-890F-22003F519B6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3" name="Text Box 1">
          <a:extLst>
            <a:ext uri="{FF2B5EF4-FFF2-40B4-BE49-F238E27FC236}">
              <a16:creationId xmlns:a16="http://schemas.microsoft.com/office/drawing/2014/main" id="{1125CF11-F6C8-4092-8CF3-FF057B4EF17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4" name="Text Box 1">
          <a:extLst>
            <a:ext uri="{FF2B5EF4-FFF2-40B4-BE49-F238E27FC236}">
              <a16:creationId xmlns:a16="http://schemas.microsoft.com/office/drawing/2014/main" id="{79D7E001-DAE2-4DA6-A07A-403CAE093D3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5" name="Text Box 1">
          <a:extLst>
            <a:ext uri="{FF2B5EF4-FFF2-40B4-BE49-F238E27FC236}">
              <a16:creationId xmlns:a16="http://schemas.microsoft.com/office/drawing/2014/main" id="{D816919C-2249-4B2B-B9F6-F2CA7696A44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6" name="Text Box 1">
          <a:extLst>
            <a:ext uri="{FF2B5EF4-FFF2-40B4-BE49-F238E27FC236}">
              <a16:creationId xmlns:a16="http://schemas.microsoft.com/office/drawing/2014/main" id="{CF8394AB-A43C-4A1E-A1F3-5B668D9C9DD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7" name="Text Box 1">
          <a:extLst>
            <a:ext uri="{FF2B5EF4-FFF2-40B4-BE49-F238E27FC236}">
              <a16:creationId xmlns:a16="http://schemas.microsoft.com/office/drawing/2014/main" id="{1062F918-4F4B-46AB-9AF5-68F011EBE05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8" name="Text Box 1">
          <a:extLst>
            <a:ext uri="{FF2B5EF4-FFF2-40B4-BE49-F238E27FC236}">
              <a16:creationId xmlns:a16="http://schemas.microsoft.com/office/drawing/2014/main" id="{5E6FE82E-C234-4764-B908-BC6E752F05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39" name="Text Box 1">
          <a:extLst>
            <a:ext uri="{FF2B5EF4-FFF2-40B4-BE49-F238E27FC236}">
              <a16:creationId xmlns:a16="http://schemas.microsoft.com/office/drawing/2014/main" id="{B193CC5B-9BB1-4FAD-AA99-23AF657373E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0" name="Text Box 1">
          <a:extLst>
            <a:ext uri="{FF2B5EF4-FFF2-40B4-BE49-F238E27FC236}">
              <a16:creationId xmlns:a16="http://schemas.microsoft.com/office/drawing/2014/main" id="{0462ECD8-13DF-4152-9C0C-7BC3E4BE57B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1" name="Text Box 1">
          <a:extLst>
            <a:ext uri="{FF2B5EF4-FFF2-40B4-BE49-F238E27FC236}">
              <a16:creationId xmlns:a16="http://schemas.microsoft.com/office/drawing/2014/main" id="{2F947DDE-F2F8-4B29-8968-8942929057F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2" name="Text Box 1">
          <a:extLst>
            <a:ext uri="{FF2B5EF4-FFF2-40B4-BE49-F238E27FC236}">
              <a16:creationId xmlns:a16="http://schemas.microsoft.com/office/drawing/2014/main" id="{FED2E4A7-76CA-4984-8F63-7B1B3CFE9F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3" name="Text Box 1">
          <a:extLst>
            <a:ext uri="{FF2B5EF4-FFF2-40B4-BE49-F238E27FC236}">
              <a16:creationId xmlns:a16="http://schemas.microsoft.com/office/drawing/2014/main" id="{87A8A920-DFB1-4F14-A010-D52D1B4AA9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4" name="Text Box 1">
          <a:extLst>
            <a:ext uri="{FF2B5EF4-FFF2-40B4-BE49-F238E27FC236}">
              <a16:creationId xmlns:a16="http://schemas.microsoft.com/office/drawing/2014/main" id="{D2D4CD7D-82A6-4F99-A99B-7227909521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5" name="Text Box 1">
          <a:extLst>
            <a:ext uri="{FF2B5EF4-FFF2-40B4-BE49-F238E27FC236}">
              <a16:creationId xmlns:a16="http://schemas.microsoft.com/office/drawing/2014/main" id="{347A5198-F942-4A22-A1CF-8B4910159D2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6" name="Text Box 1">
          <a:extLst>
            <a:ext uri="{FF2B5EF4-FFF2-40B4-BE49-F238E27FC236}">
              <a16:creationId xmlns:a16="http://schemas.microsoft.com/office/drawing/2014/main" id="{755C3F31-888B-4B92-A235-22EDA06F45F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7" name="Text Box 1">
          <a:extLst>
            <a:ext uri="{FF2B5EF4-FFF2-40B4-BE49-F238E27FC236}">
              <a16:creationId xmlns:a16="http://schemas.microsoft.com/office/drawing/2014/main" id="{1C9B8209-A307-43B8-84E4-907A781CBAD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8" name="Text Box 1">
          <a:extLst>
            <a:ext uri="{FF2B5EF4-FFF2-40B4-BE49-F238E27FC236}">
              <a16:creationId xmlns:a16="http://schemas.microsoft.com/office/drawing/2014/main" id="{7DF59A81-BB67-4416-AF71-0A15C20C1FE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49" name="Text Box 1">
          <a:extLst>
            <a:ext uri="{FF2B5EF4-FFF2-40B4-BE49-F238E27FC236}">
              <a16:creationId xmlns:a16="http://schemas.microsoft.com/office/drawing/2014/main" id="{ED5C4A95-019C-40D7-9BBB-A67CCD20A97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0" name="Text Box 1">
          <a:extLst>
            <a:ext uri="{FF2B5EF4-FFF2-40B4-BE49-F238E27FC236}">
              <a16:creationId xmlns:a16="http://schemas.microsoft.com/office/drawing/2014/main" id="{3E2D704B-5272-49F9-B163-BEBDA48CE3F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1" name="Text Box 1">
          <a:extLst>
            <a:ext uri="{FF2B5EF4-FFF2-40B4-BE49-F238E27FC236}">
              <a16:creationId xmlns:a16="http://schemas.microsoft.com/office/drawing/2014/main" id="{413A17B0-CAE3-4862-84A2-930A723F8AF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2" name="Text Box 1">
          <a:extLst>
            <a:ext uri="{FF2B5EF4-FFF2-40B4-BE49-F238E27FC236}">
              <a16:creationId xmlns:a16="http://schemas.microsoft.com/office/drawing/2014/main" id="{43EAA9C3-8E74-43CB-83E5-BB56B206B2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3" name="Text Box 1">
          <a:extLst>
            <a:ext uri="{FF2B5EF4-FFF2-40B4-BE49-F238E27FC236}">
              <a16:creationId xmlns:a16="http://schemas.microsoft.com/office/drawing/2014/main" id="{61D4BE99-8707-425D-A0D6-D6F62294B81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4" name="Text Box 1">
          <a:extLst>
            <a:ext uri="{FF2B5EF4-FFF2-40B4-BE49-F238E27FC236}">
              <a16:creationId xmlns:a16="http://schemas.microsoft.com/office/drawing/2014/main" id="{C0300F1B-1C1C-46BC-B46A-E05350BDC8E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5" name="Text Box 1">
          <a:extLst>
            <a:ext uri="{FF2B5EF4-FFF2-40B4-BE49-F238E27FC236}">
              <a16:creationId xmlns:a16="http://schemas.microsoft.com/office/drawing/2014/main" id="{A8F6FA92-1F97-4CF1-801A-C3CA0F12DBD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6" name="Text Box 1">
          <a:extLst>
            <a:ext uri="{FF2B5EF4-FFF2-40B4-BE49-F238E27FC236}">
              <a16:creationId xmlns:a16="http://schemas.microsoft.com/office/drawing/2014/main" id="{0D0558A9-5F7C-4BB1-B7D0-F10EDD737A8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7" name="Text Box 1">
          <a:extLst>
            <a:ext uri="{FF2B5EF4-FFF2-40B4-BE49-F238E27FC236}">
              <a16:creationId xmlns:a16="http://schemas.microsoft.com/office/drawing/2014/main" id="{7E94B676-7615-4F72-8318-C396FBD325C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8" name="Text Box 1">
          <a:extLst>
            <a:ext uri="{FF2B5EF4-FFF2-40B4-BE49-F238E27FC236}">
              <a16:creationId xmlns:a16="http://schemas.microsoft.com/office/drawing/2014/main" id="{0CED9083-AACB-4F28-9272-BA8FF75221C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59" name="Text Box 1">
          <a:extLst>
            <a:ext uri="{FF2B5EF4-FFF2-40B4-BE49-F238E27FC236}">
              <a16:creationId xmlns:a16="http://schemas.microsoft.com/office/drawing/2014/main" id="{F47A9EDE-F168-4696-B253-C2CF7ECADFA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0" name="Text Box 1">
          <a:extLst>
            <a:ext uri="{FF2B5EF4-FFF2-40B4-BE49-F238E27FC236}">
              <a16:creationId xmlns:a16="http://schemas.microsoft.com/office/drawing/2014/main" id="{6505A8A3-ACB6-46CA-A976-18D51BFE8A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1" name="Text Box 1">
          <a:extLst>
            <a:ext uri="{FF2B5EF4-FFF2-40B4-BE49-F238E27FC236}">
              <a16:creationId xmlns:a16="http://schemas.microsoft.com/office/drawing/2014/main" id="{9F38F1FB-AD83-4F7D-BDEB-13D2E66F9BA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2" name="Text Box 1">
          <a:extLst>
            <a:ext uri="{FF2B5EF4-FFF2-40B4-BE49-F238E27FC236}">
              <a16:creationId xmlns:a16="http://schemas.microsoft.com/office/drawing/2014/main" id="{C1DBECA6-71DA-43A5-842F-075792B0C55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3" name="Text Box 1">
          <a:extLst>
            <a:ext uri="{FF2B5EF4-FFF2-40B4-BE49-F238E27FC236}">
              <a16:creationId xmlns:a16="http://schemas.microsoft.com/office/drawing/2014/main" id="{7F7A205A-EAED-485F-A60B-FBA12326804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4" name="Text Box 1">
          <a:extLst>
            <a:ext uri="{FF2B5EF4-FFF2-40B4-BE49-F238E27FC236}">
              <a16:creationId xmlns:a16="http://schemas.microsoft.com/office/drawing/2014/main" id="{E08F6A27-8C5E-40FF-A43F-C34F41157E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5" name="Text Box 1">
          <a:extLst>
            <a:ext uri="{FF2B5EF4-FFF2-40B4-BE49-F238E27FC236}">
              <a16:creationId xmlns:a16="http://schemas.microsoft.com/office/drawing/2014/main" id="{2BC28B81-F947-48CB-883C-B74C5B4CFA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6" name="Text Box 1">
          <a:extLst>
            <a:ext uri="{FF2B5EF4-FFF2-40B4-BE49-F238E27FC236}">
              <a16:creationId xmlns:a16="http://schemas.microsoft.com/office/drawing/2014/main" id="{6C3CE73A-3952-4E6C-AE9E-D00B21F885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7" name="Text Box 1">
          <a:extLst>
            <a:ext uri="{FF2B5EF4-FFF2-40B4-BE49-F238E27FC236}">
              <a16:creationId xmlns:a16="http://schemas.microsoft.com/office/drawing/2014/main" id="{CD178A6F-D49A-4900-BEAB-FA4B024ACC0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8" name="Text Box 1">
          <a:extLst>
            <a:ext uri="{FF2B5EF4-FFF2-40B4-BE49-F238E27FC236}">
              <a16:creationId xmlns:a16="http://schemas.microsoft.com/office/drawing/2014/main" id="{0E53323F-16BC-439A-A513-7D53A3D53C0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69" name="Text Box 1">
          <a:extLst>
            <a:ext uri="{FF2B5EF4-FFF2-40B4-BE49-F238E27FC236}">
              <a16:creationId xmlns:a16="http://schemas.microsoft.com/office/drawing/2014/main" id="{86B00696-1171-4A09-A21D-B18233CF2DA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0" name="Text Box 1">
          <a:extLst>
            <a:ext uri="{FF2B5EF4-FFF2-40B4-BE49-F238E27FC236}">
              <a16:creationId xmlns:a16="http://schemas.microsoft.com/office/drawing/2014/main" id="{FC2DA567-E5E8-471E-B79E-1B556810282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1" name="Text Box 1">
          <a:extLst>
            <a:ext uri="{FF2B5EF4-FFF2-40B4-BE49-F238E27FC236}">
              <a16:creationId xmlns:a16="http://schemas.microsoft.com/office/drawing/2014/main" id="{D01FB4DA-3DDA-4365-B440-1B7CFA12EE3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2" name="Text Box 1">
          <a:extLst>
            <a:ext uri="{FF2B5EF4-FFF2-40B4-BE49-F238E27FC236}">
              <a16:creationId xmlns:a16="http://schemas.microsoft.com/office/drawing/2014/main" id="{8E586D8A-0050-469B-A4EB-FC05911A01E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3" name="Text Box 1">
          <a:extLst>
            <a:ext uri="{FF2B5EF4-FFF2-40B4-BE49-F238E27FC236}">
              <a16:creationId xmlns:a16="http://schemas.microsoft.com/office/drawing/2014/main" id="{4D8CB380-0604-41CC-BAF1-5CF74158F54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4" name="Text Box 1">
          <a:extLst>
            <a:ext uri="{FF2B5EF4-FFF2-40B4-BE49-F238E27FC236}">
              <a16:creationId xmlns:a16="http://schemas.microsoft.com/office/drawing/2014/main" id="{699D2519-9EA6-49C9-AA98-C46EBE3E696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5" name="Text Box 1">
          <a:extLst>
            <a:ext uri="{FF2B5EF4-FFF2-40B4-BE49-F238E27FC236}">
              <a16:creationId xmlns:a16="http://schemas.microsoft.com/office/drawing/2014/main" id="{B48D045D-03A8-4B9C-87C8-4943EF665EF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6" name="Text Box 1">
          <a:extLst>
            <a:ext uri="{FF2B5EF4-FFF2-40B4-BE49-F238E27FC236}">
              <a16:creationId xmlns:a16="http://schemas.microsoft.com/office/drawing/2014/main" id="{33C857A8-A7DB-4CA9-96AF-DD0BCDE0731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7" name="Text Box 1">
          <a:extLst>
            <a:ext uri="{FF2B5EF4-FFF2-40B4-BE49-F238E27FC236}">
              <a16:creationId xmlns:a16="http://schemas.microsoft.com/office/drawing/2014/main" id="{AB0CF031-D90D-4DA3-80E4-4F011D4F992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8" name="Text Box 1">
          <a:extLst>
            <a:ext uri="{FF2B5EF4-FFF2-40B4-BE49-F238E27FC236}">
              <a16:creationId xmlns:a16="http://schemas.microsoft.com/office/drawing/2014/main" id="{89DB7755-8944-4D5E-B8C0-AE50AC88F5F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79" name="Text Box 1">
          <a:extLst>
            <a:ext uri="{FF2B5EF4-FFF2-40B4-BE49-F238E27FC236}">
              <a16:creationId xmlns:a16="http://schemas.microsoft.com/office/drawing/2014/main" id="{CAFECF3A-99CF-42C5-87AC-7BBD3D01915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0" name="Text Box 1">
          <a:extLst>
            <a:ext uri="{FF2B5EF4-FFF2-40B4-BE49-F238E27FC236}">
              <a16:creationId xmlns:a16="http://schemas.microsoft.com/office/drawing/2014/main" id="{408EB5AF-9873-40A5-8B06-67AB7892D85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1" name="Text Box 1">
          <a:extLst>
            <a:ext uri="{FF2B5EF4-FFF2-40B4-BE49-F238E27FC236}">
              <a16:creationId xmlns:a16="http://schemas.microsoft.com/office/drawing/2014/main" id="{139DC252-3B66-49D2-8314-25CFA977FED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2" name="Text Box 1">
          <a:extLst>
            <a:ext uri="{FF2B5EF4-FFF2-40B4-BE49-F238E27FC236}">
              <a16:creationId xmlns:a16="http://schemas.microsoft.com/office/drawing/2014/main" id="{684005B0-A5EE-47AF-99B8-757F0996642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3" name="Text Box 1">
          <a:extLst>
            <a:ext uri="{FF2B5EF4-FFF2-40B4-BE49-F238E27FC236}">
              <a16:creationId xmlns:a16="http://schemas.microsoft.com/office/drawing/2014/main" id="{5428603B-8BBF-4DA7-9B05-3A826E0D86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4" name="Text Box 1">
          <a:extLst>
            <a:ext uri="{FF2B5EF4-FFF2-40B4-BE49-F238E27FC236}">
              <a16:creationId xmlns:a16="http://schemas.microsoft.com/office/drawing/2014/main" id="{86B6DF77-BB11-467D-86EA-01463D9F665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5" name="Text Box 1">
          <a:extLst>
            <a:ext uri="{FF2B5EF4-FFF2-40B4-BE49-F238E27FC236}">
              <a16:creationId xmlns:a16="http://schemas.microsoft.com/office/drawing/2014/main" id="{6C985111-A5F8-4557-A567-97D7E758D76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6" name="Text Box 1">
          <a:extLst>
            <a:ext uri="{FF2B5EF4-FFF2-40B4-BE49-F238E27FC236}">
              <a16:creationId xmlns:a16="http://schemas.microsoft.com/office/drawing/2014/main" id="{5F3A8F8C-4439-41D3-9692-45F28E8C60D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7" name="Text Box 1">
          <a:extLst>
            <a:ext uri="{FF2B5EF4-FFF2-40B4-BE49-F238E27FC236}">
              <a16:creationId xmlns:a16="http://schemas.microsoft.com/office/drawing/2014/main" id="{49D05695-8164-4C7D-A58D-C44C5DD527A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8" name="Text Box 1">
          <a:extLst>
            <a:ext uri="{FF2B5EF4-FFF2-40B4-BE49-F238E27FC236}">
              <a16:creationId xmlns:a16="http://schemas.microsoft.com/office/drawing/2014/main" id="{2EB83DB7-3145-41FE-816A-2A43C2A5307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89" name="Text Box 1">
          <a:extLst>
            <a:ext uri="{FF2B5EF4-FFF2-40B4-BE49-F238E27FC236}">
              <a16:creationId xmlns:a16="http://schemas.microsoft.com/office/drawing/2014/main" id="{C3BBECF5-78A0-492F-88AF-EBBDB99B0F9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0" name="Text Box 1">
          <a:extLst>
            <a:ext uri="{FF2B5EF4-FFF2-40B4-BE49-F238E27FC236}">
              <a16:creationId xmlns:a16="http://schemas.microsoft.com/office/drawing/2014/main" id="{35DE4278-FA1F-4704-843F-B17C61ACFE2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1" name="Text Box 1">
          <a:extLst>
            <a:ext uri="{FF2B5EF4-FFF2-40B4-BE49-F238E27FC236}">
              <a16:creationId xmlns:a16="http://schemas.microsoft.com/office/drawing/2014/main" id="{D9A5A549-4928-44B8-9506-340840A3F0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2" name="Text Box 1">
          <a:extLst>
            <a:ext uri="{FF2B5EF4-FFF2-40B4-BE49-F238E27FC236}">
              <a16:creationId xmlns:a16="http://schemas.microsoft.com/office/drawing/2014/main" id="{25F0AD89-0EB3-421E-B5E1-2349D15AAB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3" name="Text Box 1">
          <a:extLst>
            <a:ext uri="{FF2B5EF4-FFF2-40B4-BE49-F238E27FC236}">
              <a16:creationId xmlns:a16="http://schemas.microsoft.com/office/drawing/2014/main" id="{3828C387-53D1-4317-9415-4FFCA300747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4" name="Text Box 1">
          <a:extLst>
            <a:ext uri="{FF2B5EF4-FFF2-40B4-BE49-F238E27FC236}">
              <a16:creationId xmlns:a16="http://schemas.microsoft.com/office/drawing/2014/main" id="{0C7CE962-F230-4645-8597-0C9EB81129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5" name="Text Box 1">
          <a:extLst>
            <a:ext uri="{FF2B5EF4-FFF2-40B4-BE49-F238E27FC236}">
              <a16:creationId xmlns:a16="http://schemas.microsoft.com/office/drawing/2014/main" id="{5194BCD6-C3EA-4ACB-B412-8D3FEF9C2D8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6" name="Text Box 1">
          <a:extLst>
            <a:ext uri="{FF2B5EF4-FFF2-40B4-BE49-F238E27FC236}">
              <a16:creationId xmlns:a16="http://schemas.microsoft.com/office/drawing/2014/main" id="{4D088ABB-5EA1-4775-9E47-EDDC11FD41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7" name="Text Box 1">
          <a:extLst>
            <a:ext uri="{FF2B5EF4-FFF2-40B4-BE49-F238E27FC236}">
              <a16:creationId xmlns:a16="http://schemas.microsoft.com/office/drawing/2014/main" id="{5E452402-B8E1-4D2B-A92F-AFF8CDC49D1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8" name="Text Box 1">
          <a:extLst>
            <a:ext uri="{FF2B5EF4-FFF2-40B4-BE49-F238E27FC236}">
              <a16:creationId xmlns:a16="http://schemas.microsoft.com/office/drawing/2014/main" id="{EDF274DF-E176-4081-8C36-10341E6ED54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499" name="Text Box 1">
          <a:extLst>
            <a:ext uri="{FF2B5EF4-FFF2-40B4-BE49-F238E27FC236}">
              <a16:creationId xmlns:a16="http://schemas.microsoft.com/office/drawing/2014/main" id="{8E697879-A3E1-4226-86BE-7165B307E11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0" name="Text Box 1">
          <a:extLst>
            <a:ext uri="{FF2B5EF4-FFF2-40B4-BE49-F238E27FC236}">
              <a16:creationId xmlns:a16="http://schemas.microsoft.com/office/drawing/2014/main" id="{56BBD107-A81D-4E15-9939-DECF62A32CE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1" name="Text Box 1">
          <a:extLst>
            <a:ext uri="{FF2B5EF4-FFF2-40B4-BE49-F238E27FC236}">
              <a16:creationId xmlns:a16="http://schemas.microsoft.com/office/drawing/2014/main" id="{8F3DDF7B-2E9A-4EA3-95EB-03B0D5BAC5C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2" name="Text Box 1">
          <a:extLst>
            <a:ext uri="{FF2B5EF4-FFF2-40B4-BE49-F238E27FC236}">
              <a16:creationId xmlns:a16="http://schemas.microsoft.com/office/drawing/2014/main" id="{623999ED-B094-45ED-A83D-C880AD6EDB7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3" name="Text Box 1">
          <a:extLst>
            <a:ext uri="{FF2B5EF4-FFF2-40B4-BE49-F238E27FC236}">
              <a16:creationId xmlns:a16="http://schemas.microsoft.com/office/drawing/2014/main" id="{AC694ED4-3430-42F5-A941-366D864D99D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4" name="Text Box 1">
          <a:extLst>
            <a:ext uri="{FF2B5EF4-FFF2-40B4-BE49-F238E27FC236}">
              <a16:creationId xmlns:a16="http://schemas.microsoft.com/office/drawing/2014/main" id="{E18006F0-2F45-4F2F-AFF3-DBA9C0DD879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5" name="Text Box 1">
          <a:extLst>
            <a:ext uri="{FF2B5EF4-FFF2-40B4-BE49-F238E27FC236}">
              <a16:creationId xmlns:a16="http://schemas.microsoft.com/office/drawing/2014/main" id="{EB2BA8E6-7EC6-4B41-BC3D-2AD9EC3EEAE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6" name="Text Box 1">
          <a:extLst>
            <a:ext uri="{FF2B5EF4-FFF2-40B4-BE49-F238E27FC236}">
              <a16:creationId xmlns:a16="http://schemas.microsoft.com/office/drawing/2014/main" id="{AA0D6DEA-3C71-43ED-9F44-75A5156DF25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7" name="Text Box 1">
          <a:extLst>
            <a:ext uri="{FF2B5EF4-FFF2-40B4-BE49-F238E27FC236}">
              <a16:creationId xmlns:a16="http://schemas.microsoft.com/office/drawing/2014/main" id="{CFAEA3F8-BE13-4593-8ACE-63328A379D4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8" name="Text Box 1">
          <a:extLst>
            <a:ext uri="{FF2B5EF4-FFF2-40B4-BE49-F238E27FC236}">
              <a16:creationId xmlns:a16="http://schemas.microsoft.com/office/drawing/2014/main" id="{FBCD722A-D820-49CF-9039-A2859C38FAA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09" name="Text Box 1">
          <a:extLst>
            <a:ext uri="{FF2B5EF4-FFF2-40B4-BE49-F238E27FC236}">
              <a16:creationId xmlns:a16="http://schemas.microsoft.com/office/drawing/2014/main" id="{7B5673BF-87D4-404E-94F3-7AA4BC4D4CC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0" name="Text Box 1">
          <a:extLst>
            <a:ext uri="{FF2B5EF4-FFF2-40B4-BE49-F238E27FC236}">
              <a16:creationId xmlns:a16="http://schemas.microsoft.com/office/drawing/2014/main" id="{B2CD01EF-F6FF-4C23-9C54-B35C9C73847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1" name="Text Box 1">
          <a:extLst>
            <a:ext uri="{FF2B5EF4-FFF2-40B4-BE49-F238E27FC236}">
              <a16:creationId xmlns:a16="http://schemas.microsoft.com/office/drawing/2014/main" id="{8B4FE380-C4CF-4FCB-8C67-057B3CDF0DE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2" name="Text Box 1">
          <a:extLst>
            <a:ext uri="{FF2B5EF4-FFF2-40B4-BE49-F238E27FC236}">
              <a16:creationId xmlns:a16="http://schemas.microsoft.com/office/drawing/2014/main" id="{D2BECC66-8419-4877-8D0B-785570C92F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3" name="Text Box 1">
          <a:extLst>
            <a:ext uri="{FF2B5EF4-FFF2-40B4-BE49-F238E27FC236}">
              <a16:creationId xmlns:a16="http://schemas.microsoft.com/office/drawing/2014/main" id="{7639E7F8-5DE4-45FF-B83D-6367F78F91C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4" name="Text Box 1">
          <a:extLst>
            <a:ext uri="{FF2B5EF4-FFF2-40B4-BE49-F238E27FC236}">
              <a16:creationId xmlns:a16="http://schemas.microsoft.com/office/drawing/2014/main" id="{174D6DB5-2DFA-4C4B-BD37-4A50C67A8C8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5" name="Text Box 1">
          <a:extLst>
            <a:ext uri="{FF2B5EF4-FFF2-40B4-BE49-F238E27FC236}">
              <a16:creationId xmlns:a16="http://schemas.microsoft.com/office/drawing/2014/main" id="{F22792A2-B299-4E2D-95F7-496A3D2AF03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6" name="Text Box 1">
          <a:extLst>
            <a:ext uri="{FF2B5EF4-FFF2-40B4-BE49-F238E27FC236}">
              <a16:creationId xmlns:a16="http://schemas.microsoft.com/office/drawing/2014/main" id="{42AE0B6C-28BF-4310-88FC-DF6711CB41A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7" name="Text Box 1">
          <a:extLst>
            <a:ext uri="{FF2B5EF4-FFF2-40B4-BE49-F238E27FC236}">
              <a16:creationId xmlns:a16="http://schemas.microsoft.com/office/drawing/2014/main" id="{7EA0EB00-5ACC-48EE-9841-C8D8C6D2E50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8" name="Text Box 1">
          <a:extLst>
            <a:ext uri="{FF2B5EF4-FFF2-40B4-BE49-F238E27FC236}">
              <a16:creationId xmlns:a16="http://schemas.microsoft.com/office/drawing/2014/main" id="{E7763977-9EE6-4BA0-832F-16033604B066}"/>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19" name="Text Box 1">
          <a:extLst>
            <a:ext uri="{FF2B5EF4-FFF2-40B4-BE49-F238E27FC236}">
              <a16:creationId xmlns:a16="http://schemas.microsoft.com/office/drawing/2014/main" id="{2C20DBF5-312B-4806-8A73-E1142EA673B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0" name="Text Box 1">
          <a:extLst>
            <a:ext uri="{FF2B5EF4-FFF2-40B4-BE49-F238E27FC236}">
              <a16:creationId xmlns:a16="http://schemas.microsoft.com/office/drawing/2014/main" id="{DA20B125-BE73-4706-B578-EE37469CD51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1" name="Text Box 1">
          <a:extLst>
            <a:ext uri="{FF2B5EF4-FFF2-40B4-BE49-F238E27FC236}">
              <a16:creationId xmlns:a16="http://schemas.microsoft.com/office/drawing/2014/main" id="{5E5EDA3A-37A2-47CD-9586-D27CD959755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2" name="Text Box 1">
          <a:extLst>
            <a:ext uri="{FF2B5EF4-FFF2-40B4-BE49-F238E27FC236}">
              <a16:creationId xmlns:a16="http://schemas.microsoft.com/office/drawing/2014/main" id="{6FE58B78-4702-4350-A697-04E56B26A23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3" name="Text Box 1">
          <a:extLst>
            <a:ext uri="{FF2B5EF4-FFF2-40B4-BE49-F238E27FC236}">
              <a16:creationId xmlns:a16="http://schemas.microsoft.com/office/drawing/2014/main" id="{90BE3D76-882B-4710-8B53-45CD86C4417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4" name="Text Box 1">
          <a:extLst>
            <a:ext uri="{FF2B5EF4-FFF2-40B4-BE49-F238E27FC236}">
              <a16:creationId xmlns:a16="http://schemas.microsoft.com/office/drawing/2014/main" id="{0294996A-D459-4069-9FAA-56D0926CA321}"/>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5" name="Text Box 1">
          <a:extLst>
            <a:ext uri="{FF2B5EF4-FFF2-40B4-BE49-F238E27FC236}">
              <a16:creationId xmlns:a16="http://schemas.microsoft.com/office/drawing/2014/main" id="{1C0D5D54-C767-4988-8455-2DFE954C022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6" name="Text Box 1">
          <a:extLst>
            <a:ext uri="{FF2B5EF4-FFF2-40B4-BE49-F238E27FC236}">
              <a16:creationId xmlns:a16="http://schemas.microsoft.com/office/drawing/2014/main" id="{9E9129A0-7562-41C9-870B-662D3977DE9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7" name="Text Box 1">
          <a:extLst>
            <a:ext uri="{FF2B5EF4-FFF2-40B4-BE49-F238E27FC236}">
              <a16:creationId xmlns:a16="http://schemas.microsoft.com/office/drawing/2014/main" id="{F04CFD48-FA1B-43B6-8915-1B6ADD78E0C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8" name="Text Box 1">
          <a:extLst>
            <a:ext uri="{FF2B5EF4-FFF2-40B4-BE49-F238E27FC236}">
              <a16:creationId xmlns:a16="http://schemas.microsoft.com/office/drawing/2014/main" id="{DDF62313-666A-4028-969F-951C5AB3676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29" name="Text Box 1">
          <a:extLst>
            <a:ext uri="{FF2B5EF4-FFF2-40B4-BE49-F238E27FC236}">
              <a16:creationId xmlns:a16="http://schemas.microsoft.com/office/drawing/2014/main" id="{1EEAA342-85AE-4268-8727-4EB59A7CCF4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0" name="Text Box 1">
          <a:extLst>
            <a:ext uri="{FF2B5EF4-FFF2-40B4-BE49-F238E27FC236}">
              <a16:creationId xmlns:a16="http://schemas.microsoft.com/office/drawing/2014/main" id="{061C0AFD-E31E-4F85-9D3C-044304F1B8D7}"/>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1" name="Text Box 1">
          <a:extLst>
            <a:ext uri="{FF2B5EF4-FFF2-40B4-BE49-F238E27FC236}">
              <a16:creationId xmlns:a16="http://schemas.microsoft.com/office/drawing/2014/main" id="{4E6590A5-170B-4281-ADC3-3CB69CEE489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2" name="Text Box 1">
          <a:extLst>
            <a:ext uri="{FF2B5EF4-FFF2-40B4-BE49-F238E27FC236}">
              <a16:creationId xmlns:a16="http://schemas.microsoft.com/office/drawing/2014/main" id="{1CDDBA13-870C-4596-9F1E-E48B71D0326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3" name="Text Box 1">
          <a:extLst>
            <a:ext uri="{FF2B5EF4-FFF2-40B4-BE49-F238E27FC236}">
              <a16:creationId xmlns:a16="http://schemas.microsoft.com/office/drawing/2014/main" id="{8BCE2490-FCD1-4E38-BA99-332FB23ECA9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4" name="Text Box 1">
          <a:extLst>
            <a:ext uri="{FF2B5EF4-FFF2-40B4-BE49-F238E27FC236}">
              <a16:creationId xmlns:a16="http://schemas.microsoft.com/office/drawing/2014/main" id="{76ECC944-A02B-40D6-BB08-92053794DDB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5" name="Text Box 1">
          <a:extLst>
            <a:ext uri="{FF2B5EF4-FFF2-40B4-BE49-F238E27FC236}">
              <a16:creationId xmlns:a16="http://schemas.microsoft.com/office/drawing/2014/main" id="{21230D62-9893-4539-A917-83A2EF8231E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6" name="Text Box 1">
          <a:extLst>
            <a:ext uri="{FF2B5EF4-FFF2-40B4-BE49-F238E27FC236}">
              <a16:creationId xmlns:a16="http://schemas.microsoft.com/office/drawing/2014/main" id="{9EB0DF8B-945D-4087-870F-384AF225F17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7" name="Text Box 1">
          <a:extLst>
            <a:ext uri="{FF2B5EF4-FFF2-40B4-BE49-F238E27FC236}">
              <a16:creationId xmlns:a16="http://schemas.microsoft.com/office/drawing/2014/main" id="{0C037B9F-C79D-49C9-A99B-278786AB441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8" name="Text Box 1">
          <a:extLst>
            <a:ext uri="{FF2B5EF4-FFF2-40B4-BE49-F238E27FC236}">
              <a16:creationId xmlns:a16="http://schemas.microsoft.com/office/drawing/2014/main" id="{E60146AA-AF8D-43D9-A439-9EAC110843B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39" name="Text Box 1">
          <a:extLst>
            <a:ext uri="{FF2B5EF4-FFF2-40B4-BE49-F238E27FC236}">
              <a16:creationId xmlns:a16="http://schemas.microsoft.com/office/drawing/2014/main" id="{D1389FA1-CEB0-48EB-847C-521DF01AC55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0" name="Text Box 1">
          <a:extLst>
            <a:ext uri="{FF2B5EF4-FFF2-40B4-BE49-F238E27FC236}">
              <a16:creationId xmlns:a16="http://schemas.microsoft.com/office/drawing/2014/main" id="{14EC6BF8-F0FD-40E2-A899-73024EC2F9E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1" name="Text Box 1">
          <a:extLst>
            <a:ext uri="{FF2B5EF4-FFF2-40B4-BE49-F238E27FC236}">
              <a16:creationId xmlns:a16="http://schemas.microsoft.com/office/drawing/2014/main" id="{39398C26-F82B-4D3D-9443-9982D532EF9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2" name="Text Box 1">
          <a:extLst>
            <a:ext uri="{FF2B5EF4-FFF2-40B4-BE49-F238E27FC236}">
              <a16:creationId xmlns:a16="http://schemas.microsoft.com/office/drawing/2014/main" id="{E15E5C25-E425-4DDC-B59A-D948E56C6A84}"/>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3" name="Text Box 1">
          <a:extLst>
            <a:ext uri="{FF2B5EF4-FFF2-40B4-BE49-F238E27FC236}">
              <a16:creationId xmlns:a16="http://schemas.microsoft.com/office/drawing/2014/main" id="{CBDC9F01-41FD-453F-907E-5D8903FED26D}"/>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4" name="Text Box 1">
          <a:extLst>
            <a:ext uri="{FF2B5EF4-FFF2-40B4-BE49-F238E27FC236}">
              <a16:creationId xmlns:a16="http://schemas.microsoft.com/office/drawing/2014/main" id="{552BD17A-2A20-4DF8-A1CA-DEA88C62D9D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5" name="Text Box 1">
          <a:extLst>
            <a:ext uri="{FF2B5EF4-FFF2-40B4-BE49-F238E27FC236}">
              <a16:creationId xmlns:a16="http://schemas.microsoft.com/office/drawing/2014/main" id="{C90E0993-2D74-4239-BB93-9815D05BE1D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6" name="Text Box 1">
          <a:extLst>
            <a:ext uri="{FF2B5EF4-FFF2-40B4-BE49-F238E27FC236}">
              <a16:creationId xmlns:a16="http://schemas.microsoft.com/office/drawing/2014/main" id="{D9EB0953-3816-48F3-8859-9DD23BDC1CA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7" name="Text Box 1">
          <a:extLst>
            <a:ext uri="{FF2B5EF4-FFF2-40B4-BE49-F238E27FC236}">
              <a16:creationId xmlns:a16="http://schemas.microsoft.com/office/drawing/2014/main" id="{CFF61453-90DD-4FBE-9783-85EF4837733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8" name="Text Box 1">
          <a:extLst>
            <a:ext uri="{FF2B5EF4-FFF2-40B4-BE49-F238E27FC236}">
              <a16:creationId xmlns:a16="http://schemas.microsoft.com/office/drawing/2014/main" id="{FEBD1549-5E22-49EB-AECB-389973B38F8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49" name="Text Box 1">
          <a:extLst>
            <a:ext uri="{FF2B5EF4-FFF2-40B4-BE49-F238E27FC236}">
              <a16:creationId xmlns:a16="http://schemas.microsoft.com/office/drawing/2014/main" id="{0DB4CB37-C2AE-4BAF-B273-0A6559E13D33}"/>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0" name="Text Box 1">
          <a:extLst>
            <a:ext uri="{FF2B5EF4-FFF2-40B4-BE49-F238E27FC236}">
              <a16:creationId xmlns:a16="http://schemas.microsoft.com/office/drawing/2014/main" id="{23C86443-8CD6-4450-8D0B-9141A8B91439}"/>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1" name="Text Box 1">
          <a:extLst>
            <a:ext uri="{FF2B5EF4-FFF2-40B4-BE49-F238E27FC236}">
              <a16:creationId xmlns:a16="http://schemas.microsoft.com/office/drawing/2014/main" id="{563F2901-BD27-4002-B44C-C242D9F431E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2" name="Text Box 1">
          <a:extLst>
            <a:ext uri="{FF2B5EF4-FFF2-40B4-BE49-F238E27FC236}">
              <a16:creationId xmlns:a16="http://schemas.microsoft.com/office/drawing/2014/main" id="{787138B5-A57B-4486-B09E-59F3E185B6BF}"/>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3" name="Text Box 1">
          <a:extLst>
            <a:ext uri="{FF2B5EF4-FFF2-40B4-BE49-F238E27FC236}">
              <a16:creationId xmlns:a16="http://schemas.microsoft.com/office/drawing/2014/main" id="{ABAF45CA-E25C-4A14-8C7B-DC9737542E38}"/>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4" name="Text Box 1">
          <a:extLst>
            <a:ext uri="{FF2B5EF4-FFF2-40B4-BE49-F238E27FC236}">
              <a16:creationId xmlns:a16="http://schemas.microsoft.com/office/drawing/2014/main" id="{554BD21A-4393-414F-A6A5-51E55C192362}"/>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5" name="Text Box 1">
          <a:extLst>
            <a:ext uri="{FF2B5EF4-FFF2-40B4-BE49-F238E27FC236}">
              <a16:creationId xmlns:a16="http://schemas.microsoft.com/office/drawing/2014/main" id="{B24DADC0-8AC4-4D70-8B93-3E4E65FD083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6" name="Text Box 1">
          <a:extLst>
            <a:ext uri="{FF2B5EF4-FFF2-40B4-BE49-F238E27FC236}">
              <a16:creationId xmlns:a16="http://schemas.microsoft.com/office/drawing/2014/main" id="{C95EF7B4-4255-4DED-BD20-49A09B0E260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7" name="Text Box 1">
          <a:extLst>
            <a:ext uri="{FF2B5EF4-FFF2-40B4-BE49-F238E27FC236}">
              <a16:creationId xmlns:a16="http://schemas.microsoft.com/office/drawing/2014/main" id="{3768C62F-055C-45CF-9FB4-2B7E60583E4B}"/>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8" name="Text Box 1">
          <a:extLst>
            <a:ext uri="{FF2B5EF4-FFF2-40B4-BE49-F238E27FC236}">
              <a16:creationId xmlns:a16="http://schemas.microsoft.com/office/drawing/2014/main" id="{ACA26F28-603A-4BB8-99FD-EA4576BC1310}"/>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59" name="Text Box 1">
          <a:extLst>
            <a:ext uri="{FF2B5EF4-FFF2-40B4-BE49-F238E27FC236}">
              <a16:creationId xmlns:a16="http://schemas.microsoft.com/office/drawing/2014/main" id="{82EBFC1F-A4CF-40E9-BD9A-4032B1DD9B65}"/>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60" name="Text Box 1">
          <a:extLst>
            <a:ext uri="{FF2B5EF4-FFF2-40B4-BE49-F238E27FC236}">
              <a16:creationId xmlns:a16="http://schemas.microsoft.com/office/drawing/2014/main" id="{1AD22CFE-1049-4F81-8A81-5325B7A18CBE}"/>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61" name="Text Box 1">
          <a:extLst>
            <a:ext uri="{FF2B5EF4-FFF2-40B4-BE49-F238E27FC236}">
              <a16:creationId xmlns:a16="http://schemas.microsoft.com/office/drawing/2014/main" id="{07D7551F-AB92-44C8-9F9C-8E9BF4F3D03A}"/>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xdr:row>
      <xdr:rowOff>0</xdr:rowOff>
    </xdr:from>
    <xdr:ext cx="152400" cy="161925"/>
    <xdr:sp macro="" textlink="">
      <xdr:nvSpPr>
        <xdr:cNvPr id="2562" name="Text Box 1">
          <a:extLst>
            <a:ext uri="{FF2B5EF4-FFF2-40B4-BE49-F238E27FC236}">
              <a16:creationId xmlns:a16="http://schemas.microsoft.com/office/drawing/2014/main" id="{9C7E929D-A9C6-4AAB-B787-5209BBE0D81C}"/>
            </a:ext>
          </a:extLst>
        </xdr:cNvPr>
        <xdr:cNvSpPr txBox="1">
          <a:spLocks noChangeArrowheads="1"/>
        </xdr:cNvSpPr>
      </xdr:nvSpPr>
      <xdr:spPr bwMode="auto">
        <a:xfrm>
          <a:off x="3657600" y="647700"/>
          <a:ext cx="1524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3" name="Text Box 1">
          <a:extLst>
            <a:ext uri="{FF2B5EF4-FFF2-40B4-BE49-F238E27FC236}">
              <a16:creationId xmlns:a16="http://schemas.microsoft.com/office/drawing/2014/main" id="{D6F4F403-517E-4E5B-9A1B-2FBE646A03C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4" name="Text Box 1">
          <a:extLst>
            <a:ext uri="{FF2B5EF4-FFF2-40B4-BE49-F238E27FC236}">
              <a16:creationId xmlns:a16="http://schemas.microsoft.com/office/drawing/2014/main" id="{7BE57973-982F-4D63-A195-F19EAB1B9A8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5" name="Text Box 1">
          <a:extLst>
            <a:ext uri="{FF2B5EF4-FFF2-40B4-BE49-F238E27FC236}">
              <a16:creationId xmlns:a16="http://schemas.microsoft.com/office/drawing/2014/main" id="{30924CFA-4EC4-4CD3-A81C-C206FE4C7F7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6" name="Text Box 1">
          <a:extLst>
            <a:ext uri="{FF2B5EF4-FFF2-40B4-BE49-F238E27FC236}">
              <a16:creationId xmlns:a16="http://schemas.microsoft.com/office/drawing/2014/main" id="{5D4A0620-51B2-4645-BBDD-A9EE9B09247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7" name="Text Box 1">
          <a:extLst>
            <a:ext uri="{FF2B5EF4-FFF2-40B4-BE49-F238E27FC236}">
              <a16:creationId xmlns:a16="http://schemas.microsoft.com/office/drawing/2014/main" id="{D4EB9ADF-7674-4E03-974B-041F04E98B3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8" name="Text Box 1">
          <a:extLst>
            <a:ext uri="{FF2B5EF4-FFF2-40B4-BE49-F238E27FC236}">
              <a16:creationId xmlns:a16="http://schemas.microsoft.com/office/drawing/2014/main" id="{75BE9A59-DB65-4FC5-B30D-861B2E546B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69" name="Text Box 1">
          <a:extLst>
            <a:ext uri="{FF2B5EF4-FFF2-40B4-BE49-F238E27FC236}">
              <a16:creationId xmlns:a16="http://schemas.microsoft.com/office/drawing/2014/main" id="{D1638B1C-A52D-43DA-BEBC-212AAE5D567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0" name="Text Box 1">
          <a:extLst>
            <a:ext uri="{FF2B5EF4-FFF2-40B4-BE49-F238E27FC236}">
              <a16:creationId xmlns:a16="http://schemas.microsoft.com/office/drawing/2014/main" id="{0AF5CE60-4E4A-41BB-AAF7-6D6F147D260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1" name="Text Box 1">
          <a:extLst>
            <a:ext uri="{FF2B5EF4-FFF2-40B4-BE49-F238E27FC236}">
              <a16:creationId xmlns:a16="http://schemas.microsoft.com/office/drawing/2014/main" id="{F1DC70E3-A584-42FC-A1DD-C340D94A9D1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2" name="Text Box 1">
          <a:extLst>
            <a:ext uri="{FF2B5EF4-FFF2-40B4-BE49-F238E27FC236}">
              <a16:creationId xmlns:a16="http://schemas.microsoft.com/office/drawing/2014/main" id="{13075CD5-F7E1-41CA-9A17-D8E4BC0C8B0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3" name="Text Box 1">
          <a:extLst>
            <a:ext uri="{FF2B5EF4-FFF2-40B4-BE49-F238E27FC236}">
              <a16:creationId xmlns:a16="http://schemas.microsoft.com/office/drawing/2014/main" id="{9B64665E-EC13-49E9-A916-8AEBEA67AC8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4" name="Text Box 1">
          <a:extLst>
            <a:ext uri="{FF2B5EF4-FFF2-40B4-BE49-F238E27FC236}">
              <a16:creationId xmlns:a16="http://schemas.microsoft.com/office/drawing/2014/main" id="{84EC5F28-76BE-4A4B-AADA-9844E0D8761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5" name="Text Box 1">
          <a:extLst>
            <a:ext uri="{FF2B5EF4-FFF2-40B4-BE49-F238E27FC236}">
              <a16:creationId xmlns:a16="http://schemas.microsoft.com/office/drawing/2014/main" id="{97109A75-CA7A-4769-BE1C-55B3BE53276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6" name="Text Box 1">
          <a:extLst>
            <a:ext uri="{FF2B5EF4-FFF2-40B4-BE49-F238E27FC236}">
              <a16:creationId xmlns:a16="http://schemas.microsoft.com/office/drawing/2014/main" id="{D64E9B2B-C6B2-48F8-8C23-B5B11966E52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7" name="Text Box 1">
          <a:extLst>
            <a:ext uri="{FF2B5EF4-FFF2-40B4-BE49-F238E27FC236}">
              <a16:creationId xmlns:a16="http://schemas.microsoft.com/office/drawing/2014/main" id="{EEBCFFB0-4970-425E-AC9A-BE76EB33BAC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8" name="Text Box 1">
          <a:extLst>
            <a:ext uri="{FF2B5EF4-FFF2-40B4-BE49-F238E27FC236}">
              <a16:creationId xmlns:a16="http://schemas.microsoft.com/office/drawing/2014/main" id="{4B8BF448-213A-4D86-9035-BD401C73D7C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79" name="Text Box 1">
          <a:extLst>
            <a:ext uri="{FF2B5EF4-FFF2-40B4-BE49-F238E27FC236}">
              <a16:creationId xmlns:a16="http://schemas.microsoft.com/office/drawing/2014/main" id="{311E220D-36DD-47D0-8D89-2DAC665ED83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0" name="Text Box 1">
          <a:extLst>
            <a:ext uri="{FF2B5EF4-FFF2-40B4-BE49-F238E27FC236}">
              <a16:creationId xmlns:a16="http://schemas.microsoft.com/office/drawing/2014/main" id="{893B87BC-D768-4F61-AA8C-FD6F76FA602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1" name="Text Box 1">
          <a:extLst>
            <a:ext uri="{FF2B5EF4-FFF2-40B4-BE49-F238E27FC236}">
              <a16:creationId xmlns:a16="http://schemas.microsoft.com/office/drawing/2014/main" id="{D1878FC2-27DF-4E31-8051-DF992C5A5E4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2" name="Text Box 1">
          <a:extLst>
            <a:ext uri="{FF2B5EF4-FFF2-40B4-BE49-F238E27FC236}">
              <a16:creationId xmlns:a16="http://schemas.microsoft.com/office/drawing/2014/main" id="{44F0329D-61E2-481B-AF96-0114BBE8ED9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3" name="Text Box 1">
          <a:extLst>
            <a:ext uri="{FF2B5EF4-FFF2-40B4-BE49-F238E27FC236}">
              <a16:creationId xmlns:a16="http://schemas.microsoft.com/office/drawing/2014/main" id="{92DF3B86-6941-440F-9D44-D3DD4BD668A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4" name="Text Box 1">
          <a:extLst>
            <a:ext uri="{FF2B5EF4-FFF2-40B4-BE49-F238E27FC236}">
              <a16:creationId xmlns:a16="http://schemas.microsoft.com/office/drawing/2014/main" id="{6BA25525-E4BF-421B-8815-1CF02E1A778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5" name="Text Box 1">
          <a:extLst>
            <a:ext uri="{FF2B5EF4-FFF2-40B4-BE49-F238E27FC236}">
              <a16:creationId xmlns:a16="http://schemas.microsoft.com/office/drawing/2014/main" id="{F4C91C57-6863-4645-8ED7-1B1947DEAE8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6" name="Text Box 1">
          <a:extLst>
            <a:ext uri="{FF2B5EF4-FFF2-40B4-BE49-F238E27FC236}">
              <a16:creationId xmlns:a16="http://schemas.microsoft.com/office/drawing/2014/main" id="{8E3EA5E2-1BBB-4136-93F7-DC4CDC9D042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7" name="Text Box 1">
          <a:extLst>
            <a:ext uri="{FF2B5EF4-FFF2-40B4-BE49-F238E27FC236}">
              <a16:creationId xmlns:a16="http://schemas.microsoft.com/office/drawing/2014/main" id="{AA717BA4-50FA-4A00-975E-7162B670259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8" name="Text Box 1">
          <a:extLst>
            <a:ext uri="{FF2B5EF4-FFF2-40B4-BE49-F238E27FC236}">
              <a16:creationId xmlns:a16="http://schemas.microsoft.com/office/drawing/2014/main" id="{E3488F62-6984-4AEF-9490-855EC2E1087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89" name="Text Box 1">
          <a:extLst>
            <a:ext uri="{FF2B5EF4-FFF2-40B4-BE49-F238E27FC236}">
              <a16:creationId xmlns:a16="http://schemas.microsoft.com/office/drawing/2014/main" id="{63CC64B5-1DCA-4198-B09E-3917567B666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0" name="Text Box 1">
          <a:extLst>
            <a:ext uri="{FF2B5EF4-FFF2-40B4-BE49-F238E27FC236}">
              <a16:creationId xmlns:a16="http://schemas.microsoft.com/office/drawing/2014/main" id="{CA00AD49-6797-4B65-BBBA-6B751A001DE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1" name="Text Box 1">
          <a:extLst>
            <a:ext uri="{FF2B5EF4-FFF2-40B4-BE49-F238E27FC236}">
              <a16:creationId xmlns:a16="http://schemas.microsoft.com/office/drawing/2014/main" id="{DA14DDB7-05BD-438F-BBCA-B917FB6F336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2" name="Text Box 1">
          <a:extLst>
            <a:ext uri="{FF2B5EF4-FFF2-40B4-BE49-F238E27FC236}">
              <a16:creationId xmlns:a16="http://schemas.microsoft.com/office/drawing/2014/main" id="{0244CD35-97EB-4F8C-BB23-8B3065EA8C7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3" name="Text Box 1">
          <a:extLst>
            <a:ext uri="{FF2B5EF4-FFF2-40B4-BE49-F238E27FC236}">
              <a16:creationId xmlns:a16="http://schemas.microsoft.com/office/drawing/2014/main" id="{A14810CF-50FE-43D3-9111-643F9FC6F3D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4" name="Text Box 1">
          <a:extLst>
            <a:ext uri="{FF2B5EF4-FFF2-40B4-BE49-F238E27FC236}">
              <a16:creationId xmlns:a16="http://schemas.microsoft.com/office/drawing/2014/main" id="{7EF15ECF-69C2-42F8-BB51-779D067724B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5" name="Text Box 1">
          <a:extLst>
            <a:ext uri="{FF2B5EF4-FFF2-40B4-BE49-F238E27FC236}">
              <a16:creationId xmlns:a16="http://schemas.microsoft.com/office/drawing/2014/main" id="{4042AB77-119C-4602-81AC-3F3B1096562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6" name="Text Box 1">
          <a:extLst>
            <a:ext uri="{FF2B5EF4-FFF2-40B4-BE49-F238E27FC236}">
              <a16:creationId xmlns:a16="http://schemas.microsoft.com/office/drawing/2014/main" id="{97EB27EF-BC85-402C-ACB0-1A5B133271A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7" name="Text Box 1">
          <a:extLst>
            <a:ext uri="{FF2B5EF4-FFF2-40B4-BE49-F238E27FC236}">
              <a16:creationId xmlns:a16="http://schemas.microsoft.com/office/drawing/2014/main" id="{39273DC0-E235-40A7-AABE-94AB8333B98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8" name="Text Box 1">
          <a:extLst>
            <a:ext uri="{FF2B5EF4-FFF2-40B4-BE49-F238E27FC236}">
              <a16:creationId xmlns:a16="http://schemas.microsoft.com/office/drawing/2014/main" id="{261A8DD9-A0E3-400D-8588-8171F916D0D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599" name="Text Box 1">
          <a:extLst>
            <a:ext uri="{FF2B5EF4-FFF2-40B4-BE49-F238E27FC236}">
              <a16:creationId xmlns:a16="http://schemas.microsoft.com/office/drawing/2014/main" id="{0DA59AF0-CE7E-48C9-B43D-864064EA9AF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0" name="Text Box 1">
          <a:extLst>
            <a:ext uri="{FF2B5EF4-FFF2-40B4-BE49-F238E27FC236}">
              <a16:creationId xmlns:a16="http://schemas.microsoft.com/office/drawing/2014/main" id="{512D86AE-44E8-4ED4-8DE4-92A012E7721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1" name="Text Box 1">
          <a:extLst>
            <a:ext uri="{FF2B5EF4-FFF2-40B4-BE49-F238E27FC236}">
              <a16:creationId xmlns:a16="http://schemas.microsoft.com/office/drawing/2014/main" id="{41932121-8948-4894-A5F2-855FE1C352B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2" name="Text Box 1">
          <a:extLst>
            <a:ext uri="{FF2B5EF4-FFF2-40B4-BE49-F238E27FC236}">
              <a16:creationId xmlns:a16="http://schemas.microsoft.com/office/drawing/2014/main" id="{75F5A1A6-ACD7-4F31-B5A5-1739B2BB9AB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3" name="Text Box 1">
          <a:extLst>
            <a:ext uri="{FF2B5EF4-FFF2-40B4-BE49-F238E27FC236}">
              <a16:creationId xmlns:a16="http://schemas.microsoft.com/office/drawing/2014/main" id="{AAABB5FB-632C-4B89-BF9B-D88641C0AC5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4" name="Text Box 1">
          <a:extLst>
            <a:ext uri="{FF2B5EF4-FFF2-40B4-BE49-F238E27FC236}">
              <a16:creationId xmlns:a16="http://schemas.microsoft.com/office/drawing/2014/main" id="{BCB9FABE-C8BC-43C6-80A9-A1573B1F17A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5" name="Text Box 1">
          <a:extLst>
            <a:ext uri="{FF2B5EF4-FFF2-40B4-BE49-F238E27FC236}">
              <a16:creationId xmlns:a16="http://schemas.microsoft.com/office/drawing/2014/main" id="{1B9E1B42-C3C3-4FE4-B26A-D3F0B518E03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6" name="Text Box 1">
          <a:extLst>
            <a:ext uri="{FF2B5EF4-FFF2-40B4-BE49-F238E27FC236}">
              <a16:creationId xmlns:a16="http://schemas.microsoft.com/office/drawing/2014/main" id="{14CFEED0-0000-4CA3-BD48-B6AA7F8B43D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7" name="Text Box 1">
          <a:extLst>
            <a:ext uri="{FF2B5EF4-FFF2-40B4-BE49-F238E27FC236}">
              <a16:creationId xmlns:a16="http://schemas.microsoft.com/office/drawing/2014/main" id="{0FC018FE-264F-49C5-A13D-CB8EF29244C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8" name="Text Box 1">
          <a:extLst>
            <a:ext uri="{FF2B5EF4-FFF2-40B4-BE49-F238E27FC236}">
              <a16:creationId xmlns:a16="http://schemas.microsoft.com/office/drawing/2014/main" id="{E8C43518-71F0-4B27-B0E8-104DA3548E6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09" name="Text Box 1">
          <a:extLst>
            <a:ext uri="{FF2B5EF4-FFF2-40B4-BE49-F238E27FC236}">
              <a16:creationId xmlns:a16="http://schemas.microsoft.com/office/drawing/2014/main" id="{3476EFB8-820F-45A3-8A4A-F492C0FB9D4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0" name="Text Box 1">
          <a:extLst>
            <a:ext uri="{FF2B5EF4-FFF2-40B4-BE49-F238E27FC236}">
              <a16:creationId xmlns:a16="http://schemas.microsoft.com/office/drawing/2014/main" id="{6680792F-5C4C-40D6-AFBF-368700F0322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1" name="Text Box 1">
          <a:extLst>
            <a:ext uri="{FF2B5EF4-FFF2-40B4-BE49-F238E27FC236}">
              <a16:creationId xmlns:a16="http://schemas.microsoft.com/office/drawing/2014/main" id="{D6F907F8-246C-4BEB-9410-264EE406C60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2" name="Text Box 1">
          <a:extLst>
            <a:ext uri="{FF2B5EF4-FFF2-40B4-BE49-F238E27FC236}">
              <a16:creationId xmlns:a16="http://schemas.microsoft.com/office/drawing/2014/main" id="{7387B2CF-A582-4ED2-A58F-E158C1CCA2E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3" name="Text Box 1">
          <a:extLst>
            <a:ext uri="{FF2B5EF4-FFF2-40B4-BE49-F238E27FC236}">
              <a16:creationId xmlns:a16="http://schemas.microsoft.com/office/drawing/2014/main" id="{C8DC108E-A60A-4854-B819-66A3A7A6A1F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4" name="Text Box 1">
          <a:extLst>
            <a:ext uri="{FF2B5EF4-FFF2-40B4-BE49-F238E27FC236}">
              <a16:creationId xmlns:a16="http://schemas.microsoft.com/office/drawing/2014/main" id="{1FF4EF28-708A-4496-BE05-231F2B1E45A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5" name="Text Box 1">
          <a:extLst>
            <a:ext uri="{FF2B5EF4-FFF2-40B4-BE49-F238E27FC236}">
              <a16:creationId xmlns:a16="http://schemas.microsoft.com/office/drawing/2014/main" id="{29A20531-76E3-459D-BC89-55FE331B0D4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6" name="Text Box 1">
          <a:extLst>
            <a:ext uri="{FF2B5EF4-FFF2-40B4-BE49-F238E27FC236}">
              <a16:creationId xmlns:a16="http://schemas.microsoft.com/office/drawing/2014/main" id="{4C1F6DCB-CDC7-4052-83FB-2C4B10646EC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7" name="Text Box 1">
          <a:extLst>
            <a:ext uri="{FF2B5EF4-FFF2-40B4-BE49-F238E27FC236}">
              <a16:creationId xmlns:a16="http://schemas.microsoft.com/office/drawing/2014/main" id="{F94E3E16-C280-4742-BC5F-6625B8FC56B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8" name="Text Box 1">
          <a:extLst>
            <a:ext uri="{FF2B5EF4-FFF2-40B4-BE49-F238E27FC236}">
              <a16:creationId xmlns:a16="http://schemas.microsoft.com/office/drawing/2014/main" id="{48108E95-CDC9-409F-A30A-6280D614262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19" name="Text Box 1">
          <a:extLst>
            <a:ext uri="{FF2B5EF4-FFF2-40B4-BE49-F238E27FC236}">
              <a16:creationId xmlns:a16="http://schemas.microsoft.com/office/drawing/2014/main" id="{B7D2AD73-30E9-4E30-B45C-C7103122F03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0" name="Text Box 1">
          <a:extLst>
            <a:ext uri="{FF2B5EF4-FFF2-40B4-BE49-F238E27FC236}">
              <a16:creationId xmlns:a16="http://schemas.microsoft.com/office/drawing/2014/main" id="{7C510838-35C2-4685-96E0-1574E76AC83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1" name="Text Box 1">
          <a:extLst>
            <a:ext uri="{FF2B5EF4-FFF2-40B4-BE49-F238E27FC236}">
              <a16:creationId xmlns:a16="http://schemas.microsoft.com/office/drawing/2014/main" id="{1A4155D0-A5E3-4939-92A7-7F314473B8C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2" name="Text Box 1">
          <a:extLst>
            <a:ext uri="{FF2B5EF4-FFF2-40B4-BE49-F238E27FC236}">
              <a16:creationId xmlns:a16="http://schemas.microsoft.com/office/drawing/2014/main" id="{61A36DE2-0323-4076-90D9-A7CA8817A31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3" name="Text Box 1">
          <a:extLst>
            <a:ext uri="{FF2B5EF4-FFF2-40B4-BE49-F238E27FC236}">
              <a16:creationId xmlns:a16="http://schemas.microsoft.com/office/drawing/2014/main" id="{26A382A3-3CD9-4F31-B473-EA86F0B2A5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4" name="Text Box 1">
          <a:extLst>
            <a:ext uri="{FF2B5EF4-FFF2-40B4-BE49-F238E27FC236}">
              <a16:creationId xmlns:a16="http://schemas.microsoft.com/office/drawing/2014/main" id="{64299322-8A58-4E1C-84F4-B52D13AC721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5" name="Text Box 1">
          <a:extLst>
            <a:ext uri="{FF2B5EF4-FFF2-40B4-BE49-F238E27FC236}">
              <a16:creationId xmlns:a16="http://schemas.microsoft.com/office/drawing/2014/main" id="{64B2DB07-C371-4A7D-86B8-64D287A661A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6" name="Text Box 1">
          <a:extLst>
            <a:ext uri="{FF2B5EF4-FFF2-40B4-BE49-F238E27FC236}">
              <a16:creationId xmlns:a16="http://schemas.microsoft.com/office/drawing/2014/main" id="{EDC11171-793E-4811-97D8-8ECF57E3524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7" name="Text Box 1">
          <a:extLst>
            <a:ext uri="{FF2B5EF4-FFF2-40B4-BE49-F238E27FC236}">
              <a16:creationId xmlns:a16="http://schemas.microsoft.com/office/drawing/2014/main" id="{920F9635-8757-4E53-9522-ABC88F5C900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8" name="Text Box 1">
          <a:extLst>
            <a:ext uri="{FF2B5EF4-FFF2-40B4-BE49-F238E27FC236}">
              <a16:creationId xmlns:a16="http://schemas.microsoft.com/office/drawing/2014/main" id="{F374171F-3BF0-4780-A808-7AAA16FA227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29" name="Text Box 1">
          <a:extLst>
            <a:ext uri="{FF2B5EF4-FFF2-40B4-BE49-F238E27FC236}">
              <a16:creationId xmlns:a16="http://schemas.microsoft.com/office/drawing/2014/main" id="{2BB6963C-A696-49C1-8FDA-4E9FA5D1A69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0" name="Text Box 1">
          <a:extLst>
            <a:ext uri="{FF2B5EF4-FFF2-40B4-BE49-F238E27FC236}">
              <a16:creationId xmlns:a16="http://schemas.microsoft.com/office/drawing/2014/main" id="{A119061B-C8B6-484E-9C5C-AE36FB46D09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1" name="Text Box 1">
          <a:extLst>
            <a:ext uri="{FF2B5EF4-FFF2-40B4-BE49-F238E27FC236}">
              <a16:creationId xmlns:a16="http://schemas.microsoft.com/office/drawing/2014/main" id="{D6304246-79A6-446B-94C4-092DCD81CB6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2" name="Text Box 1">
          <a:extLst>
            <a:ext uri="{FF2B5EF4-FFF2-40B4-BE49-F238E27FC236}">
              <a16:creationId xmlns:a16="http://schemas.microsoft.com/office/drawing/2014/main" id="{FF1EA517-61AF-40C8-89E3-7923A16B839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3" name="Text Box 1">
          <a:extLst>
            <a:ext uri="{FF2B5EF4-FFF2-40B4-BE49-F238E27FC236}">
              <a16:creationId xmlns:a16="http://schemas.microsoft.com/office/drawing/2014/main" id="{EF451DC0-6A5A-448C-A53B-07844DFB346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4" name="Text Box 1">
          <a:extLst>
            <a:ext uri="{FF2B5EF4-FFF2-40B4-BE49-F238E27FC236}">
              <a16:creationId xmlns:a16="http://schemas.microsoft.com/office/drawing/2014/main" id="{BCD363C2-47E6-4F4F-9C77-AD24205CAD4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5" name="Text Box 1">
          <a:extLst>
            <a:ext uri="{FF2B5EF4-FFF2-40B4-BE49-F238E27FC236}">
              <a16:creationId xmlns:a16="http://schemas.microsoft.com/office/drawing/2014/main" id="{7AD87FB0-D19F-4A0B-A0A8-E38F8F604F3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6" name="Text Box 1">
          <a:extLst>
            <a:ext uri="{FF2B5EF4-FFF2-40B4-BE49-F238E27FC236}">
              <a16:creationId xmlns:a16="http://schemas.microsoft.com/office/drawing/2014/main" id="{C19088C0-861D-40CB-A060-F16D6A7CEAE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7" name="Text Box 1">
          <a:extLst>
            <a:ext uri="{FF2B5EF4-FFF2-40B4-BE49-F238E27FC236}">
              <a16:creationId xmlns:a16="http://schemas.microsoft.com/office/drawing/2014/main" id="{1273ED1C-681B-4D7E-8152-AC329FCFC03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8" name="Text Box 1">
          <a:extLst>
            <a:ext uri="{FF2B5EF4-FFF2-40B4-BE49-F238E27FC236}">
              <a16:creationId xmlns:a16="http://schemas.microsoft.com/office/drawing/2014/main" id="{4FFAE803-AB60-4474-BF1E-3754D57BA81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39" name="Text Box 1">
          <a:extLst>
            <a:ext uri="{FF2B5EF4-FFF2-40B4-BE49-F238E27FC236}">
              <a16:creationId xmlns:a16="http://schemas.microsoft.com/office/drawing/2014/main" id="{6021631D-53F3-48AA-AC3B-0E61436273E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0" name="Text Box 1">
          <a:extLst>
            <a:ext uri="{FF2B5EF4-FFF2-40B4-BE49-F238E27FC236}">
              <a16:creationId xmlns:a16="http://schemas.microsoft.com/office/drawing/2014/main" id="{790B4D82-7455-4157-8169-5EAF2D9B32E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1" name="Text Box 1">
          <a:extLst>
            <a:ext uri="{FF2B5EF4-FFF2-40B4-BE49-F238E27FC236}">
              <a16:creationId xmlns:a16="http://schemas.microsoft.com/office/drawing/2014/main" id="{CA018030-38EA-481E-9780-470CAE849DC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2" name="Text Box 1">
          <a:extLst>
            <a:ext uri="{FF2B5EF4-FFF2-40B4-BE49-F238E27FC236}">
              <a16:creationId xmlns:a16="http://schemas.microsoft.com/office/drawing/2014/main" id="{5DB90C12-6230-49F8-A8AE-EF938D43013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3" name="Text Box 1">
          <a:extLst>
            <a:ext uri="{FF2B5EF4-FFF2-40B4-BE49-F238E27FC236}">
              <a16:creationId xmlns:a16="http://schemas.microsoft.com/office/drawing/2014/main" id="{00FBCBAE-19E0-4CCC-9116-2FB70667B2F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4" name="Text Box 1">
          <a:extLst>
            <a:ext uri="{FF2B5EF4-FFF2-40B4-BE49-F238E27FC236}">
              <a16:creationId xmlns:a16="http://schemas.microsoft.com/office/drawing/2014/main" id="{57CE8037-C2EE-4981-A815-7E543D61A07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5" name="Text Box 1">
          <a:extLst>
            <a:ext uri="{FF2B5EF4-FFF2-40B4-BE49-F238E27FC236}">
              <a16:creationId xmlns:a16="http://schemas.microsoft.com/office/drawing/2014/main" id="{A40410DA-72F5-41F0-B0C0-74921A68BE6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6" name="Text Box 1">
          <a:extLst>
            <a:ext uri="{FF2B5EF4-FFF2-40B4-BE49-F238E27FC236}">
              <a16:creationId xmlns:a16="http://schemas.microsoft.com/office/drawing/2014/main" id="{FD06A3CE-67E4-48D6-A3DC-93A04A1E7F3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7" name="Text Box 1">
          <a:extLst>
            <a:ext uri="{FF2B5EF4-FFF2-40B4-BE49-F238E27FC236}">
              <a16:creationId xmlns:a16="http://schemas.microsoft.com/office/drawing/2014/main" id="{E4319932-871E-4E25-B9D0-8444236D2D4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8" name="Text Box 1">
          <a:extLst>
            <a:ext uri="{FF2B5EF4-FFF2-40B4-BE49-F238E27FC236}">
              <a16:creationId xmlns:a16="http://schemas.microsoft.com/office/drawing/2014/main" id="{3D8E4AAD-80B2-49EC-83E6-0C045E104E1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49" name="Text Box 1">
          <a:extLst>
            <a:ext uri="{FF2B5EF4-FFF2-40B4-BE49-F238E27FC236}">
              <a16:creationId xmlns:a16="http://schemas.microsoft.com/office/drawing/2014/main" id="{92B0D1E4-0413-4185-8975-F438BC1D0CF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0" name="Text Box 1">
          <a:extLst>
            <a:ext uri="{FF2B5EF4-FFF2-40B4-BE49-F238E27FC236}">
              <a16:creationId xmlns:a16="http://schemas.microsoft.com/office/drawing/2014/main" id="{E9B7C5FA-72C6-4FAF-AA23-30F821FEC32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1" name="Text Box 1">
          <a:extLst>
            <a:ext uri="{FF2B5EF4-FFF2-40B4-BE49-F238E27FC236}">
              <a16:creationId xmlns:a16="http://schemas.microsoft.com/office/drawing/2014/main" id="{5B6D0CD5-223D-4567-AE9F-BB552442BB1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2" name="Text Box 1">
          <a:extLst>
            <a:ext uri="{FF2B5EF4-FFF2-40B4-BE49-F238E27FC236}">
              <a16:creationId xmlns:a16="http://schemas.microsoft.com/office/drawing/2014/main" id="{389C47EB-2E21-472C-A731-57C62A7C9ED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3" name="Text Box 1">
          <a:extLst>
            <a:ext uri="{FF2B5EF4-FFF2-40B4-BE49-F238E27FC236}">
              <a16:creationId xmlns:a16="http://schemas.microsoft.com/office/drawing/2014/main" id="{9FD9A6FF-4155-4813-91A0-B47A672B17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4" name="Text Box 1">
          <a:extLst>
            <a:ext uri="{FF2B5EF4-FFF2-40B4-BE49-F238E27FC236}">
              <a16:creationId xmlns:a16="http://schemas.microsoft.com/office/drawing/2014/main" id="{FEE9DA29-E68C-43F7-9A5A-E8BC9445B6B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5" name="Text Box 1">
          <a:extLst>
            <a:ext uri="{FF2B5EF4-FFF2-40B4-BE49-F238E27FC236}">
              <a16:creationId xmlns:a16="http://schemas.microsoft.com/office/drawing/2014/main" id="{03A2FC95-41D9-4CE7-8810-4799929AC52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6" name="Text Box 1">
          <a:extLst>
            <a:ext uri="{FF2B5EF4-FFF2-40B4-BE49-F238E27FC236}">
              <a16:creationId xmlns:a16="http://schemas.microsoft.com/office/drawing/2014/main" id="{9E2DB640-8725-4F6D-A437-3CF54887CEB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7" name="Text Box 1">
          <a:extLst>
            <a:ext uri="{FF2B5EF4-FFF2-40B4-BE49-F238E27FC236}">
              <a16:creationId xmlns:a16="http://schemas.microsoft.com/office/drawing/2014/main" id="{89C3387D-8FB1-4FFC-BC9C-1B53C75F4BA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8" name="Text Box 1">
          <a:extLst>
            <a:ext uri="{FF2B5EF4-FFF2-40B4-BE49-F238E27FC236}">
              <a16:creationId xmlns:a16="http://schemas.microsoft.com/office/drawing/2014/main" id="{07072D5A-5B25-4D3A-AED2-CEF94F36AD0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59" name="Text Box 1">
          <a:extLst>
            <a:ext uri="{FF2B5EF4-FFF2-40B4-BE49-F238E27FC236}">
              <a16:creationId xmlns:a16="http://schemas.microsoft.com/office/drawing/2014/main" id="{A0B36413-B5C8-4A27-9D97-8464B1D30AF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0" name="Text Box 1">
          <a:extLst>
            <a:ext uri="{FF2B5EF4-FFF2-40B4-BE49-F238E27FC236}">
              <a16:creationId xmlns:a16="http://schemas.microsoft.com/office/drawing/2014/main" id="{6E1B1AAE-53D7-4E70-BDFA-724A81DE5D4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1" name="Text Box 1">
          <a:extLst>
            <a:ext uri="{FF2B5EF4-FFF2-40B4-BE49-F238E27FC236}">
              <a16:creationId xmlns:a16="http://schemas.microsoft.com/office/drawing/2014/main" id="{5482AA2E-449C-41E5-A4C2-5B96572F062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2" name="Text Box 1">
          <a:extLst>
            <a:ext uri="{FF2B5EF4-FFF2-40B4-BE49-F238E27FC236}">
              <a16:creationId xmlns:a16="http://schemas.microsoft.com/office/drawing/2014/main" id="{984A91FF-9E4B-4AF9-B764-C1BF16D9CD3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3" name="Text Box 1">
          <a:extLst>
            <a:ext uri="{FF2B5EF4-FFF2-40B4-BE49-F238E27FC236}">
              <a16:creationId xmlns:a16="http://schemas.microsoft.com/office/drawing/2014/main" id="{73FDE6EA-63C6-4A7E-9AC9-18DCC7AFB0C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4" name="Text Box 1">
          <a:extLst>
            <a:ext uri="{FF2B5EF4-FFF2-40B4-BE49-F238E27FC236}">
              <a16:creationId xmlns:a16="http://schemas.microsoft.com/office/drawing/2014/main" id="{8BE60CCC-CAD9-427E-AAF7-2E88FB72563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5" name="Text Box 1">
          <a:extLst>
            <a:ext uri="{FF2B5EF4-FFF2-40B4-BE49-F238E27FC236}">
              <a16:creationId xmlns:a16="http://schemas.microsoft.com/office/drawing/2014/main" id="{08BF6373-A015-4AE4-8138-F8E428FD503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6" name="Text Box 1">
          <a:extLst>
            <a:ext uri="{FF2B5EF4-FFF2-40B4-BE49-F238E27FC236}">
              <a16:creationId xmlns:a16="http://schemas.microsoft.com/office/drawing/2014/main" id="{B3D81542-E0A8-4E25-8B17-92B921421C2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7" name="Text Box 1">
          <a:extLst>
            <a:ext uri="{FF2B5EF4-FFF2-40B4-BE49-F238E27FC236}">
              <a16:creationId xmlns:a16="http://schemas.microsoft.com/office/drawing/2014/main" id="{C5BCDCCB-5B6D-458E-A946-34766CCF860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8" name="Text Box 1">
          <a:extLst>
            <a:ext uri="{FF2B5EF4-FFF2-40B4-BE49-F238E27FC236}">
              <a16:creationId xmlns:a16="http://schemas.microsoft.com/office/drawing/2014/main" id="{ADDD534B-B42A-44FF-855B-C575E412D0C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69" name="Text Box 1">
          <a:extLst>
            <a:ext uri="{FF2B5EF4-FFF2-40B4-BE49-F238E27FC236}">
              <a16:creationId xmlns:a16="http://schemas.microsoft.com/office/drawing/2014/main" id="{6400F18B-5A8A-4CFF-8BBF-D11494F16CC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0" name="Text Box 1">
          <a:extLst>
            <a:ext uri="{FF2B5EF4-FFF2-40B4-BE49-F238E27FC236}">
              <a16:creationId xmlns:a16="http://schemas.microsoft.com/office/drawing/2014/main" id="{0DBECEE0-3482-4C84-BC7C-ABF7B250EEF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1" name="Text Box 1">
          <a:extLst>
            <a:ext uri="{FF2B5EF4-FFF2-40B4-BE49-F238E27FC236}">
              <a16:creationId xmlns:a16="http://schemas.microsoft.com/office/drawing/2014/main" id="{E38E9F8D-0875-4E8F-99FE-F01A3538812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2" name="Text Box 1">
          <a:extLst>
            <a:ext uri="{FF2B5EF4-FFF2-40B4-BE49-F238E27FC236}">
              <a16:creationId xmlns:a16="http://schemas.microsoft.com/office/drawing/2014/main" id="{18FD02D8-6E40-4153-8A94-90428B2EDCF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3" name="Text Box 1">
          <a:extLst>
            <a:ext uri="{FF2B5EF4-FFF2-40B4-BE49-F238E27FC236}">
              <a16:creationId xmlns:a16="http://schemas.microsoft.com/office/drawing/2014/main" id="{9AD6937C-EA38-4E0F-9754-CDB5EF81191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4" name="Text Box 1">
          <a:extLst>
            <a:ext uri="{FF2B5EF4-FFF2-40B4-BE49-F238E27FC236}">
              <a16:creationId xmlns:a16="http://schemas.microsoft.com/office/drawing/2014/main" id="{B7D425CC-C702-4567-ADAF-A0B54308085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5" name="Text Box 1">
          <a:extLst>
            <a:ext uri="{FF2B5EF4-FFF2-40B4-BE49-F238E27FC236}">
              <a16:creationId xmlns:a16="http://schemas.microsoft.com/office/drawing/2014/main" id="{A544D6B9-BEEF-47E0-AC6A-585E824024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6" name="Text Box 1">
          <a:extLst>
            <a:ext uri="{FF2B5EF4-FFF2-40B4-BE49-F238E27FC236}">
              <a16:creationId xmlns:a16="http://schemas.microsoft.com/office/drawing/2014/main" id="{56845037-4F43-4CF4-86D4-E37E114CF86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7" name="Text Box 1">
          <a:extLst>
            <a:ext uri="{FF2B5EF4-FFF2-40B4-BE49-F238E27FC236}">
              <a16:creationId xmlns:a16="http://schemas.microsoft.com/office/drawing/2014/main" id="{38832094-EBBC-48C1-8A7F-FB75942CD49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8" name="Text Box 1">
          <a:extLst>
            <a:ext uri="{FF2B5EF4-FFF2-40B4-BE49-F238E27FC236}">
              <a16:creationId xmlns:a16="http://schemas.microsoft.com/office/drawing/2014/main" id="{6A6F8449-9B75-4AF2-9BF9-D2F8C7D094C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79" name="Text Box 1">
          <a:extLst>
            <a:ext uri="{FF2B5EF4-FFF2-40B4-BE49-F238E27FC236}">
              <a16:creationId xmlns:a16="http://schemas.microsoft.com/office/drawing/2014/main" id="{62B42206-B8AC-494B-88DB-61C152F4AC7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0" name="Text Box 1">
          <a:extLst>
            <a:ext uri="{FF2B5EF4-FFF2-40B4-BE49-F238E27FC236}">
              <a16:creationId xmlns:a16="http://schemas.microsoft.com/office/drawing/2014/main" id="{793D3729-DFF3-475D-A088-A521E0E7A7F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1" name="Text Box 1">
          <a:extLst>
            <a:ext uri="{FF2B5EF4-FFF2-40B4-BE49-F238E27FC236}">
              <a16:creationId xmlns:a16="http://schemas.microsoft.com/office/drawing/2014/main" id="{F0B22F32-A3FC-4675-AE8A-736CCADDD71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2" name="Text Box 1">
          <a:extLst>
            <a:ext uri="{FF2B5EF4-FFF2-40B4-BE49-F238E27FC236}">
              <a16:creationId xmlns:a16="http://schemas.microsoft.com/office/drawing/2014/main" id="{69D1427B-4865-4AEF-96B7-1A237E83C70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3" name="Text Box 1">
          <a:extLst>
            <a:ext uri="{FF2B5EF4-FFF2-40B4-BE49-F238E27FC236}">
              <a16:creationId xmlns:a16="http://schemas.microsoft.com/office/drawing/2014/main" id="{710DEE3B-D651-4B29-BFAC-1C7932EBBDC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4" name="Text Box 1">
          <a:extLst>
            <a:ext uri="{FF2B5EF4-FFF2-40B4-BE49-F238E27FC236}">
              <a16:creationId xmlns:a16="http://schemas.microsoft.com/office/drawing/2014/main" id="{30F24AD2-DA11-4C3C-8D27-717531A3EB0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5" name="Text Box 1">
          <a:extLst>
            <a:ext uri="{FF2B5EF4-FFF2-40B4-BE49-F238E27FC236}">
              <a16:creationId xmlns:a16="http://schemas.microsoft.com/office/drawing/2014/main" id="{BF14E20F-BF1B-4520-86B6-EE58DBA2C39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6" name="Text Box 1">
          <a:extLst>
            <a:ext uri="{FF2B5EF4-FFF2-40B4-BE49-F238E27FC236}">
              <a16:creationId xmlns:a16="http://schemas.microsoft.com/office/drawing/2014/main" id="{0F1D5726-CBD7-4350-87FD-AFC02B9F2BF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7" name="Text Box 1">
          <a:extLst>
            <a:ext uri="{FF2B5EF4-FFF2-40B4-BE49-F238E27FC236}">
              <a16:creationId xmlns:a16="http://schemas.microsoft.com/office/drawing/2014/main" id="{2A7DB86E-7463-4B5C-A535-71A04233187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8" name="Text Box 1">
          <a:extLst>
            <a:ext uri="{FF2B5EF4-FFF2-40B4-BE49-F238E27FC236}">
              <a16:creationId xmlns:a16="http://schemas.microsoft.com/office/drawing/2014/main" id="{97325EDD-C541-4522-8D57-3CF7392CCD1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89" name="Text Box 1">
          <a:extLst>
            <a:ext uri="{FF2B5EF4-FFF2-40B4-BE49-F238E27FC236}">
              <a16:creationId xmlns:a16="http://schemas.microsoft.com/office/drawing/2014/main" id="{37BD8DD9-202F-4B82-808A-FAC10C0A38C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0" name="Text Box 1">
          <a:extLst>
            <a:ext uri="{FF2B5EF4-FFF2-40B4-BE49-F238E27FC236}">
              <a16:creationId xmlns:a16="http://schemas.microsoft.com/office/drawing/2014/main" id="{08477EBE-682A-46F0-AC68-66B4E72A32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1" name="Text Box 1">
          <a:extLst>
            <a:ext uri="{FF2B5EF4-FFF2-40B4-BE49-F238E27FC236}">
              <a16:creationId xmlns:a16="http://schemas.microsoft.com/office/drawing/2014/main" id="{99D4DF3E-E349-44E8-8B2E-34CA3D2FC6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2" name="Text Box 1">
          <a:extLst>
            <a:ext uri="{FF2B5EF4-FFF2-40B4-BE49-F238E27FC236}">
              <a16:creationId xmlns:a16="http://schemas.microsoft.com/office/drawing/2014/main" id="{4946F861-83C2-42D9-9440-6833892DEE6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3" name="Text Box 1">
          <a:extLst>
            <a:ext uri="{FF2B5EF4-FFF2-40B4-BE49-F238E27FC236}">
              <a16:creationId xmlns:a16="http://schemas.microsoft.com/office/drawing/2014/main" id="{10C2C449-C71F-4942-B5B0-6AA1945D51C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4" name="Text Box 1">
          <a:extLst>
            <a:ext uri="{FF2B5EF4-FFF2-40B4-BE49-F238E27FC236}">
              <a16:creationId xmlns:a16="http://schemas.microsoft.com/office/drawing/2014/main" id="{80E919EB-C415-4614-870A-BDCC7EBCBAD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5" name="Text Box 1">
          <a:extLst>
            <a:ext uri="{FF2B5EF4-FFF2-40B4-BE49-F238E27FC236}">
              <a16:creationId xmlns:a16="http://schemas.microsoft.com/office/drawing/2014/main" id="{09C96AA7-D7EF-4BDE-BFB5-58AB2E65750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6" name="Text Box 1">
          <a:extLst>
            <a:ext uri="{FF2B5EF4-FFF2-40B4-BE49-F238E27FC236}">
              <a16:creationId xmlns:a16="http://schemas.microsoft.com/office/drawing/2014/main" id="{A2322C16-83D8-470F-9689-6911237E9B1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7" name="Text Box 1">
          <a:extLst>
            <a:ext uri="{FF2B5EF4-FFF2-40B4-BE49-F238E27FC236}">
              <a16:creationId xmlns:a16="http://schemas.microsoft.com/office/drawing/2014/main" id="{9289DF32-6CAA-4B61-8995-EB0FEC0E227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8" name="Text Box 1">
          <a:extLst>
            <a:ext uri="{FF2B5EF4-FFF2-40B4-BE49-F238E27FC236}">
              <a16:creationId xmlns:a16="http://schemas.microsoft.com/office/drawing/2014/main" id="{B9BABC50-5276-4581-9A8A-AFD9E402816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699" name="Text Box 1">
          <a:extLst>
            <a:ext uri="{FF2B5EF4-FFF2-40B4-BE49-F238E27FC236}">
              <a16:creationId xmlns:a16="http://schemas.microsoft.com/office/drawing/2014/main" id="{A0B58224-E3BD-4D8B-8BF1-73D8293AABD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0" name="Text Box 1">
          <a:extLst>
            <a:ext uri="{FF2B5EF4-FFF2-40B4-BE49-F238E27FC236}">
              <a16:creationId xmlns:a16="http://schemas.microsoft.com/office/drawing/2014/main" id="{4917DF2B-7596-4BAB-9A62-7F61AA96F29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1" name="Text Box 1">
          <a:extLst>
            <a:ext uri="{FF2B5EF4-FFF2-40B4-BE49-F238E27FC236}">
              <a16:creationId xmlns:a16="http://schemas.microsoft.com/office/drawing/2014/main" id="{9533B245-75CF-4EDD-9108-89E70315CA7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2" name="Text Box 1">
          <a:extLst>
            <a:ext uri="{FF2B5EF4-FFF2-40B4-BE49-F238E27FC236}">
              <a16:creationId xmlns:a16="http://schemas.microsoft.com/office/drawing/2014/main" id="{E939B1EA-8B1F-4386-BEC3-C8A56C8BAAA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3" name="Text Box 1">
          <a:extLst>
            <a:ext uri="{FF2B5EF4-FFF2-40B4-BE49-F238E27FC236}">
              <a16:creationId xmlns:a16="http://schemas.microsoft.com/office/drawing/2014/main" id="{68994849-EE90-432E-96B2-CFFE10558A9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4" name="Text Box 1">
          <a:extLst>
            <a:ext uri="{FF2B5EF4-FFF2-40B4-BE49-F238E27FC236}">
              <a16:creationId xmlns:a16="http://schemas.microsoft.com/office/drawing/2014/main" id="{A3981CA8-76A2-400D-9BE9-F0605A382F6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5" name="Text Box 1">
          <a:extLst>
            <a:ext uri="{FF2B5EF4-FFF2-40B4-BE49-F238E27FC236}">
              <a16:creationId xmlns:a16="http://schemas.microsoft.com/office/drawing/2014/main" id="{34847B40-5845-46C1-BFC8-B52355D0F7B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6" name="Text Box 1">
          <a:extLst>
            <a:ext uri="{FF2B5EF4-FFF2-40B4-BE49-F238E27FC236}">
              <a16:creationId xmlns:a16="http://schemas.microsoft.com/office/drawing/2014/main" id="{C6E58FDC-E326-4CAA-9DF5-3510517ABB2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7" name="Text Box 1">
          <a:extLst>
            <a:ext uri="{FF2B5EF4-FFF2-40B4-BE49-F238E27FC236}">
              <a16:creationId xmlns:a16="http://schemas.microsoft.com/office/drawing/2014/main" id="{7A13DEE9-C0CD-4D0E-A371-63DBAB71B34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8" name="Text Box 1">
          <a:extLst>
            <a:ext uri="{FF2B5EF4-FFF2-40B4-BE49-F238E27FC236}">
              <a16:creationId xmlns:a16="http://schemas.microsoft.com/office/drawing/2014/main" id="{72688745-6BF3-41D2-AA77-158F8816BE0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09" name="Text Box 1">
          <a:extLst>
            <a:ext uri="{FF2B5EF4-FFF2-40B4-BE49-F238E27FC236}">
              <a16:creationId xmlns:a16="http://schemas.microsoft.com/office/drawing/2014/main" id="{7C12F008-53DE-4817-B5F2-0DC8D764DC7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0" name="Text Box 1">
          <a:extLst>
            <a:ext uri="{FF2B5EF4-FFF2-40B4-BE49-F238E27FC236}">
              <a16:creationId xmlns:a16="http://schemas.microsoft.com/office/drawing/2014/main" id="{885A13DE-14F4-476A-86E3-856D50652C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1" name="Text Box 1">
          <a:extLst>
            <a:ext uri="{FF2B5EF4-FFF2-40B4-BE49-F238E27FC236}">
              <a16:creationId xmlns:a16="http://schemas.microsoft.com/office/drawing/2014/main" id="{2678D907-6C02-4789-A2A2-3D1AB0B1DBE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2" name="Text Box 1">
          <a:extLst>
            <a:ext uri="{FF2B5EF4-FFF2-40B4-BE49-F238E27FC236}">
              <a16:creationId xmlns:a16="http://schemas.microsoft.com/office/drawing/2014/main" id="{35AA049F-823A-4250-92E1-86828372D4D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3" name="Text Box 1">
          <a:extLst>
            <a:ext uri="{FF2B5EF4-FFF2-40B4-BE49-F238E27FC236}">
              <a16:creationId xmlns:a16="http://schemas.microsoft.com/office/drawing/2014/main" id="{EC268CD9-42DC-4D61-A2E8-CA83E688F65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4" name="Text Box 1">
          <a:extLst>
            <a:ext uri="{FF2B5EF4-FFF2-40B4-BE49-F238E27FC236}">
              <a16:creationId xmlns:a16="http://schemas.microsoft.com/office/drawing/2014/main" id="{C08BB76E-DB67-4E91-858A-342683AFAA5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5" name="Text Box 1">
          <a:extLst>
            <a:ext uri="{FF2B5EF4-FFF2-40B4-BE49-F238E27FC236}">
              <a16:creationId xmlns:a16="http://schemas.microsoft.com/office/drawing/2014/main" id="{E0614427-0717-4511-A9D4-3275514F5ED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6" name="Text Box 1">
          <a:extLst>
            <a:ext uri="{FF2B5EF4-FFF2-40B4-BE49-F238E27FC236}">
              <a16:creationId xmlns:a16="http://schemas.microsoft.com/office/drawing/2014/main" id="{00E4BC04-2154-45DD-9A06-2382DA74E4F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7" name="Text Box 1">
          <a:extLst>
            <a:ext uri="{FF2B5EF4-FFF2-40B4-BE49-F238E27FC236}">
              <a16:creationId xmlns:a16="http://schemas.microsoft.com/office/drawing/2014/main" id="{809BBF5C-0159-40D1-B34A-063D1976450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8" name="Text Box 1">
          <a:extLst>
            <a:ext uri="{FF2B5EF4-FFF2-40B4-BE49-F238E27FC236}">
              <a16:creationId xmlns:a16="http://schemas.microsoft.com/office/drawing/2014/main" id="{DFB5DB30-E978-4A7B-9464-CCB8A020977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19" name="Text Box 1">
          <a:extLst>
            <a:ext uri="{FF2B5EF4-FFF2-40B4-BE49-F238E27FC236}">
              <a16:creationId xmlns:a16="http://schemas.microsoft.com/office/drawing/2014/main" id="{B3838D54-6772-4D88-9A13-B329A13A8B6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0" name="Text Box 1">
          <a:extLst>
            <a:ext uri="{FF2B5EF4-FFF2-40B4-BE49-F238E27FC236}">
              <a16:creationId xmlns:a16="http://schemas.microsoft.com/office/drawing/2014/main" id="{5F560ED0-9073-42BC-B15C-8FC7942DDF6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1" name="Text Box 1">
          <a:extLst>
            <a:ext uri="{FF2B5EF4-FFF2-40B4-BE49-F238E27FC236}">
              <a16:creationId xmlns:a16="http://schemas.microsoft.com/office/drawing/2014/main" id="{E7B43DC8-19B4-46B0-9A7B-AF5947779A3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2" name="Text Box 1">
          <a:extLst>
            <a:ext uri="{FF2B5EF4-FFF2-40B4-BE49-F238E27FC236}">
              <a16:creationId xmlns:a16="http://schemas.microsoft.com/office/drawing/2014/main" id="{F5563700-D638-41FB-8AC9-05F20293892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3" name="Text Box 1">
          <a:extLst>
            <a:ext uri="{FF2B5EF4-FFF2-40B4-BE49-F238E27FC236}">
              <a16:creationId xmlns:a16="http://schemas.microsoft.com/office/drawing/2014/main" id="{02A45AD2-570D-4B7F-A405-14443DA1281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4" name="Text Box 1">
          <a:extLst>
            <a:ext uri="{FF2B5EF4-FFF2-40B4-BE49-F238E27FC236}">
              <a16:creationId xmlns:a16="http://schemas.microsoft.com/office/drawing/2014/main" id="{32070BB4-FB44-4D68-98F7-65ACAE61640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5" name="Text Box 1">
          <a:extLst>
            <a:ext uri="{FF2B5EF4-FFF2-40B4-BE49-F238E27FC236}">
              <a16:creationId xmlns:a16="http://schemas.microsoft.com/office/drawing/2014/main" id="{BA78F716-6A94-47D1-9347-217408705CB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6" name="Text Box 1">
          <a:extLst>
            <a:ext uri="{FF2B5EF4-FFF2-40B4-BE49-F238E27FC236}">
              <a16:creationId xmlns:a16="http://schemas.microsoft.com/office/drawing/2014/main" id="{D2700DCF-7A38-4559-8283-2B6BD13052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7" name="Text Box 1">
          <a:extLst>
            <a:ext uri="{FF2B5EF4-FFF2-40B4-BE49-F238E27FC236}">
              <a16:creationId xmlns:a16="http://schemas.microsoft.com/office/drawing/2014/main" id="{EB8BBCDF-EF94-425F-B666-9960461741A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8" name="Text Box 1">
          <a:extLst>
            <a:ext uri="{FF2B5EF4-FFF2-40B4-BE49-F238E27FC236}">
              <a16:creationId xmlns:a16="http://schemas.microsoft.com/office/drawing/2014/main" id="{89489DC1-9CF2-4D0A-97E8-7CEC577AB23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29" name="Text Box 1">
          <a:extLst>
            <a:ext uri="{FF2B5EF4-FFF2-40B4-BE49-F238E27FC236}">
              <a16:creationId xmlns:a16="http://schemas.microsoft.com/office/drawing/2014/main" id="{B6C93925-F5AC-4F76-9F18-BE193AA2089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0" name="Text Box 1">
          <a:extLst>
            <a:ext uri="{FF2B5EF4-FFF2-40B4-BE49-F238E27FC236}">
              <a16:creationId xmlns:a16="http://schemas.microsoft.com/office/drawing/2014/main" id="{1324CDDF-2DF9-451B-AA8A-B40EC5304D9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1" name="Text Box 1">
          <a:extLst>
            <a:ext uri="{FF2B5EF4-FFF2-40B4-BE49-F238E27FC236}">
              <a16:creationId xmlns:a16="http://schemas.microsoft.com/office/drawing/2014/main" id="{3996BF0D-6415-4C73-9C87-B4501D4E7B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2" name="Text Box 1">
          <a:extLst>
            <a:ext uri="{FF2B5EF4-FFF2-40B4-BE49-F238E27FC236}">
              <a16:creationId xmlns:a16="http://schemas.microsoft.com/office/drawing/2014/main" id="{D6731217-62D2-4FF7-A26E-F842D1C3C61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3" name="Text Box 1">
          <a:extLst>
            <a:ext uri="{FF2B5EF4-FFF2-40B4-BE49-F238E27FC236}">
              <a16:creationId xmlns:a16="http://schemas.microsoft.com/office/drawing/2014/main" id="{21B48B44-5C73-4D08-9128-7D32E53BEA8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4" name="Text Box 1">
          <a:extLst>
            <a:ext uri="{FF2B5EF4-FFF2-40B4-BE49-F238E27FC236}">
              <a16:creationId xmlns:a16="http://schemas.microsoft.com/office/drawing/2014/main" id="{8F408D88-0BBD-45ED-A5E4-89EAD23B6B0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5" name="Text Box 1">
          <a:extLst>
            <a:ext uri="{FF2B5EF4-FFF2-40B4-BE49-F238E27FC236}">
              <a16:creationId xmlns:a16="http://schemas.microsoft.com/office/drawing/2014/main" id="{CE26859E-A0DF-4340-B22B-2CB0B22732A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6" name="Text Box 1">
          <a:extLst>
            <a:ext uri="{FF2B5EF4-FFF2-40B4-BE49-F238E27FC236}">
              <a16:creationId xmlns:a16="http://schemas.microsoft.com/office/drawing/2014/main" id="{DF035D25-774D-4AEA-9732-3FD372346C8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7" name="Text Box 1">
          <a:extLst>
            <a:ext uri="{FF2B5EF4-FFF2-40B4-BE49-F238E27FC236}">
              <a16:creationId xmlns:a16="http://schemas.microsoft.com/office/drawing/2014/main" id="{6B3DCD44-2695-473B-8440-684EAC03626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8" name="Text Box 1">
          <a:extLst>
            <a:ext uri="{FF2B5EF4-FFF2-40B4-BE49-F238E27FC236}">
              <a16:creationId xmlns:a16="http://schemas.microsoft.com/office/drawing/2014/main" id="{004A8BA1-775E-4F1F-9051-0C426FC988D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39" name="Text Box 1">
          <a:extLst>
            <a:ext uri="{FF2B5EF4-FFF2-40B4-BE49-F238E27FC236}">
              <a16:creationId xmlns:a16="http://schemas.microsoft.com/office/drawing/2014/main" id="{3F04FF79-9A40-468B-935F-F6EF2D44BA2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0" name="Text Box 1">
          <a:extLst>
            <a:ext uri="{FF2B5EF4-FFF2-40B4-BE49-F238E27FC236}">
              <a16:creationId xmlns:a16="http://schemas.microsoft.com/office/drawing/2014/main" id="{857DE057-EA80-4C9A-BAF3-10C9D25A4C5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1" name="Text Box 1">
          <a:extLst>
            <a:ext uri="{FF2B5EF4-FFF2-40B4-BE49-F238E27FC236}">
              <a16:creationId xmlns:a16="http://schemas.microsoft.com/office/drawing/2014/main" id="{FCFAAF03-42DF-427C-A2FA-66781D9761D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2" name="Text Box 1">
          <a:extLst>
            <a:ext uri="{FF2B5EF4-FFF2-40B4-BE49-F238E27FC236}">
              <a16:creationId xmlns:a16="http://schemas.microsoft.com/office/drawing/2014/main" id="{03F5076D-0418-4AD0-99C2-1D53F8836EA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3" name="Text Box 1">
          <a:extLst>
            <a:ext uri="{FF2B5EF4-FFF2-40B4-BE49-F238E27FC236}">
              <a16:creationId xmlns:a16="http://schemas.microsoft.com/office/drawing/2014/main" id="{63AEEE41-61E0-47C2-88BD-1C8DB42D8A3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4" name="Text Box 1">
          <a:extLst>
            <a:ext uri="{FF2B5EF4-FFF2-40B4-BE49-F238E27FC236}">
              <a16:creationId xmlns:a16="http://schemas.microsoft.com/office/drawing/2014/main" id="{D0979B52-5A16-4750-9246-65CCA6AE538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5" name="Text Box 1">
          <a:extLst>
            <a:ext uri="{FF2B5EF4-FFF2-40B4-BE49-F238E27FC236}">
              <a16:creationId xmlns:a16="http://schemas.microsoft.com/office/drawing/2014/main" id="{112CB2D6-45A5-4D19-AC66-17336C69B73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6" name="Text Box 1">
          <a:extLst>
            <a:ext uri="{FF2B5EF4-FFF2-40B4-BE49-F238E27FC236}">
              <a16:creationId xmlns:a16="http://schemas.microsoft.com/office/drawing/2014/main" id="{6BEDFB7C-E56F-46A9-B6D0-AEBBB349880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7" name="Text Box 1">
          <a:extLst>
            <a:ext uri="{FF2B5EF4-FFF2-40B4-BE49-F238E27FC236}">
              <a16:creationId xmlns:a16="http://schemas.microsoft.com/office/drawing/2014/main" id="{861BC736-5730-4266-8E2C-67F1D670468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8" name="Text Box 1">
          <a:extLst>
            <a:ext uri="{FF2B5EF4-FFF2-40B4-BE49-F238E27FC236}">
              <a16:creationId xmlns:a16="http://schemas.microsoft.com/office/drawing/2014/main" id="{B35DAE6F-83B2-4B7A-891C-C0BD5244CF0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49" name="Text Box 1">
          <a:extLst>
            <a:ext uri="{FF2B5EF4-FFF2-40B4-BE49-F238E27FC236}">
              <a16:creationId xmlns:a16="http://schemas.microsoft.com/office/drawing/2014/main" id="{373B0AB9-6F88-4E36-BEF0-DC7EE50460B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0" name="Text Box 1">
          <a:extLst>
            <a:ext uri="{FF2B5EF4-FFF2-40B4-BE49-F238E27FC236}">
              <a16:creationId xmlns:a16="http://schemas.microsoft.com/office/drawing/2014/main" id="{4F7D8700-489B-4BBD-8184-DE9AE0EC7C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1" name="Text Box 1">
          <a:extLst>
            <a:ext uri="{FF2B5EF4-FFF2-40B4-BE49-F238E27FC236}">
              <a16:creationId xmlns:a16="http://schemas.microsoft.com/office/drawing/2014/main" id="{DA8C39FE-608B-46F3-B2F3-2416D6A7564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2" name="Text Box 1">
          <a:extLst>
            <a:ext uri="{FF2B5EF4-FFF2-40B4-BE49-F238E27FC236}">
              <a16:creationId xmlns:a16="http://schemas.microsoft.com/office/drawing/2014/main" id="{486F9B4F-5110-495D-B7E6-2AA0657FBDF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3" name="Text Box 1">
          <a:extLst>
            <a:ext uri="{FF2B5EF4-FFF2-40B4-BE49-F238E27FC236}">
              <a16:creationId xmlns:a16="http://schemas.microsoft.com/office/drawing/2014/main" id="{BE61019C-E4C1-4FCD-A311-3700A5A4D8B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4" name="Text Box 1">
          <a:extLst>
            <a:ext uri="{FF2B5EF4-FFF2-40B4-BE49-F238E27FC236}">
              <a16:creationId xmlns:a16="http://schemas.microsoft.com/office/drawing/2014/main" id="{A3BE9BEF-3F75-4E93-9367-8D746D36A92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5" name="Text Box 1">
          <a:extLst>
            <a:ext uri="{FF2B5EF4-FFF2-40B4-BE49-F238E27FC236}">
              <a16:creationId xmlns:a16="http://schemas.microsoft.com/office/drawing/2014/main" id="{E3F6C210-3E71-49BC-9437-9F7BEC1DE22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6" name="Text Box 1">
          <a:extLst>
            <a:ext uri="{FF2B5EF4-FFF2-40B4-BE49-F238E27FC236}">
              <a16:creationId xmlns:a16="http://schemas.microsoft.com/office/drawing/2014/main" id="{D8B7229A-B927-49F5-829D-E0BB0D785E7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7" name="Text Box 1">
          <a:extLst>
            <a:ext uri="{FF2B5EF4-FFF2-40B4-BE49-F238E27FC236}">
              <a16:creationId xmlns:a16="http://schemas.microsoft.com/office/drawing/2014/main" id="{5A091660-C610-4472-A58B-1F1AAF7481D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8" name="Text Box 1">
          <a:extLst>
            <a:ext uri="{FF2B5EF4-FFF2-40B4-BE49-F238E27FC236}">
              <a16:creationId xmlns:a16="http://schemas.microsoft.com/office/drawing/2014/main" id="{45B5C627-F26E-40AA-A914-1DE691CE681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59" name="Text Box 1">
          <a:extLst>
            <a:ext uri="{FF2B5EF4-FFF2-40B4-BE49-F238E27FC236}">
              <a16:creationId xmlns:a16="http://schemas.microsoft.com/office/drawing/2014/main" id="{CC74B62B-F9D3-4AD0-B958-E8AED3912A2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0" name="Text Box 1">
          <a:extLst>
            <a:ext uri="{FF2B5EF4-FFF2-40B4-BE49-F238E27FC236}">
              <a16:creationId xmlns:a16="http://schemas.microsoft.com/office/drawing/2014/main" id="{C951E8D3-4021-415E-9D6B-9BD18D297BF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1" name="Text Box 1">
          <a:extLst>
            <a:ext uri="{FF2B5EF4-FFF2-40B4-BE49-F238E27FC236}">
              <a16:creationId xmlns:a16="http://schemas.microsoft.com/office/drawing/2014/main" id="{9006BA11-5C5B-4E9F-8583-DA090027C3A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2" name="Text Box 1">
          <a:extLst>
            <a:ext uri="{FF2B5EF4-FFF2-40B4-BE49-F238E27FC236}">
              <a16:creationId xmlns:a16="http://schemas.microsoft.com/office/drawing/2014/main" id="{69338B32-9F59-4D6D-A41D-423DE3B8499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3" name="Text Box 1">
          <a:extLst>
            <a:ext uri="{FF2B5EF4-FFF2-40B4-BE49-F238E27FC236}">
              <a16:creationId xmlns:a16="http://schemas.microsoft.com/office/drawing/2014/main" id="{C8285687-629C-4FED-9215-2C6F9CAE12F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4" name="Text Box 1">
          <a:extLst>
            <a:ext uri="{FF2B5EF4-FFF2-40B4-BE49-F238E27FC236}">
              <a16:creationId xmlns:a16="http://schemas.microsoft.com/office/drawing/2014/main" id="{D27CC079-B757-4013-AD0D-2B4CE7D2E18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5" name="Text Box 1">
          <a:extLst>
            <a:ext uri="{FF2B5EF4-FFF2-40B4-BE49-F238E27FC236}">
              <a16:creationId xmlns:a16="http://schemas.microsoft.com/office/drawing/2014/main" id="{903BC26A-98F7-4201-8449-8F471CAE089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6" name="Text Box 1">
          <a:extLst>
            <a:ext uri="{FF2B5EF4-FFF2-40B4-BE49-F238E27FC236}">
              <a16:creationId xmlns:a16="http://schemas.microsoft.com/office/drawing/2014/main" id="{D750D859-E72E-405D-9B99-F81BAEA8D09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7" name="Text Box 1">
          <a:extLst>
            <a:ext uri="{FF2B5EF4-FFF2-40B4-BE49-F238E27FC236}">
              <a16:creationId xmlns:a16="http://schemas.microsoft.com/office/drawing/2014/main" id="{9ECBF47F-8FF3-4A32-8A00-32AC55C433B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8" name="Text Box 1">
          <a:extLst>
            <a:ext uri="{FF2B5EF4-FFF2-40B4-BE49-F238E27FC236}">
              <a16:creationId xmlns:a16="http://schemas.microsoft.com/office/drawing/2014/main" id="{D74892A7-B1A1-4627-99A1-B472CE12CB5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69" name="Text Box 1">
          <a:extLst>
            <a:ext uri="{FF2B5EF4-FFF2-40B4-BE49-F238E27FC236}">
              <a16:creationId xmlns:a16="http://schemas.microsoft.com/office/drawing/2014/main" id="{4A386FE9-61B4-4F9A-B211-4FF302B3D66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0" name="Text Box 1">
          <a:extLst>
            <a:ext uri="{FF2B5EF4-FFF2-40B4-BE49-F238E27FC236}">
              <a16:creationId xmlns:a16="http://schemas.microsoft.com/office/drawing/2014/main" id="{2F909234-1A3C-4338-80EA-F36F76511C6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1" name="Text Box 1">
          <a:extLst>
            <a:ext uri="{FF2B5EF4-FFF2-40B4-BE49-F238E27FC236}">
              <a16:creationId xmlns:a16="http://schemas.microsoft.com/office/drawing/2014/main" id="{53DC9513-ED22-4762-940B-A931B16D691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2" name="Text Box 1">
          <a:extLst>
            <a:ext uri="{FF2B5EF4-FFF2-40B4-BE49-F238E27FC236}">
              <a16:creationId xmlns:a16="http://schemas.microsoft.com/office/drawing/2014/main" id="{23372B23-2B98-4C9D-A488-713C076996B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3" name="Text Box 1">
          <a:extLst>
            <a:ext uri="{FF2B5EF4-FFF2-40B4-BE49-F238E27FC236}">
              <a16:creationId xmlns:a16="http://schemas.microsoft.com/office/drawing/2014/main" id="{5A1D7EBA-51B2-4F1C-B770-873EF0C5278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4" name="Text Box 1">
          <a:extLst>
            <a:ext uri="{FF2B5EF4-FFF2-40B4-BE49-F238E27FC236}">
              <a16:creationId xmlns:a16="http://schemas.microsoft.com/office/drawing/2014/main" id="{E1A50C41-F211-4B87-BF57-6BA4CC9A721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5" name="Text Box 1">
          <a:extLst>
            <a:ext uri="{FF2B5EF4-FFF2-40B4-BE49-F238E27FC236}">
              <a16:creationId xmlns:a16="http://schemas.microsoft.com/office/drawing/2014/main" id="{27E6DFED-8C8D-4769-B586-F5083917452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6" name="Text Box 1">
          <a:extLst>
            <a:ext uri="{FF2B5EF4-FFF2-40B4-BE49-F238E27FC236}">
              <a16:creationId xmlns:a16="http://schemas.microsoft.com/office/drawing/2014/main" id="{F029361E-BB68-4E60-B520-180F2188A1E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7" name="Text Box 1">
          <a:extLst>
            <a:ext uri="{FF2B5EF4-FFF2-40B4-BE49-F238E27FC236}">
              <a16:creationId xmlns:a16="http://schemas.microsoft.com/office/drawing/2014/main" id="{288119F6-080B-4E0C-9E2A-29ED40B2274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8" name="Text Box 1">
          <a:extLst>
            <a:ext uri="{FF2B5EF4-FFF2-40B4-BE49-F238E27FC236}">
              <a16:creationId xmlns:a16="http://schemas.microsoft.com/office/drawing/2014/main" id="{63B84073-EC59-4F61-963E-6B68EE586C3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79" name="Text Box 1">
          <a:extLst>
            <a:ext uri="{FF2B5EF4-FFF2-40B4-BE49-F238E27FC236}">
              <a16:creationId xmlns:a16="http://schemas.microsoft.com/office/drawing/2014/main" id="{ECCB2348-01A5-4436-A9C8-BA85F8ABDE9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0" name="Text Box 1">
          <a:extLst>
            <a:ext uri="{FF2B5EF4-FFF2-40B4-BE49-F238E27FC236}">
              <a16:creationId xmlns:a16="http://schemas.microsoft.com/office/drawing/2014/main" id="{2DD55CFA-7F11-4C67-A597-A1A564E3A8D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1" name="Text Box 1">
          <a:extLst>
            <a:ext uri="{FF2B5EF4-FFF2-40B4-BE49-F238E27FC236}">
              <a16:creationId xmlns:a16="http://schemas.microsoft.com/office/drawing/2014/main" id="{849FE53D-7609-4B6E-995B-66A29972B34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2" name="Text Box 1">
          <a:extLst>
            <a:ext uri="{FF2B5EF4-FFF2-40B4-BE49-F238E27FC236}">
              <a16:creationId xmlns:a16="http://schemas.microsoft.com/office/drawing/2014/main" id="{E0781A0F-EFE3-4682-9561-8C1953C0D0B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3" name="Text Box 1">
          <a:extLst>
            <a:ext uri="{FF2B5EF4-FFF2-40B4-BE49-F238E27FC236}">
              <a16:creationId xmlns:a16="http://schemas.microsoft.com/office/drawing/2014/main" id="{0F7E3E72-4241-4BD1-9DBD-11CCEDED221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4" name="Text Box 1">
          <a:extLst>
            <a:ext uri="{FF2B5EF4-FFF2-40B4-BE49-F238E27FC236}">
              <a16:creationId xmlns:a16="http://schemas.microsoft.com/office/drawing/2014/main" id="{198FD08B-CCE6-4314-80F3-7A55FDB8BEF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5" name="Text Box 1">
          <a:extLst>
            <a:ext uri="{FF2B5EF4-FFF2-40B4-BE49-F238E27FC236}">
              <a16:creationId xmlns:a16="http://schemas.microsoft.com/office/drawing/2014/main" id="{4F09B6C0-2CF5-44C0-88CE-2FA9F6B1454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6" name="Text Box 1">
          <a:extLst>
            <a:ext uri="{FF2B5EF4-FFF2-40B4-BE49-F238E27FC236}">
              <a16:creationId xmlns:a16="http://schemas.microsoft.com/office/drawing/2014/main" id="{C67128C9-1ABC-4751-85AD-B2AEC1C2E63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7" name="Text Box 1">
          <a:extLst>
            <a:ext uri="{FF2B5EF4-FFF2-40B4-BE49-F238E27FC236}">
              <a16:creationId xmlns:a16="http://schemas.microsoft.com/office/drawing/2014/main" id="{1B65E10B-B182-4D9F-8B3F-A33F7828D72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8" name="Text Box 1">
          <a:extLst>
            <a:ext uri="{FF2B5EF4-FFF2-40B4-BE49-F238E27FC236}">
              <a16:creationId xmlns:a16="http://schemas.microsoft.com/office/drawing/2014/main" id="{E87924CF-32D5-4A11-A5C8-01472F924FF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89" name="Text Box 1">
          <a:extLst>
            <a:ext uri="{FF2B5EF4-FFF2-40B4-BE49-F238E27FC236}">
              <a16:creationId xmlns:a16="http://schemas.microsoft.com/office/drawing/2014/main" id="{10F70389-DF61-497E-853D-ADC9B614103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0" name="Text Box 1">
          <a:extLst>
            <a:ext uri="{FF2B5EF4-FFF2-40B4-BE49-F238E27FC236}">
              <a16:creationId xmlns:a16="http://schemas.microsoft.com/office/drawing/2014/main" id="{9B62F528-A214-462E-8324-BFE30A8D977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1" name="Text Box 1">
          <a:extLst>
            <a:ext uri="{FF2B5EF4-FFF2-40B4-BE49-F238E27FC236}">
              <a16:creationId xmlns:a16="http://schemas.microsoft.com/office/drawing/2014/main" id="{51E7FB45-244F-422D-8C5F-FF2C0396C88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2" name="Text Box 1">
          <a:extLst>
            <a:ext uri="{FF2B5EF4-FFF2-40B4-BE49-F238E27FC236}">
              <a16:creationId xmlns:a16="http://schemas.microsoft.com/office/drawing/2014/main" id="{1996E10F-E7CD-4048-8DDD-E065A3FDA26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3" name="Text Box 1">
          <a:extLst>
            <a:ext uri="{FF2B5EF4-FFF2-40B4-BE49-F238E27FC236}">
              <a16:creationId xmlns:a16="http://schemas.microsoft.com/office/drawing/2014/main" id="{36C2191F-066F-4AAD-A494-02D2D3DDE8D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4" name="Text Box 1">
          <a:extLst>
            <a:ext uri="{FF2B5EF4-FFF2-40B4-BE49-F238E27FC236}">
              <a16:creationId xmlns:a16="http://schemas.microsoft.com/office/drawing/2014/main" id="{AA6E74C9-A23C-4AE5-A67C-44DC94C5A2C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5" name="Text Box 1">
          <a:extLst>
            <a:ext uri="{FF2B5EF4-FFF2-40B4-BE49-F238E27FC236}">
              <a16:creationId xmlns:a16="http://schemas.microsoft.com/office/drawing/2014/main" id="{FBEF3AA1-13BF-44E5-B5B7-B76BE9E937B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6" name="Text Box 1">
          <a:extLst>
            <a:ext uri="{FF2B5EF4-FFF2-40B4-BE49-F238E27FC236}">
              <a16:creationId xmlns:a16="http://schemas.microsoft.com/office/drawing/2014/main" id="{E685830F-C5BC-4640-81EB-10FC182AFDE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7" name="Text Box 1">
          <a:extLst>
            <a:ext uri="{FF2B5EF4-FFF2-40B4-BE49-F238E27FC236}">
              <a16:creationId xmlns:a16="http://schemas.microsoft.com/office/drawing/2014/main" id="{3BBA1E80-67FA-4C86-B164-359830A66D4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8" name="Text Box 1">
          <a:extLst>
            <a:ext uri="{FF2B5EF4-FFF2-40B4-BE49-F238E27FC236}">
              <a16:creationId xmlns:a16="http://schemas.microsoft.com/office/drawing/2014/main" id="{22FAFBBC-2914-4449-8B46-F2D332EB77B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799" name="Text Box 1">
          <a:extLst>
            <a:ext uri="{FF2B5EF4-FFF2-40B4-BE49-F238E27FC236}">
              <a16:creationId xmlns:a16="http://schemas.microsoft.com/office/drawing/2014/main" id="{24FA4873-EF39-4C01-A88C-0BC5F4BC1F6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0" name="Text Box 1">
          <a:extLst>
            <a:ext uri="{FF2B5EF4-FFF2-40B4-BE49-F238E27FC236}">
              <a16:creationId xmlns:a16="http://schemas.microsoft.com/office/drawing/2014/main" id="{E4A6D073-E39D-4A12-846F-2AE0FA51E0E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1" name="Text Box 1">
          <a:extLst>
            <a:ext uri="{FF2B5EF4-FFF2-40B4-BE49-F238E27FC236}">
              <a16:creationId xmlns:a16="http://schemas.microsoft.com/office/drawing/2014/main" id="{91352706-982C-499E-BC60-D78C3D1FEEC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2" name="Text Box 1">
          <a:extLst>
            <a:ext uri="{FF2B5EF4-FFF2-40B4-BE49-F238E27FC236}">
              <a16:creationId xmlns:a16="http://schemas.microsoft.com/office/drawing/2014/main" id="{03FCB60B-98A2-430B-8106-5FF47BF5F92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3" name="Text Box 1">
          <a:extLst>
            <a:ext uri="{FF2B5EF4-FFF2-40B4-BE49-F238E27FC236}">
              <a16:creationId xmlns:a16="http://schemas.microsoft.com/office/drawing/2014/main" id="{0A63E29F-B516-41C2-A9B2-40097678913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4" name="Text Box 1">
          <a:extLst>
            <a:ext uri="{FF2B5EF4-FFF2-40B4-BE49-F238E27FC236}">
              <a16:creationId xmlns:a16="http://schemas.microsoft.com/office/drawing/2014/main" id="{F88E24B2-CDD4-4A2A-9CB7-DC204E9B1CC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5" name="Text Box 1">
          <a:extLst>
            <a:ext uri="{FF2B5EF4-FFF2-40B4-BE49-F238E27FC236}">
              <a16:creationId xmlns:a16="http://schemas.microsoft.com/office/drawing/2014/main" id="{B8698074-447C-46B5-809C-209531E88C3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6" name="Text Box 1">
          <a:extLst>
            <a:ext uri="{FF2B5EF4-FFF2-40B4-BE49-F238E27FC236}">
              <a16:creationId xmlns:a16="http://schemas.microsoft.com/office/drawing/2014/main" id="{B75B66C8-CBD0-4025-8F4F-A416D52ADB3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7" name="Text Box 1">
          <a:extLst>
            <a:ext uri="{FF2B5EF4-FFF2-40B4-BE49-F238E27FC236}">
              <a16:creationId xmlns:a16="http://schemas.microsoft.com/office/drawing/2014/main" id="{7F9F9A8D-9824-459B-B41A-54BAF24C94B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8" name="Text Box 1">
          <a:extLst>
            <a:ext uri="{FF2B5EF4-FFF2-40B4-BE49-F238E27FC236}">
              <a16:creationId xmlns:a16="http://schemas.microsoft.com/office/drawing/2014/main" id="{A06A147F-B6E9-4B69-A76A-06A7F007F91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09" name="Text Box 1">
          <a:extLst>
            <a:ext uri="{FF2B5EF4-FFF2-40B4-BE49-F238E27FC236}">
              <a16:creationId xmlns:a16="http://schemas.microsoft.com/office/drawing/2014/main" id="{FF49A5C4-CF0C-413E-A16D-BE415AFB137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0" name="Text Box 1">
          <a:extLst>
            <a:ext uri="{FF2B5EF4-FFF2-40B4-BE49-F238E27FC236}">
              <a16:creationId xmlns:a16="http://schemas.microsoft.com/office/drawing/2014/main" id="{7D832161-1018-4893-9C1B-C960A1B9907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1" name="Text Box 1">
          <a:extLst>
            <a:ext uri="{FF2B5EF4-FFF2-40B4-BE49-F238E27FC236}">
              <a16:creationId xmlns:a16="http://schemas.microsoft.com/office/drawing/2014/main" id="{3628FBA5-A2C7-4530-B8C8-B7F8ED683EC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2" name="Text Box 1">
          <a:extLst>
            <a:ext uri="{FF2B5EF4-FFF2-40B4-BE49-F238E27FC236}">
              <a16:creationId xmlns:a16="http://schemas.microsoft.com/office/drawing/2014/main" id="{D0F9337D-0A78-45F2-942F-741D03541CC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3" name="Text Box 1">
          <a:extLst>
            <a:ext uri="{FF2B5EF4-FFF2-40B4-BE49-F238E27FC236}">
              <a16:creationId xmlns:a16="http://schemas.microsoft.com/office/drawing/2014/main" id="{D4909A10-576E-4340-981B-6F614657B76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4" name="Text Box 1">
          <a:extLst>
            <a:ext uri="{FF2B5EF4-FFF2-40B4-BE49-F238E27FC236}">
              <a16:creationId xmlns:a16="http://schemas.microsoft.com/office/drawing/2014/main" id="{216B80A7-289A-486A-9E5E-20B4DF03EF9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5" name="Text Box 1">
          <a:extLst>
            <a:ext uri="{FF2B5EF4-FFF2-40B4-BE49-F238E27FC236}">
              <a16:creationId xmlns:a16="http://schemas.microsoft.com/office/drawing/2014/main" id="{BE45C366-0500-4B31-B3A1-836AC44C7A5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6" name="Text Box 1">
          <a:extLst>
            <a:ext uri="{FF2B5EF4-FFF2-40B4-BE49-F238E27FC236}">
              <a16:creationId xmlns:a16="http://schemas.microsoft.com/office/drawing/2014/main" id="{A2C55F7C-0753-49EB-A3A6-F1C12B647C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7" name="Text Box 1">
          <a:extLst>
            <a:ext uri="{FF2B5EF4-FFF2-40B4-BE49-F238E27FC236}">
              <a16:creationId xmlns:a16="http://schemas.microsoft.com/office/drawing/2014/main" id="{45AB4BE2-CD47-4CEE-B34B-6A7AFC33DE4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8" name="Text Box 1">
          <a:extLst>
            <a:ext uri="{FF2B5EF4-FFF2-40B4-BE49-F238E27FC236}">
              <a16:creationId xmlns:a16="http://schemas.microsoft.com/office/drawing/2014/main" id="{A80CEFA6-72D8-449C-A924-A4CE9C25FE3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19" name="Text Box 1">
          <a:extLst>
            <a:ext uri="{FF2B5EF4-FFF2-40B4-BE49-F238E27FC236}">
              <a16:creationId xmlns:a16="http://schemas.microsoft.com/office/drawing/2014/main" id="{1FD61879-A6E8-462E-A9CE-7837D593212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0" name="Text Box 1">
          <a:extLst>
            <a:ext uri="{FF2B5EF4-FFF2-40B4-BE49-F238E27FC236}">
              <a16:creationId xmlns:a16="http://schemas.microsoft.com/office/drawing/2014/main" id="{7A57C98E-900A-4687-B07D-D0F74D01281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1" name="Text Box 1">
          <a:extLst>
            <a:ext uri="{FF2B5EF4-FFF2-40B4-BE49-F238E27FC236}">
              <a16:creationId xmlns:a16="http://schemas.microsoft.com/office/drawing/2014/main" id="{8D81697D-8FF3-4B14-A063-B97328D2694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2" name="Text Box 1">
          <a:extLst>
            <a:ext uri="{FF2B5EF4-FFF2-40B4-BE49-F238E27FC236}">
              <a16:creationId xmlns:a16="http://schemas.microsoft.com/office/drawing/2014/main" id="{528CC1E0-1D51-498C-8C95-510B4356A04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3" name="Text Box 1">
          <a:extLst>
            <a:ext uri="{FF2B5EF4-FFF2-40B4-BE49-F238E27FC236}">
              <a16:creationId xmlns:a16="http://schemas.microsoft.com/office/drawing/2014/main" id="{69A34F0F-27FE-450D-B35D-B4B862877B1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4" name="Text Box 1">
          <a:extLst>
            <a:ext uri="{FF2B5EF4-FFF2-40B4-BE49-F238E27FC236}">
              <a16:creationId xmlns:a16="http://schemas.microsoft.com/office/drawing/2014/main" id="{A1AB1CA6-446B-432E-80B1-8CF83BE25E3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5" name="Text Box 1">
          <a:extLst>
            <a:ext uri="{FF2B5EF4-FFF2-40B4-BE49-F238E27FC236}">
              <a16:creationId xmlns:a16="http://schemas.microsoft.com/office/drawing/2014/main" id="{FA8B3091-089E-4375-A8DC-2CFE510477C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6" name="Text Box 1">
          <a:extLst>
            <a:ext uri="{FF2B5EF4-FFF2-40B4-BE49-F238E27FC236}">
              <a16:creationId xmlns:a16="http://schemas.microsoft.com/office/drawing/2014/main" id="{9C770455-0363-46C8-A0CF-4563BF47B1A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7" name="Text Box 1">
          <a:extLst>
            <a:ext uri="{FF2B5EF4-FFF2-40B4-BE49-F238E27FC236}">
              <a16:creationId xmlns:a16="http://schemas.microsoft.com/office/drawing/2014/main" id="{14E454CD-696E-4284-84CD-F2DF854BCA5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8" name="Text Box 1">
          <a:extLst>
            <a:ext uri="{FF2B5EF4-FFF2-40B4-BE49-F238E27FC236}">
              <a16:creationId xmlns:a16="http://schemas.microsoft.com/office/drawing/2014/main" id="{1D141A1E-9DC1-4608-938A-B1B9D35C518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29" name="Text Box 1">
          <a:extLst>
            <a:ext uri="{FF2B5EF4-FFF2-40B4-BE49-F238E27FC236}">
              <a16:creationId xmlns:a16="http://schemas.microsoft.com/office/drawing/2014/main" id="{ACAD3949-F6C2-4997-B6C2-5580CFF244C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0" name="Text Box 1">
          <a:extLst>
            <a:ext uri="{FF2B5EF4-FFF2-40B4-BE49-F238E27FC236}">
              <a16:creationId xmlns:a16="http://schemas.microsoft.com/office/drawing/2014/main" id="{1AFE6B71-15D0-45FA-9E05-38C98A01756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1" name="Text Box 1">
          <a:extLst>
            <a:ext uri="{FF2B5EF4-FFF2-40B4-BE49-F238E27FC236}">
              <a16:creationId xmlns:a16="http://schemas.microsoft.com/office/drawing/2014/main" id="{94B098BD-344F-4786-A87D-66A125ABB2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2" name="Text Box 1">
          <a:extLst>
            <a:ext uri="{FF2B5EF4-FFF2-40B4-BE49-F238E27FC236}">
              <a16:creationId xmlns:a16="http://schemas.microsoft.com/office/drawing/2014/main" id="{ACD8BE95-BCE5-4AED-87E6-73490C82256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3" name="Text Box 1">
          <a:extLst>
            <a:ext uri="{FF2B5EF4-FFF2-40B4-BE49-F238E27FC236}">
              <a16:creationId xmlns:a16="http://schemas.microsoft.com/office/drawing/2014/main" id="{56FE9A12-FE0B-49F0-8ABA-EEDCAE5BA9A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4" name="Text Box 1">
          <a:extLst>
            <a:ext uri="{FF2B5EF4-FFF2-40B4-BE49-F238E27FC236}">
              <a16:creationId xmlns:a16="http://schemas.microsoft.com/office/drawing/2014/main" id="{EFCA9257-7997-4F11-80FF-BB7EEA2C78E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5" name="Text Box 1">
          <a:extLst>
            <a:ext uri="{FF2B5EF4-FFF2-40B4-BE49-F238E27FC236}">
              <a16:creationId xmlns:a16="http://schemas.microsoft.com/office/drawing/2014/main" id="{C45F4AAC-CB1C-43A3-A067-85243634F33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6" name="Text Box 1">
          <a:extLst>
            <a:ext uri="{FF2B5EF4-FFF2-40B4-BE49-F238E27FC236}">
              <a16:creationId xmlns:a16="http://schemas.microsoft.com/office/drawing/2014/main" id="{C1E56190-B46D-46C7-9836-CDF792436DB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7" name="Text Box 1">
          <a:extLst>
            <a:ext uri="{FF2B5EF4-FFF2-40B4-BE49-F238E27FC236}">
              <a16:creationId xmlns:a16="http://schemas.microsoft.com/office/drawing/2014/main" id="{B84CDBFE-60D0-47DC-8729-BB22959D963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8" name="Text Box 1">
          <a:extLst>
            <a:ext uri="{FF2B5EF4-FFF2-40B4-BE49-F238E27FC236}">
              <a16:creationId xmlns:a16="http://schemas.microsoft.com/office/drawing/2014/main" id="{29280B6D-B439-4509-B051-0C666DDAC63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39" name="Text Box 1">
          <a:extLst>
            <a:ext uri="{FF2B5EF4-FFF2-40B4-BE49-F238E27FC236}">
              <a16:creationId xmlns:a16="http://schemas.microsoft.com/office/drawing/2014/main" id="{AE861F72-E1E6-4376-AEC5-FB0AABF0F2B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0" name="Text Box 1">
          <a:extLst>
            <a:ext uri="{FF2B5EF4-FFF2-40B4-BE49-F238E27FC236}">
              <a16:creationId xmlns:a16="http://schemas.microsoft.com/office/drawing/2014/main" id="{BCDC78FB-817C-4384-A166-1D8AB09B4A6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1" name="Text Box 1">
          <a:extLst>
            <a:ext uri="{FF2B5EF4-FFF2-40B4-BE49-F238E27FC236}">
              <a16:creationId xmlns:a16="http://schemas.microsoft.com/office/drawing/2014/main" id="{05930F1B-A67C-4D44-9EDD-35CEA358AC6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2" name="Text Box 1">
          <a:extLst>
            <a:ext uri="{FF2B5EF4-FFF2-40B4-BE49-F238E27FC236}">
              <a16:creationId xmlns:a16="http://schemas.microsoft.com/office/drawing/2014/main" id="{DE7CA01D-C6B3-4A9A-9047-224FA4413DB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3" name="Text Box 1">
          <a:extLst>
            <a:ext uri="{FF2B5EF4-FFF2-40B4-BE49-F238E27FC236}">
              <a16:creationId xmlns:a16="http://schemas.microsoft.com/office/drawing/2014/main" id="{32E81D86-56C8-484F-9C17-7D179DAB480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4" name="Text Box 1">
          <a:extLst>
            <a:ext uri="{FF2B5EF4-FFF2-40B4-BE49-F238E27FC236}">
              <a16:creationId xmlns:a16="http://schemas.microsoft.com/office/drawing/2014/main" id="{D2C9764E-C9C5-4AA2-96DD-83F1EAA2BF4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5" name="Text Box 1">
          <a:extLst>
            <a:ext uri="{FF2B5EF4-FFF2-40B4-BE49-F238E27FC236}">
              <a16:creationId xmlns:a16="http://schemas.microsoft.com/office/drawing/2014/main" id="{FF931D5E-2B96-4022-87EB-F3560B60305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6" name="Text Box 1">
          <a:extLst>
            <a:ext uri="{FF2B5EF4-FFF2-40B4-BE49-F238E27FC236}">
              <a16:creationId xmlns:a16="http://schemas.microsoft.com/office/drawing/2014/main" id="{B492DF7A-A5F3-48C3-9895-28313E2A2D7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7" name="Text Box 1">
          <a:extLst>
            <a:ext uri="{FF2B5EF4-FFF2-40B4-BE49-F238E27FC236}">
              <a16:creationId xmlns:a16="http://schemas.microsoft.com/office/drawing/2014/main" id="{6ED250C0-D9F1-4552-9F60-AA492760094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8" name="Text Box 1">
          <a:extLst>
            <a:ext uri="{FF2B5EF4-FFF2-40B4-BE49-F238E27FC236}">
              <a16:creationId xmlns:a16="http://schemas.microsoft.com/office/drawing/2014/main" id="{283C5A41-EF6D-4378-8F44-116305D8FA7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49" name="Text Box 1">
          <a:extLst>
            <a:ext uri="{FF2B5EF4-FFF2-40B4-BE49-F238E27FC236}">
              <a16:creationId xmlns:a16="http://schemas.microsoft.com/office/drawing/2014/main" id="{16902BC3-0620-4140-911A-BD45969EF20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0" name="Text Box 1">
          <a:extLst>
            <a:ext uri="{FF2B5EF4-FFF2-40B4-BE49-F238E27FC236}">
              <a16:creationId xmlns:a16="http://schemas.microsoft.com/office/drawing/2014/main" id="{9C52BA52-4D86-44CB-9662-6006151B5B8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1" name="Text Box 1">
          <a:extLst>
            <a:ext uri="{FF2B5EF4-FFF2-40B4-BE49-F238E27FC236}">
              <a16:creationId xmlns:a16="http://schemas.microsoft.com/office/drawing/2014/main" id="{F7B2AAA1-44EA-450E-A6AE-C744061B473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2" name="Text Box 1">
          <a:extLst>
            <a:ext uri="{FF2B5EF4-FFF2-40B4-BE49-F238E27FC236}">
              <a16:creationId xmlns:a16="http://schemas.microsoft.com/office/drawing/2014/main" id="{145CDDF4-99BF-44E7-BFAA-2D26DEF2FAC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3" name="Text Box 1">
          <a:extLst>
            <a:ext uri="{FF2B5EF4-FFF2-40B4-BE49-F238E27FC236}">
              <a16:creationId xmlns:a16="http://schemas.microsoft.com/office/drawing/2014/main" id="{3B771DB6-CD5C-47B9-A149-59C945EFAEE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4" name="Text Box 1">
          <a:extLst>
            <a:ext uri="{FF2B5EF4-FFF2-40B4-BE49-F238E27FC236}">
              <a16:creationId xmlns:a16="http://schemas.microsoft.com/office/drawing/2014/main" id="{690C6607-9D8E-42E1-89E0-EA7003C19CF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5" name="Text Box 1">
          <a:extLst>
            <a:ext uri="{FF2B5EF4-FFF2-40B4-BE49-F238E27FC236}">
              <a16:creationId xmlns:a16="http://schemas.microsoft.com/office/drawing/2014/main" id="{18FF5C2F-BA8E-4B70-90F7-618828D167D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6" name="Text Box 1">
          <a:extLst>
            <a:ext uri="{FF2B5EF4-FFF2-40B4-BE49-F238E27FC236}">
              <a16:creationId xmlns:a16="http://schemas.microsoft.com/office/drawing/2014/main" id="{C6F6DE1E-D1E9-4589-9645-F58F2E29AD6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7" name="Text Box 1">
          <a:extLst>
            <a:ext uri="{FF2B5EF4-FFF2-40B4-BE49-F238E27FC236}">
              <a16:creationId xmlns:a16="http://schemas.microsoft.com/office/drawing/2014/main" id="{5A9620DD-6D36-4DB9-BE03-27C654EE6B6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8" name="Text Box 1">
          <a:extLst>
            <a:ext uri="{FF2B5EF4-FFF2-40B4-BE49-F238E27FC236}">
              <a16:creationId xmlns:a16="http://schemas.microsoft.com/office/drawing/2014/main" id="{3A43F680-4906-4E08-8A61-4F92768B163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59" name="Text Box 1">
          <a:extLst>
            <a:ext uri="{FF2B5EF4-FFF2-40B4-BE49-F238E27FC236}">
              <a16:creationId xmlns:a16="http://schemas.microsoft.com/office/drawing/2014/main" id="{F4D4824B-480B-4B14-89F3-53BB504FF3B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0" name="Text Box 1">
          <a:extLst>
            <a:ext uri="{FF2B5EF4-FFF2-40B4-BE49-F238E27FC236}">
              <a16:creationId xmlns:a16="http://schemas.microsoft.com/office/drawing/2014/main" id="{EB1EC64D-7A1D-4965-B28B-746ED25E76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1" name="Text Box 1">
          <a:extLst>
            <a:ext uri="{FF2B5EF4-FFF2-40B4-BE49-F238E27FC236}">
              <a16:creationId xmlns:a16="http://schemas.microsoft.com/office/drawing/2014/main" id="{23A6C24F-386B-42EB-9A9C-A98D9905378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2" name="Text Box 1">
          <a:extLst>
            <a:ext uri="{FF2B5EF4-FFF2-40B4-BE49-F238E27FC236}">
              <a16:creationId xmlns:a16="http://schemas.microsoft.com/office/drawing/2014/main" id="{C0DE98CF-8AF8-412B-8C23-96200A55891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3" name="Text Box 1">
          <a:extLst>
            <a:ext uri="{FF2B5EF4-FFF2-40B4-BE49-F238E27FC236}">
              <a16:creationId xmlns:a16="http://schemas.microsoft.com/office/drawing/2014/main" id="{E667DC4A-D39A-4805-8742-265CEE400DD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4" name="Text Box 1">
          <a:extLst>
            <a:ext uri="{FF2B5EF4-FFF2-40B4-BE49-F238E27FC236}">
              <a16:creationId xmlns:a16="http://schemas.microsoft.com/office/drawing/2014/main" id="{6B8AE2F4-D7BC-4AF1-839D-179AC5130EB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5" name="Text Box 1">
          <a:extLst>
            <a:ext uri="{FF2B5EF4-FFF2-40B4-BE49-F238E27FC236}">
              <a16:creationId xmlns:a16="http://schemas.microsoft.com/office/drawing/2014/main" id="{D9E1E10F-3C55-4DE9-B8AB-545A73DF3BE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6" name="Text Box 1">
          <a:extLst>
            <a:ext uri="{FF2B5EF4-FFF2-40B4-BE49-F238E27FC236}">
              <a16:creationId xmlns:a16="http://schemas.microsoft.com/office/drawing/2014/main" id="{FF3A3E03-DC70-4FAC-8401-7E9F0D1FB5C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7" name="Text Box 1">
          <a:extLst>
            <a:ext uri="{FF2B5EF4-FFF2-40B4-BE49-F238E27FC236}">
              <a16:creationId xmlns:a16="http://schemas.microsoft.com/office/drawing/2014/main" id="{B7E046AE-5A88-4694-8B42-07D32DB2547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8" name="Text Box 1">
          <a:extLst>
            <a:ext uri="{FF2B5EF4-FFF2-40B4-BE49-F238E27FC236}">
              <a16:creationId xmlns:a16="http://schemas.microsoft.com/office/drawing/2014/main" id="{0067C9A8-C3D8-4837-AF36-86C84622AAA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69" name="Text Box 1">
          <a:extLst>
            <a:ext uri="{FF2B5EF4-FFF2-40B4-BE49-F238E27FC236}">
              <a16:creationId xmlns:a16="http://schemas.microsoft.com/office/drawing/2014/main" id="{A91C0AE6-20E6-4C82-8188-1FFA0CBB62B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0" name="Text Box 1">
          <a:extLst>
            <a:ext uri="{FF2B5EF4-FFF2-40B4-BE49-F238E27FC236}">
              <a16:creationId xmlns:a16="http://schemas.microsoft.com/office/drawing/2014/main" id="{B330F0E7-DC7E-49F3-AA76-CBF2EE46AC3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1" name="Text Box 1">
          <a:extLst>
            <a:ext uri="{FF2B5EF4-FFF2-40B4-BE49-F238E27FC236}">
              <a16:creationId xmlns:a16="http://schemas.microsoft.com/office/drawing/2014/main" id="{7D911F7E-930D-4D98-B31C-407762DA008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2" name="Text Box 1">
          <a:extLst>
            <a:ext uri="{FF2B5EF4-FFF2-40B4-BE49-F238E27FC236}">
              <a16:creationId xmlns:a16="http://schemas.microsoft.com/office/drawing/2014/main" id="{4F5C0AA5-B8B7-4025-AA50-2EA0BA3EC59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3" name="Text Box 1">
          <a:extLst>
            <a:ext uri="{FF2B5EF4-FFF2-40B4-BE49-F238E27FC236}">
              <a16:creationId xmlns:a16="http://schemas.microsoft.com/office/drawing/2014/main" id="{6142C755-69B5-46F7-B676-923CF25C0D1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4" name="Text Box 1">
          <a:extLst>
            <a:ext uri="{FF2B5EF4-FFF2-40B4-BE49-F238E27FC236}">
              <a16:creationId xmlns:a16="http://schemas.microsoft.com/office/drawing/2014/main" id="{391E4D49-4F7C-4AF7-A8F2-DA510A5F17F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5" name="Text Box 1">
          <a:extLst>
            <a:ext uri="{FF2B5EF4-FFF2-40B4-BE49-F238E27FC236}">
              <a16:creationId xmlns:a16="http://schemas.microsoft.com/office/drawing/2014/main" id="{6A1B30EC-22C0-4101-9BF5-FE7A78FCEFE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6" name="Text Box 1">
          <a:extLst>
            <a:ext uri="{FF2B5EF4-FFF2-40B4-BE49-F238E27FC236}">
              <a16:creationId xmlns:a16="http://schemas.microsoft.com/office/drawing/2014/main" id="{B302345A-3146-4122-939F-4FB266B7AC6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7" name="Text Box 1">
          <a:extLst>
            <a:ext uri="{FF2B5EF4-FFF2-40B4-BE49-F238E27FC236}">
              <a16:creationId xmlns:a16="http://schemas.microsoft.com/office/drawing/2014/main" id="{8B79AB38-4844-4059-87A0-97EDFC57AFD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8" name="Text Box 1">
          <a:extLst>
            <a:ext uri="{FF2B5EF4-FFF2-40B4-BE49-F238E27FC236}">
              <a16:creationId xmlns:a16="http://schemas.microsoft.com/office/drawing/2014/main" id="{6EEE071A-B8C0-4F5B-8022-26F2FC44C42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79" name="Text Box 1">
          <a:extLst>
            <a:ext uri="{FF2B5EF4-FFF2-40B4-BE49-F238E27FC236}">
              <a16:creationId xmlns:a16="http://schemas.microsoft.com/office/drawing/2014/main" id="{EEC9CA17-ED8C-4F23-B539-EF2D4E2B965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0" name="Text Box 1">
          <a:extLst>
            <a:ext uri="{FF2B5EF4-FFF2-40B4-BE49-F238E27FC236}">
              <a16:creationId xmlns:a16="http://schemas.microsoft.com/office/drawing/2014/main" id="{277D56DD-2BA8-4C15-B4DD-89BD0748E5A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1" name="Text Box 1">
          <a:extLst>
            <a:ext uri="{FF2B5EF4-FFF2-40B4-BE49-F238E27FC236}">
              <a16:creationId xmlns:a16="http://schemas.microsoft.com/office/drawing/2014/main" id="{939834DE-7B00-438C-A348-42B5530DE67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2" name="Text Box 1">
          <a:extLst>
            <a:ext uri="{FF2B5EF4-FFF2-40B4-BE49-F238E27FC236}">
              <a16:creationId xmlns:a16="http://schemas.microsoft.com/office/drawing/2014/main" id="{86505679-7803-44D3-993E-913C6AA6B62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3" name="Text Box 1">
          <a:extLst>
            <a:ext uri="{FF2B5EF4-FFF2-40B4-BE49-F238E27FC236}">
              <a16:creationId xmlns:a16="http://schemas.microsoft.com/office/drawing/2014/main" id="{C01015D9-9A47-4E3B-A683-B6658FEA52C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4" name="Text Box 1">
          <a:extLst>
            <a:ext uri="{FF2B5EF4-FFF2-40B4-BE49-F238E27FC236}">
              <a16:creationId xmlns:a16="http://schemas.microsoft.com/office/drawing/2014/main" id="{DAB0B0FA-E5E6-4AE9-A8AD-3CB8D6CCC49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5" name="Text Box 1">
          <a:extLst>
            <a:ext uri="{FF2B5EF4-FFF2-40B4-BE49-F238E27FC236}">
              <a16:creationId xmlns:a16="http://schemas.microsoft.com/office/drawing/2014/main" id="{3542E976-BAEA-4578-9226-9A22721673C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6" name="Text Box 1">
          <a:extLst>
            <a:ext uri="{FF2B5EF4-FFF2-40B4-BE49-F238E27FC236}">
              <a16:creationId xmlns:a16="http://schemas.microsoft.com/office/drawing/2014/main" id="{B2851D8B-EFE2-4578-909F-634499781D9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7" name="Text Box 1">
          <a:extLst>
            <a:ext uri="{FF2B5EF4-FFF2-40B4-BE49-F238E27FC236}">
              <a16:creationId xmlns:a16="http://schemas.microsoft.com/office/drawing/2014/main" id="{A56CB337-5222-4CB1-9780-29431820781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8" name="Text Box 1">
          <a:extLst>
            <a:ext uri="{FF2B5EF4-FFF2-40B4-BE49-F238E27FC236}">
              <a16:creationId xmlns:a16="http://schemas.microsoft.com/office/drawing/2014/main" id="{63AD0A24-D931-4882-961A-6A5AF58AB91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89" name="Text Box 1">
          <a:extLst>
            <a:ext uri="{FF2B5EF4-FFF2-40B4-BE49-F238E27FC236}">
              <a16:creationId xmlns:a16="http://schemas.microsoft.com/office/drawing/2014/main" id="{8EB77C73-8A8A-4F9F-BEDD-112E41A7557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0" name="Text Box 1">
          <a:extLst>
            <a:ext uri="{FF2B5EF4-FFF2-40B4-BE49-F238E27FC236}">
              <a16:creationId xmlns:a16="http://schemas.microsoft.com/office/drawing/2014/main" id="{6F9F4829-BA09-4106-9F77-B98717850C5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1" name="Text Box 1">
          <a:extLst>
            <a:ext uri="{FF2B5EF4-FFF2-40B4-BE49-F238E27FC236}">
              <a16:creationId xmlns:a16="http://schemas.microsoft.com/office/drawing/2014/main" id="{EC5B77F9-51FC-498F-BE20-C4F7BBD6739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2" name="Text Box 1">
          <a:extLst>
            <a:ext uri="{FF2B5EF4-FFF2-40B4-BE49-F238E27FC236}">
              <a16:creationId xmlns:a16="http://schemas.microsoft.com/office/drawing/2014/main" id="{C4271C0A-184C-46F3-8480-F79CD51967F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3" name="Text Box 1">
          <a:extLst>
            <a:ext uri="{FF2B5EF4-FFF2-40B4-BE49-F238E27FC236}">
              <a16:creationId xmlns:a16="http://schemas.microsoft.com/office/drawing/2014/main" id="{62128CF0-1D13-4C53-A4DE-4E97DE64E1F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4" name="Text Box 1">
          <a:extLst>
            <a:ext uri="{FF2B5EF4-FFF2-40B4-BE49-F238E27FC236}">
              <a16:creationId xmlns:a16="http://schemas.microsoft.com/office/drawing/2014/main" id="{E33A6ABE-F451-489D-8B5F-F9F2B459FE0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5" name="Text Box 1">
          <a:extLst>
            <a:ext uri="{FF2B5EF4-FFF2-40B4-BE49-F238E27FC236}">
              <a16:creationId xmlns:a16="http://schemas.microsoft.com/office/drawing/2014/main" id="{9E4DF255-FA9B-4BC1-A197-19805B6FF26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6" name="Text Box 1">
          <a:extLst>
            <a:ext uri="{FF2B5EF4-FFF2-40B4-BE49-F238E27FC236}">
              <a16:creationId xmlns:a16="http://schemas.microsoft.com/office/drawing/2014/main" id="{B3D6C1EF-459E-4EB4-9FD6-FEA299C9632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7" name="Text Box 1">
          <a:extLst>
            <a:ext uri="{FF2B5EF4-FFF2-40B4-BE49-F238E27FC236}">
              <a16:creationId xmlns:a16="http://schemas.microsoft.com/office/drawing/2014/main" id="{EBDE2DEF-AEBA-4136-A931-5D040EFFADB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8" name="Text Box 1">
          <a:extLst>
            <a:ext uri="{FF2B5EF4-FFF2-40B4-BE49-F238E27FC236}">
              <a16:creationId xmlns:a16="http://schemas.microsoft.com/office/drawing/2014/main" id="{CFAA3DD9-F4B5-48A7-A63A-AF232AC9DDF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899" name="Text Box 1">
          <a:extLst>
            <a:ext uri="{FF2B5EF4-FFF2-40B4-BE49-F238E27FC236}">
              <a16:creationId xmlns:a16="http://schemas.microsoft.com/office/drawing/2014/main" id="{FF4FFE40-5C15-40F8-B28F-12D1F1C8D58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0" name="Text Box 1">
          <a:extLst>
            <a:ext uri="{FF2B5EF4-FFF2-40B4-BE49-F238E27FC236}">
              <a16:creationId xmlns:a16="http://schemas.microsoft.com/office/drawing/2014/main" id="{CD85B099-F6D6-451C-8450-002120A38CA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1" name="Text Box 1">
          <a:extLst>
            <a:ext uri="{FF2B5EF4-FFF2-40B4-BE49-F238E27FC236}">
              <a16:creationId xmlns:a16="http://schemas.microsoft.com/office/drawing/2014/main" id="{92719DCC-0B68-4D2C-984B-BE4B199E8B3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2" name="Text Box 1">
          <a:extLst>
            <a:ext uri="{FF2B5EF4-FFF2-40B4-BE49-F238E27FC236}">
              <a16:creationId xmlns:a16="http://schemas.microsoft.com/office/drawing/2014/main" id="{36CEA687-720D-4169-9D48-0EE8845126B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3" name="Text Box 1">
          <a:extLst>
            <a:ext uri="{FF2B5EF4-FFF2-40B4-BE49-F238E27FC236}">
              <a16:creationId xmlns:a16="http://schemas.microsoft.com/office/drawing/2014/main" id="{25C9243C-2601-44BC-B13E-573BA02FD8A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4" name="Text Box 1">
          <a:extLst>
            <a:ext uri="{FF2B5EF4-FFF2-40B4-BE49-F238E27FC236}">
              <a16:creationId xmlns:a16="http://schemas.microsoft.com/office/drawing/2014/main" id="{1A72E02C-3C18-478A-BDEE-370DE3172FE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5" name="Text Box 1">
          <a:extLst>
            <a:ext uri="{FF2B5EF4-FFF2-40B4-BE49-F238E27FC236}">
              <a16:creationId xmlns:a16="http://schemas.microsoft.com/office/drawing/2014/main" id="{3ADEB0BB-8807-48C7-AC61-3493C08766F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6" name="Text Box 1">
          <a:extLst>
            <a:ext uri="{FF2B5EF4-FFF2-40B4-BE49-F238E27FC236}">
              <a16:creationId xmlns:a16="http://schemas.microsoft.com/office/drawing/2014/main" id="{2D3B60B7-C94A-4712-BA79-E1D26FCAACC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7" name="Text Box 1">
          <a:extLst>
            <a:ext uri="{FF2B5EF4-FFF2-40B4-BE49-F238E27FC236}">
              <a16:creationId xmlns:a16="http://schemas.microsoft.com/office/drawing/2014/main" id="{081075FC-7199-4619-A6C1-48934E940F8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8" name="Text Box 1">
          <a:extLst>
            <a:ext uri="{FF2B5EF4-FFF2-40B4-BE49-F238E27FC236}">
              <a16:creationId xmlns:a16="http://schemas.microsoft.com/office/drawing/2014/main" id="{38E6483D-C697-43ED-8FAF-78D214E2429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09" name="Text Box 1">
          <a:extLst>
            <a:ext uri="{FF2B5EF4-FFF2-40B4-BE49-F238E27FC236}">
              <a16:creationId xmlns:a16="http://schemas.microsoft.com/office/drawing/2014/main" id="{A0C91A7E-AA4E-42E6-B89A-95AA6A2DFFF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0" name="Text Box 1">
          <a:extLst>
            <a:ext uri="{FF2B5EF4-FFF2-40B4-BE49-F238E27FC236}">
              <a16:creationId xmlns:a16="http://schemas.microsoft.com/office/drawing/2014/main" id="{DCEC220B-4D3E-44AE-BEB2-EF24D19C0E4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1" name="Text Box 1">
          <a:extLst>
            <a:ext uri="{FF2B5EF4-FFF2-40B4-BE49-F238E27FC236}">
              <a16:creationId xmlns:a16="http://schemas.microsoft.com/office/drawing/2014/main" id="{0B093882-F28B-4DFD-9841-1BBB5E7AC52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2" name="Text Box 1">
          <a:extLst>
            <a:ext uri="{FF2B5EF4-FFF2-40B4-BE49-F238E27FC236}">
              <a16:creationId xmlns:a16="http://schemas.microsoft.com/office/drawing/2014/main" id="{299E062D-6B13-4C32-945A-FBBE9BBCB56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3" name="Text Box 1">
          <a:extLst>
            <a:ext uri="{FF2B5EF4-FFF2-40B4-BE49-F238E27FC236}">
              <a16:creationId xmlns:a16="http://schemas.microsoft.com/office/drawing/2014/main" id="{E12B43BD-31F4-493C-9A5B-EA841428BCF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4" name="Text Box 1">
          <a:extLst>
            <a:ext uri="{FF2B5EF4-FFF2-40B4-BE49-F238E27FC236}">
              <a16:creationId xmlns:a16="http://schemas.microsoft.com/office/drawing/2014/main" id="{B1AAD9FE-CE6C-4FDF-9865-0FABEFA630C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5" name="Text Box 1">
          <a:extLst>
            <a:ext uri="{FF2B5EF4-FFF2-40B4-BE49-F238E27FC236}">
              <a16:creationId xmlns:a16="http://schemas.microsoft.com/office/drawing/2014/main" id="{A37E7F3A-63D5-4620-89E3-DCE2D2231BF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6" name="Text Box 1">
          <a:extLst>
            <a:ext uri="{FF2B5EF4-FFF2-40B4-BE49-F238E27FC236}">
              <a16:creationId xmlns:a16="http://schemas.microsoft.com/office/drawing/2014/main" id="{8346F2A9-0C79-482F-8E51-96EC48F2770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7" name="Text Box 1">
          <a:extLst>
            <a:ext uri="{FF2B5EF4-FFF2-40B4-BE49-F238E27FC236}">
              <a16:creationId xmlns:a16="http://schemas.microsoft.com/office/drawing/2014/main" id="{020EF3FD-04FF-446E-9108-A63F758DBDC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8" name="Text Box 1">
          <a:extLst>
            <a:ext uri="{FF2B5EF4-FFF2-40B4-BE49-F238E27FC236}">
              <a16:creationId xmlns:a16="http://schemas.microsoft.com/office/drawing/2014/main" id="{113170F6-FCF3-4572-8720-6CB6930A1E0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19" name="Text Box 1">
          <a:extLst>
            <a:ext uri="{FF2B5EF4-FFF2-40B4-BE49-F238E27FC236}">
              <a16:creationId xmlns:a16="http://schemas.microsoft.com/office/drawing/2014/main" id="{2F755BD9-FCF8-454A-9D16-74CDA7DA4EA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0" name="Text Box 1">
          <a:extLst>
            <a:ext uri="{FF2B5EF4-FFF2-40B4-BE49-F238E27FC236}">
              <a16:creationId xmlns:a16="http://schemas.microsoft.com/office/drawing/2014/main" id="{49CE419C-4593-4A46-9DD8-80A02C067B9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1" name="Text Box 1">
          <a:extLst>
            <a:ext uri="{FF2B5EF4-FFF2-40B4-BE49-F238E27FC236}">
              <a16:creationId xmlns:a16="http://schemas.microsoft.com/office/drawing/2014/main" id="{8E78477A-B814-42A2-A434-A3ED116EB97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2" name="Text Box 1">
          <a:extLst>
            <a:ext uri="{FF2B5EF4-FFF2-40B4-BE49-F238E27FC236}">
              <a16:creationId xmlns:a16="http://schemas.microsoft.com/office/drawing/2014/main" id="{191A6DFC-128B-474D-8CC8-DE293F32880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3" name="Text Box 1">
          <a:extLst>
            <a:ext uri="{FF2B5EF4-FFF2-40B4-BE49-F238E27FC236}">
              <a16:creationId xmlns:a16="http://schemas.microsoft.com/office/drawing/2014/main" id="{CABFB5B3-12A3-4008-B133-8A7A9F64B09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4" name="Text Box 1">
          <a:extLst>
            <a:ext uri="{FF2B5EF4-FFF2-40B4-BE49-F238E27FC236}">
              <a16:creationId xmlns:a16="http://schemas.microsoft.com/office/drawing/2014/main" id="{8E5A8335-96E2-4369-A8E9-4B948C5FF7A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5" name="Text Box 1">
          <a:extLst>
            <a:ext uri="{FF2B5EF4-FFF2-40B4-BE49-F238E27FC236}">
              <a16:creationId xmlns:a16="http://schemas.microsoft.com/office/drawing/2014/main" id="{0A2EEDDA-E2FE-4691-8BBD-D4C6B8C1CEA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6" name="Text Box 1">
          <a:extLst>
            <a:ext uri="{FF2B5EF4-FFF2-40B4-BE49-F238E27FC236}">
              <a16:creationId xmlns:a16="http://schemas.microsoft.com/office/drawing/2014/main" id="{661CE8CE-818B-46C7-8EAF-73AC723614D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7" name="Text Box 1">
          <a:extLst>
            <a:ext uri="{FF2B5EF4-FFF2-40B4-BE49-F238E27FC236}">
              <a16:creationId xmlns:a16="http://schemas.microsoft.com/office/drawing/2014/main" id="{D12B838A-7F15-4D95-92C6-A4FFBA94287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8" name="Text Box 1">
          <a:extLst>
            <a:ext uri="{FF2B5EF4-FFF2-40B4-BE49-F238E27FC236}">
              <a16:creationId xmlns:a16="http://schemas.microsoft.com/office/drawing/2014/main" id="{16F24ECA-1E73-4BCA-899E-A829C924F56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29" name="Text Box 1">
          <a:extLst>
            <a:ext uri="{FF2B5EF4-FFF2-40B4-BE49-F238E27FC236}">
              <a16:creationId xmlns:a16="http://schemas.microsoft.com/office/drawing/2014/main" id="{82861D5B-E44A-40E9-8415-1A87B62FE08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0" name="Text Box 1">
          <a:extLst>
            <a:ext uri="{FF2B5EF4-FFF2-40B4-BE49-F238E27FC236}">
              <a16:creationId xmlns:a16="http://schemas.microsoft.com/office/drawing/2014/main" id="{26E324F6-1860-4C6B-BC93-B0DD3A30673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1" name="Text Box 1">
          <a:extLst>
            <a:ext uri="{FF2B5EF4-FFF2-40B4-BE49-F238E27FC236}">
              <a16:creationId xmlns:a16="http://schemas.microsoft.com/office/drawing/2014/main" id="{175DA528-E908-417E-8597-1DB3D801F8B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2" name="Text Box 1">
          <a:extLst>
            <a:ext uri="{FF2B5EF4-FFF2-40B4-BE49-F238E27FC236}">
              <a16:creationId xmlns:a16="http://schemas.microsoft.com/office/drawing/2014/main" id="{38903AB4-6D23-4646-B3F4-F73FEB7BFE6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3" name="Text Box 1">
          <a:extLst>
            <a:ext uri="{FF2B5EF4-FFF2-40B4-BE49-F238E27FC236}">
              <a16:creationId xmlns:a16="http://schemas.microsoft.com/office/drawing/2014/main" id="{37834161-9BCF-4496-80F2-04A3301E1C9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4" name="Text Box 1">
          <a:extLst>
            <a:ext uri="{FF2B5EF4-FFF2-40B4-BE49-F238E27FC236}">
              <a16:creationId xmlns:a16="http://schemas.microsoft.com/office/drawing/2014/main" id="{A8D155EF-2C93-42E7-866D-2E3C24CC8EC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5" name="Text Box 1">
          <a:extLst>
            <a:ext uri="{FF2B5EF4-FFF2-40B4-BE49-F238E27FC236}">
              <a16:creationId xmlns:a16="http://schemas.microsoft.com/office/drawing/2014/main" id="{87B7FC0D-4996-4E91-AE98-5F38F50F072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6" name="Text Box 1">
          <a:extLst>
            <a:ext uri="{FF2B5EF4-FFF2-40B4-BE49-F238E27FC236}">
              <a16:creationId xmlns:a16="http://schemas.microsoft.com/office/drawing/2014/main" id="{FA6CC1A2-3293-4E2B-A216-1B320DA11E3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7" name="Text Box 1">
          <a:extLst>
            <a:ext uri="{FF2B5EF4-FFF2-40B4-BE49-F238E27FC236}">
              <a16:creationId xmlns:a16="http://schemas.microsoft.com/office/drawing/2014/main" id="{5F6A7D65-E74D-4760-BC9D-5B7AEA7FF29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8" name="Text Box 1">
          <a:extLst>
            <a:ext uri="{FF2B5EF4-FFF2-40B4-BE49-F238E27FC236}">
              <a16:creationId xmlns:a16="http://schemas.microsoft.com/office/drawing/2014/main" id="{28E88F87-BFD8-4584-8C37-07F8B081FAC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39" name="Text Box 1">
          <a:extLst>
            <a:ext uri="{FF2B5EF4-FFF2-40B4-BE49-F238E27FC236}">
              <a16:creationId xmlns:a16="http://schemas.microsoft.com/office/drawing/2014/main" id="{8F8C3165-4B2C-4296-9ABB-62B7316F146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0" name="Text Box 1">
          <a:extLst>
            <a:ext uri="{FF2B5EF4-FFF2-40B4-BE49-F238E27FC236}">
              <a16:creationId xmlns:a16="http://schemas.microsoft.com/office/drawing/2014/main" id="{182B96D4-589D-40D9-85A8-C602BB2FD2A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1" name="Text Box 1">
          <a:extLst>
            <a:ext uri="{FF2B5EF4-FFF2-40B4-BE49-F238E27FC236}">
              <a16:creationId xmlns:a16="http://schemas.microsoft.com/office/drawing/2014/main" id="{0C6D26B5-07C0-4D2C-ACBA-8B71FEFBFBD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2" name="Text Box 1">
          <a:extLst>
            <a:ext uri="{FF2B5EF4-FFF2-40B4-BE49-F238E27FC236}">
              <a16:creationId xmlns:a16="http://schemas.microsoft.com/office/drawing/2014/main" id="{788BEA09-60B5-4BAC-AC1B-34F19B6FDAE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3" name="Text Box 1">
          <a:extLst>
            <a:ext uri="{FF2B5EF4-FFF2-40B4-BE49-F238E27FC236}">
              <a16:creationId xmlns:a16="http://schemas.microsoft.com/office/drawing/2014/main" id="{9D62F90D-5B52-4523-B0E5-548908741B8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4" name="Text Box 1">
          <a:extLst>
            <a:ext uri="{FF2B5EF4-FFF2-40B4-BE49-F238E27FC236}">
              <a16:creationId xmlns:a16="http://schemas.microsoft.com/office/drawing/2014/main" id="{FA0328C9-F86E-4B8F-915C-0E84CD9A475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5" name="Text Box 1">
          <a:extLst>
            <a:ext uri="{FF2B5EF4-FFF2-40B4-BE49-F238E27FC236}">
              <a16:creationId xmlns:a16="http://schemas.microsoft.com/office/drawing/2014/main" id="{97B128EC-87BA-46BC-98EA-6CBDC020D2B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6" name="Text Box 1">
          <a:extLst>
            <a:ext uri="{FF2B5EF4-FFF2-40B4-BE49-F238E27FC236}">
              <a16:creationId xmlns:a16="http://schemas.microsoft.com/office/drawing/2014/main" id="{296205FD-F012-4F89-A1AF-C69143B9A86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7" name="Text Box 1">
          <a:extLst>
            <a:ext uri="{FF2B5EF4-FFF2-40B4-BE49-F238E27FC236}">
              <a16:creationId xmlns:a16="http://schemas.microsoft.com/office/drawing/2014/main" id="{65869EA2-C74D-4F92-B57F-E1AC673D1DF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8" name="Text Box 1">
          <a:extLst>
            <a:ext uri="{FF2B5EF4-FFF2-40B4-BE49-F238E27FC236}">
              <a16:creationId xmlns:a16="http://schemas.microsoft.com/office/drawing/2014/main" id="{90C7D31F-F457-492E-BBE0-1F0AE9ABFC4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49" name="Text Box 1">
          <a:extLst>
            <a:ext uri="{FF2B5EF4-FFF2-40B4-BE49-F238E27FC236}">
              <a16:creationId xmlns:a16="http://schemas.microsoft.com/office/drawing/2014/main" id="{A9186006-9DA2-4F02-B515-9FC48B9396B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0" name="Text Box 1">
          <a:extLst>
            <a:ext uri="{FF2B5EF4-FFF2-40B4-BE49-F238E27FC236}">
              <a16:creationId xmlns:a16="http://schemas.microsoft.com/office/drawing/2014/main" id="{8CA70625-EDBC-45F0-A819-907972D7B62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1" name="Text Box 1">
          <a:extLst>
            <a:ext uri="{FF2B5EF4-FFF2-40B4-BE49-F238E27FC236}">
              <a16:creationId xmlns:a16="http://schemas.microsoft.com/office/drawing/2014/main" id="{400C21D2-DCAA-4C9D-8D5F-6B5D13D5092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2" name="Text Box 1">
          <a:extLst>
            <a:ext uri="{FF2B5EF4-FFF2-40B4-BE49-F238E27FC236}">
              <a16:creationId xmlns:a16="http://schemas.microsoft.com/office/drawing/2014/main" id="{760C328D-DECA-4088-9360-D0F46212405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3" name="Text Box 1">
          <a:extLst>
            <a:ext uri="{FF2B5EF4-FFF2-40B4-BE49-F238E27FC236}">
              <a16:creationId xmlns:a16="http://schemas.microsoft.com/office/drawing/2014/main" id="{19BDD197-B6C9-4286-9098-E7CAAD7FA06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4" name="Text Box 1">
          <a:extLst>
            <a:ext uri="{FF2B5EF4-FFF2-40B4-BE49-F238E27FC236}">
              <a16:creationId xmlns:a16="http://schemas.microsoft.com/office/drawing/2014/main" id="{1CE9FE1D-4334-4497-9CD5-9FD6DEBB4AB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5" name="Text Box 1">
          <a:extLst>
            <a:ext uri="{FF2B5EF4-FFF2-40B4-BE49-F238E27FC236}">
              <a16:creationId xmlns:a16="http://schemas.microsoft.com/office/drawing/2014/main" id="{1840EAB9-1131-49F3-AE49-FBCBD36BAE7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6" name="Text Box 1">
          <a:extLst>
            <a:ext uri="{FF2B5EF4-FFF2-40B4-BE49-F238E27FC236}">
              <a16:creationId xmlns:a16="http://schemas.microsoft.com/office/drawing/2014/main" id="{25A47C05-495C-4FE8-B637-137AB61BFFA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7" name="Text Box 1">
          <a:extLst>
            <a:ext uri="{FF2B5EF4-FFF2-40B4-BE49-F238E27FC236}">
              <a16:creationId xmlns:a16="http://schemas.microsoft.com/office/drawing/2014/main" id="{FD588737-BB51-4359-8E80-293759F1371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8" name="Text Box 1">
          <a:extLst>
            <a:ext uri="{FF2B5EF4-FFF2-40B4-BE49-F238E27FC236}">
              <a16:creationId xmlns:a16="http://schemas.microsoft.com/office/drawing/2014/main" id="{46392C70-F464-4574-9693-E80139B95A1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59" name="Text Box 1">
          <a:extLst>
            <a:ext uri="{FF2B5EF4-FFF2-40B4-BE49-F238E27FC236}">
              <a16:creationId xmlns:a16="http://schemas.microsoft.com/office/drawing/2014/main" id="{F296D1A2-CE0B-4EB2-88E5-3F549A149B7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0" name="Text Box 1">
          <a:extLst>
            <a:ext uri="{FF2B5EF4-FFF2-40B4-BE49-F238E27FC236}">
              <a16:creationId xmlns:a16="http://schemas.microsoft.com/office/drawing/2014/main" id="{7156AA3B-73C8-42E5-B257-F9B1903B36E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1" name="Text Box 1">
          <a:extLst>
            <a:ext uri="{FF2B5EF4-FFF2-40B4-BE49-F238E27FC236}">
              <a16:creationId xmlns:a16="http://schemas.microsoft.com/office/drawing/2014/main" id="{BAA61558-0167-44C3-A14B-362BA2506AB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2" name="Text Box 1">
          <a:extLst>
            <a:ext uri="{FF2B5EF4-FFF2-40B4-BE49-F238E27FC236}">
              <a16:creationId xmlns:a16="http://schemas.microsoft.com/office/drawing/2014/main" id="{CCFE408A-3FD2-41A6-9E6A-C0A6BA2995E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3" name="Text Box 1">
          <a:extLst>
            <a:ext uri="{FF2B5EF4-FFF2-40B4-BE49-F238E27FC236}">
              <a16:creationId xmlns:a16="http://schemas.microsoft.com/office/drawing/2014/main" id="{AE230C1F-5153-44E2-8154-A2AB388E9DF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4" name="Text Box 1">
          <a:extLst>
            <a:ext uri="{FF2B5EF4-FFF2-40B4-BE49-F238E27FC236}">
              <a16:creationId xmlns:a16="http://schemas.microsoft.com/office/drawing/2014/main" id="{C74F7CCC-F8EC-48B6-9C66-0020DBE5891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5" name="Text Box 1">
          <a:extLst>
            <a:ext uri="{FF2B5EF4-FFF2-40B4-BE49-F238E27FC236}">
              <a16:creationId xmlns:a16="http://schemas.microsoft.com/office/drawing/2014/main" id="{E41569B8-8C41-4B55-9D87-44C84666B2F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6" name="Text Box 1">
          <a:extLst>
            <a:ext uri="{FF2B5EF4-FFF2-40B4-BE49-F238E27FC236}">
              <a16:creationId xmlns:a16="http://schemas.microsoft.com/office/drawing/2014/main" id="{761A54AB-581C-43E1-900F-CB387D1ADB9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7" name="Text Box 1">
          <a:extLst>
            <a:ext uri="{FF2B5EF4-FFF2-40B4-BE49-F238E27FC236}">
              <a16:creationId xmlns:a16="http://schemas.microsoft.com/office/drawing/2014/main" id="{45D5F870-765B-4004-9941-8B3C35C5CEB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8" name="Text Box 1">
          <a:extLst>
            <a:ext uri="{FF2B5EF4-FFF2-40B4-BE49-F238E27FC236}">
              <a16:creationId xmlns:a16="http://schemas.microsoft.com/office/drawing/2014/main" id="{F8D10C10-DAAF-4487-BF1C-C1A737FCCAB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69" name="Text Box 1">
          <a:extLst>
            <a:ext uri="{FF2B5EF4-FFF2-40B4-BE49-F238E27FC236}">
              <a16:creationId xmlns:a16="http://schemas.microsoft.com/office/drawing/2014/main" id="{4C11F174-6E1D-48E8-94B3-0AB9A9D1ABC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0" name="Text Box 1">
          <a:extLst>
            <a:ext uri="{FF2B5EF4-FFF2-40B4-BE49-F238E27FC236}">
              <a16:creationId xmlns:a16="http://schemas.microsoft.com/office/drawing/2014/main" id="{84FB82E5-869D-4563-919B-013E728FD44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1" name="Text Box 1">
          <a:extLst>
            <a:ext uri="{FF2B5EF4-FFF2-40B4-BE49-F238E27FC236}">
              <a16:creationId xmlns:a16="http://schemas.microsoft.com/office/drawing/2014/main" id="{11DB4D76-BE3C-4144-9A12-48B3F1BB22F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2" name="Text Box 1">
          <a:extLst>
            <a:ext uri="{FF2B5EF4-FFF2-40B4-BE49-F238E27FC236}">
              <a16:creationId xmlns:a16="http://schemas.microsoft.com/office/drawing/2014/main" id="{8A92FC3E-1265-41DD-A6AE-A5161E26AAA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3" name="Text Box 1">
          <a:extLst>
            <a:ext uri="{FF2B5EF4-FFF2-40B4-BE49-F238E27FC236}">
              <a16:creationId xmlns:a16="http://schemas.microsoft.com/office/drawing/2014/main" id="{DE34971B-171D-4D0D-B3CD-D46F8BA479B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4" name="Text Box 1">
          <a:extLst>
            <a:ext uri="{FF2B5EF4-FFF2-40B4-BE49-F238E27FC236}">
              <a16:creationId xmlns:a16="http://schemas.microsoft.com/office/drawing/2014/main" id="{1A528907-38A9-434D-91BC-AB0885E5593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5" name="Text Box 1">
          <a:extLst>
            <a:ext uri="{FF2B5EF4-FFF2-40B4-BE49-F238E27FC236}">
              <a16:creationId xmlns:a16="http://schemas.microsoft.com/office/drawing/2014/main" id="{B7068C0C-B66D-487B-BDE2-4D0ECBA231B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6" name="Text Box 1">
          <a:extLst>
            <a:ext uri="{FF2B5EF4-FFF2-40B4-BE49-F238E27FC236}">
              <a16:creationId xmlns:a16="http://schemas.microsoft.com/office/drawing/2014/main" id="{06C226C4-7EA8-45D8-AE59-F48CF174C0B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7" name="Text Box 1">
          <a:extLst>
            <a:ext uri="{FF2B5EF4-FFF2-40B4-BE49-F238E27FC236}">
              <a16:creationId xmlns:a16="http://schemas.microsoft.com/office/drawing/2014/main" id="{1B0F94CC-0B3E-4A23-BE0A-E8DF53964B2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8" name="Text Box 1">
          <a:extLst>
            <a:ext uri="{FF2B5EF4-FFF2-40B4-BE49-F238E27FC236}">
              <a16:creationId xmlns:a16="http://schemas.microsoft.com/office/drawing/2014/main" id="{E2A85A78-35EB-47DD-91BE-FD7FEB3A2AB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79" name="Text Box 1">
          <a:extLst>
            <a:ext uri="{FF2B5EF4-FFF2-40B4-BE49-F238E27FC236}">
              <a16:creationId xmlns:a16="http://schemas.microsoft.com/office/drawing/2014/main" id="{A4B75CA5-14E9-4F24-9B9A-7C63B673AA3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0" name="Text Box 1">
          <a:extLst>
            <a:ext uri="{FF2B5EF4-FFF2-40B4-BE49-F238E27FC236}">
              <a16:creationId xmlns:a16="http://schemas.microsoft.com/office/drawing/2014/main" id="{3A6FDEF4-8510-49BB-A405-A26146F8FB8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1" name="Text Box 1">
          <a:extLst>
            <a:ext uri="{FF2B5EF4-FFF2-40B4-BE49-F238E27FC236}">
              <a16:creationId xmlns:a16="http://schemas.microsoft.com/office/drawing/2014/main" id="{FC374E09-17DE-491D-A16C-9DC647078EC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2" name="Text Box 1">
          <a:extLst>
            <a:ext uri="{FF2B5EF4-FFF2-40B4-BE49-F238E27FC236}">
              <a16:creationId xmlns:a16="http://schemas.microsoft.com/office/drawing/2014/main" id="{46ED381F-C6CA-4ED6-AE13-4E4315DD2A0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3" name="Text Box 1">
          <a:extLst>
            <a:ext uri="{FF2B5EF4-FFF2-40B4-BE49-F238E27FC236}">
              <a16:creationId xmlns:a16="http://schemas.microsoft.com/office/drawing/2014/main" id="{BB14009C-DDA6-45A5-9191-136DBEE74A2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4" name="Text Box 1">
          <a:extLst>
            <a:ext uri="{FF2B5EF4-FFF2-40B4-BE49-F238E27FC236}">
              <a16:creationId xmlns:a16="http://schemas.microsoft.com/office/drawing/2014/main" id="{3A3FDDC7-5A3F-46E5-BE7F-16C7CC524C1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5" name="Text Box 1">
          <a:extLst>
            <a:ext uri="{FF2B5EF4-FFF2-40B4-BE49-F238E27FC236}">
              <a16:creationId xmlns:a16="http://schemas.microsoft.com/office/drawing/2014/main" id="{4B2C4D37-FA0C-4455-BFEB-AB800548433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6" name="Text Box 1">
          <a:extLst>
            <a:ext uri="{FF2B5EF4-FFF2-40B4-BE49-F238E27FC236}">
              <a16:creationId xmlns:a16="http://schemas.microsoft.com/office/drawing/2014/main" id="{97D93870-5AAC-4C94-AABF-D13BE24584C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7" name="Text Box 1">
          <a:extLst>
            <a:ext uri="{FF2B5EF4-FFF2-40B4-BE49-F238E27FC236}">
              <a16:creationId xmlns:a16="http://schemas.microsoft.com/office/drawing/2014/main" id="{C5E22CD8-6058-455B-BCA4-CFF1BF51E4B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8" name="Text Box 1">
          <a:extLst>
            <a:ext uri="{FF2B5EF4-FFF2-40B4-BE49-F238E27FC236}">
              <a16:creationId xmlns:a16="http://schemas.microsoft.com/office/drawing/2014/main" id="{07668B04-B1BB-4E5D-9172-9358044E546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89" name="Text Box 1">
          <a:extLst>
            <a:ext uri="{FF2B5EF4-FFF2-40B4-BE49-F238E27FC236}">
              <a16:creationId xmlns:a16="http://schemas.microsoft.com/office/drawing/2014/main" id="{FA2FF30F-880E-45A5-8D11-A706183D9D1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0" name="Text Box 1">
          <a:extLst>
            <a:ext uri="{FF2B5EF4-FFF2-40B4-BE49-F238E27FC236}">
              <a16:creationId xmlns:a16="http://schemas.microsoft.com/office/drawing/2014/main" id="{7EB28C0E-33DC-407A-B964-B4D1185280D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1" name="Text Box 1">
          <a:extLst>
            <a:ext uri="{FF2B5EF4-FFF2-40B4-BE49-F238E27FC236}">
              <a16:creationId xmlns:a16="http://schemas.microsoft.com/office/drawing/2014/main" id="{F6564FCB-464B-498A-A35B-6543742B2C3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2" name="Text Box 1">
          <a:extLst>
            <a:ext uri="{FF2B5EF4-FFF2-40B4-BE49-F238E27FC236}">
              <a16:creationId xmlns:a16="http://schemas.microsoft.com/office/drawing/2014/main" id="{16BED3DA-1777-4421-AA5D-1D0146E6E85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3" name="Text Box 1">
          <a:extLst>
            <a:ext uri="{FF2B5EF4-FFF2-40B4-BE49-F238E27FC236}">
              <a16:creationId xmlns:a16="http://schemas.microsoft.com/office/drawing/2014/main" id="{4854D434-EB87-4655-BADE-B079241E5D4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4" name="Text Box 1">
          <a:extLst>
            <a:ext uri="{FF2B5EF4-FFF2-40B4-BE49-F238E27FC236}">
              <a16:creationId xmlns:a16="http://schemas.microsoft.com/office/drawing/2014/main" id="{654C2AB7-874D-400E-B56D-C6A9053CB16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5" name="Text Box 1">
          <a:extLst>
            <a:ext uri="{FF2B5EF4-FFF2-40B4-BE49-F238E27FC236}">
              <a16:creationId xmlns:a16="http://schemas.microsoft.com/office/drawing/2014/main" id="{1FCB3FCF-2823-4E01-AB02-7BC62A2DFC8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6" name="Text Box 1">
          <a:extLst>
            <a:ext uri="{FF2B5EF4-FFF2-40B4-BE49-F238E27FC236}">
              <a16:creationId xmlns:a16="http://schemas.microsoft.com/office/drawing/2014/main" id="{44036A98-BDC1-4CDA-89F0-5BDF2CBDA13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7" name="Text Box 1">
          <a:extLst>
            <a:ext uri="{FF2B5EF4-FFF2-40B4-BE49-F238E27FC236}">
              <a16:creationId xmlns:a16="http://schemas.microsoft.com/office/drawing/2014/main" id="{3DAB6DB5-2C91-4AEA-9B93-AC80018F225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8" name="Text Box 1">
          <a:extLst>
            <a:ext uri="{FF2B5EF4-FFF2-40B4-BE49-F238E27FC236}">
              <a16:creationId xmlns:a16="http://schemas.microsoft.com/office/drawing/2014/main" id="{0EB0F37C-7DFD-44FE-86D2-849051582AE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2999" name="Text Box 1">
          <a:extLst>
            <a:ext uri="{FF2B5EF4-FFF2-40B4-BE49-F238E27FC236}">
              <a16:creationId xmlns:a16="http://schemas.microsoft.com/office/drawing/2014/main" id="{E9125B15-A958-4FFB-A50E-01850E9C87E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0" name="Text Box 1">
          <a:extLst>
            <a:ext uri="{FF2B5EF4-FFF2-40B4-BE49-F238E27FC236}">
              <a16:creationId xmlns:a16="http://schemas.microsoft.com/office/drawing/2014/main" id="{A3B7A054-B766-4A7A-9651-DB6E1C90B8A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1" name="Text Box 1">
          <a:extLst>
            <a:ext uri="{FF2B5EF4-FFF2-40B4-BE49-F238E27FC236}">
              <a16:creationId xmlns:a16="http://schemas.microsoft.com/office/drawing/2014/main" id="{31516EAD-17A2-464A-8E23-52264AC4C96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2" name="Text Box 1">
          <a:extLst>
            <a:ext uri="{FF2B5EF4-FFF2-40B4-BE49-F238E27FC236}">
              <a16:creationId xmlns:a16="http://schemas.microsoft.com/office/drawing/2014/main" id="{BE4D7E96-F906-4BD8-AD57-290786ACFD7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3" name="Text Box 1">
          <a:extLst>
            <a:ext uri="{FF2B5EF4-FFF2-40B4-BE49-F238E27FC236}">
              <a16:creationId xmlns:a16="http://schemas.microsoft.com/office/drawing/2014/main" id="{7F4454C9-95E2-4D0B-B95D-DDCC6C62789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4" name="Text Box 1">
          <a:extLst>
            <a:ext uri="{FF2B5EF4-FFF2-40B4-BE49-F238E27FC236}">
              <a16:creationId xmlns:a16="http://schemas.microsoft.com/office/drawing/2014/main" id="{78AADEF1-CF22-4BEF-9250-E241024ABBE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5" name="Text Box 1">
          <a:extLst>
            <a:ext uri="{FF2B5EF4-FFF2-40B4-BE49-F238E27FC236}">
              <a16:creationId xmlns:a16="http://schemas.microsoft.com/office/drawing/2014/main" id="{8D98E5E9-B78C-4586-8AFF-B3A1C92798A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6" name="Text Box 1">
          <a:extLst>
            <a:ext uri="{FF2B5EF4-FFF2-40B4-BE49-F238E27FC236}">
              <a16:creationId xmlns:a16="http://schemas.microsoft.com/office/drawing/2014/main" id="{CA135295-7A52-4A0B-B1CA-86AC052C534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7" name="Text Box 1">
          <a:extLst>
            <a:ext uri="{FF2B5EF4-FFF2-40B4-BE49-F238E27FC236}">
              <a16:creationId xmlns:a16="http://schemas.microsoft.com/office/drawing/2014/main" id="{70A32C59-90B8-4D5F-A881-C68C06C5140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008" name="Text Box 1">
          <a:extLst>
            <a:ext uri="{FF2B5EF4-FFF2-40B4-BE49-F238E27FC236}">
              <a16:creationId xmlns:a16="http://schemas.microsoft.com/office/drawing/2014/main" id="{30623D78-44F5-4ACE-8BB2-D32811F2210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09" name="Text Box 1">
          <a:extLst>
            <a:ext uri="{FF2B5EF4-FFF2-40B4-BE49-F238E27FC236}">
              <a16:creationId xmlns:a16="http://schemas.microsoft.com/office/drawing/2014/main" id="{25AB73BE-A2F8-4538-8A80-4135CFEA8EC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0" name="Text Box 1">
          <a:extLst>
            <a:ext uri="{FF2B5EF4-FFF2-40B4-BE49-F238E27FC236}">
              <a16:creationId xmlns:a16="http://schemas.microsoft.com/office/drawing/2014/main" id="{8A6D1EF6-0579-4726-852F-87231C1E9CB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1" name="Text Box 1">
          <a:extLst>
            <a:ext uri="{FF2B5EF4-FFF2-40B4-BE49-F238E27FC236}">
              <a16:creationId xmlns:a16="http://schemas.microsoft.com/office/drawing/2014/main" id="{420E095F-F043-455C-ADB4-5AF80B3F20E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2" name="Text Box 1">
          <a:extLst>
            <a:ext uri="{FF2B5EF4-FFF2-40B4-BE49-F238E27FC236}">
              <a16:creationId xmlns:a16="http://schemas.microsoft.com/office/drawing/2014/main" id="{2EDC6677-3FC4-4449-918C-E7184C70F75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3" name="Text Box 1">
          <a:extLst>
            <a:ext uri="{FF2B5EF4-FFF2-40B4-BE49-F238E27FC236}">
              <a16:creationId xmlns:a16="http://schemas.microsoft.com/office/drawing/2014/main" id="{B722581A-D102-4469-AD01-72AF618F68E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4" name="Text Box 1">
          <a:extLst>
            <a:ext uri="{FF2B5EF4-FFF2-40B4-BE49-F238E27FC236}">
              <a16:creationId xmlns:a16="http://schemas.microsoft.com/office/drawing/2014/main" id="{4747DB1B-AB71-4065-9C0E-FDD8A7C78DB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5" name="Text Box 1">
          <a:extLst>
            <a:ext uri="{FF2B5EF4-FFF2-40B4-BE49-F238E27FC236}">
              <a16:creationId xmlns:a16="http://schemas.microsoft.com/office/drawing/2014/main" id="{B63B5B80-A2AD-4625-B7D9-E2AF1C1A2A3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6" name="Text Box 1">
          <a:extLst>
            <a:ext uri="{FF2B5EF4-FFF2-40B4-BE49-F238E27FC236}">
              <a16:creationId xmlns:a16="http://schemas.microsoft.com/office/drawing/2014/main" id="{1F2FAA90-9D57-492D-8E95-24F24430669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7" name="Text Box 1">
          <a:extLst>
            <a:ext uri="{FF2B5EF4-FFF2-40B4-BE49-F238E27FC236}">
              <a16:creationId xmlns:a16="http://schemas.microsoft.com/office/drawing/2014/main" id="{970330C7-B1BB-4F52-BE49-C56A67BF5B3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8" name="Text Box 1">
          <a:extLst>
            <a:ext uri="{FF2B5EF4-FFF2-40B4-BE49-F238E27FC236}">
              <a16:creationId xmlns:a16="http://schemas.microsoft.com/office/drawing/2014/main" id="{C9ABC21C-3686-4472-B459-78D69ADDD88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19" name="Text Box 1">
          <a:extLst>
            <a:ext uri="{FF2B5EF4-FFF2-40B4-BE49-F238E27FC236}">
              <a16:creationId xmlns:a16="http://schemas.microsoft.com/office/drawing/2014/main" id="{FC2E9C7A-E1D8-41FA-AFF3-CD6A8803313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0" name="Text Box 1">
          <a:extLst>
            <a:ext uri="{FF2B5EF4-FFF2-40B4-BE49-F238E27FC236}">
              <a16:creationId xmlns:a16="http://schemas.microsoft.com/office/drawing/2014/main" id="{2AC61952-E8A7-4873-9D55-E770AC524EC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1" name="Text Box 1">
          <a:extLst>
            <a:ext uri="{FF2B5EF4-FFF2-40B4-BE49-F238E27FC236}">
              <a16:creationId xmlns:a16="http://schemas.microsoft.com/office/drawing/2014/main" id="{81F6B631-E5B1-4FC2-8227-A657CEB8808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2" name="Text Box 1">
          <a:extLst>
            <a:ext uri="{FF2B5EF4-FFF2-40B4-BE49-F238E27FC236}">
              <a16:creationId xmlns:a16="http://schemas.microsoft.com/office/drawing/2014/main" id="{0BC0266C-0C58-4730-8B2F-1FE00DB42EF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3" name="Text Box 1">
          <a:extLst>
            <a:ext uri="{FF2B5EF4-FFF2-40B4-BE49-F238E27FC236}">
              <a16:creationId xmlns:a16="http://schemas.microsoft.com/office/drawing/2014/main" id="{E91B90FD-1721-454A-8C68-D43B9D8B82A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4" name="Text Box 1">
          <a:extLst>
            <a:ext uri="{FF2B5EF4-FFF2-40B4-BE49-F238E27FC236}">
              <a16:creationId xmlns:a16="http://schemas.microsoft.com/office/drawing/2014/main" id="{C1C57627-B4DD-49C1-84EC-B15B395F554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5" name="Text Box 1">
          <a:extLst>
            <a:ext uri="{FF2B5EF4-FFF2-40B4-BE49-F238E27FC236}">
              <a16:creationId xmlns:a16="http://schemas.microsoft.com/office/drawing/2014/main" id="{0A80BE16-B1F7-4EC5-A310-D09E96C9771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6" name="Text Box 1">
          <a:extLst>
            <a:ext uri="{FF2B5EF4-FFF2-40B4-BE49-F238E27FC236}">
              <a16:creationId xmlns:a16="http://schemas.microsoft.com/office/drawing/2014/main" id="{66FE901D-AE4B-4281-B7FD-BAD1BC5E5EA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7" name="Text Box 1">
          <a:extLst>
            <a:ext uri="{FF2B5EF4-FFF2-40B4-BE49-F238E27FC236}">
              <a16:creationId xmlns:a16="http://schemas.microsoft.com/office/drawing/2014/main" id="{4B9697D1-9725-4097-8B1C-C89C098A07B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8" name="Text Box 1">
          <a:extLst>
            <a:ext uri="{FF2B5EF4-FFF2-40B4-BE49-F238E27FC236}">
              <a16:creationId xmlns:a16="http://schemas.microsoft.com/office/drawing/2014/main" id="{E87E97AB-7C20-4D4A-97CC-A9AEE69AF75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29" name="Text Box 1">
          <a:extLst>
            <a:ext uri="{FF2B5EF4-FFF2-40B4-BE49-F238E27FC236}">
              <a16:creationId xmlns:a16="http://schemas.microsoft.com/office/drawing/2014/main" id="{2914A764-A397-453A-BB6F-3786309EABC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0" name="Text Box 1">
          <a:extLst>
            <a:ext uri="{FF2B5EF4-FFF2-40B4-BE49-F238E27FC236}">
              <a16:creationId xmlns:a16="http://schemas.microsoft.com/office/drawing/2014/main" id="{58FEF3C4-A2A6-4509-995D-E043C494C77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1" name="Text Box 1">
          <a:extLst>
            <a:ext uri="{FF2B5EF4-FFF2-40B4-BE49-F238E27FC236}">
              <a16:creationId xmlns:a16="http://schemas.microsoft.com/office/drawing/2014/main" id="{19D52833-9AF5-4059-845F-8032606881F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2" name="Text Box 1">
          <a:extLst>
            <a:ext uri="{FF2B5EF4-FFF2-40B4-BE49-F238E27FC236}">
              <a16:creationId xmlns:a16="http://schemas.microsoft.com/office/drawing/2014/main" id="{2ECD5676-E47B-426B-BBA8-BB2AA6A6742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3" name="Text Box 1">
          <a:extLst>
            <a:ext uri="{FF2B5EF4-FFF2-40B4-BE49-F238E27FC236}">
              <a16:creationId xmlns:a16="http://schemas.microsoft.com/office/drawing/2014/main" id="{5D4B69C0-A227-4AE3-BE0D-9DD7570DD9C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4" name="Text Box 1">
          <a:extLst>
            <a:ext uri="{FF2B5EF4-FFF2-40B4-BE49-F238E27FC236}">
              <a16:creationId xmlns:a16="http://schemas.microsoft.com/office/drawing/2014/main" id="{08449325-3771-44BF-8F1D-9A9BC048DEE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5" name="Text Box 1">
          <a:extLst>
            <a:ext uri="{FF2B5EF4-FFF2-40B4-BE49-F238E27FC236}">
              <a16:creationId xmlns:a16="http://schemas.microsoft.com/office/drawing/2014/main" id="{43AEE50A-CD67-454F-8CFF-497C0240401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6" name="Text Box 1">
          <a:extLst>
            <a:ext uri="{FF2B5EF4-FFF2-40B4-BE49-F238E27FC236}">
              <a16:creationId xmlns:a16="http://schemas.microsoft.com/office/drawing/2014/main" id="{5B8186A4-85C1-433C-9139-46FEF29E4AE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7" name="Text Box 1">
          <a:extLst>
            <a:ext uri="{FF2B5EF4-FFF2-40B4-BE49-F238E27FC236}">
              <a16:creationId xmlns:a16="http://schemas.microsoft.com/office/drawing/2014/main" id="{C1EF99ED-E648-4669-9B7E-3755892280B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8" name="Text Box 1">
          <a:extLst>
            <a:ext uri="{FF2B5EF4-FFF2-40B4-BE49-F238E27FC236}">
              <a16:creationId xmlns:a16="http://schemas.microsoft.com/office/drawing/2014/main" id="{09C2C11A-DFBF-4694-AC55-EDECCDBBA11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39" name="Text Box 1">
          <a:extLst>
            <a:ext uri="{FF2B5EF4-FFF2-40B4-BE49-F238E27FC236}">
              <a16:creationId xmlns:a16="http://schemas.microsoft.com/office/drawing/2014/main" id="{046CAB5A-A998-45BB-A802-BC22C441969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0" name="Text Box 1">
          <a:extLst>
            <a:ext uri="{FF2B5EF4-FFF2-40B4-BE49-F238E27FC236}">
              <a16:creationId xmlns:a16="http://schemas.microsoft.com/office/drawing/2014/main" id="{B5D0B2B3-BAF9-4D1A-92F2-E3B9D1DA448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1" name="Text Box 1">
          <a:extLst>
            <a:ext uri="{FF2B5EF4-FFF2-40B4-BE49-F238E27FC236}">
              <a16:creationId xmlns:a16="http://schemas.microsoft.com/office/drawing/2014/main" id="{C68B47FE-1E0F-4857-B879-AB7422DFC32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2" name="Text Box 1">
          <a:extLst>
            <a:ext uri="{FF2B5EF4-FFF2-40B4-BE49-F238E27FC236}">
              <a16:creationId xmlns:a16="http://schemas.microsoft.com/office/drawing/2014/main" id="{C5CF7201-58F3-48FC-885E-E4B3408DC53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3" name="Text Box 1">
          <a:extLst>
            <a:ext uri="{FF2B5EF4-FFF2-40B4-BE49-F238E27FC236}">
              <a16:creationId xmlns:a16="http://schemas.microsoft.com/office/drawing/2014/main" id="{2828E82E-00E5-4817-AF9B-16667DFDFDF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4" name="Text Box 1">
          <a:extLst>
            <a:ext uri="{FF2B5EF4-FFF2-40B4-BE49-F238E27FC236}">
              <a16:creationId xmlns:a16="http://schemas.microsoft.com/office/drawing/2014/main" id="{928165CA-D5E5-42A7-BBDA-655658DF0C4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5" name="Text Box 1">
          <a:extLst>
            <a:ext uri="{FF2B5EF4-FFF2-40B4-BE49-F238E27FC236}">
              <a16:creationId xmlns:a16="http://schemas.microsoft.com/office/drawing/2014/main" id="{769139CC-DC25-4339-BC56-95B434799A4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6" name="Text Box 1">
          <a:extLst>
            <a:ext uri="{FF2B5EF4-FFF2-40B4-BE49-F238E27FC236}">
              <a16:creationId xmlns:a16="http://schemas.microsoft.com/office/drawing/2014/main" id="{767EA582-7F30-496C-B4B2-DE2848124F9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7" name="Text Box 1">
          <a:extLst>
            <a:ext uri="{FF2B5EF4-FFF2-40B4-BE49-F238E27FC236}">
              <a16:creationId xmlns:a16="http://schemas.microsoft.com/office/drawing/2014/main" id="{A16818A7-1DDF-47E1-94DB-8070632CC65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8" name="Text Box 1">
          <a:extLst>
            <a:ext uri="{FF2B5EF4-FFF2-40B4-BE49-F238E27FC236}">
              <a16:creationId xmlns:a16="http://schemas.microsoft.com/office/drawing/2014/main" id="{35A4586A-AA5B-400E-A6CA-7EEB79DE119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49" name="Text Box 1">
          <a:extLst>
            <a:ext uri="{FF2B5EF4-FFF2-40B4-BE49-F238E27FC236}">
              <a16:creationId xmlns:a16="http://schemas.microsoft.com/office/drawing/2014/main" id="{3911B5ED-909C-4FA5-9CC5-D2D32AEEAD5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0" name="Text Box 1">
          <a:extLst>
            <a:ext uri="{FF2B5EF4-FFF2-40B4-BE49-F238E27FC236}">
              <a16:creationId xmlns:a16="http://schemas.microsoft.com/office/drawing/2014/main" id="{EBE1C51B-2840-41C7-A9D3-EDECFD16A05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1" name="Text Box 1">
          <a:extLst>
            <a:ext uri="{FF2B5EF4-FFF2-40B4-BE49-F238E27FC236}">
              <a16:creationId xmlns:a16="http://schemas.microsoft.com/office/drawing/2014/main" id="{6C7384AF-CCCE-4232-A0A6-6075FD4AE6B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2" name="Text Box 1">
          <a:extLst>
            <a:ext uri="{FF2B5EF4-FFF2-40B4-BE49-F238E27FC236}">
              <a16:creationId xmlns:a16="http://schemas.microsoft.com/office/drawing/2014/main" id="{933CF03B-2876-4EBB-AF8F-BDB603D9ADE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3" name="Text Box 1">
          <a:extLst>
            <a:ext uri="{FF2B5EF4-FFF2-40B4-BE49-F238E27FC236}">
              <a16:creationId xmlns:a16="http://schemas.microsoft.com/office/drawing/2014/main" id="{3FD6CA72-1717-45B1-ABC2-1326A91AD1F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4" name="Text Box 1">
          <a:extLst>
            <a:ext uri="{FF2B5EF4-FFF2-40B4-BE49-F238E27FC236}">
              <a16:creationId xmlns:a16="http://schemas.microsoft.com/office/drawing/2014/main" id="{530042D4-62A4-43ED-B176-47AF41CFE01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5" name="Text Box 1">
          <a:extLst>
            <a:ext uri="{FF2B5EF4-FFF2-40B4-BE49-F238E27FC236}">
              <a16:creationId xmlns:a16="http://schemas.microsoft.com/office/drawing/2014/main" id="{92BFC4F5-260D-4B98-B425-97971B33EBD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6" name="Text Box 1">
          <a:extLst>
            <a:ext uri="{FF2B5EF4-FFF2-40B4-BE49-F238E27FC236}">
              <a16:creationId xmlns:a16="http://schemas.microsoft.com/office/drawing/2014/main" id="{42A1C0E2-B8C4-45C1-BEA5-2972CB1779E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7" name="Text Box 1">
          <a:extLst>
            <a:ext uri="{FF2B5EF4-FFF2-40B4-BE49-F238E27FC236}">
              <a16:creationId xmlns:a16="http://schemas.microsoft.com/office/drawing/2014/main" id="{E688F308-2D16-48B0-8CDE-B6516A9D408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8" name="Text Box 1">
          <a:extLst>
            <a:ext uri="{FF2B5EF4-FFF2-40B4-BE49-F238E27FC236}">
              <a16:creationId xmlns:a16="http://schemas.microsoft.com/office/drawing/2014/main" id="{BB7ECD2C-206D-431F-994B-BC9D754CF61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59" name="Text Box 1">
          <a:extLst>
            <a:ext uri="{FF2B5EF4-FFF2-40B4-BE49-F238E27FC236}">
              <a16:creationId xmlns:a16="http://schemas.microsoft.com/office/drawing/2014/main" id="{0104778F-5337-4AE2-AD2A-F07244A8BFE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0" name="Text Box 1">
          <a:extLst>
            <a:ext uri="{FF2B5EF4-FFF2-40B4-BE49-F238E27FC236}">
              <a16:creationId xmlns:a16="http://schemas.microsoft.com/office/drawing/2014/main" id="{33187BC8-5CAC-42BB-BEFE-C55C68D1D25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1" name="Text Box 1">
          <a:extLst>
            <a:ext uri="{FF2B5EF4-FFF2-40B4-BE49-F238E27FC236}">
              <a16:creationId xmlns:a16="http://schemas.microsoft.com/office/drawing/2014/main" id="{3487E9A8-53F6-4891-B494-CACDBA0F098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2" name="Text Box 1">
          <a:extLst>
            <a:ext uri="{FF2B5EF4-FFF2-40B4-BE49-F238E27FC236}">
              <a16:creationId xmlns:a16="http://schemas.microsoft.com/office/drawing/2014/main" id="{55C1870E-E655-401D-ACE6-6698A6CA904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3" name="Text Box 1">
          <a:extLst>
            <a:ext uri="{FF2B5EF4-FFF2-40B4-BE49-F238E27FC236}">
              <a16:creationId xmlns:a16="http://schemas.microsoft.com/office/drawing/2014/main" id="{FB6D8EF8-CF06-4C6D-9551-0D36F138C42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4" name="Text Box 1">
          <a:extLst>
            <a:ext uri="{FF2B5EF4-FFF2-40B4-BE49-F238E27FC236}">
              <a16:creationId xmlns:a16="http://schemas.microsoft.com/office/drawing/2014/main" id="{6B7753C2-09EB-4C15-A31C-B27B17553B7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5" name="Text Box 1">
          <a:extLst>
            <a:ext uri="{FF2B5EF4-FFF2-40B4-BE49-F238E27FC236}">
              <a16:creationId xmlns:a16="http://schemas.microsoft.com/office/drawing/2014/main" id="{9E902BD9-DF56-4432-A074-5EEE81A0D73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6" name="Text Box 1">
          <a:extLst>
            <a:ext uri="{FF2B5EF4-FFF2-40B4-BE49-F238E27FC236}">
              <a16:creationId xmlns:a16="http://schemas.microsoft.com/office/drawing/2014/main" id="{A5E7EC00-4C22-46CD-9DE2-2C230D5C69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7" name="Text Box 1">
          <a:extLst>
            <a:ext uri="{FF2B5EF4-FFF2-40B4-BE49-F238E27FC236}">
              <a16:creationId xmlns:a16="http://schemas.microsoft.com/office/drawing/2014/main" id="{C9D3F896-2C96-4993-A6D3-E8A17A887C6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8" name="Text Box 1">
          <a:extLst>
            <a:ext uri="{FF2B5EF4-FFF2-40B4-BE49-F238E27FC236}">
              <a16:creationId xmlns:a16="http://schemas.microsoft.com/office/drawing/2014/main" id="{A206110A-652D-4669-B924-1AF41C1B16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69" name="Text Box 1">
          <a:extLst>
            <a:ext uri="{FF2B5EF4-FFF2-40B4-BE49-F238E27FC236}">
              <a16:creationId xmlns:a16="http://schemas.microsoft.com/office/drawing/2014/main" id="{C8510664-BB0C-4333-9059-A5569DE497D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0" name="Text Box 1">
          <a:extLst>
            <a:ext uri="{FF2B5EF4-FFF2-40B4-BE49-F238E27FC236}">
              <a16:creationId xmlns:a16="http://schemas.microsoft.com/office/drawing/2014/main" id="{4CD98287-4DB3-45C6-AF81-2156533FB5F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1" name="Text Box 1">
          <a:extLst>
            <a:ext uri="{FF2B5EF4-FFF2-40B4-BE49-F238E27FC236}">
              <a16:creationId xmlns:a16="http://schemas.microsoft.com/office/drawing/2014/main" id="{930D6F2D-EAB0-4B5A-967C-01A029890AF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2" name="Text Box 1">
          <a:extLst>
            <a:ext uri="{FF2B5EF4-FFF2-40B4-BE49-F238E27FC236}">
              <a16:creationId xmlns:a16="http://schemas.microsoft.com/office/drawing/2014/main" id="{F2200E72-AEA2-41F6-8950-3D9FD41F373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3" name="Text Box 1">
          <a:extLst>
            <a:ext uri="{FF2B5EF4-FFF2-40B4-BE49-F238E27FC236}">
              <a16:creationId xmlns:a16="http://schemas.microsoft.com/office/drawing/2014/main" id="{AF0BAB50-93CE-424A-9A12-88B1A730E33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4" name="Text Box 1">
          <a:extLst>
            <a:ext uri="{FF2B5EF4-FFF2-40B4-BE49-F238E27FC236}">
              <a16:creationId xmlns:a16="http://schemas.microsoft.com/office/drawing/2014/main" id="{F49F1EA0-E42D-4C8C-8FF2-DAD1AEB6CE0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5" name="Text Box 1">
          <a:extLst>
            <a:ext uri="{FF2B5EF4-FFF2-40B4-BE49-F238E27FC236}">
              <a16:creationId xmlns:a16="http://schemas.microsoft.com/office/drawing/2014/main" id="{34A241FD-A690-42F5-82DF-779FB095F10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6" name="Text Box 1">
          <a:extLst>
            <a:ext uri="{FF2B5EF4-FFF2-40B4-BE49-F238E27FC236}">
              <a16:creationId xmlns:a16="http://schemas.microsoft.com/office/drawing/2014/main" id="{A0E42CDA-0F53-4432-8CC1-2BEEFF61BB5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7" name="Text Box 1">
          <a:extLst>
            <a:ext uri="{FF2B5EF4-FFF2-40B4-BE49-F238E27FC236}">
              <a16:creationId xmlns:a16="http://schemas.microsoft.com/office/drawing/2014/main" id="{1AC469A6-6385-4FC3-B10D-47155A329B0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8" name="Text Box 1">
          <a:extLst>
            <a:ext uri="{FF2B5EF4-FFF2-40B4-BE49-F238E27FC236}">
              <a16:creationId xmlns:a16="http://schemas.microsoft.com/office/drawing/2014/main" id="{38995002-9BBF-4496-9932-1E62EF905E1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79" name="Text Box 1">
          <a:extLst>
            <a:ext uri="{FF2B5EF4-FFF2-40B4-BE49-F238E27FC236}">
              <a16:creationId xmlns:a16="http://schemas.microsoft.com/office/drawing/2014/main" id="{164B7CF6-8CB5-4840-8995-344FB7A0D38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0" name="Text Box 1">
          <a:extLst>
            <a:ext uri="{FF2B5EF4-FFF2-40B4-BE49-F238E27FC236}">
              <a16:creationId xmlns:a16="http://schemas.microsoft.com/office/drawing/2014/main" id="{C30B011B-C137-445F-92DD-FE05053435F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1" name="Text Box 1">
          <a:extLst>
            <a:ext uri="{FF2B5EF4-FFF2-40B4-BE49-F238E27FC236}">
              <a16:creationId xmlns:a16="http://schemas.microsoft.com/office/drawing/2014/main" id="{0603809B-B986-4366-9C1E-38221D64801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2" name="Text Box 1">
          <a:extLst>
            <a:ext uri="{FF2B5EF4-FFF2-40B4-BE49-F238E27FC236}">
              <a16:creationId xmlns:a16="http://schemas.microsoft.com/office/drawing/2014/main" id="{D97D4F60-AD12-4F2A-89D1-CC4DD8F341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3" name="Text Box 1">
          <a:extLst>
            <a:ext uri="{FF2B5EF4-FFF2-40B4-BE49-F238E27FC236}">
              <a16:creationId xmlns:a16="http://schemas.microsoft.com/office/drawing/2014/main" id="{DBDD72AD-17F7-4B40-A8FA-40092F4E05E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4" name="Text Box 1">
          <a:extLst>
            <a:ext uri="{FF2B5EF4-FFF2-40B4-BE49-F238E27FC236}">
              <a16:creationId xmlns:a16="http://schemas.microsoft.com/office/drawing/2014/main" id="{F6C466A0-9507-40AE-A2E4-F56D37E4FD4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5" name="Text Box 1">
          <a:extLst>
            <a:ext uri="{FF2B5EF4-FFF2-40B4-BE49-F238E27FC236}">
              <a16:creationId xmlns:a16="http://schemas.microsoft.com/office/drawing/2014/main" id="{4ECFB128-A1B6-425C-8EEB-4B20FD25172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6" name="Text Box 1">
          <a:extLst>
            <a:ext uri="{FF2B5EF4-FFF2-40B4-BE49-F238E27FC236}">
              <a16:creationId xmlns:a16="http://schemas.microsoft.com/office/drawing/2014/main" id="{C829C906-A89E-43EC-AF99-7816657EE39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7" name="Text Box 1">
          <a:extLst>
            <a:ext uri="{FF2B5EF4-FFF2-40B4-BE49-F238E27FC236}">
              <a16:creationId xmlns:a16="http://schemas.microsoft.com/office/drawing/2014/main" id="{9CE7512E-25A2-45EA-9E9D-B63538A0E3E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8" name="Text Box 1">
          <a:extLst>
            <a:ext uri="{FF2B5EF4-FFF2-40B4-BE49-F238E27FC236}">
              <a16:creationId xmlns:a16="http://schemas.microsoft.com/office/drawing/2014/main" id="{E264ABA9-8510-4392-A498-791D761422A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89" name="Text Box 1">
          <a:extLst>
            <a:ext uri="{FF2B5EF4-FFF2-40B4-BE49-F238E27FC236}">
              <a16:creationId xmlns:a16="http://schemas.microsoft.com/office/drawing/2014/main" id="{1B096372-3A33-4FE8-9470-04ECC2B0D3E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0" name="Text Box 1">
          <a:extLst>
            <a:ext uri="{FF2B5EF4-FFF2-40B4-BE49-F238E27FC236}">
              <a16:creationId xmlns:a16="http://schemas.microsoft.com/office/drawing/2014/main" id="{082E25AF-056C-4B89-B33B-E46E0C1A96C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1" name="Text Box 1">
          <a:extLst>
            <a:ext uri="{FF2B5EF4-FFF2-40B4-BE49-F238E27FC236}">
              <a16:creationId xmlns:a16="http://schemas.microsoft.com/office/drawing/2014/main" id="{13845B05-0B65-4D22-835E-BC8F6F64ED2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2" name="Text Box 1">
          <a:extLst>
            <a:ext uri="{FF2B5EF4-FFF2-40B4-BE49-F238E27FC236}">
              <a16:creationId xmlns:a16="http://schemas.microsoft.com/office/drawing/2014/main" id="{CF1CD258-01A0-4EC1-90F4-68195C8DF99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3" name="Text Box 1">
          <a:extLst>
            <a:ext uri="{FF2B5EF4-FFF2-40B4-BE49-F238E27FC236}">
              <a16:creationId xmlns:a16="http://schemas.microsoft.com/office/drawing/2014/main" id="{1D1601A9-FA4C-48F0-91C2-CE29321DEDB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4" name="Text Box 1">
          <a:extLst>
            <a:ext uri="{FF2B5EF4-FFF2-40B4-BE49-F238E27FC236}">
              <a16:creationId xmlns:a16="http://schemas.microsoft.com/office/drawing/2014/main" id="{1E4A2DE7-224E-4E3F-8026-6B6CA9B33C4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5" name="Text Box 1">
          <a:extLst>
            <a:ext uri="{FF2B5EF4-FFF2-40B4-BE49-F238E27FC236}">
              <a16:creationId xmlns:a16="http://schemas.microsoft.com/office/drawing/2014/main" id="{0915E065-DEE8-42FC-B424-524D7972C49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6" name="Text Box 1">
          <a:extLst>
            <a:ext uri="{FF2B5EF4-FFF2-40B4-BE49-F238E27FC236}">
              <a16:creationId xmlns:a16="http://schemas.microsoft.com/office/drawing/2014/main" id="{FE50C422-97D4-4807-A7A4-503F611AAB2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7" name="Text Box 1">
          <a:extLst>
            <a:ext uri="{FF2B5EF4-FFF2-40B4-BE49-F238E27FC236}">
              <a16:creationId xmlns:a16="http://schemas.microsoft.com/office/drawing/2014/main" id="{B4FB406A-C92A-488E-BF8D-250494A9F94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8" name="Text Box 1">
          <a:extLst>
            <a:ext uri="{FF2B5EF4-FFF2-40B4-BE49-F238E27FC236}">
              <a16:creationId xmlns:a16="http://schemas.microsoft.com/office/drawing/2014/main" id="{F29A2CD5-BB38-4B72-B637-B887C28C2C5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099" name="Text Box 1">
          <a:extLst>
            <a:ext uri="{FF2B5EF4-FFF2-40B4-BE49-F238E27FC236}">
              <a16:creationId xmlns:a16="http://schemas.microsoft.com/office/drawing/2014/main" id="{168C6804-90FD-432E-AA4A-6E302516017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0" name="Text Box 1">
          <a:extLst>
            <a:ext uri="{FF2B5EF4-FFF2-40B4-BE49-F238E27FC236}">
              <a16:creationId xmlns:a16="http://schemas.microsoft.com/office/drawing/2014/main" id="{1FA81B85-4CAD-4212-9844-36D325FA8A2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1" name="Text Box 1">
          <a:extLst>
            <a:ext uri="{FF2B5EF4-FFF2-40B4-BE49-F238E27FC236}">
              <a16:creationId xmlns:a16="http://schemas.microsoft.com/office/drawing/2014/main" id="{5083AE44-DAAC-402C-A03B-82FEC90CA5E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2" name="Text Box 1">
          <a:extLst>
            <a:ext uri="{FF2B5EF4-FFF2-40B4-BE49-F238E27FC236}">
              <a16:creationId xmlns:a16="http://schemas.microsoft.com/office/drawing/2014/main" id="{E7A00519-2BF8-4838-9511-A025EBB5D94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3" name="Text Box 1">
          <a:extLst>
            <a:ext uri="{FF2B5EF4-FFF2-40B4-BE49-F238E27FC236}">
              <a16:creationId xmlns:a16="http://schemas.microsoft.com/office/drawing/2014/main" id="{F3DF0B23-3FF0-414A-BFDF-D75722F4EF6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4" name="Text Box 1">
          <a:extLst>
            <a:ext uri="{FF2B5EF4-FFF2-40B4-BE49-F238E27FC236}">
              <a16:creationId xmlns:a16="http://schemas.microsoft.com/office/drawing/2014/main" id="{6C1BBC54-1011-48FB-8742-8E12B8295B4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5" name="Text Box 1">
          <a:extLst>
            <a:ext uri="{FF2B5EF4-FFF2-40B4-BE49-F238E27FC236}">
              <a16:creationId xmlns:a16="http://schemas.microsoft.com/office/drawing/2014/main" id="{87161AAB-F660-4D37-AB9F-15F77C5B512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6" name="Text Box 1">
          <a:extLst>
            <a:ext uri="{FF2B5EF4-FFF2-40B4-BE49-F238E27FC236}">
              <a16:creationId xmlns:a16="http://schemas.microsoft.com/office/drawing/2014/main" id="{595619DD-2582-4007-8819-F669BE6FB4B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7" name="Text Box 1">
          <a:extLst>
            <a:ext uri="{FF2B5EF4-FFF2-40B4-BE49-F238E27FC236}">
              <a16:creationId xmlns:a16="http://schemas.microsoft.com/office/drawing/2014/main" id="{FC06D705-595B-4596-9277-A9EB994C7CB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8" name="Text Box 1">
          <a:extLst>
            <a:ext uri="{FF2B5EF4-FFF2-40B4-BE49-F238E27FC236}">
              <a16:creationId xmlns:a16="http://schemas.microsoft.com/office/drawing/2014/main" id="{73EBD75A-C938-44C1-AD39-F7A541A7B08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09" name="Text Box 1">
          <a:extLst>
            <a:ext uri="{FF2B5EF4-FFF2-40B4-BE49-F238E27FC236}">
              <a16:creationId xmlns:a16="http://schemas.microsoft.com/office/drawing/2014/main" id="{1987E67E-E7A9-43F2-A152-F0F98EEF855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0" name="Text Box 1">
          <a:extLst>
            <a:ext uri="{FF2B5EF4-FFF2-40B4-BE49-F238E27FC236}">
              <a16:creationId xmlns:a16="http://schemas.microsoft.com/office/drawing/2014/main" id="{AA153402-A377-468D-B220-5AE94014B43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1" name="Text Box 1">
          <a:extLst>
            <a:ext uri="{FF2B5EF4-FFF2-40B4-BE49-F238E27FC236}">
              <a16:creationId xmlns:a16="http://schemas.microsoft.com/office/drawing/2014/main" id="{9C291D6B-C9F9-4CCE-9960-33D587CFEFA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2" name="Text Box 1">
          <a:extLst>
            <a:ext uri="{FF2B5EF4-FFF2-40B4-BE49-F238E27FC236}">
              <a16:creationId xmlns:a16="http://schemas.microsoft.com/office/drawing/2014/main" id="{B4136FA0-DD57-48AC-9E41-75CC83DF11F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3" name="Text Box 1">
          <a:extLst>
            <a:ext uri="{FF2B5EF4-FFF2-40B4-BE49-F238E27FC236}">
              <a16:creationId xmlns:a16="http://schemas.microsoft.com/office/drawing/2014/main" id="{C825496C-464C-4739-81F2-6530D1AE14E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4" name="Text Box 1">
          <a:extLst>
            <a:ext uri="{FF2B5EF4-FFF2-40B4-BE49-F238E27FC236}">
              <a16:creationId xmlns:a16="http://schemas.microsoft.com/office/drawing/2014/main" id="{8146CBC7-EE97-43B0-B750-326400BE419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5" name="Text Box 1">
          <a:extLst>
            <a:ext uri="{FF2B5EF4-FFF2-40B4-BE49-F238E27FC236}">
              <a16:creationId xmlns:a16="http://schemas.microsoft.com/office/drawing/2014/main" id="{B0A0EECD-29ED-4DE9-983E-6BCF02BF9AA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6" name="Text Box 1">
          <a:extLst>
            <a:ext uri="{FF2B5EF4-FFF2-40B4-BE49-F238E27FC236}">
              <a16:creationId xmlns:a16="http://schemas.microsoft.com/office/drawing/2014/main" id="{CFE4AB0E-36A9-4BD0-94C3-52CC973113E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7" name="Text Box 1">
          <a:extLst>
            <a:ext uri="{FF2B5EF4-FFF2-40B4-BE49-F238E27FC236}">
              <a16:creationId xmlns:a16="http://schemas.microsoft.com/office/drawing/2014/main" id="{7D6F3518-EDAB-4A2C-B826-AF4858BEA4C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8" name="Text Box 1">
          <a:extLst>
            <a:ext uri="{FF2B5EF4-FFF2-40B4-BE49-F238E27FC236}">
              <a16:creationId xmlns:a16="http://schemas.microsoft.com/office/drawing/2014/main" id="{1095844B-DADD-4E5E-9AC6-3C536FE0A2E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19" name="Text Box 1">
          <a:extLst>
            <a:ext uri="{FF2B5EF4-FFF2-40B4-BE49-F238E27FC236}">
              <a16:creationId xmlns:a16="http://schemas.microsoft.com/office/drawing/2014/main" id="{5055D2AF-75D2-490D-B4DD-DE25A977F2D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0" name="Text Box 1">
          <a:extLst>
            <a:ext uri="{FF2B5EF4-FFF2-40B4-BE49-F238E27FC236}">
              <a16:creationId xmlns:a16="http://schemas.microsoft.com/office/drawing/2014/main" id="{4FA978B1-E906-46D1-9480-E1408D1DB94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1" name="Text Box 1">
          <a:extLst>
            <a:ext uri="{FF2B5EF4-FFF2-40B4-BE49-F238E27FC236}">
              <a16:creationId xmlns:a16="http://schemas.microsoft.com/office/drawing/2014/main" id="{EA2A4108-5453-4689-B05C-AAE0EB8714F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2" name="Text Box 1">
          <a:extLst>
            <a:ext uri="{FF2B5EF4-FFF2-40B4-BE49-F238E27FC236}">
              <a16:creationId xmlns:a16="http://schemas.microsoft.com/office/drawing/2014/main" id="{A3985047-615C-4C2D-A9DB-CE7BF47500F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3" name="Text Box 1">
          <a:extLst>
            <a:ext uri="{FF2B5EF4-FFF2-40B4-BE49-F238E27FC236}">
              <a16:creationId xmlns:a16="http://schemas.microsoft.com/office/drawing/2014/main" id="{AEA3BDD0-8564-4170-9A40-349BF47EB68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4" name="Text Box 1">
          <a:extLst>
            <a:ext uri="{FF2B5EF4-FFF2-40B4-BE49-F238E27FC236}">
              <a16:creationId xmlns:a16="http://schemas.microsoft.com/office/drawing/2014/main" id="{A722A910-898C-4DC5-8870-6204E5D1B6F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5" name="Text Box 1">
          <a:extLst>
            <a:ext uri="{FF2B5EF4-FFF2-40B4-BE49-F238E27FC236}">
              <a16:creationId xmlns:a16="http://schemas.microsoft.com/office/drawing/2014/main" id="{4B54DA20-99F6-411D-B85A-4AB1F8D7DE2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6" name="Text Box 1">
          <a:extLst>
            <a:ext uri="{FF2B5EF4-FFF2-40B4-BE49-F238E27FC236}">
              <a16:creationId xmlns:a16="http://schemas.microsoft.com/office/drawing/2014/main" id="{C72B2656-2AC8-4F85-A950-D2B9660670E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7" name="Text Box 1">
          <a:extLst>
            <a:ext uri="{FF2B5EF4-FFF2-40B4-BE49-F238E27FC236}">
              <a16:creationId xmlns:a16="http://schemas.microsoft.com/office/drawing/2014/main" id="{8557850E-8183-4A26-8A8E-45AEF9AA030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8" name="Text Box 1">
          <a:extLst>
            <a:ext uri="{FF2B5EF4-FFF2-40B4-BE49-F238E27FC236}">
              <a16:creationId xmlns:a16="http://schemas.microsoft.com/office/drawing/2014/main" id="{04330978-9570-404C-9BF5-0B98D778A79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29" name="Text Box 1">
          <a:extLst>
            <a:ext uri="{FF2B5EF4-FFF2-40B4-BE49-F238E27FC236}">
              <a16:creationId xmlns:a16="http://schemas.microsoft.com/office/drawing/2014/main" id="{0CE1F361-E28A-40FD-8E33-6C85F765864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0" name="Text Box 1">
          <a:extLst>
            <a:ext uri="{FF2B5EF4-FFF2-40B4-BE49-F238E27FC236}">
              <a16:creationId xmlns:a16="http://schemas.microsoft.com/office/drawing/2014/main" id="{D1EA1591-E595-4D29-96AE-6B159729AAC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1" name="Text Box 1">
          <a:extLst>
            <a:ext uri="{FF2B5EF4-FFF2-40B4-BE49-F238E27FC236}">
              <a16:creationId xmlns:a16="http://schemas.microsoft.com/office/drawing/2014/main" id="{AFB5A7A4-5ABB-4301-B214-F9A011C27B0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2" name="Text Box 1">
          <a:extLst>
            <a:ext uri="{FF2B5EF4-FFF2-40B4-BE49-F238E27FC236}">
              <a16:creationId xmlns:a16="http://schemas.microsoft.com/office/drawing/2014/main" id="{2369EB40-FDB0-439E-95A7-0D7A867CF20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3" name="Text Box 1">
          <a:extLst>
            <a:ext uri="{FF2B5EF4-FFF2-40B4-BE49-F238E27FC236}">
              <a16:creationId xmlns:a16="http://schemas.microsoft.com/office/drawing/2014/main" id="{67D363F4-21C3-43DC-80FC-FB6E2CA236D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4" name="Text Box 1">
          <a:extLst>
            <a:ext uri="{FF2B5EF4-FFF2-40B4-BE49-F238E27FC236}">
              <a16:creationId xmlns:a16="http://schemas.microsoft.com/office/drawing/2014/main" id="{EF2613A5-E971-4B91-9AD8-D60F05B9574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5" name="Text Box 1">
          <a:extLst>
            <a:ext uri="{FF2B5EF4-FFF2-40B4-BE49-F238E27FC236}">
              <a16:creationId xmlns:a16="http://schemas.microsoft.com/office/drawing/2014/main" id="{07584A10-F818-4E72-8BF8-8561E852CE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6" name="Text Box 1">
          <a:extLst>
            <a:ext uri="{FF2B5EF4-FFF2-40B4-BE49-F238E27FC236}">
              <a16:creationId xmlns:a16="http://schemas.microsoft.com/office/drawing/2014/main" id="{ED96A8FF-7A7E-4319-A971-4A92A785B77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7" name="Text Box 1">
          <a:extLst>
            <a:ext uri="{FF2B5EF4-FFF2-40B4-BE49-F238E27FC236}">
              <a16:creationId xmlns:a16="http://schemas.microsoft.com/office/drawing/2014/main" id="{CE06EEEA-F978-4BD0-97D2-7D6020CE5CF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8" name="Text Box 1">
          <a:extLst>
            <a:ext uri="{FF2B5EF4-FFF2-40B4-BE49-F238E27FC236}">
              <a16:creationId xmlns:a16="http://schemas.microsoft.com/office/drawing/2014/main" id="{6F2313CF-CAF4-4A63-A2DE-CD9D5905FC0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39" name="Text Box 1">
          <a:extLst>
            <a:ext uri="{FF2B5EF4-FFF2-40B4-BE49-F238E27FC236}">
              <a16:creationId xmlns:a16="http://schemas.microsoft.com/office/drawing/2014/main" id="{7D5F0969-BDC5-415D-8DB0-2FD0F8C863E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0" name="Text Box 1">
          <a:extLst>
            <a:ext uri="{FF2B5EF4-FFF2-40B4-BE49-F238E27FC236}">
              <a16:creationId xmlns:a16="http://schemas.microsoft.com/office/drawing/2014/main" id="{9333C4C5-0913-4EB6-AAC3-70F693ED8F2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1" name="Text Box 1">
          <a:extLst>
            <a:ext uri="{FF2B5EF4-FFF2-40B4-BE49-F238E27FC236}">
              <a16:creationId xmlns:a16="http://schemas.microsoft.com/office/drawing/2014/main" id="{2D4A9D71-65E2-48DB-BC93-BC875EBB57D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2" name="Text Box 1">
          <a:extLst>
            <a:ext uri="{FF2B5EF4-FFF2-40B4-BE49-F238E27FC236}">
              <a16:creationId xmlns:a16="http://schemas.microsoft.com/office/drawing/2014/main" id="{0CD589ED-D37C-4368-8BA6-A596E123805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3" name="Text Box 1">
          <a:extLst>
            <a:ext uri="{FF2B5EF4-FFF2-40B4-BE49-F238E27FC236}">
              <a16:creationId xmlns:a16="http://schemas.microsoft.com/office/drawing/2014/main" id="{4EAAAF1A-B58A-4A82-857F-126C4421717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4" name="Text Box 1">
          <a:extLst>
            <a:ext uri="{FF2B5EF4-FFF2-40B4-BE49-F238E27FC236}">
              <a16:creationId xmlns:a16="http://schemas.microsoft.com/office/drawing/2014/main" id="{AD9D58BB-DE52-4D57-9280-3340C0417AC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5" name="Text Box 1">
          <a:extLst>
            <a:ext uri="{FF2B5EF4-FFF2-40B4-BE49-F238E27FC236}">
              <a16:creationId xmlns:a16="http://schemas.microsoft.com/office/drawing/2014/main" id="{3688B657-4395-4020-A1C2-D07DCD689A0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6" name="Text Box 1">
          <a:extLst>
            <a:ext uri="{FF2B5EF4-FFF2-40B4-BE49-F238E27FC236}">
              <a16:creationId xmlns:a16="http://schemas.microsoft.com/office/drawing/2014/main" id="{31BA785B-FED4-43F1-80EC-C9100E06B4D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7" name="Text Box 1">
          <a:extLst>
            <a:ext uri="{FF2B5EF4-FFF2-40B4-BE49-F238E27FC236}">
              <a16:creationId xmlns:a16="http://schemas.microsoft.com/office/drawing/2014/main" id="{31F0D908-3000-4660-A680-4880B331F25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8" name="Text Box 1">
          <a:extLst>
            <a:ext uri="{FF2B5EF4-FFF2-40B4-BE49-F238E27FC236}">
              <a16:creationId xmlns:a16="http://schemas.microsoft.com/office/drawing/2014/main" id="{50596E95-6557-4808-BC3F-DEC538792DB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49" name="Text Box 1">
          <a:extLst>
            <a:ext uri="{FF2B5EF4-FFF2-40B4-BE49-F238E27FC236}">
              <a16:creationId xmlns:a16="http://schemas.microsoft.com/office/drawing/2014/main" id="{5D0E8665-FC18-473E-BD3B-E6EA39D0D8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0" name="Text Box 1">
          <a:extLst>
            <a:ext uri="{FF2B5EF4-FFF2-40B4-BE49-F238E27FC236}">
              <a16:creationId xmlns:a16="http://schemas.microsoft.com/office/drawing/2014/main" id="{E5BF6749-0AEF-43D3-A664-B5454AB93EE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1" name="Text Box 1">
          <a:extLst>
            <a:ext uri="{FF2B5EF4-FFF2-40B4-BE49-F238E27FC236}">
              <a16:creationId xmlns:a16="http://schemas.microsoft.com/office/drawing/2014/main" id="{EE810F00-3E3B-41F2-B334-A199FB679DB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2" name="Text Box 1">
          <a:extLst>
            <a:ext uri="{FF2B5EF4-FFF2-40B4-BE49-F238E27FC236}">
              <a16:creationId xmlns:a16="http://schemas.microsoft.com/office/drawing/2014/main" id="{22681471-C272-44AB-A5DE-3F19737FC5F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3" name="Text Box 1">
          <a:extLst>
            <a:ext uri="{FF2B5EF4-FFF2-40B4-BE49-F238E27FC236}">
              <a16:creationId xmlns:a16="http://schemas.microsoft.com/office/drawing/2014/main" id="{7209C8A2-05BE-4820-8699-955222FEEAF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4" name="Text Box 1">
          <a:extLst>
            <a:ext uri="{FF2B5EF4-FFF2-40B4-BE49-F238E27FC236}">
              <a16:creationId xmlns:a16="http://schemas.microsoft.com/office/drawing/2014/main" id="{B3EFDC61-3E8E-428C-B55F-781E97D6516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5" name="Text Box 1">
          <a:extLst>
            <a:ext uri="{FF2B5EF4-FFF2-40B4-BE49-F238E27FC236}">
              <a16:creationId xmlns:a16="http://schemas.microsoft.com/office/drawing/2014/main" id="{3458836B-A641-4CCC-B00F-545B986F681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6" name="Text Box 1">
          <a:extLst>
            <a:ext uri="{FF2B5EF4-FFF2-40B4-BE49-F238E27FC236}">
              <a16:creationId xmlns:a16="http://schemas.microsoft.com/office/drawing/2014/main" id="{E0AACD4D-2C11-4C7E-B4A9-CEF88A1292B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7" name="Text Box 1">
          <a:extLst>
            <a:ext uri="{FF2B5EF4-FFF2-40B4-BE49-F238E27FC236}">
              <a16:creationId xmlns:a16="http://schemas.microsoft.com/office/drawing/2014/main" id="{0728093B-A197-456F-82E4-835FECACF9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8" name="Text Box 1">
          <a:extLst>
            <a:ext uri="{FF2B5EF4-FFF2-40B4-BE49-F238E27FC236}">
              <a16:creationId xmlns:a16="http://schemas.microsoft.com/office/drawing/2014/main" id="{4AA4C89B-9983-469D-9517-6CC7A986D8B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59" name="Text Box 1">
          <a:extLst>
            <a:ext uri="{FF2B5EF4-FFF2-40B4-BE49-F238E27FC236}">
              <a16:creationId xmlns:a16="http://schemas.microsoft.com/office/drawing/2014/main" id="{1A27F79B-5B9A-41D8-BEF1-B4C244B636F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0" name="Text Box 1">
          <a:extLst>
            <a:ext uri="{FF2B5EF4-FFF2-40B4-BE49-F238E27FC236}">
              <a16:creationId xmlns:a16="http://schemas.microsoft.com/office/drawing/2014/main" id="{8BCD32AC-2383-4139-AB75-E56A39F0A40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1" name="Text Box 1">
          <a:extLst>
            <a:ext uri="{FF2B5EF4-FFF2-40B4-BE49-F238E27FC236}">
              <a16:creationId xmlns:a16="http://schemas.microsoft.com/office/drawing/2014/main" id="{2F1CDEFE-059C-4097-8179-20942515483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2" name="Text Box 1">
          <a:extLst>
            <a:ext uri="{FF2B5EF4-FFF2-40B4-BE49-F238E27FC236}">
              <a16:creationId xmlns:a16="http://schemas.microsoft.com/office/drawing/2014/main" id="{040E0FD4-37D2-41B1-910B-795A4246F62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3" name="Text Box 1">
          <a:extLst>
            <a:ext uri="{FF2B5EF4-FFF2-40B4-BE49-F238E27FC236}">
              <a16:creationId xmlns:a16="http://schemas.microsoft.com/office/drawing/2014/main" id="{F3BA2FDA-A5C0-4E44-B5AE-2C995CC8355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4" name="Text Box 1">
          <a:extLst>
            <a:ext uri="{FF2B5EF4-FFF2-40B4-BE49-F238E27FC236}">
              <a16:creationId xmlns:a16="http://schemas.microsoft.com/office/drawing/2014/main" id="{61649EA6-5DD2-4D3D-A9E2-189A2B343B4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5" name="Text Box 1">
          <a:extLst>
            <a:ext uri="{FF2B5EF4-FFF2-40B4-BE49-F238E27FC236}">
              <a16:creationId xmlns:a16="http://schemas.microsoft.com/office/drawing/2014/main" id="{7905390D-A16B-4F48-A1C6-9A30C16E978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6" name="Text Box 1">
          <a:extLst>
            <a:ext uri="{FF2B5EF4-FFF2-40B4-BE49-F238E27FC236}">
              <a16:creationId xmlns:a16="http://schemas.microsoft.com/office/drawing/2014/main" id="{930345A8-C929-4DC9-8DAF-3C6F276681F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7" name="Text Box 1">
          <a:extLst>
            <a:ext uri="{FF2B5EF4-FFF2-40B4-BE49-F238E27FC236}">
              <a16:creationId xmlns:a16="http://schemas.microsoft.com/office/drawing/2014/main" id="{45C15A86-82F2-490F-9AD5-3109C876F2F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8" name="Text Box 1">
          <a:extLst>
            <a:ext uri="{FF2B5EF4-FFF2-40B4-BE49-F238E27FC236}">
              <a16:creationId xmlns:a16="http://schemas.microsoft.com/office/drawing/2014/main" id="{94BB3A29-0734-47B9-B042-8A438426141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69" name="Text Box 1">
          <a:extLst>
            <a:ext uri="{FF2B5EF4-FFF2-40B4-BE49-F238E27FC236}">
              <a16:creationId xmlns:a16="http://schemas.microsoft.com/office/drawing/2014/main" id="{10080F72-1652-4BBA-95C9-73F4C6B6117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0" name="Text Box 1">
          <a:extLst>
            <a:ext uri="{FF2B5EF4-FFF2-40B4-BE49-F238E27FC236}">
              <a16:creationId xmlns:a16="http://schemas.microsoft.com/office/drawing/2014/main" id="{9524343D-EC11-40A1-BE0E-A790D5DB998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1" name="Text Box 1">
          <a:extLst>
            <a:ext uri="{FF2B5EF4-FFF2-40B4-BE49-F238E27FC236}">
              <a16:creationId xmlns:a16="http://schemas.microsoft.com/office/drawing/2014/main" id="{4F1CFDF2-CC58-4B23-9F4C-46609843E40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2" name="Text Box 1">
          <a:extLst>
            <a:ext uri="{FF2B5EF4-FFF2-40B4-BE49-F238E27FC236}">
              <a16:creationId xmlns:a16="http://schemas.microsoft.com/office/drawing/2014/main" id="{39547D35-28B6-4848-BCA7-443F5207774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3" name="Text Box 1">
          <a:extLst>
            <a:ext uri="{FF2B5EF4-FFF2-40B4-BE49-F238E27FC236}">
              <a16:creationId xmlns:a16="http://schemas.microsoft.com/office/drawing/2014/main" id="{F05B7191-93E7-405A-9A37-F229D3A820B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4" name="Text Box 1">
          <a:extLst>
            <a:ext uri="{FF2B5EF4-FFF2-40B4-BE49-F238E27FC236}">
              <a16:creationId xmlns:a16="http://schemas.microsoft.com/office/drawing/2014/main" id="{11DB7674-8071-4D30-B25E-D5FEA18A782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5" name="Text Box 1">
          <a:extLst>
            <a:ext uri="{FF2B5EF4-FFF2-40B4-BE49-F238E27FC236}">
              <a16:creationId xmlns:a16="http://schemas.microsoft.com/office/drawing/2014/main" id="{0434DC60-E365-4E3F-9D42-69C87B96CF7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6" name="Text Box 1">
          <a:extLst>
            <a:ext uri="{FF2B5EF4-FFF2-40B4-BE49-F238E27FC236}">
              <a16:creationId xmlns:a16="http://schemas.microsoft.com/office/drawing/2014/main" id="{A9164FAC-7AFB-45D5-9E74-7DB26CFB984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7" name="Text Box 1">
          <a:extLst>
            <a:ext uri="{FF2B5EF4-FFF2-40B4-BE49-F238E27FC236}">
              <a16:creationId xmlns:a16="http://schemas.microsoft.com/office/drawing/2014/main" id="{5D814014-60AB-4CA9-A7DB-BB3626A07B5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8" name="Text Box 1">
          <a:extLst>
            <a:ext uri="{FF2B5EF4-FFF2-40B4-BE49-F238E27FC236}">
              <a16:creationId xmlns:a16="http://schemas.microsoft.com/office/drawing/2014/main" id="{F6A485BD-6D0A-4FE2-B6D2-BB9CBD4CE71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79" name="Text Box 1">
          <a:extLst>
            <a:ext uri="{FF2B5EF4-FFF2-40B4-BE49-F238E27FC236}">
              <a16:creationId xmlns:a16="http://schemas.microsoft.com/office/drawing/2014/main" id="{9BCBA728-17C7-4460-8004-D0E91A00F39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0" name="Text Box 1">
          <a:extLst>
            <a:ext uri="{FF2B5EF4-FFF2-40B4-BE49-F238E27FC236}">
              <a16:creationId xmlns:a16="http://schemas.microsoft.com/office/drawing/2014/main" id="{6881B727-02BA-4E2B-84F2-BD7FB4BC28B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1" name="Text Box 1">
          <a:extLst>
            <a:ext uri="{FF2B5EF4-FFF2-40B4-BE49-F238E27FC236}">
              <a16:creationId xmlns:a16="http://schemas.microsoft.com/office/drawing/2014/main" id="{DE9CD09F-DB81-409C-B69A-747B13443F6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2" name="Text Box 1">
          <a:extLst>
            <a:ext uri="{FF2B5EF4-FFF2-40B4-BE49-F238E27FC236}">
              <a16:creationId xmlns:a16="http://schemas.microsoft.com/office/drawing/2014/main" id="{03ABBEFE-66A8-419C-9835-DB1433B6E55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3" name="Text Box 1">
          <a:extLst>
            <a:ext uri="{FF2B5EF4-FFF2-40B4-BE49-F238E27FC236}">
              <a16:creationId xmlns:a16="http://schemas.microsoft.com/office/drawing/2014/main" id="{E1F906DC-0DEC-4B14-88D1-87FB2ADE2D7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4" name="Text Box 1">
          <a:extLst>
            <a:ext uri="{FF2B5EF4-FFF2-40B4-BE49-F238E27FC236}">
              <a16:creationId xmlns:a16="http://schemas.microsoft.com/office/drawing/2014/main" id="{7AFC6106-CC78-4254-9ED6-91416090655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5" name="Text Box 1">
          <a:extLst>
            <a:ext uri="{FF2B5EF4-FFF2-40B4-BE49-F238E27FC236}">
              <a16:creationId xmlns:a16="http://schemas.microsoft.com/office/drawing/2014/main" id="{1035C445-A9D1-450D-8D72-BDFA583B982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6" name="Text Box 1">
          <a:extLst>
            <a:ext uri="{FF2B5EF4-FFF2-40B4-BE49-F238E27FC236}">
              <a16:creationId xmlns:a16="http://schemas.microsoft.com/office/drawing/2014/main" id="{1C307955-ACF0-494D-8C3A-DB1D43C39AE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7" name="Text Box 1">
          <a:extLst>
            <a:ext uri="{FF2B5EF4-FFF2-40B4-BE49-F238E27FC236}">
              <a16:creationId xmlns:a16="http://schemas.microsoft.com/office/drawing/2014/main" id="{8DBC8868-8D28-49EE-94E7-B30245BB299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8" name="Text Box 1">
          <a:extLst>
            <a:ext uri="{FF2B5EF4-FFF2-40B4-BE49-F238E27FC236}">
              <a16:creationId xmlns:a16="http://schemas.microsoft.com/office/drawing/2014/main" id="{C4B66B75-F71E-42C9-A9A9-6CD910A91CB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89" name="Text Box 1">
          <a:extLst>
            <a:ext uri="{FF2B5EF4-FFF2-40B4-BE49-F238E27FC236}">
              <a16:creationId xmlns:a16="http://schemas.microsoft.com/office/drawing/2014/main" id="{0BCDBE21-D3D5-4ABD-BD53-7F99394CBB7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0" name="Text Box 1">
          <a:extLst>
            <a:ext uri="{FF2B5EF4-FFF2-40B4-BE49-F238E27FC236}">
              <a16:creationId xmlns:a16="http://schemas.microsoft.com/office/drawing/2014/main" id="{FA406C47-23D4-47B7-B1E4-9F050AEA5D7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1" name="Text Box 1">
          <a:extLst>
            <a:ext uri="{FF2B5EF4-FFF2-40B4-BE49-F238E27FC236}">
              <a16:creationId xmlns:a16="http://schemas.microsoft.com/office/drawing/2014/main" id="{F7C4894D-DA09-49D8-9FCA-88737C5A5F4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2" name="Text Box 1">
          <a:extLst>
            <a:ext uri="{FF2B5EF4-FFF2-40B4-BE49-F238E27FC236}">
              <a16:creationId xmlns:a16="http://schemas.microsoft.com/office/drawing/2014/main" id="{D3B68BCB-A318-434D-BAA1-2FEE7E24D55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3" name="Text Box 1">
          <a:extLst>
            <a:ext uri="{FF2B5EF4-FFF2-40B4-BE49-F238E27FC236}">
              <a16:creationId xmlns:a16="http://schemas.microsoft.com/office/drawing/2014/main" id="{2D78877E-7E0B-45A8-BD2F-8AD47AD6B8E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4" name="Text Box 1">
          <a:extLst>
            <a:ext uri="{FF2B5EF4-FFF2-40B4-BE49-F238E27FC236}">
              <a16:creationId xmlns:a16="http://schemas.microsoft.com/office/drawing/2014/main" id="{EDE8156B-3B05-44B2-BB84-9A73E216100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5" name="Text Box 1">
          <a:extLst>
            <a:ext uri="{FF2B5EF4-FFF2-40B4-BE49-F238E27FC236}">
              <a16:creationId xmlns:a16="http://schemas.microsoft.com/office/drawing/2014/main" id="{A5209DAA-B34D-47A0-9A9B-EC463B88E07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6" name="Text Box 1">
          <a:extLst>
            <a:ext uri="{FF2B5EF4-FFF2-40B4-BE49-F238E27FC236}">
              <a16:creationId xmlns:a16="http://schemas.microsoft.com/office/drawing/2014/main" id="{CC817815-E331-43B8-AE52-8B5D214397D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7" name="Text Box 1">
          <a:extLst>
            <a:ext uri="{FF2B5EF4-FFF2-40B4-BE49-F238E27FC236}">
              <a16:creationId xmlns:a16="http://schemas.microsoft.com/office/drawing/2014/main" id="{7AEEB1D7-BD54-438B-BA87-6C40C91659D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8" name="Text Box 1">
          <a:extLst>
            <a:ext uri="{FF2B5EF4-FFF2-40B4-BE49-F238E27FC236}">
              <a16:creationId xmlns:a16="http://schemas.microsoft.com/office/drawing/2014/main" id="{F58D5700-C8DA-480B-89AA-26390BAFF51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199" name="Text Box 1">
          <a:extLst>
            <a:ext uri="{FF2B5EF4-FFF2-40B4-BE49-F238E27FC236}">
              <a16:creationId xmlns:a16="http://schemas.microsoft.com/office/drawing/2014/main" id="{50B455B3-E449-435E-9B87-52CD6F33E33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0" name="Text Box 1">
          <a:extLst>
            <a:ext uri="{FF2B5EF4-FFF2-40B4-BE49-F238E27FC236}">
              <a16:creationId xmlns:a16="http://schemas.microsoft.com/office/drawing/2014/main" id="{6B7D67CD-FA28-4849-8F7B-24E62D5194E2}"/>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1" name="Text Box 1">
          <a:extLst>
            <a:ext uri="{FF2B5EF4-FFF2-40B4-BE49-F238E27FC236}">
              <a16:creationId xmlns:a16="http://schemas.microsoft.com/office/drawing/2014/main" id="{0D1EFCBA-5E09-4159-8FD8-59EBA587F74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2" name="Text Box 1">
          <a:extLst>
            <a:ext uri="{FF2B5EF4-FFF2-40B4-BE49-F238E27FC236}">
              <a16:creationId xmlns:a16="http://schemas.microsoft.com/office/drawing/2014/main" id="{2EB17D42-A9EA-47D3-AD2C-3AC5DB81CDA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3" name="Text Box 1">
          <a:extLst>
            <a:ext uri="{FF2B5EF4-FFF2-40B4-BE49-F238E27FC236}">
              <a16:creationId xmlns:a16="http://schemas.microsoft.com/office/drawing/2014/main" id="{EA063D4F-3988-4C68-9A99-1A1E5F3B71B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4" name="Text Box 1">
          <a:extLst>
            <a:ext uri="{FF2B5EF4-FFF2-40B4-BE49-F238E27FC236}">
              <a16:creationId xmlns:a16="http://schemas.microsoft.com/office/drawing/2014/main" id="{E26A6031-1B4F-4C60-9B97-1BB530498D3A}"/>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5" name="Text Box 1">
          <a:extLst>
            <a:ext uri="{FF2B5EF4-FFF2-40B4-BE49-F238E27FC236}">
              <a16:creationId xmlns:a16="http://schemas.microsoft.com/office/drawing/2014/main" id="{F7E314C5-8EA2-404F-8930-75178B242DF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6" name="Text Box 1">
          <a:extLst>
            <a:ext uri="{FF2B5EF4-FFF2-40B4-BE49-F238E27FC236}">
              <a16:creationId xmlns:a16="http://schemas.microsoft.com/office/drawing/2014/main" id="{349800EB-66C9-4A90-9327-180FDBC0369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7" name="Text Box 1">
          <a:extLst>
            <a:ext uri="{FF2B5EF4-FFF2-40B4-BE49-F238E27FC236}">
              <a16:creationId xmlns:a16="http://schemas.microsoft.com/office/drawing/2014/main" id="{80CBDF0A-9C47-44E4-9CFE-DCD4D8B4D1FB}"/>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8" name="Text Box 1">
          <a:extLst>
            <a:ext uri="{FF2B5EF4-FFF2-40B4-BE49-F238E27FC236}">
              <a16:creationId xmlns:a16="http://schemas.microsoft.com/office/drawing/2014/main" id="{EAAE1B99-0DCC-475B-A715-B3F48578184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09" name="Text Box 1">
          <a:extLst>
            <a:ext uri="{FF2B5EF4-FFF2-40B4-BE49-F238E27FC236}">
              <a16:creationId xmlns:a16="http://schemas.microsoft.com/office/drawing/2014/main" id="{8CF1E666-DF98-4A68-8405-12C12BB2057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0" name="Text Box 1">
          <a:extLst>
            <a:ext uri="{FF2B5EF4-FFF2-40B4-BE49-F238E27FC236}">
              <a16:creationId xmlns:a16="http://schemas.microsoft.com/office/drawing/2014/main" id="{4F1320DF-71E1-4A8C-AF3D-5F002C9E13B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1" name="Text Box 1">
          <a:extLst>
            <a:ext uri="{FF2B5EF4-FFF2-40B4-BE49-F238E27FC236}">
              <a16:creationId xmlns:a16="http://schemas.microsoft.com/office/drawing/2014/main" id="{F1ACE47C-F44D-4213-9762-E853CA6A0CB6}"/>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2" name="Text Box 1">
          <a:extLst>
            <a:ext uri="{FF2B5EF4-FFF2-40B4-BE49-F238E27FC236}">
              <a16:creationId xmlns:a16="http://schemas.microsoft.com/office/drawing/2014/main" id="{ED86B70B-1469-4A13-9483-0A4AB0EF7E14}"/>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3" name="Text Box 1">
          <a:extLst>
            <a:ext uri="{FF2B5EF4-FFF2-40B4-BE49-F238E27FC236}">
              <a16:creationId xmlns:a16="http://schemas.microsoft.com/office/drawing/2014/main" id="{51F94EF0-6C64-4150-848A-F86BB7C10E61}"/>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4" name="Text Box 1">
          <a:extLst>
            <a:ext uri="{FF2B5EF4-FFF2-40B4-BE49-F238E27FC236}">
              <a16:creationId xmlns:a16="http://schemas.microsoft.com/office/drawing/2014/main" id="{498AD3D7-388D-4414-9330-4191EED0D1F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5" name="Text Box 1">
          <a:extLst>
            <a:ext uri="{FF2B5EF4-FFF2-40B4-BE49-F238E27FC236}">
              <a16:creationId xmlns:a16="http://schemas.microsoft.com/office/drawing/2014/main" id="{9CB437EE-4397-40CA-B797-C28F30DF73B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6" name="Text Box 1">
          <a:extLst>
            <a:ext uri="{FF2B5EF4-FFF2-40B4-BE49-F238E27FC236}">
              <a16:creationId xmlns:a16="http://schemas.microsoft.com/office/drawing/2014/main" id="{43B599A4-2D26-423A-8210-40FBE8224B5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7" name="Text Box 1">
          <a:extLst>
            <a:ext uri="{FF2B5EF4-FFF2-40B4-BE49-F238E27FC236}">
              <a16:creationId xmlns:a16="http://schemas.microsoft.com/office/drawing/2014/main" id="{C227E0E4-4B87-4BAF-847E-C55CA0BE6B7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8" name="Text Box 1">
          <a:extLst>
            <a:ext uri="{FF2B5EF4-FFF2-40B4-BE49-F238E27FC236}">
              <a16:creationId xmlns:a16="http://schemas.microsoft.com/office/drawing/2014/main" id="{D48243DA-3C3D-405E-B5E9-43139541D488}"/>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19" name="Text Box 1">
          <a:extLst>
            <a:ext uri="{FF2B5EF4-FFF2-40B4-BE49-F238E27FC236}">
              <a16:creationId xmlns:a16="http://schemas.microsoft.com/office/drawing/2014/main" id="{0ED4CCBB-74B4-4A3E-BAAF-E7BAC0A1B66C}"/>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0" name="Text Box 1">
          <a:extLst>
            <a:ext uri="{FF2B5EF4-FFF2-40B4-BE49-F238E27FC236}">
              <a16:creationId xmlns:a16="http://schemas.microsoft.com/office/drawing/2014/main" id="{DACF79DC-614C-4F25-B436-A8471CD875D5}"/>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1" name="Text Box 1">
          <a:extLst>
            <a:ext uri="{FF2B5EF4-FFF2-40B4-BE49-F238E27FC236}">
              <a16:creationId xmlns:a16="http://schemas.microsoft.com/office/drawing/2014/main" id="{393872FB-4B14-48B8-B159-6FB2AB3D53C7}"/>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2" name="Text Box 1">
          <a:extLst>
            <a:ext uri="{FF2B5EF4-FFF2-40B4-BE49-F238E27FC236}">
              <a16:creationId xmlns:a16="http://schemas.microsoft.com/office/drawing/2014/main" id="{7E1D218C-F653-4E3A-B4B2-77353F5A755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3" name="Text Box 1">
          <a:extLst>
            <a:ext uri="{FF2B5EF4-FFF2-40B4-BE49-F238E27FC236}">
              <a16:creationId xmlns:a16="http://schemas.microsoft.com/office/drawing/2014/main" id="{FE3DA9A4-4164-4A53-BA8E-45B8A4AD81EE}"/>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4" name="Text Box 1">
          <a:extLst>
            <a:ext uri="{FF2B5EF4-FFF2-40B4-BE49-F238E27FC236}">
              <a16:creationId xmlns:a16="http://schemas.microsoft.com/office/drawing/2014/main" id="{E8314349-E3ED-4194-B5C4-506797A1578D}"/>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5" name="Text Box 1">
          <a:extLst>
            <a:ext uri="{FF2B5EF4-FFF2-40B4-BE49-F238E27FC236}">
              <a16:creationId xmlns:a16="http://schemas.microsoft.com/office/drawing/2014/main" id="{6BB18632-0326-4293-9D71-335D810DB330}"/>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6" name="Text Box 1">
          <a:extLst>
            <a:ext uri="{FF2B5EF4-FFF2-40B4-BE49-F238E27FC236}">
              <a16:creationId xmlns:a16="http://schemas.microsoft.com/office/drawing/2014/main" id="{A5736A80-934F-4C02-B9E1-4410E234458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7" name="Text Box 1">
          <a:extLst>
            <a:ext uri="{FF2B5EF4-FFF2-40B4-BE49-F238E27FC236}">
              <a16:creationId xmlns:a16="http://schemas.microsoft.com/office/drawing/2014/main" id="{54379349-33B0-4211-B949-0531AD801233}"/>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8" name="Text Box 1">
          <a:extLst>
            <a:ext uri="{FF2B5EF4-FFF2-40B4-BE49-F238E27FC236}">
              <a16:creationId xmlns:a16="http://schemas.microsoft.com/office/drawing/2014/main" id="{9C7551B8-4A8F-4BEB-9026-8EA73F903E8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29" name="Text Box 1">
          <a:extLst>
            <a:ext uri="{FF2B5EF4-FFF2-40B4-BE49-F238E27FC236}">
              <a16:creationId xmlns:a16="http://schemas.microsoft.com/office/drawing/2014/main" id="{4EEB2801-6C4F-4FA3-9AA1-D16E7C94787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30" name="Text Box 1">
          <a:extLst>
            <a:ext uri="{FF2B5EF4-FFF2-40B4-BE49-F238E27FC236}">
              <a16:creationId xmlns:a16="http://schemas.microsoft.com/office/drawing/2014/main" id="{89D6A0D3-17C0-495F-BF8F-03B218FE5769}"/>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0</xdr:colOff>
      <xdr:row>2</xdr:row>
      <xdr:rowOff>0</xdr:rowOff>
    </xdr:from>
    <xdr:ext cx="161925" cy="161925"/>
    <xdr:sp macro="" textlink="">
      <xdr:nvSpPr>
        <xdr:cNvPr id="3231" name="Text Box 1">
          <a:extLst>
            <a:ext uri="{FF2B5EF4-FFF2-40B4-BE49-F238E27FC236}">
              <a16:creationId xmlns:a16="http://schemas.microsoft.com/office/drawing/2014/main" id="{6206C90C-5D88-4C99-A8CB-A9DD3713924F}"/>
            </a:ext>
          </a:extLst>
        </xdr:cNvPr>
        <xdr:cNvSpPr txBox="1">
          <a:spLocks noChangeArrowheads="1"/>
        </xdr:cNvSpPr>
      </xdr:nvSpPr>
      <xdr:spPr bwMode="auto">
        <a:xfrm>
          <a:off x="18288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2" name="Text Box 1">
          <a:extLst>
            <a:ext uri="{FF2B5EF4-FFF2-40B4-BE49-F238E27FC236}">
              <a16:creationId xmlns:a16="http://schemas.microsoft.com/office/drawing/2014/main" id="{457651D8-0268-4192-91BB-B880703B284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3" name="Text Box 1">
          <a:extLst>
            <a:ext uri="{FF2B5EF4-FFF2-40B4-BE49-F238E27FC236}">
              <a16:creationId xmlns:a16="http://schemas.microsoft.com/office/drawing/2014/main" id="{D8846D68-7657-4FF1-8245-1ABDA73530B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4" name="Text Box 1">
          <a:extLst>
            <a:ext uri="{FF2B5EF4-FFF2-40B4-BE49-F238E27FC236}">
              <a16:creationId xmlns:a16="http://schemas.microsoft.com/office/drawing/2014/main" id="{CB14A9AC-72D7-4D35-B3FE-06FCAC687F2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5" name="Text Box 1">
          <a:extLst>
            <a:ext uri="{FF2B5EF4-FFF2-40B4-BE49-F238E27FC236}">
              <a16:creationId xmlns:a16="http://schemas.microsoft.com/office/drawing/2014/main" id="{709F63A6-323D-4079-B231-7B0AE718501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6" name="Text Box 1">
          <a:extLst>
            <a:ext uri="{FF2B5EF4-FFF2-40B4-BE49-F238E27FC236}">
              <a16:creationId xmlns:a16="http://schemas.microsoft.com/office/drawing/2014/main" id="{5DFFA759-9F0B-4B1E-BFCD-E9B325D4D88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7" name="Text Box 1">
          <a:extLst>
            <a:ext uri="{FF2B5EF4-FFF2-40B4-BE49-F238E27FC236}">
              <a16:creationId xmlns:a16="http://schemas.microsoft.com/office/drawing/2014/main" id="{E462A970-7FD4-4A94-ACC2-7204366DAF7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8" name="Text Box 1">
          <a:extLst>
            <a:ext uri="{FF2B5EF4-FFF2-40B4-BE49-F238E27FC236}">
              <a16:creationId xmlns:a16="http://schemas.microsoft.com/office/drawing/2014/main" id="{DD95D72C-6C1E-48A8-AE3D-417BAF61D6E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39" name="Text Box 1">
          <a:extLst>
            <a:ext uri="{FF2B5EF4-FFF2-40B4-BE49-F238E27FC236}">
              <a16:creationId xmlns:a16="http://schemas.microsoft.com/office/drawing/2014/main" id="{6DA245F1-E988-40BE-99B0-C3714AF721B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0" name="Text Box 1">
          <a:extLst>
            <a:ext uri="{FF2B5EF4-FFF2-40B4-BE49-F238E27FC236}">
              <a16:creationId xmlns:a16="http://schemas.microsoft.com/office/drawing/2014/main" id="{6084F90C-C7C5-4A03-BC34-724FAEC1EEC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1" name="Text Box 1">
          <a:extLst>
            <a:ext uri="{FF2B5EF4-FFF2-40B4-BE49-F238E27FC236}">
              <a16:creationId xmlns:a16="http://schemas.microsoft.com/office/drawing/2014/main" id="{F8C9EAA5-7715-49D8-A604-3F57FEFD8EB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2" name="Text Box 1">
          <a:extLst>
            <a:ext uri="{FF2B5EF4-FFF2-40B4-BE49-F238E27FC236}">
              <a16:creationId xmlns:a16="http://schemas.microsoft.com/office/drawing/2014/main" id="{A54423BC-CB25-42D8-AE2E-AA600209A11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3" name="Text Box 1">
          <a:extLst>
            <a:ext uri="{FF2B5EF4-FFF2-40B4-BE49-F238E27FC236}">
              <a16:creationId xmlns:a16="http://schemas.microsoft.com/office/drawing/2014/main" id="{3B77D5A7-2902-4042-8382-1AE2C2DF7E0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4" name="Text Box 1">
          <a:extLst>
            <a:ext uri="{FF2B5EF4-FFF2-40B4-BE49-F238E27FC236}">
              <a16:creationId xmlns:a16="http://schemas.microsoft.com/office/drawing/2014/main" id="{581BA004-C675-44C7-9017-52C779C7A28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5" name="Text Box 1">
          <a:extLst>
            <a:ext uri="{FF2B5EF4-FFF2-40B4-BE49-F238E27FC236}">
              <a16:creationId xmlns:a16="http://schemas.microsoft.com/office/drawing/2014/main" id="{A30570D1-3F63-4489-B07E-D208E80375C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6" name="Text Box 1">
          <a:extLst>
            <a:ext uri="{FF2B5EF4-FFF2-40B4-BE49-F238E27FC236}">
              <a16:creationId xmlns:a16="http://schemas.microsoft.com/office/drawing/2014/main" id="{7890ADCF-AC29-4FD3-94A3-FF3ABAFFC0B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7" name="Text Box 1">
          <a:extLst>
            <a:ext uri="{FF2B5EF4-FFF2-40B4-BE49-F238E27FC236}">
              <a16:creationId xmlns:a16="http://schemas.microsoft.com/office/drawing/2014/main" id="{E447AE11-3762-4F08-9447-3E0615CB699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8" name="Text Box 1">
          <a:extLst>
            <a:ext uri="{FF2B5EF4-FFF2-40B4-BE49-F238E27FC236}">
              <a16:creationId xmlns:a16="http://schemas.microsoft.com/office/drawing/2014/main" id="{F5CF872A-C7F7-4CC3-9258-22D8E864C73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49" name="Text Box 1">
          <a:extLst>
            <a:ext uri="{FF2B5EF4-FFF2-40B4-BE49-F238E27FC236}">
              <a16:creationId xmlns:a16="http://schemas.microsoft.com/office/drawing/2014/main" id="{619FEB31-F2F0-4930-8AC7-7B7B5481501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0" name="Text Box 1">
          <a:extLst>
            <a:ext uri="{FF2B5EF4-FFF2-40B4-BE49-F238E27FC236}">
              <a16:creationId xmlns:a16="http://schemas.microsoft.com/office/drawing/2014/main" id="{B8098000-DC6A-47FC-830C-CEE1321FB88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1" name="Text Box 1">
          <a:extLst>
            <a:ext uri="{FF2B5EF4-FFF2-40B4-BE49-F238E27FC236}">
              <a16:creationId xmlns:a16="http://schemas.microsoft.com/office/drawing/2014/main" id="{4BB7BC86-B3FD-4BAB-B342-526CA43D162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2" name="Text Box 1">
          <a:extLst>
            <a:ext uri="{FF2B5EF4-FFF2-40B4-BE49-F238E27FC236}">
              <a16:creationId xmlns:a16="http://schemas.microsoft.com/office/drawing/2014/main" id="{BA4A693E-AFFC-47B2-B151-21F6D2E7984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3" name="Text Box 1">
          <a:extLst>
            <a:ext uri="{FF2B5EF4-FFF2-40B4-BE49-F238E27FC236}">
              <a16:creationId xmlns:a16="http://schemas.microsoft.com/office/drawing/2014/main" id="{78A903A2-6F96-40B6-B71C-EFA66E1F378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4" name="Text Box 1">
          <a:extLst>
            <a:ext uri="{FF2B5EF4-FFF2-40B4-BE49-F238E27FC236}">
              <a16:creationId xmlns:a16="http://schemas.microsoft.com/office/drawing/2014/main" id="{490B41DB-FADD-44ED-9967-F7C44D0C415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5" name="Text Box 1">
          <a:extLst>
            <a:ext uri="{FF2B5EF4-FFF2-40B4-BE49-F238E27FC236}">
              <a16:creationId xmlns:a16="http://schemas.microsoft.com/office/drawing/2014/main" id="{951E8D80-8062-4472-B2AC-A19C3748A5E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6" name="Text Box 1">
          <a:extLst>
            <a:ext uri="{FF2B5EF4-FFF2-40B4-BE49-F238E27FC236}">
              <a16:creationId xmlns:a16="http://schemas.microsoft.com/office/drawing/2014/main" id="{445CD7D1-BC4B-4620-B0CB-BD482ED265E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7" name="Text Box 1">
          <a:extLst>
            <a:ext uri="{FF2B5EF4-FFF2-40B4-BE49-F238E27FC236}">
              <a16:creationId xmlns:a16="http://schemas.microsoft.com/office/drawing/2014/main" id="{C6B391B2-939A-4E14-87CA-307D173A5C1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8" name="Text Box 1">
          <a:extLst>
            <a:ext uri="{FF2B5EF4-FFF2-40B4-BE49-F238E27FC236}">
              <a16:creationId xmlns:a16="http://schemas.microsoft.com/office/drawing/2014/main" id="{6A48C11B-1030-433C-A6B8-02E79E1C127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59" name="Text Box 1">
          <a:extLst>
            <a:ext uri="{FF2B5EF4-FFF2-40B4-BE49-F238E27FC236}">
              <a16:creationId xmlns:a16="http://schemas.microsoft.com/office/drawing/2014/main" id="{28AFF8B7-CB36-4E54-8229-4197A564FE2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0" name="Text Box 1">
          <a:extLst>
            <a:ext uri="{FF2B5EF4-FFF2-40B4-BE49-F238E27FC236}">
              <a16:creationId xmlns:a16="http://schemas.microsoft.com/office/drawing/2014/main" id="{EB5675BB-1C49-49DF-AE7B-0DB915EE2D3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1" name="Text Box 1">
          <a:extLst>
            <a:ext uri="{FF2B5EF4-FFF2-40B4-BE49-F238E27FC236}">
              <a16:creationId xmlns:a16="http://schemas.microsoft.com/office/drawing/2014/main" id="{D76CA690-2897-441B-80F8-7AF01BDF0C2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2" name="Text Box 1">
          <a:extLst>
            <a:ext uri="{FF2B5EF4-FFF2-40B4-BE49-F238E27FC236}">
              <a16:creationId xmlns:a16="http://schemas.microsoft.com/office/drawing/2014/main" id="{2A2767D2-2078-4189-AC0B-2452F1AB5A6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3" name="Text Box 1">
          <a:extLst>
            <a:ext uri="{FF2B5EF4-FFF2-40B4-BE49-F238E27FC236}">
              <a16:creationId xmlns:a16="http://schemas.microsoft.com/office/drawing/2014/main" id="{955E2C60-FF1F-482C-A937-65F1320C704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4" name="Text Box 1">
          <a:extLst>
            <a:ext uri="{FF2B5EF4-FFF2-40B4-BE49-F238E27FC236}">
              <a16:creationId xmlns:a16="http://schemas.microsoft.com/office/drawing/2014/main" id="{456FF8DB-E228-44B6-988F-8AB80D044BE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5" name="Text Box 1">
          <a:extLst>
            <a:ext uri="{FF2B5EF4-FFF2-40B4-BE49-F238E27FC236}">
              <a16:creationId xmlns:a16="http://schemas.microsoft.com/office/drawing/2014/main" id="{97A7B9BB-7DD8-4E1B-BA3E-BCA912F1777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6" name="Text Box 1">
          <a:extLst>
            <a:ext uri="{FF2B5EF4-FFF2-40B4-BE49-F238E27FC236}">
              <a16:creationId xmlns:a16="http://schemas.microsoft.com/office/drawing/2014/main" id="{F9B47E11-9455-4756-A3B1-F3D8AC17092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7" name="Text Box 1">
          <a:extLst>
            <a:ext uri="{FF2B5EF4-FFF2-40B4-BE49-F238E27FC236}">
              <a16:creationId xmlns:a16="http://schemas.microsoft.com/office/drawing/2014/main" id="{81E6C94E-85F0-47C7-8CBD-68ED79A62A1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8" name="Text Box 1">
          <a:extLst>
            <a:ext uri="{FF2B5EF4-FFF2-40B4-BE49-F238E27FC236}">
              <a16:creationId xmlns:a16="http://schemas.microsoft.com/office/drawing/2014/main" id="{69DA8F92-D9B3-483B-A851-49DAAD27953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69" name="Text Box 1">
          <a:extLst>
            <a:ext uri="{FF2B5EF4-FFF2-40B4-BE49-F238E27FC236}">
              <a16:creationId xmlns:a16="http://schemas.microsoft.com/office/drawing/2014/main" id="{477B22DF-244F-4FC4-8E1C-F92D3EE7865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0" name="Text Box 1">
          <a:extLst>
            <a:ext uri="{FF2B5EF4-FFF2-40B4-BE49-F238E27FC236}">
              <a16:creationId xmlns:a16="http://schemas.microsoft.com/office/drawing/2014/main" id="{46807100-4E66-471D-9E70-906B008923B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1" name="Text Box 1">
          <a:extLst>
            <a:ext uri="{FF2B5EF4-FFF2-40B4-BE49-F238E27FC236}">
              <a16:creationId xmlns:a16="http://schemas.microsoft.com/office/drawing/2014/main" id="{0D0E0C08-D6E6-4A5B-AB9A-E7578F541BD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2" name="Text Box 1">
          <a:extLst>
            <a:ext uri="{FF2B5EF4-FFF2-40B4-BE49-F238E27FC236}">
              <a16:creationId xmlns:a16="http://schemas.microsoft.com/office/drawing/2014/main" id="{D51E76D5-627A-492E-8AE0-374B11E42F1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3" name="Text Box 1">
          <a:extLst>
            <a:ext uri="{FF2B5EF4-FFF2-40B4-BE49-F238E27FC236}">
              <a16:creationId xmlns:a16="http://schemas.microsoft.com/office/drawing/2014/main" id="{18208E7E-4A5D-4180-AB34-883C45FD8A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4" name="Text Box 1">
          <a:extLst>
            <a:ext uri="{FF2B5EF4-FFF2-40B4-BE49-F238E27FC236}">
              <a16:creationId xmlns:a16="http://schemas.microsoft.com/office/drawing/2014/main" id="{42137F34-2DB9-432E-87E4-ACDD02BD5F2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5" name="Text Box 1">
          <a:extLst>
            <a:ext uri="{FF2B5EF4-FFF2-40B4-BE49-F238E27FC236}">
              <a16:creationId xmlns:a16="http://schemas.microsoft.com/office/drawing/2014/main" id="{3926997A-F17D-46FC-A024-D7C0E478059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6" name="Text Box 1">
          <a:extLst>
            <a:ext uri="{FF2B5EF4-FFF2-40B4-BE49-F238E27FC236}">
              <a16:creationId xmlns:a16="http://schemas.microsoft.com/office/drawing/2014/main" id="{60EDAC6B-43B8-4AF3-BD57-5E0519C3090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7" name="Text Box 1">
          <a:extLst>
            <a:ext uri="{FF2B5EF4-FFF2-40B4-BE49-F238E27FC236}">
              <a16:creationId xmlns:a16="http://schemas.microsoft.com/office/drawing/2014/main" id="{E483974F-DD25-4E32-A07B-391CFAEC9BA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8" name="Text Box 1">
          <a:extLst>
            <a:ext uri="{FF2B5EF4-FFF2-40B4-BE49-F238E27FC236}">
              <a16:creationId xmlns:a16="http://schemas.microsoft.com/office/drawing/2014/main" id="{A4957952-F57E-4124-BBC1-16AD8735004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79" name="Text Box 1">
          <a:extLst>
            <a:ext uri="{FF2B5EF4-FFF2-40B4-BE49-F238E27FC236}">
              <a16:creationId xmlns:a16="http://schemas.microsoft.com/office/drawing/2014/main" id="{83124BC3-6388-484F-A250-73F92E6DFFE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0" name="Text Box 1">
          <a:extLst>
            <a:ext uri="{FF2B5EF4-FFF2-40B4-BE49-F238E27FC236}">
              <a16:creationId xmlns:a16="http://schemas.microsoft.com/office/drawing/2014/main" id="{35EE211B-C958-4679-845A-D73169A47FF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1" name="Text Box 1">
          <a:extLst>
            <a:ext uri="{FF2B5EF4-FFF2-40B4-BE49-F238E27FC236}">
              <a16:creationId xmlns:a16="http://schemas.microsoft.com/office/drawing/2014/main" id="{73E68543-E285-41C5-BD40-BA82B81FC2C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2" name="Text Box 1">
          <a:extLst>
            <a:ext uri="{FF2B5EF4-FFF2-40B4-BE49-F238E27FC236}">
              <a16:creationId xmlns:a16="http://schemas.microsoft.com/office/drawing/2014/main" id="{989FF07A-7BD7-4CE2-948D-98E2969D7A6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3" name="Text Box 1">
          <a:extLst>
            <a:ext uri="{FF2B5EF4-FFF2-40B4-BE49-F238E27FC236}">
              <a16:creationId xmlns:a16="http://schemas.microsoft.com/office/drawing/2014/main" id="{6B52EB13-DCF8-4D2E-B567-0D383BF7794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4" name="Text Box 1">
          <a:extLst>
            <a:ext uri="{FF2B5EF4-FFF2-40B4-BE49-F238E27FC236}">
              <a16:creationId xmlns:a16="http://schemas.microsoft.com/office/drawing/2014/main" id="{3D6366E8-DBD1-47BA-A551-79E5E2A2ED1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5" name="Text Box 1">
          <a:extLst>
            <a:ext uri="{FF2B5EF4-FFF2-40B4-BE49-F238E27FC236}">
              <a16:creationId xmlns:a16="http://schemas.microsoft.com/office/drawing/2014/main" id="{B97B84BF-26C5-4C4C-96C8-E6658229E7C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6" name="Text Box 1">
          <a:extLst>
            <a:ext uri="{FF2B5EF4-FFF2-40B4-BE49-F238E27FC236}">
              <a16:creationId xmlns:a16="http://schemas.microsoft.com/office/drawing/2014/main" id="{0B126906-22CF-48F4-BC77-8B77CBE5AF8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7" name="Text Box 1">
          <a:extLst>
            <a:ext uri="{FF2B5EF4-FFF2-40B4-BE49-F238E27FC236}">
              <a16:creationId xmlns:a16="http://schemas.microsoft.com/office/drawing/2014/main" id="{B7ACBCE8-63D4-45C7-ACFE-CF3C7B4F132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8" name="Text Box 1">
          <a:extLst>
            <a:ext uri="{FF2B5EF4-FFF2-40B4-BE49-F238E27FC236}">
              <a16:creationId xmlns:a16="http://schemas.microsoft.com/office/drawing/2014/main" id="{D8CE435B-454F-4223-A295-A7A5CFC6BB0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89" name="Text Box 1">
          <a:extLst>
            <a:ext uri="{FF2B5EF4-FFF2-40B4-BE49-F238E27FC236}">
              <a16:creationId xmlns:a16="http://schemas.microsoft.com/office/drawing/2014/main" id="{B521735E-BE40-4C34-9FF5-14B125473E1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0" name="Text Box 1">
          <a:extLst>
            <a:ext uri="{FF2B5EF4-FFF2-40B4-BE49-F238E27FC236}">
              <a16:creationId xmlns:a16="http://schemas.microsoft.com/office/drawing/2014/main" id="{22DD2E99-FE2A-4F16-AFB8-ECBDFF3D9CA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1" name="Text Box 1">
          <a:extLst>
            <a:ext uri="{FF2B5EF4-FFF2-40B4-BE49-F238E27FC236}">
              <a16:creationId xmlns:a16="http://schemas.microsoft.com/office/drawing/2014/main" id="{A2A63957-6AF7-4962-BC66-F8E3EC8AE80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2" name="Text Box 1">
          <a:extLst>
            <a:ext uri="{FF2B5EF4-FFF2-40B4-BE49-F238E27FC236}">
              <a16:creationId xmlns:a16="http://schemas.microsoft.com/office/drawing/2014/main" id="{2AE903A0-4E08-443A-AA89-E62A919A2B4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3" name="Text Box 1">
          <a:extLst>
            <a:ext uri="{FF2B5EF4-FFF2-40B4-BE49-F238E27FC236}">
              <a16:creationId xmlns:a16="http://schemas.microsoft.com/office/drawing/2014/main" id="{3550CADE-49F0-40BC-8E12-9737C29C811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4" name="Text Box 1">
          <a:extLst>
            <a:ext uri="{FF2B5EF4-FFF2-40B4-BE49-F238E27FC236}">
              <a16:creationId xmlns:a16="http://schemas.microsoft.com/office/drawing/2014/main" id="{544F2571-5007-4BB4-AE64-C7E688C6909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5" name="Text Box 1">
          <a:extLst>
            <a:ext uri="{FF2B5EF4-FFF2-40B4-BE49-F238E27FC236}">
              <a16:creationId xmlns:a16="http://schemas.microsoft.com/office/drawing/2014/main" id="{F1177CB0-10A3-4E80-8C1F-BB4DED4B70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6" name="Text Box 1">
          <a:extLst>
            <a:ext uri="{FF2B5EF4-FFF2-40B4-BE49-F238E27FC236}">
              <a16:creationId xmlns:a16="http://schemas.microsoft.com/office/drawing/2014/main" id="{64B11D1A-9F18-498F-A9BA-13BBE591F83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7" name="Text Box 1">
          <a:extLst>
            <a:ext uri="{FF2B5EF4-FFF2-40B4-BE49-F238E27FC236}">
              <a16:creationId xmlns:a16="http://schemas.microsoft.com/office/drawing/2014/main" id="{78F15B81-8AFD-4E5C-B687-FDD0C9C3870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8" name="Text Box 1">
          <a:extLst>
            <a:ext uri="{FF2B5EF4-FFF2-40B4-BE49-F238E27FC236}">
              <a16:creationId xmlns:a16="http://schemas.microsoft.com/office/drawing/2014/main" id="{E79CB7FA-1356-44FA-93E4-163DE31AE28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299" name="Text Box 1">
          <a:extLst>
            <a:ext uri="{FF2B5EF4-FFF2-40B4-BE49-F238E27FC236}">
              <a16:creationId xmlns:a16="http://schemas.microsoft.com/office/drawing/2014/main" id="{56F30225-5C51-4163-8538-EC87701851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0" name="Text Box 1">
          <a:extLst>
            <a:ext uri="{FF2B5EF4-FFF2-40B4-BE49-F238E27FC236}">
              <a16:creationId xmlns:a16="http://schemas.microsoft.com/office/drawing/2014/main" id="{4371FB3A-FD38-41F3-A09A-F37859D20E4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1" name="Text Box 1">
          <a:extLst>
            <a:ext uri="{FF2B5EF4-FFF2-40B4-BE49-F238E27FC236}">
              <a16:creationId xmlns:a16="http://schemas.microsoft.com/office/drawing/2014/main" id="{08678823-76A9-4BF2-B68F-3B9F7D72495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2" name="Text Box 1">
          <a:extLst>
            <a:ext uri="{FF2B5EF4-FFF2-40B4-BE49-F238E27FC236}">
              <a16:creationId xmlns:a16="http://schemas.microsoft.com/office/drawing/2014/main" id="{EC46BFF8-0B95-4795-8BBF-79588AFFBA4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3" name="Text Box 1">
          <a:extLst>
            <a:ext uri="{FF2B5EF4-FFF2-40B4-BE49-F238E27FC236}">
              <a16:creationId xmlns:a16="http://schemas.microsoft.com/office/drawing/2014/main" id="{182DD9F7-4794-492B-8AD5-938749708B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4" name="Text Box 1">
          <a:extLst>
            <a:ext uri="{FF2B5EF4-FFF2-40B4-BE49-F238E27FC236}">
              <a16:creationId xmlns:a16="http://schemas.microsoft.com/office/drawing/2014/main" id="{DB803357-AC6B-40F3-BA2D-46FAB205CCE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5" name="Text Box 1">
          <a:extLst>
            <a:ext uri="{FF2B5EF4-FFF2-40B4-BE49-F238E27FC236}">
              <a16:creationId xmlns:a16="http://schemas.microsoft.com/office/drawing/2014/main" id="{D5D6D162-7B0D-4E2A-BFF4-493A18A5865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6" name="Text Box 1">
          <a:extLst>
            <a:ext uri="{FF2B5EF4-FFF2-40B4-BE49-F238E27FC236}">
              <a16:creationId xmlns:a16="http://schemas.microsoft.com/office/drawing/2014/main" id="{6864F4C2-AC51-44B8-B95B-0DA202D0220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7" name="Text Box 1">
          <a:extLst>
            <a:ext uri="{FF2B5EF4-FFF2-40B4-BE49-F238E27FC236}">
              <a16:creationId xmlns:a16="http://schemas.microsoft.com/office/drawing/2014/main" id="{147BE887-5C88-4F32-B24F-E59E95B8AA6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8" name="Text Box 1">
          <a:extLst>
            <a:ext uri="{FF2B5EF4-FFF2-40B4-BE49-F238E27FC236}">
              <a16:creationId xmlns:a16="http://schemas.microsoft.com/office/drawing/2014/main" id="{17F478D4-85F5-4D04-A12A-1D9A4AFD428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09" name="Text Box 1">
          <a:extLst>
            <a:ext uri="{FF2B5EF4-FFF2-40B4-BE49-F238E27FC236}">
              <a16:creationId xmlns:a16="http://schemas.microsoft.com/office/drawing/2014/main" id="{86021439-2B94-4DF0-9B0C-1A47C86D497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0" name="Text Box 1">
          <a:extLst>
            <a:ext uri="{FF2B5EF4-FFF2-40B4-BE49-F238E27FC236}">
              <a16:creationId xmlns:a16="http://schemas.microsoft.com/office/drawing/2014/main" id="{EFF25EAF-B04E-475B-B122-87D6E0FBA84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1" name="Text Box 1">
          <a:extLst>
            <a:ext uri="{FF2B5EF4-FFF2-40B4-BE49-F238E27FC236}">
              <a16:creationId xmlns:a16="http://schemas.microsoft.com/office/drawing/2014/main" id="{E1F58CCD-F059-4839-9761-7D55621AF51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2" name="Text Box 1">
          <a:extLst>
            <a:ext uri="{FF2B5EF4-FFF2-40B4-BE49-F238E27FC236}">
              <a16:creationId xmlns:a16="http://schemas.microsoft.com/office/drawing/2014/main" id="{3B345AD4-1CBD-4B33-A0E7-E36CBE8DF96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3" name="Text Box 1">
          <a:extLst>
            <a:ext uri="{FF2B5EF4-FFF2-40B4-BE49-F238E27FC236}">
              <a16:creationId xmlns:a16="http://schemas.microsoft.com/office/drawing/2014/main" id="{C6067FF2-5F6D-48CF-B668-3066BED419A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4" name="Text Box 1">
          <a:extLst>
            <a:ext uri="{FF2B5EF4-FFF2-40B4-BE49-F238E27FC236}">
              <a16:creationId xmlns:a16="http://schemas.microsoft.com/office/drawing/2014/main" id="{BCB9F1E6-CFD6-4806-AAB4-71ABFF9143F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5" name="Text Box 1">
          <a:extLst>
            <a:ext uri="{FF2B5EF4-FFF2-40B4-BE49-F238E27FC236}">
              <a16:creationId xmlns:a16="http://schemas.microsoft.com/office/drawing/2014/main" id="{3C41058B-CFD5-4A97-9905-00CDA6216CD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6" name="Text Box 1">
          <a:extLst>
            <a:ext uri="{FF2B5EF4-FFF2-40B4-BE49-F238E27FC236}">
              <a16:creationId xmlns:a16="http://schemas.microsoft.com/office/drawing/2014/main" id="{E9C99657-CEB3-429F-A021-C77FB917472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7" name="Text Box 1">
          <a:extLst>
            <a:ext uri="{FF2B5EF4-FFF2-40B4-BE49-F238E27FC236}">
              <a16:creationId xmlns:a16="http://schemas.microsoft.com/office/drawing/2014/main" id="{AEEE6BBF-066B-42FC-8B89-5AE9F47D6A1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8" name="Text Box 1">
          <a:extLst>
            <a:ext uri="{FF2B5EF4-FFF2-40B4-BE49-F238E27FC236}">
              <a16:creationId xmlns:a16="http://schemas.microsoft.com/office/drawing/2014/main" id="{36E560FD-5EB4-4E8E-8F75-1EB30FB2544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19" name="Text Box 1">
          <a:extLst>
            <a:ext uri="{FF2B5EF4-FFF2-40B4-BE49-F238E27FC236}">
              <a16:creationId xmlns:a16="http://schemas.microsoft.com/office/drawing/2014/main" id="{E00AB2B5-F3AA-45C3-94B6-265AC19508D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0" name="Text Box 1">
          <a:extLst>
            <a:ext uri="{FF2B5EF4-FFF2-40B4-BE49-F238E27FC236}">
              <a16:creationId xmlns:a16="http://schemas.microsoft.com/office/drawing/2014/main" id="{8AEDE745-5B88-4F1A-8F6F-3E21DC367ED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1" name="Text Box 1">
          <a:extLst>
            <a:ext uri="{FF2B5EF4-FFF2-40B4-BE49-F238E27FC236}">
              <a16:creationId xmlns:a16="http://schemas.microsoft.com/office/drawing/2014/main" id="{4CED717A-302B-496C-8EC0-99BE0BA2366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2" name="Text Box 1">
          <a:extLst>
            <a:ext uri="{FF2B5EF4-FFF2-40B4-BE49-F238E27FC236}">
              <a16:creationId xmlns:a16="http://schemas.microsoft.com/office/drawing/2014/main" id="{FBEE8557-FC38-4423-8887-0F643A46C83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3" name="Text Box 1">
          <a:extLst>
            <a:ext uri="{FF2B5EF4-FFF2-40B4-BE49-F238E27FC236}">
              <a16:creationId xmlns:a16="http://schemas.microsoft.com/office/drawing/2014/main" id="{4F3B2B43-2EC5-475E-B89F-9CDD6FF773A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4" name="Text Box 1">
          <a:extLst>
            <a:ext uri="{FF2B5EF4-FFF2-40B4-BE49-F238E27FC236}">
              <a16:creationId xmlns:a16="http://schemas.microsoft.com/office/drawing/2014/main" id="{48D5A44A-EB71-4F39-B04C-E7A0C35F357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5" name="Text Box 1">
          <a:extLst>
            <a:ext uri="{FF2B5EF4-FFF2-40B4-BE49-F238E27FC236}">
              <a16:creationId xmlns:a16="http://schemas.microsoft.com/office/drawing/2014/main" id="{8860C360-2FC3-49C2-A8E4-CD2A10AE156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6" name="Text Box 1">
          <a:extLst>
            <a:ext uri="{FF2B5EF4-FFF2-40B4-BE49-F238E27FC236}">
              <a16:creationId xmlns:a16="http://schemas.microsoft.com/office/drawing/2014/main" id="{7E9B25AF-7DFB-47D5-9832-6AF25368BD0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7" name="Text Box 1">
          <a:extLst>
            <a:ext uri="{FF2B5EF4-FFF2-40B4-BE49-F238E27FC236}">
              <a16:creationId xmlns:a16="http://schemas.microsoft.com/office/drawing/2014/main" id="{B5BD5D63-2C3E-448A-9E26-204F0C76741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8" name="Text Box 1">
          <a:extLst>
            <a:ext uri="{FF2B5EF4-FFF2-40B4-BE49-F238E27FC236}">
              <a16:creationId xmlns:a16="http://schemas.microsoft.com/office/drawing/2014/main" id="{66078DB2-5E21-469D-8C61-D964906DDA4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29" name="Text Box 1">
          <a:extLst>
            <a:ext uri="{FF2B5EF4-FFF2-40B4-BE49-F238E27FC236}">
              <a16:creationId xmlns:a16="http://schemas.microsoft.com/office/drawing/2014/main" id="{20FAA86E-7313-4873-BF8D-89BE71A6879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0" name="Text Box 1">
          <a:extLst>
            <a:ext uri="{FF2B5EF4-FFF2-40B4-BE49-F238E27FC236}">
              <a16:creationId xmlns:a16="http://schemas.microsoft.com/office/drawing/2014/main" id="{42C01133-52CD-4675-9B94-0D7F09E5879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1" name="Text Box 1">
          <a:extLst>
            <a:ext uri="{FF2B5EF4-FFF2-40B4-BE49-F238E27FC236}">
              <a16:creationId xmlns:a16="http://schemas.microsoft.com/office/drawing/2014/main" id="{5479BD69-8B39-4731-970F-0A63A207A45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2" name="Text Box 1">
          <a:extLst>
            <a:ext uri="{FF2B5EF4-FFF2-40B4-BE49-F238E27FC236}">
              <a16:creationId xmlns:a16="http://schemas.microsoft.com/office/drawing/2014/main" id="{A4E0DD43-963C-42BB-AACD-C1DCCDC75CF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3" name="Text Box 1">
          <a:extLst>
            <a:ext uri="{FF2B5EF4-FFF2-40B4-BE49-F238E27FC236}">
              <a16:creationId xmlns:a16="http://schemas.microsoft.com/office/drawing/2014/main" id="{02A841FA-8E81-4813-801F-3052EC71455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4" name="Text Box 1">
          <a:extLst>
            <a:ext uri="{FF2B5EF4-FFF2-40B4-BE49-F238E27FC236}">
              <a16:creationId xmlns:a16="http://schemas.microsoft.com/office/drawing/2014/main" id="{2CD28D63-56BB-4692-BA64-A6D2D71E936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5" name="Text Box 1">
          <a:extLst>
            <a:ext uri="{FF2B5EF4-FFF2-40B4-BE49-F238E27FC236}">
              <a16:creationId xmlns:a16="http://schemas.microsoft.com/office/drawing/2014/main" id="{8CCEC424-76A5-43EC-AE5E-E6D56A55952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6" name="Text Box 1">
          <a:extLst>
            <a:ext uri="{FF2B5EF4-FFF2-40B4-BE49-F238E27FC236}">
              <a16:creationId xmlns:a16="http://schemas.microsoft.com/office/drawing/2014/main" id="{25687821-6E16-415B-9D94-785F70D83E7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7" name="Text Box 1">
          <a:extLst>
            <a:ext uri="{FF2B5EF4-FFF2-40B4-BE49-F238E27FC236}">
              <a16:creationId xmlns:a16="http://schemas.microsoft.com/office/drawing/2014/main" id="{0CFA0ADA-A72B-4139-B278-9730EF82689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8" name="Text Box 1">
          <a:extLst>
            <a:ext uri="{FF2B5EF4-FFF2-40B4-BE49-F238E27FC236}">
              <a16:creationId xmlns:a16="http://schemas.microsoft.com/office/drawing/2014/main" id="{5ED95132-B8E9-42B4-8D0D-9CE3AFB04DA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39" name="Text Box 1">
          <a:extLst>
            <a:ext uri="{FF2B5EF4-FFF2-40B4-BE49-F238E27FC236}">
              <a16:creationId xmlns:a16="http://schemas.microsoft.com/office/drawing/2014/main" id="{06279E71-B39B-4780-A5B1-73DF5AB05B5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0" name="Text Box 1">
          <a:extLst>
            <a:ext uri="{FF2B5EF4-FFF2-40B4-BE49-F238E27FC236}">
              <a16:creationId xmlns:a16="http://schemas.microsoft.com/office/drawing/2014/main" id="{507BC541-49B0-4874-A096-071EFF000EE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1" name="Text Box 1">
          <a:extLst>
            <a:ext uri="{FF2B5EF4-FFF2-40B4-BE49-F238E27FC236}">
              <a16:creationId xmlns:a16="http://schemas.microsoft.com/office/drawing/2014/main" id="{B336F1BF-C140-4957-BFB6-8D7DBE268DB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2" name="Text Box 1">
          <a:extLst>
            <a:ext uri="{FF2B5EF4-FFF2-40B4-BE49-F238E27FC236}">
              <a16:creationId xmlns:a16="http://schemas.microsoft.com/office/drawing/2014/main" id="{03FAD8E2-1BDC-4820-BE60-8502353B196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3" name="Text Box 1">
          <a:extLst>
            <a:ext uri="{FF2B5EF4-FFF2-40B4-BE49-F238E27FC236}">
              <a16:creationId xmlns:a16="http://schemas.microsoft.com/office/drawing/2014/main" id="{49C7815C-41B7-4A6C-BB0C-9126255F3A1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4" name="Text Box 1">
          <a:extLst>
            <a:ext uri="{FF2B5EF4-FFF2-40B4-BE49-F238E27FC236}">
              <a16:creationId xmlns:a16="http://schemas.microsoft.com/office/drawing/2014/main" id="{457ECCF5-0664-4B0F-9137-E61663E8B51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5" name="Text Box 1">
          <a:extLst>
            <a:ext uri="{FF2B5EF4-FFF2-40B4-BE49-F238E27FC236}">
              <a16:creationId xmlns:a16="http://schemas.microsoft.com/office/drawing/2014/main" id="{C4E4343D-B77D-44CC-8F60-F659B873C27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6" name="Text Box 1">
          <a:extLst>
            <a:ext uri="{FF2B5EF4-FFF2-40B4-BE49-F238E27FC236}">
              <a16:creationId xmlns:a16="http://schemas.microsoft.com/office/drawing/2014/main" id="{CC1A7BD0-3A06-4B9E-AAF8-A91085F182E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7" name="Text Box 1">
          <a:extLst>
            <a:ext uri="{FF2B5EF4-FFF2-40B4-BE49-F238E27FC236}">
              <a16:creationId xmlns:a16="http://schemas.microsoft.com/office/drawing/2014/main" id="{2C384AAD-BCFD-4545-B4B5-38F0CFF228E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8" name="Text Box 1">
          <a:extLst>
            <a:ext uri="{FF2B5EF4-FFF2-40B4-BE49-F238E27FC236}">
              <a16:creationId xmlns:a16="http://schemas.microsoft.com/office/drawing/2014/main" id="{AFB32E9E-3D24-404E-8F11-C4DE35D3856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49" name="Text Box 1">
          <a:extLst>
            <a:ext uri="{FF2B5EF4-FFF2-40B4-BE49-F238E27FC236}">
              <a16:creationId xmlns:a16="http://schemas.microsoft.com/office/drawing/2014/main" id="{DC3CF91B-31CD-4BFD-B0A7-ACFBF55DA9B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0" name="Text Box 1">
          <a:extLst>
            <a:ext uri="{FF2B5EF4-FFF2-40B4-BE49-F238E27FC236}">
              <a16:creationId xmlns:a16="http://schemas.microsoft.com/office/drawing/2014/main" id="{D7A824FE-BB6C-4835-B2CA-FE98756BE46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1" name="Text Box 1">
          <a:extLst>
            <a:ext uri="{FF2B5EF4-FFF2-40B4-BE49-F238E27FC236}">
              <a16:creationId xmlns:a16="http://schemas.microsoft.com/office/drawing/2014/main" id="{5E50CB1C-9FED-43D8-BA35-02AD8656311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2" name="Text Box 1">
          <a:extLst>
            <a:ext uri="{FF2B5EF4-FFF2-40B4-BE49-F238E27FC236}">
              <a16:creationId xmlns:a16="http://schemas.microsoft.com/office/drawing/2014/main" id="{0D1B0580-E00E-49D1-B8DB-F0F482C375D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3" name="Text Box 1">
          <a:extLst>
            <a:ext uri="{FF2B5EF4-FFF2-40B4-BE49-F238E27FC236}">
              <a16:creationId xmlns:a16="http://schemas.microsoft.com/office/drawing/2014/main" id="{A3DB2D28-0405-4D0E-97F9-8EFD3903FF3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4" name="Text Box 1">
          <a:extLst>
            <a:ext uri="{FF2B5EF4-FFF2-40B4-BE49-F238E27FC236}">
              <a16:creationId xmlns:a16="http://schemas.microsoft.com/office/drawing/2014/main" id="{4893A794-6572-48D6-98D9-F33D5D82F06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5" name="Text Box 1">
          <a:extLst>
            <a:ext uri="{FF2B5EF4-FFF2-40B4-BE49-F238E27FC236}">
              <a16:creationId xmlns:a16="http://schemas.microsoft.com/office/drawing/2014/main" id="{DFA2B1B7-032F-4F77-AF39-A7F9589591B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6" name="Text Box 1">
          <a:extLst>
            <a:ext uri="{FF2B5EF4-FFF2-40B4-BE49-F238E27FC236}">
              <a16:creationId xmlns:a16="http://schemas.microsoft.com/office/drawing/2014/main" id="{6D3837B7-6643-4E42-B9FD-A832BBA582B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7" name="Text Box 1">
          <a:extLst>
            <a:ext uri="{FF2B5EF4-FFF2-40B4-BE49-F238E27FC236}">
              <a16:creationId xmlns:a16="http://schemas.microsoft.com/office/drawing/2014/main" id="{843ACE48-878D-4D92-84F5-4B49345692A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8" name="Text Box 1">
          <a:extLst>
            <a:ext uri="{FF2B5EF4-FFF2-40B4-BE49-F238E27FC236}">
              <a16:creationId xmlns:a16="http://schemas.microsoft.com/office/drawing/2014/main" id="{AE0D25CC-524E-4BB6-9F88-B7B2CEB2977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59" name="Text Box 1">
          <a:extLst>
            <a:ext uri="{FF2B5EF4-FFF2-40B4-BE49-F238E27FC236}">
              <a16:creationId xmlns:a16="http://schemas.microsoft.com/office/drawing/2014/main" id="{F41B45F2-3342-4F91-9CFD-7FE384C0324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0" name="Text Box 1">
          <a:extLst>
            <a:ext uri="{FF2B5EF4-FFF2-40B4-BE49-F238E27FC236}">
              <a16:creationId xmlns:a16="http://schemas.microsoft.com/office/drawing/2014/main" id="{24E6B358-042F-4B64-85F8-12609EEBEBC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1" name="Text Box 1">
          <a:extLst>
            <a:ext uri="{FF2B5EF4-FFF2-40B4-BE49-F238E27FC236}">
              <a16:creationId xmlns:a16="http://schemas.microsoft.com/office/drawing/2014/main" id="{6214EF57-9FAF-4063-ACDF-2520B25EF1D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2" name="Text Box 1">
          <a:extLst>
            <a:ext uri="{FF2B5EF4-FFF2-40B4-BE49-F238E27FC236}">
              <a16:creationId xmlns:a16="http://schemas.microsoft.com/office/drawing/2014/main" id="{3B5DC7B6-78CD-43C7-97CA-F89DBB36904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3" name="Text Box 1">
          <a:extLst>
            <a:ext uri="{FF2B5EF4-FFF2-40B4-BE49-F238E27FC236}">
              <a16:creationId xmlns:a16="http://schemas.microsoft.com/office/drawing/2014/main" id="{93443779-FB88-49A0-A7FD-AA9B5625EEB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4" name="Text Box 1">
          <a:extLst>
            <a:ext uri="{FF2B5EF4-FFF2-40B4-BE49-F238E27FC236}">
              <a16:creationId xmlns:a16="http://schemas.microsoft.com/office/drawing/2014/main" id="{D19C584C-8C79-4EFA-A710-138DBD34E34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5" name="Text Box 1">
          <a:extLst>
            <a:ext uri="{FF2B5EF4-FFF2-40B4-BE49-F238E27FC236}">
              <a16:creationId xmlns:a16="http://schemas.microsoft.com/office/drawing/2014/main" id="{561F4CC7-046C-40B0-9107-057B941E06C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6" name="Text Box 1">
          <a:extLst>
            <a:ext uri="{FF2B5EF4-FFF2-40B4-BE49-F238E27FC236}">
              <a16:creationId xmlns:a16="http://schemas.microsoft.com/office/drawing/2014/main" id="{1EA611C2-7EE4-4E59-A521-D66492ADE5E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7" name="Text Box 1">
          <a:extLst>
            <a:ext uri="{FF2B5EF4-FFF2-40B4-BE49-F238E27FC236}">
              <a16:creationId xmlns:a16="http://schemas.microsoft.com/office/drawing/2014/main" id="{CE31E260-A178-42B8-8DEA-E960241C80F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8" name="Text Box 1">
          <a:extLst>
            <a:ext uri="{FF2B5EF4-FFF2-40B4-BE49-F238E27FC236}">
              <a16:creationId xmlns:a16="http://schemas.microsoft.com/office/drawing/2014/main" id="{984C06D3-A2BC-42CE-B0B7-824A0BE80D6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69" name="Text Box 1">
          <a:extLst>
            <a:ext uri="{FF2B5EF4-FFF2-40B4-BE49-F238E27FC236}">
              <a16:creationId xmlns:a16="http://schemas.microsoft.com/office/drawing/2014/main" id="{0B733351-01FA-402B-A75D-EE738D76370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0" name="Text Box 1">
          <a:extLst>
            <a:ext uri="{FF2B5EF4-FFF2-40B4-BE49-F238E27FC236}">
              <a16:creationId xmlns:a16="http://schemas.microsoft.com/office/drawing/2014/main" id="{226E0EF8-8A5F-4C28-8393-A981A9A6A3F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1" name="Text Box 1">
          <a:extLst>
            <a:ext uri="{FF2B5EF4-FFF2-40B4-BE49-F238E27FC236}">
              <a16:creationId xmlns:a16="http://schemas.microsoft.com/office/drawing/2014/main" id="{CC739002-2F1D-42E8-A7FD-1141FD58AE5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2" name="Text Box 1">
          <a:extLst>
            <a:ext uri="{FF2B5EF4-FFF2-40B4-BE49-F238E27FC236}">
              <a16:creationId xmlns:a16="http://schemas.microsoft.com/office/drawing/2014/main" id="{7796B370-E9DE-474C-97EA-AE655DFA77E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3" name="Text Box 1">
          <a:extLst>
            <a:ext uri="{FF2B5EF4-FFF2-40B4-BE49-F238E27FC236}">
              <a16:creationId xmlns:a16="http://schemas.microsoft.com/office/drawing/2014/main" id="{C7E0D00E-3264-4FC1-824D-31BAAC1044C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4" name="Text Box 1">
          <a:extLst>
            <a:ext uri="{FF2B5EF4-FFF2-40B4-BE49-F238E27FC236}">
              <a16:creationId xmlns:a16="http://schemas.microsoft.com/office/drawing/2014/main" id="{714A16F7-94D6-4865-97F7-F5F5EDAC0DF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5" name="Text Box 1">
          <a:extLst>
            <a:ext uri="{FF2B5EF4-FFF2-40B4-BE49-F238E27FC236}">
              <a16:creationId xmlns:a16="http://schemas.microsoft.com/office/drawing/2014/main" id="{41C4408A-4E3D-467E-9330-F9C9B597980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6" name="Text Box 1">
          <a:extLst>
            <a:ext uri="{FF2B5EF4-FFF2-40B4-BE49-F238E27FC236}">
              <a16:creationId xmlns:a16="http://schemas.microsoft.com/office/drawing/2014/main" id="{FE9C3F85-DE35-4F2B-BF16-8E8EF7026F1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7" name="Text Box 1">
          <a:extLst>
            <a:ext uri="{FF2B5EF4-FFF2-40B4-BE49-F238E27FC236}">
              <a16:creationId xmlns:a16="http://schemas.microsoft.com/office/drawing/2014/main" id="{ACCDBDBF-167B-4039-90C9-774F40C77F2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8" name="Text Box 1">
          <a:extLst>
            <a:ext uri="{FF2B5EF4-FFF2-40B4-BE49-F238E27FC236}">
              <a16:creationId xmlns:a16="http://schemas.microsoft.com/office/drawing/2014/main" id="{56F6B834-D225-4BF7-A9EA-22294B2B530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79" name="Text Box 1">
          <a:extLst>
            <a:ext uri="{FF2B5EF4-FFF2-40B4-BE49-F238E27FC236}">
              <a16:creationId xmlns:a16="http://schemas.microsoft.com/office/drawing/2014/main" id="{71E148EA-EC53-4FAF-BA29-C42D97B2EB8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0" name="Text Box 1">
          <a:extLst>
            <a:ext uri="{FF2B5EF4-FFF2-40B4-BE49-F238E27FC236}">
              <a16:creationId xmlns:a16="http://schemas.microsoft.com/office/drawing/2014/main" id="{B2CCCF80-1CB9-486A-AFE4-4728EA3E32E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1" name="Text Box 1">
          <a:extLst>
            <a:ext uri="{FF2B5EF4-FFF2-40B4-BE49-F238E27FC236}">
              <a16:creationId xmlns:a16="http://schemas.microsoft.com/office/drawing/2014/main" id="{9FBDDD87-1C50-415F-9553-5DDA3270BD0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2" name="Text Box 1">
          <a:extLst>
            <a:ext uri="{FF2B5EF4-FFF2-40B4-BE49-F238E27FC236}">
              <a16:creationId xmlns:a16="http://schemas.microsoft.com/office/drawing/2014/main" id="{A53A01D3-4A50-49A2-B7FD-2C39B0C1194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3" name="Text Box 1">
          <a:extLst>
            <a:ext uri="{FF2B5EF4-FFF2-40B4-BE49-F238E27FC236}">
              <a16:creationId xmlns:a16="http://schemas.microsoft.com/office/drawing/2014/main" id="{30A40C71-62AB-4898-80D8-2048AB3F4CA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4" name="Text Box 1">
          <a:extLst>
            <a:ext uri="{FF2B5EF4-FFF2-40B4-BE49-F238E27FC236}">
              <a16:creationId xmlns:a16="http://schemas.microsoft.com/office/drawing/2014/main" id="{0E79424C-7874-4748-BD5D-5015DC49A04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5" name="Text Box 1">
          <a:extLst>
            <a:ext uri="{FF2B5EF4-FFF2-40B4-BE49-F238E27FC236}">
              <a16:creationId xmlns:a16="http://schemas.microsoft.com/office/drawing/2014/main" id="{7C511A38-740F-47FC-A422-19E2C28A46A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6" name="Text Box 1">
          <a:extLst>
            <a:ext uri="{FF2B5EF4-FFF2-40B4-BE49-F238E27FC236}">
              <a16:creationId xmlns:a16="http://schemas.microsoft.com/office/drawing/2014/main" id="{6389B030-8685-4629-90B8-E34C4881CB8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7" name="Text Box 1">
          <a:extLst>
            <a:ext uri="{FF2B5EF4-FFF2-40B4-BE49-F238E27FC236}">
              <a16:creationId xmlns:a16="http://schemas.microsoft.com/office/drawing/2014/main" id="{F1D648D6-6A5B-493B-8707-0F5853F8439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8" name="Text Box 1">
          <a:extLst>
            <a:ext uri="{FF2B5EF4-FFF2-40B4-BE49-F238E27FC236}">
              <a16:creationId xmlns:a16="http://schemas.microsoft.com/office/drawing/2014/main" id="{D8289D1D-F814-4D84-971D-F5E422CE151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89" name="Text Box 1">
          <a:extLst>
            <a:ext uri="{FF2B5EF4-FFF2-40B4-BE49-F238E27FC236}">
              <a16:creationId xmlns:a16="http://schemas.microsoft.com/office/drawing/2014/main" id="{310AC916-1930-470A-83C2-240DB836CFC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0" name="Text Box 1">
          <a:extLst>
            <a:ext uri="{FF2B5EF4-FFF2-40B4-BE49-F238E27FC236}">
              <a16:creationId xmlns:a16="http://schemas.microsoft.com/office/drawing/2014/main" id="{BC9B35DC-B882-47E0-824B-709260BD398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1" name="Text Box 1">
          <a:extLst>
            <a:ext uri="{FF2B5EF4-FFF2-40B4-BE49-F238E27FC236}">
              <a16:creationId xmlns:a16="http://schemas.microsoft.com/office/drawing/2014/main" id="{E14BB219-AD33-42C3-94E7-A9BB5E90209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2" name="Text Box 1">
          <a:extLst>
            <a:ext uri="{FF2B5EF4-FFF2-40B4-BE49-F238E27FC236}">
              <a16:creationId xmlns:a16="http://schemas.microsoft.com/office/drawing/2014/main" id="{FD460EA8-EFDC-42BE-864F-6799BB5DFF1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3" name="Text Box 1">
          <a:extLst>
            <a:ext uri="{FF2B5EF4-FFF2-40B4-BE49-F238E27FC236}">
              <a16:creationId xmlns:a16="http://schemas.microsoft.com/office/drawing/2014/main" id="{EAC329CF-5337-4F59-97DF-E9D173FAA32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4" name="Text Box 1">
          <a:extLst>
            <a:ext uri="{FF2B5EF4-FFF2-40B4-BE49-F238E27FC236}">
              <a16:creationId xmlns:a16="http://schemas.microsoft.com/office/drawing/2014/main" id="{6DE7B3D5-FC49-4053-B991-59BD64BDF3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5" name="Text Box 1">
          <a:extLst>
            <a:ext uri="{FF2B5EF4-FFF2-40B4-BE49-F238E27FC236}">
              <a16:creationId xmlns:a16="http://schemas.microsoft.com/office/drawing/2014/main" id="{406C5C75-539C-4263-9846-1FD5FFD8B72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6" name="Text Box 1">
          <a:extLst>
            <a:ext uri="{FF2B5EF4-FFF2-40B4-BE49-F238E27FC236}">
              <a16:creationId xmlns:a16="http://schemas.microsoft.com/office/drawing/2014/main" id="{D3710F12-D519-4C3C-8982-CF3636B7500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7" name="Text Box 1">
          <a:extLst>
            <a:ext uri="{FF2B5EF4-FFF2-40B4-BE49-F238E27FC236}">
              <a16:creationId xmlns:a16="http://schemas.microsoft.com/office/drawing/2014/main" id="{8479D254-805D-4F88-BAD9-5F5D3B0375E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8" name="Text Box 1">
          <a:extLst>
            <a:ext uri="{FF2B5EF4-FFF2-40B4-BE49-F238E27FC236}">
              <a16:creationId xmlns:a16="http://schemas.microsoft.com/office/drawing/2014/main" id="{8FD2AD21-9938-4FB4-8179-0C34E80293D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399" name="Text Box 1">
          <a:extLst>
            <a:ext uri="{FF2B5EF4-FFF2-40B4-BE49-F238E27FC236}">
              <a16:creationId xmlns:a16="http://schemas.microsoft.com/office/drawing/2014/main" id="{8B844574-9A23-4938-9A5B-4F52CE1EEDA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0" name="Text Box 1">
          <a:extLst>
            <a:ext uri="{FF2B5EF4-FFF2-40B4-BE49-F238E27FC236}">
              <a16:creationId xmlns:a16="http://schemas.microsoft.com/office/drawing/2014/main" id="{24E05A4B-749E-4F07-9CC5-464EC8F9A83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1" name="Text Box 1">
          <a:extLst>
            <a:ext uri="{FF2B5EF4-FFF2-40B4-BE49-F238E27FC236}">
              <a16:creationId xmlns:a16="http://schemas.microsoft.com/office/drawing/2014/main" id="{4C7E8AA0-C71F-4521-AAF7-69B5AF5C051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2" name="Text Box 1">
          <a:extLst>
            <a:ext uri="{FF2B5EF4-FFF2-40B4-BE49-F238E27FC236}">
              <a16:creationId xmlns:a16="http://schemas.microsoft.com/office/drawing/2014/main" id="{6699394F-93F5-4FAC-AB08-1C32126C76A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3" name="Text Box 1">
          <a:extLst>
            <a:ext uri="{FF2B5EF4-FFF2-40B4-BE49-F238E27FC236}">
              <a16:creationId xmlns:a16="http://schemas.microsoft.com/office/drawing/2014/main" id="{9748EB74-7FB0-4574-80D9-C5D1EC2C6CC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4" name="Text Box 1">
          <a:extLst>
            <a:ext uri="{FF2B5EF4-FFF2-40B4-BE49-F238E27FC236}">
              <a16:creationId xmlns:a16="http://schemas.microsoft.com/office/drawing/2014/main" id="{DE585502-82D4-4F75-ACC4-A4C997E95A0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5" name="Text Box 1">
          <a:extLst>
            <a:ext uri="{FF2B5EF4-FFF2-40B4-BE49-F238E27FC236}">
              <a16:creationId xmlns:a16="http://schemas.microsoft.com/office/drawing/2014/main" id="{30B43FB3-D420-4145-8110-D7A7DFD3E64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6" name="Text Box 1">
          <a:extLst>
            <a:ext uri="{FF2B5EF4-FFF2-40B4-BE49-F238E27FC236}">
              <a16:creationId xmlns:a16="http://schemas.microsoft.com/office/drawing/2014/main" id="{525A2E90-C490-4E64-94C2-9EBFA446EB4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7" name="Text Box 1">
          <a:extLst>
            <a:ext uri="{FF2B5EF4-FFF2-40B4-BE49-F238E27FC236}">
              <a16:creationId xmlns:a16="http://schemas.microsoft.com/office/drawing/2014/main" id="{07A8D4F7-512C-43CF-AA78-BAF18BB20C97}"/>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8" name="Text Box 1">
          <a:extLst>
            <a:ext uri="{FF2B5EF4-FFF2-40B4-BE49-F238E27FC236}">
              <a16:creationId xmlns:a16="http://schemas.microsoft.com/office/drawing/2014/main" id="{68BAAD42-47CB-45C7-AE0C-A0959C3D933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09" name="Text Box 1">
          <a:extLst>
            <a:ext uri="{FF2B5EF4-FFF2-40B4-BE49-F238E27FC236}">
              <a16:creationId xmlns:a16="http://schemas.microsoft.com/office/drawing/2014/main" id="{743E2E5A-0702-4647-ABC4-C8F3262DCCE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0" name="Text Box 1">
          <a:extLst>
            <a:ext uri="{FF2B5EF4-FFF2-40B4-BE49-F238E27FC236}">
              <a16:creationId xmlns:a16="http://schemas.microsoft.com/office/drawing/2014/main" id="{F0913252-CC5E-4E7F-B0B7-DD274F9E5C6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1" name="Text Box 1">
          <a:extLst>
            <a:ext uri="{FF2B5EF4-FFF2-40B4-BE49-F238E27FC236}">
              <a16:creationId xmlns:a16="http://schemas.microsoft.com/office/drawing/2014/main" id="{3F490D8F-57D9-4221-A779-AB23B85DDE4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2" name="Text Box 1">
          <a:extLst>
            <a:ext uri="{FF2B5EF4-FFF2-40B4-BE49-F238E27FC236}">
              <a16:creationId xmlns:a16="http://schemas.microsoft.com/office/drawing/2014/main" id="{B79EABF8-E776-4AA0-A514-54E6E0FB3A3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3" name="Text Box 1">
          <a:extLst>
            <a:ext uri="{FF2B5EF4-FFF2-40B4-BE49-F238E27FC236}">
              <a16:creationId xmlns:a16="http://schemas.microsoft.com/office/drawing/2014/main" id="{DDDF286D-4178-4943-8063-17E3BFB8FC4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4" name="Text Box 1">
          <a:extLst>
            <a:ext uri="{FF2B5EF4-FFF2-40B4-BE49-F238E27FC236}">
              <a16:creationId xmlns:a16="http://schemas.microsoft.com/office/drawing/2014/main" id="{80754748-6098-4BF8-8ED6-4513004E138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5" name="Text Box 1">
          <a:extLst>
            <a:ext uri="{FF2B5EF4-FFF2-40B4-BE49-F238E27FC236}">
              <a16:creationId xmlns:a16="http://schemas.microsoft.com/office/drawing/2014/main" id="{57959241-6E12-46B0-BA6F-44A46776077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6" name="Text Box 1">
          <a:extLst>
            <a:ext uri="{FF2B5EF4-FFF2-40B4-BE49-F238E27FC236}">
              <a16:creationId xmlns:a16="http://schemas.microsoft.com/office/drawing/2014/main" id="{486525BE-91C1-4B9F-9F45-6B6451934D9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7" name="Text Box 1">
          <a:extLst>
            <a:ext uri="{FF2B5EF4-FFF2-40B4-BE49-F238E27FC236}">
              <a16:creationId xmlns:a16="http://schemas.microsoft.com/office/drawing/2014/main" id="{831CF517-ADF6-4FD3-BB4B-453F10A68C8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8" name="Text Box 1">
          <a:extLst>
            <a:ext uri="{FF2B5EF4-FFF2-40B4-BE49-F238E27FC236}">
              <a16:creationId xmlns:a16="http://schemas.microsoft.com/office/drawing/2014/main" id="{F22CB21A-593F-4D2F-B39C-750A378F818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19" name="Text Box 1">
          <a:extLst>
            <a:ext uri="{FF2B5EF4-FFF2-40B4-BE49-F238E27FC236}">
              <a16:creationId xmlns:a16="http://schemas.microsoft.com/office/drawing/2014/main" id="{4FFC4EA6-60D0-4098-BA53-658A7CAAE7E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0" name="Text Box 1">
          <a:extLst>
            <a:ext uri="{FF2B5EF4-FFF2-40B4-BE49-F238E27FC236}">
              <a16:creationId xmlns:a16="http://schemas.microsoft.com/office/drawing/2014/main" id="{897151BE-0E56-4216-9FCA-C8F167F2CEA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1" name="Text Box 1">
          <a:extLst>
            <a:ext uri="{FF2B5EF4-FFF2-40B4-BE49-F238E27FC236}">
              <a16:creationId xmlns:a16="http://schemas.microsoft.com/office/drawing/2014/main" id="{1703DA61-3AD8-4BBA-BFF9-73C97936684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2" name="Text Box 1">
          <a:extLst>
            <a:ext uri="{FF2B5EF4-FFF2-40B4-BE49-F238E27FC236}">
              <a16:creationId xmlns:a16="http://schemas.microsoft.com/office/drawing/2014/main" id="{41C1DA99-0E0D-4B46-9CCE-6971D86F1C6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3" name="Text Box 1">
          <a:extLst>
            <a:ext uri="{FF2B5EF4-FFF2-40B4-BE49-F238E27FC236}">
              <a16:creationId xmlns:a16="http://schemas.microsoft.com/office/drawing/2014/main" id="{EA9F560C-F6EE-4EF8-9255-24834D37B41A}"/>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4" name="Text Box 1">
          <a:extLst>
            <a:ext uri="{FF2B5EF4-FFF2-40B4-BE49-F238E27FC236}">
              <a16:creationId xmlns:a16="http://schemas.microsoft.com/office/drawing/2014/main" id="{B93EAEB5-E951-4AA0-B462-C999018FC6D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5" name="Text Box 1">
          <a:extLst>
            <a:ext uri="{FF2B5EF4-FFF2-40B4-BE49-F238E27FC236}">
              <a16:creationId xmlns:a16="http://schemas.microsoft.com/office/drawing/2014/main" id="{F4A1716E-9ABC-4045-BEAE-F18D0B23015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6" name="Text Box 1">
          <a:extLst>
            <a:ext uri="{FF2B5EF4-FFF2-40B4-BE49-F238E27FC236}">
              <a16:creationId xmlns:a16="http://schemas.microsoft.com/office/drawing/2014/main" id="{366C870D-426F-4224-AEA4-0D9651DB920E}"/>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7" name="Text Box 1">
          <a:extLst>
            <a:ext uri="{FF2B5EF4-FFF2-40B4-BE49-F238E27FC236}">
              <a16:creationId xmlns:a16="http://schemas.microsoft.com/office/drawing/2014/main" id="{C81EC372-C89A-49A7-A247-451BFC87B6E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8" name="Text Box 1">
          <a:extLst>
            <a:ext uri="{FF2B5EF4-FFF2-40B4-BE49-F238E27FC236}">
              <a16:creationId xmlns:a16="http://schemas.microsoft.com/office/drawing/2014/main" id="{48DB4672-16B9-4F8C-80B5-9F58A66EC1D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29" name="Text Box 1">
          <a:extLst>
            <a:ext uri="{FF2B5EF4-FFF2-40B4-BE49-F238E27FC236}">
              <a16:creationId xmlns:a16="http://schemas.microsoft.com/office/drawing/2014/main" id="{F57613F5-D062-4F24-A14E-4A94C6E36CA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0" name="Text Box 1">
          <a:extLst>
            <a:ext uri="{FF2B5EF4-FFF2-40B4-BE49-F238E27FC236}">
              <a16:creationId xmlns:a16="http://schemas.microsoft.com/office/drawing/2014/main" id="{9955159B-F249-4E27-955A-7B6C6E11AF4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1" name="Text Box 1">
          <a:extLst>
            <a:ext uri="{FF2B5EF4-FFF2-40B4-BE49-F238E27FC236}">
              <a16:creationId xmlns:a16="http://schemas.microsoft.com/office/drawing/2014/main" id="{46600533-0BCC-484C-9786-1D5B52693C2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2" name="Text Box 1">
          <a:extLst>
            <a:ext uri="{FF2B5EF4-FFF2-40B4-BE49-F238E27FC236}">
              <a16:creationId xmlns:a16="http://schemas.microsoft.com/office/drawing/2014/main" id="{A21B057E-D8DC-45F9-A0A1-594554F308C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3" name="Text Box 1">
          <a:extLst>
            <a:ext uri="{FF2B5EF4-FFF2-40B4-BE49-F238E27FC236}">
              <a16:creationId xmlns:a16="http://schemas.microsoft.com/office/drawing/2014/main" id="{A12ED1DB-FA75-4504-9239-A4445AAA6E9F}"/>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4" name="Text Box 1">
          <a:extLst>
            <a:ext uri="{FF2B5EF4-FFF2-40B4-BE49-F238E27FC236}">
              <a16:creationId xmlns:a16="http://schemas.microsoft.com/office/drawing/2014/main" id="{3470A883-CC68-4971-BE61-65F38879ADF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5" name="Text Box 1">
          <a:extLst>
            <a:ext uri="{FF2B5EF4-FFF2-40B4-BE49-F238E27FC236}">
              <a16:creationId xmlns:a16="http://schemas.microsoft.com/office/drawing/2014/main" id="{350FADF9-F35C-477F-81C3-CBEE1F5B532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6" name="Text Box 1">
          <a:extLst>
            <a:ext uri="{FF2B5EF4-FFF2-40B4-BE49-F238E27FC236}">
              <a16:creationId xmlns:a16="http://schemas.microsoft.com/office/drawing/2014/main" id="{E4B0DC4A-682D-4444-8081-E8D48A82BD2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7" name="Text Box 1">
          <a:extLst>
            <a:ext uri="{FF2B5EF4-FFF2-40B4-BE49-F238E27FC236}">
              <a16:creationId xmlns:a16="http://schemas.microsoft.com/office/drawing/2014/main" id="{052F5C23-09C2-4ABE-9182-396825F48CCB}"/>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8" name="Text Box 1">
          <a:extLst>
            <a:ext uri="{FF2B5EF4-FFF2-40B4-BE49-F238E27FC236}">
              <a16:creationId xmlns:a16="http://schemas.microsoft.com/office/drawing/2014/main" id="{ECC8E5B9-1FD3-4903-B453-036B553A156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39" name="Text Box 1">
          <a:extLst>
            <a:ext uri="{FF2B5EF4-FFF2-40B4-BE49-F238E27FC236}">
              <a16:creationId xmlns:a16="http://schemas.microsoft.com/office/drawing/2014/main" id="{7D305D29-442D-43E1-A641-2DF0D7F4599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0" name="Text Box 1">
          <a:extLst>
            <a:ext uri="{FF2B5EF4-FFF2-40B4-BE49-F238E27FC236}">
              <a16:creationId xmlns:a16="http://schemas.microsoft.com/office/drawing/2014/main" id="{63F0B3D3-0761-4F53-8FFD-BC36AD40C99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1" name="Text Box 1">
          <a:extLst>
            <a:ext uri="{FF2B5EF4-FFF2-40B4-BE49-F238E27FC236}">
              <a16:creationId xmlns:a16="http://schemas.microsoft.com/office/drawing/2014/main" id="{FB6FDB5E-C5DC-42E3-8353-0DC60D33D71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2" name="Text Box 1">
          <a:extLst>
            <a:ext uri="{FF2B5EF4-FFF2-40B4-BE49-F238E27FC236}">
              <a16:creationId xmlns:a16="http://schemas.microsoft.com/office/drawing/2014/main" id="{E40AB70A-4666-4DD7-BD90-C5CECBB53E50}"/>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3" name="Text Box 1">
          <a:extLst>
            <a:ext uri="{FF2B5EF4-FFF2-40B4-BE49-F238E27FC236}">
              <a16:creationId xmlns:a16="http://schemas.microsoft.com/office/drawing/2014/main" id="{C4A44BBE-CDD8-4AC7-B06D-144CB9C6B1D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4" name="Text Box 1">
          <a:extLst>
            <a:ext uri="{FF2B5EF4-FFF2-40B4-BE49-F238E27FC236}">
              <a16:creationId xmlns:a16="http://schemas.microsoft.com/office/drawing/2014/main" id="{7B4DB25C-F716-4634-A4A2-F82A5BC1B918}"/>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5" name="Text Box 1">
          <a:extLst>
            <a:ext uri="{FF2B5EF4-FFF2-40B4-BE49-F238E27FC236}">
              <a16:creationId xmlns:a16="http://schemas.microsoft.com/office/drawing/2014/main" id="{296B4858-8E7D-40E3-8556-A9D50C12CA36}"/>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6" name="Text Box 1">
          <a:extLst>
            <a:ext uri="{FF2B5EF4-FFF2-40B4-BE49-F238E27FC236}">
              <a16:creationId xmlns:a16="http://schemas.microsoft.com/office/drawing/2014/main" id="{FCFC14E8-DDAB-42DC-BF43-DBE5D883EAF5}"/>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7" name="Text Box 1">
          <a:extLst>
            <a:ext uri="{FF2B5EF4-FFF2-40B4-BE49-F238E27FC236}">
              <a16:creationId xmlns:a16="http://schemas.microsoft.com/office/drawing/2014/main" id="{BC3BD1CA-5B30-4AD3-BF36-E67954CFC34C}"/>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8" name="Text Box 1">
          <a:extLst>
            <a:ext uri="{FF2B5EF4-FFF2-40B4-BE49-F238E27FC236}">
              <a16:creationId xmlns:a16="http://schemas.microsoft.com/office/drawing/2014/main" id="{D758C766-5481-4C08-A8EB-0F44E61AC969}"/>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49" name="Text Box 1">
          <a:extLst>
            <a:ext uri="{FF2B5EF4-FFF2-40B4-BE49-F238E27FC236}">
              <a16:creationId xmlns:a16="http://schemas.microsoft.com/office/drawing/2014/main" id="{9D41FB1D-D1C2-4403-9CC9-B3FC384F7B44}"/>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50" name="Text Box 1">
          <a:extLst>
            <a:ext uri="{FF2B5EF4-FFF2-40B4-BE49-F238E27FC236}">
              <a16:creationId xmlns:a16="http://schemas.microsoft.com/office/drawing/2014/main" id="{00D4CD07-C92C-4A2B-B994-9F8FC3DBF8CD}"/>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51" name="Text Box 1">
          <a:extLst>
            <a:ext uri="{FF2B5EF4-FFF2-40B4-BE49-F238E27FC236}">
              <a16:creationId xmlns:a16="http://schemas.microsoft.com/office/drawing/2014/main" id="{CB8028B4-0F6F-4908-AFDA-563F20DAA3B1}"/>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52" name="Text Box 1">
          <a:extLst>
            <a:ext uri="{FF2B5EF4-FFF2-40B4-BE49-F238E27FC236}">
              <a16:creationId xmlns:a16="http://schemas.microsoft.com/office/drawing/2014/main" id="{C66910D5-E666-4DCD-8A77-2CB5034F8892}"/>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xdr:row>
      <xdr:rowOff>0</xdr:rowOff>
    </xdr:from>
    <xdr:ext cx="161925" cy="161925"/>
    <xdr:sp macro="" textlink="">
      <xdr:nvSpPr>
        <xdr:cNvPr id="3453" name="Text Box 1">
          <a:extLst>
            <a:ext uri="{FF2B5EF4-FFF2-40B4-BE49-F238E27FC236}">
              <a16:creationId xmlns:a16="http://schemas.microsoft.com/office/drawing/2014/main" id="{BB7419B4-CD3C-4BFB-BBD5-E3ECA848A553}"/>
            </a:ext>
          </a:extLst>
        </xdr:cNvPr>
        <xdr:cNvSpPr txBox="1">
          <a:spLocks noChangeArrowheads="1"/>
        </xdr:cNvSpPr>
      </xdr:nvSpPr>
      <xdr:spPr bwMode="auto">
        <a:xfrm>
          <a:off x="3048000" y="647700"/>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9525</xdr:colOff>
      <xdr:row>2</xdr:row>
      <xdr:rowOff>85725</xdr:rowOff>
    </xdr:from>
    <xdr:ext cx="161925" cy="161925"/>
    <xdr:sp macro="" textlink="">
      <xdr:nvSpPr>
        <xdr:cNvPr id="3454" name="Text Box 1">
          <a:extLst>
            <a:ext uri="{FF2B5EF4-FFF2-40B4-BE49-F238E27FC236}">
              <a16:creationId xmlns:a16="http://schemas.microsoft.com/office/drawing/2014/main" id="{CEFE42B7-24C1-43FE-9736-FF9A66087EFC}"/>
            </a:ext>
          </a:extLst>
        </xdr:cNvPr>
        <xdr:cNvSpPr txBox="1">
          <a:spLocks noChangeArrowheads="1"/>
        </xdr:cNvSpPr>
      </xdr:nvSpPr>
      <xdr:spPr bwMode="auto">
        <a:xfrm rot="4979291">
          <a:off x="3057525" y="733425"/>
          <a:ext cx="1619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se\assec_dados\WINDOWS\TEMP\SERH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Meus%20documentos\FRS%20-%20SPE\SPE%20-%20Coord.da%20&#193;rea%20Externa\(Conjuntura%20SPE)%20PSE\Q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pe-1351154\trabalhos%20sp\DIVIDA\Indicadores\Quadros%20indicadore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fls03\SEAFI\excel\NFSP\Arquivo%20Morto\Acerto_97_98_(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sof0008\deafi\excel\NFSP\Arquivo%20Morto\Acerto_97_98_(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sof0008\deafi\Excel\vinculo\vincul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fls03\SEAFI\Excel\vinculo\vinculo.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Ssof0008\deafi\Assuntos\Decreto%20de%20Programa&#231;&#227;o\2004\ESTUDOS%20E%20SIMULA&#199;&#213;ES\Corte_Despesas_Administrativa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fls03\SEAFI\Assuntos\Decreto%20de%20Programa&#231;&#227;o\2004\ESTUDOS%20E%20SIMULA&#199;&#213;ES\Corte_Despesas_Administrativa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rfoc051l\Marylda\TEMP\Royalties%20fonte%20138%201999-2000-20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sof0008\deafi\2006\Discricion&#225;rias\Despesas%20de%20Funcionamento\SECAD%20-%20Ernani\2003\Di&#225;rias&amp;Passagens\2003-06-12%20MC%20Limit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julioams/Configura&#231;&#245;es%20locais/Temporary%20Internet%20Files/OLK1/dados%20do%20emprego%20celetista%20RAIS%20e%20CAGED%20(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fls03\gabin\2022\Limite%20Or&#231;ament&#225;rio\Defini&#231;&#227;o%20Limite%20Secret&#225;rio\SECAD%20-%20Ernani\2003\Di&#225;rias&amp;Passagens\2003-06-12%20MC%20Limit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pfls03\SEAFI\2006\Discricion&#225;rias\Despesas%20de%20Funcionamento\SECAD%20-%20Ernani\2003\Di&#225;rias&amp;Passagens\2003-06-12%20MC%20Limite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NTPROD\ASTEC\Excel\vinculo\vincul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L:\WINDOWS\TEMP\Yvan.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sof0008\deafi\Usuarios\Mychelle\Proje&#231;&#227;o_Outras_Vinculadas\Dividendos\1%20Dividendos%202005%20Regime%20de%20caix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fls03\SEAFI\Usuarios\Mychelle\Proje&#231;&#227;o_Outras_Vinculadas\Dividendos\1%20Dividendos%202005%20Regime%20de%20caix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sof0008\deafi\A%20Manoel\Dividendos\1%20Dividendos%202004\1%20Dividendos%202004.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NTPROD\ASTEC\1998\Mensagem\Graficos_mensagem%209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Documents%20and%20Settings\julioams\Configura&#231;&#245;es%20locais\Temporary%20Internet%20Files\OLK1\dados%20do%20emprego%20celetista%20RAIS%20e%20CAGED%2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sof0008\deafi\excel\NFSP\Parametr.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fls03\SEAFI\excel\NFSP\Parametr.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TPROD\ASTEC\Assuntos\Par&#226;metros\SPE\SPE_PLO%202001_fin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L:\CMA\AGRICO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OGEP\Estrat&#233;gia%20e%20Pesquisa\calend&#225;rio\AcompMercBoleti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lsp"/>
      <sheetName val="EA_11_98_ATUALIZADO_MAR2002"/>
      <sheetName val="PESS 1999"/>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mpresso Dibap"/>
      <sheetName val="Sisbacen1"/>
      <sheetName val="Internet-inglês1"/>
      <sheetName val="Table 2"/>
      <sheetName val="Mensal"/>
      <sheetName val="Quadro 2"/>
      <sheetName val="Aleatório"/>
    </sheetNames>
    <sheetDataSet>
      <sheetData sheetId="0" refreshError="1">
        <row r="1">
          <cell r="A1" t="str">
            <v>Laser 4/4M</v>
          </cell>
          <cell r="B1">
            <v>26</v>
          </cell>
          <cell r="F1">
            <v>0</v>
          </cell>
          <cell r="G1">
            <v>0</v>
          </cell>
          <cell r="H1">
            <v>0</v>
          </cell>
          <cell r="I1">
            <v>0</v>
          </cell>
          <cell r="J1">
            <v>0</v>
          </cell>
          <cell r="V1">
            <v>0</v>
          </cell>
          <cell r="W1">
            <v>0</v>
          </cell>
          <cell r="X1">
            <v>15</v>
          </cell>
          <cell r="Y1">
            <v>0</v>
          </cell>
          <cell r="Z1">
            <v>0</v>
          </cell>
          <cell r="AA1">
            <v>0</v>
          </cell>
          <cell r="AB1">
            <v>0</v>
          </cell>
          <cell r="AC1">
            <v>0</v>
          </cell>
          <cell r="AD1">
            <v>0</v>
          </cell>
          <cell r="AE1">
            <v>0</v>
          </cell>
          <cell r="AF1">
            <v>0</v>
          </cell>
          <cell r="AG1">
            <v>0</v>
          </cell>
          <cell r="AH1">
            <v>0</v>
          </cell>
          <cell r="AI1">
            <v>0</v>
          </cell>
          <cell r="AJ1">
            <v>0</v>
          </cell>
          <cell r="AK1">
            <v>12</v>
          </cell>
          <cell r="AL1">
            <v>0</v>
          </cell>
          <cell r="AM1">
            <v>0</v>
          </cell>
          <cell r="AN1">
            <v>0</v>
          </cell>
          <cell r="AO1">
            <v>0</v>
          </cell>
          <cell r="AP1">
            <v>0</v>
          </cell>
          <cell r="AQ1">
            <v>0</v>
          </cell>
          <cell r="AR1">
            <v>0</v>
          </cell>
          <cell r="AS1">
            <v>0</v>
          </cell>
          <cell r="AT1">
            <v>0</v>
          </cell>
          <cell r="AU1">
            <v>15</v>
          </cell>
          <cell r="AV1">
            <v>12</v>
          </cell>
          <cell r="AW1">
            <v>0</v>
          </cell>
          <cell r="AX1">
            <v>0</v>
          </cell>
          <cell r="AY1">
            <v>0</v>
          </cell>
          <cell r="AZ1">
            <v>0</v>
          </cell>
          <cell r="BA1">
            <v>0</v>
          </cell>
          <cell r="BB1">
            <v>0</v>
          </cell>
          <cell r="BC1">
            <v>0</v>
          </cell>
          <cell r="BD1">
            <v>0</v>
          </cell>
          <cell r="BE1">
            <v>0</v>
          </cell>
          <cell r="BF1">
            <v>12</v>
          </cell>
          <cell r="BH1">
            <v>12</v>
          </cell>
          <cell r="BT1">
            <v>12</v>
          </cell>
        </row>
        <row r="2">
          <cell r="A2" t="str">
            <v>Itautec</v>
          </cell>
          <cell r="B2">
            <v>26</v>
          </cell>
          <cell r="F2">
            <v>0</v>
          </cell>
          <cell r="G2">
            <v>0</v>
          </cell>
          <cell r="H2">
            <v>0</v>
          </cell>
          <cell r="I2">
            <v>0</v>
          </cell>
          <cell r="J2">
            <v>0</v>
          </cell>
          <cell r="V2">
            <v>0</v>
          </cell>
          <cell r="W2">
            <v>0</v>
          </cell>
          <cell r="X2">
            <v>15</v>
          </cell>
          <cell r="Y2">
            <v>0</v>
          </cell>
          <cell r="Z2">
            <v>0</v>
          </cell>
          <cell r="AA2">
            <v>0</v>
          </cell>
          <cell r="AB2">
            <v>0</v>
          </cell>
          <cell r="AC2">
            <v>0</v>
          </cell>
          <cell r="AD2">
            <v>0</v>
          </cell>
          <cell r="AE2">
            <v>0</v>
          </cell>
          <cell r="AF2">
            <v>0</v>
          </cell>
          <cell r="AG2">
            <v>0</v>
          </cell>
          <cell r="AH2">
            <v>0</v>
          </cell>
          <cell r="AI2">
            <v>0</v>
          </cell>
          <cell r="AJ2">
            <v>0</v>
          </cell>
          <cell r="AK2">
            <v>12</v>
          </cell>
          <cell r="AL2">
            <v>0</v>
          </cell>
          <cell r="AM2">
            <v>0</v>
          </cell>
          <cell r="AN2">
            <v>0</v>
          </cell>
          <cell r="AO2">
            <v>0</v>
          </cell>
          <cell r="AP2">
            <v>0</v>
          </cell>
          <cell r="AQ2">
            <v>0</v>
          </cell>
          <cell r="AR2">
            <v>0</v>
          </cell>
          <cell r="AS2">
            <v>0</v>
          </cell>
          <cell r="AT2">
            <v>0</v>
          </cell>
          <cell r="AU2">
            <v>15</v>
          </cell>
          <cell r="AV2">
            <v>12</v>
          </cell>
          <cell r="AW2">
            <v>0</v>
          </cell>
          <cell r="AX2">
            <v>0</v>
          </cell>
          <cell r="AY2">
            <v>0</v>
          </cell>
          <cell r="AZ2">
            <v>0</v>
          </cell>
          <cell r="BA2">
            <v>0</v>
          </cell>
          <cell r="BB2">
            <v>0</v>
          </cell>
          <cell r="BC2">
            <v>0</v>
          </cell>
          <cell r="BD2">
            <v>0</v>
          </cell>
          <cell r="BE2">
            <v>0</v>
          </cell>
          <cell r="BF2">
            <v>12</v>
          </cell>
          <cell r="BH2">
            <v>12</v>
          </cell>
          <cell r="BT2">
            <v>12</v>
          </cell>
        </row>
        <row r="3">
          <cell r="B3" t="str">
            <v>Quadro II - Serviços</v>
          </cell>
        </row>
        <row r="6">
          <cell r="BG6" t="str">
            <v>US$ milhões</v>
          </cell>
          <cell r="BS6" t="str">
            <v>US$ milhões</v>
          </cell>
          <cell r="BT6" t="str">
            <v>US$ milhões</v>
          </cell>
          <cell r="BU6" t="str">
            <v>US$ milhões</v>
          </cell>
          <cell r="BV6" t="str">
            <v>US$ milhões</v>
          </cell>
          <cell r="BW6" t="str">
            <v>US$ milhões</v>
          </cell>
          <cell r="BX6" t="str">
            <v>US$ milhões</v>
          </cell>
          <cell r="BY6" t="str">
            <v>US$ milhões</v>
          </cell>
          <cell r="BZ6" t="str">
            <v>US$ milhões</v>
          </cell>
          <cell r="CA6" t="str">
            <v>US$ milhões</v>
          </cell>
          <cell r="CB6" t="str">
            <v>US$ milhões</v>
          </cell>
          <cell r="CC6" t="str">
            <v>US$ milhões</v>
          </cell>
          <cell r="CD6" t="str">
            <v>US$ milhões</v>
          </cell>
        </row>
        <row r="7">
          <cell r="B7" t="str">
            <v>Discriminação</v>
          </cell>
          <cell r="G7" t="str">
            <v>1995 *</v>
          </cell>
          <cell r="J7" t="str">
            <v>1995 *</v>
          </cell>
          <cell r="AJ7" t="str">
            <v>1997 *</v>
          </cell>
          <cell r="AK7" t="str">
            <v>1997 *</v>
          </cell>
          <cell r="AL7" t="str">
            <v>1997 *</v>
          </cell>
          <cell r="AM7" t="str">
            <v>1997 *</v>
          </cell>
          <cell r="AN7" t="str">
            <v>1997 *</v>
          </cell>
          <cell r="AO7" t="str">
            <v>1997 *</v>
          </cell>
          <cell r="AP7" t="str">
            <v>1997 *</v>
          </cell>
          <cell r="AQ7" t="str">
            <v>1997 *</v>
          </cell>
          <cell r="AR7" t="str">
            <v>1997 *</v>
          </cell>
          <cell r="AS7" t="str">
            <v>1997 *</v>
          </cell>
          <cell r="AT7" t="str">
            <v>1997 *</v>
          </cell>
          <cell r="AU7" t="str">
            <v>1997 *</v>
          </cell>
          <cell r="BG7" t="str">
            <v>1998 *</v>
          </cell>
          <cell r="BH7" t="str">
            <v>1998 *</v>
          </cell>
          <cell r="BI7" t="str">
            <v>1998 *</v>
          </cell>
          <cell r="BJ7" t="str">
            <v>1998 *</v>
          </cell>
          <cell r="BK7" t="str">
            <v>1998 *</v>
          </cell>
          <cell r="BL7" t="str">
            <v>1998 *</v>
          </cell>
          <cell r="BM7" t="str">
            <v>1998 *</v>
          </cell>
          <cell r="BN7" t="str">
            <v>1998 *</v>
          </cell>
          <cell r="BO7" t="str">
            <v>1998 *</v>
          </cell>
          <cell r="BP7" t="str">
            <v>1998 *</v>
          </cell>
          <cell r="BQ7" t="str">
            <v>1998 *</v>
          </cell>
          <cell r="BR7" t="str">
            <v>1998 *</v>
          </cell>
          <cell r="CD7" t="str">
            <v>1999 *</v>
          </cell>
          <cell r="CE7" t="str">
            <v>1999 *</v>
          </cell>
        </row>
        <row r="9">
          <cell r="F9" t="str">
            <v>Set</v>
          </cell>
          <cell r="G9" t="str">
            <v>Jan-Set</v>
          </cell>
          <cell r="H9" t="str">
            <v>Out</v>
          </cell>
          <cell r="I9" t="str">
            <v>Nov</v>
          </cell>
          <cell r="J9" t="str">
            <v>Jan-Nov</v>
          </cell>
          <cell r="V9" t="str">
            <v>Out</v>
          </cell>
          <cell r="W9" t="str">
            <v>Nov</v>
          </cell>
          <cell r="X9" t="str">
            <v>Dez</v>
          </cell>
          <cell r="Y9" t="str">
            <v>Jan-Fev</v>
          </cell>
          <cell r="Z9" t="str">
            <v>Jan-Mar</v>
          </cell>
          <cell r="AA9" t="str">
            <v>Jan-Abr</v>
          </cell>
          <cell r="AB9" t="str">
            <v>Jan-Mai</v>
          </cell>
          <cell r="AC9" t="str">
            <v>Jan-Jun</v>
          </cell>
          <cell r="AD9" t="str">
            <v>Jan-Jul</v>
          </cell>
          <cell r="AE9" t="str">
            <v>Jan-Ago</v>
          </cell>
          <cell r="AF9" t="str">
            <v>Jan-Set</v>
          </cell>
          <cell r="AG9" t="str">
            <v>Jan-Out</v>
          </cell>
          <cell r="AH9" t="str">
            <v>Jan-Nov</v>
          </cell>
          <cell r="AI9" t="str">
            <v>Jan-Dez</v>
          </cell>
          <cell r="AJ9" t="str">
            <v>Jan</v>
          </cell>
          <cell r="AK9" t="str">
            <v>Fev</v>
          </cell>
          <cell r="AL9" t="str">
            <v>Mar</v>
          </cell>
          <cell r="AM9" t="str">
            <v>Abr</v>
          </cell>
          <cell r="AN9" t="str">
            <v>Mai</v>
          </cell>
          <cell r="AO9" t="str">
            <v>Jun</v>
          </cell>
          <cell r="AP9" t="str">
            <v>Jul</v>
          </cell>
          <cell r="AQ9" t="str">
            <v>Ago</v>
          </cell>
          <cell r="AR9" t="str">
            <v>Set</v>
          </cell>
          <cell r="AS9" t="str">
            <v>Out</v>
          </cell>
          <cell r="AT9" t="str">
            <v>Nov</v>
          </cell>
          <cell r="AU9" t="str">
            <v>Dez</v>
          </cell>
          <cell r="AV9" t="str">
            <v>Jan-Fev</v>
          </cell>
          <cell r="AW9" t="str">
            <v>Jan-Mar</v>
          </cell>
          <cell r="AX9" t="str">
            <v>Jan-Abr</v>
          </cell>
          <cell r="AY9" t="str">
            <v>Jan-Mai</v>
          </cell>
          <cell r="AZ9" t="str">
            <v>Jan-Jun</v>
          </cell>
          <cell r="BA9" t="str">
            <v>Jan-Jul</v>
          </cell>
          <cell r="BB9" t="str">
            <v>Jan-Ago</v>
          </cell>
          <cell r="BC9" t="str">
            <v>Jan-Set</v>
          </cell>
          <cell r="BD9" t="str">
            <v>Jan-Out</v>
          </cell>
          <cell r="BE9" t="str">
            <v>Jan-Nov</v>
          </cell>
          <cell r="BF9" t="str">
            <v>Ano</v>
          </cell>
          <cell r="BG9" t="str">
            <v>Jan</v>
          </cell>
          <cell r="BH9" t="str">
            <v>Fev</v>
          </cell>
          <cell r="BI9" t="str">
            <v>Mar</v>
          </cell>
          <cell r="BJ9" t="str">
            <v>Abr</v>
          </cell>
          <cell r="BK9" t="str">
            <v>Mai</v>
          </cell>
          <cell r="BL9" t="str">
            <v>Jun</v>
          </cell>
          <cell r="BM9" t="str">
            <v>Jul</v>
          </cell>
          <cell r="BN9" t="str">
            <v>Ago</v>
          </cell>
          <cell r="BO9" t="str">
            <v>Set</v>
          </cell>
          <cell r="BP9" t="str">
            <v>Out</v>
          </cell>
          <cell r="BQ9" t="str">
            <v>Nov</v>
          </cell>
          <cell r="BR9" t="str">
            <v>Dez</v>
          </cell>
          <cell r="BS9" t="str">
            <v>Jan-Fev</v>
          </cell>
          <cell r="BT9" t="str">
            <v>Jan-Mar</v>
          </cell>
          <cell r="BU9" t="str">
            <v>Jan-Abr</v>
          </cell>
          <cell r="BV9" t="str">
            <v>Jan-Mai</v>
          </cell>
          <cell r="BW9" t="str">
            <v>Jan-Jun</v>
          </cell>
          <cell r="BX9" t="str">
            <v>Jan-Jul</v>
          </cell>
          <cell r="BY9" t="str">
            <v>Jan-Ago</v>
          </cell>
          <cell r="BZ9" t="str">
            <v>Jan-Set</v>
          </cell>
          <cell r="CA9" t="str">
            <v>Jan-Out</v>
          </cell>
          <cell r="CB9" t="str">
            <v>Jan-Nov</v>
          </cell>
          <cell r="CC9" t="str">
            <v>Ano</v>
          </cell>
          <cell r="CD9" t="str">
            <v>Jan</v>
          </cell>
          <cell r="CE9" t="str">
            <v>Fev</v>
          </cell>
        </row>
        <row r="12">
          <cell r="B12" t="str">
            <v>Total</v>
          </cell>
          <cell r="F12" t="e">
            <v>#REF!</v>
          </cell>
          <cell r="G12" t="e">
            <v>#REF!</v>
          </cell>
          <cell r="H12" t="e">
            <v>#REF!</v>
          </cell>
          <cell r="I12" t="e">
            <v>#REF!</v>
          </cell>
          <cell r="J12" t="e">
            <v>#REF!</v>
          </cell>
          <cell r="V12">
            <v>-2623.1429999999996</v>
          </cell>
          <cell r="W12">
            <v>-1330.82</v>
          </cell>
          <cell r="X12">
            <v>-2629.0289999999995</v>
          </cell>
          <cell r="Y12">
            <v>-2430.4169999999999</v>
          </cell>
          <cell r="Z12">
            <v>-3776.7079999999996</v>
          </cell>
          <cell r="AA12">
            <v>-5959.9560000000001</v>
          </cell>
          <cell r="AB12">
            <v>-7357.0369999999984</v>
          </cell>
          <cell r="AC12">
            <v>-8791.3989999999994</v>
          </cell>
          <cell r="AD12">
            <v>-11031.967999999999</v>
          </cell>
          <cell r="AE12">
            <v>-12210.544</v>
          </cell>
          <cell r="AF12">
            <v>-13899.713</v>
          </cell>
          <cell r="AG12">
            <v>-16522.856</v>
          </cell>
          <cell r="AH12">
            <v>-17853.675999999999</v>
          </cell>
          <cell r="AI12">
            <v>-20482.704999999998</v>
          </cell>
          <cell r="AJ12">
            <v>-1953.0166555155499</v>
          </cell>
          <cell r="AK12">
            <v>-1197.4933077311821</v>
          </cell>
          <cell r="AL12">
            <v>-1590.1057216693077</v>
          </cell>
          <cell r="AM12">
            <v>-3024.6074910612747</v>
          </cell>
          <cell r="AN12">
            <v>-1717.9949941202808</v>
          </cell>
          <cell r="AO12">
            <v>-2209.9957321012466</v>
          </cell>
          <cell r="AP12">
            <v>-2630.7781497328378</v>
          </cell>
          <cell r="AQ12">
            <v>-1573.6797416943175</v>
          </cell>
          <cell r="AR12">
            <v>-1743.889467708223</v>
          </cell>
          <cell r="AS12">
            <v>-3198.9293571490084</v>
          </cell>
          <cell r="AT12">
            <v>-2223.6149887732131</v>
          </cell>
          <cell r="AU12">
            <v>-3219.5984573435571</v>
          </cell>
          <cell r="AV12">
            <v>-3150.5099632467318</v>
          </cell>
          <cell r="AW12">
            <v>-4740.6156849160398</v>
          </cell>
          <cell r="AX12">
            <v>-7765.2231759773131</v>
          </cell>
          <cell r="AY12">
            <v>-9483.2181700975925</v>
          </cell>
          <cell r="AZ12">
            <v>-11693.213902198842</v>
          </cell>
          <cell r="BA12">
            <v>-14323.99205193168</v>
          </cell>
          <cell r="BB12">
            <v>-15897.671793625994</v>
          </cell>
          <cell r="BC12">
            <v>-17641.561261334216</v>
          </cell>
          <cell r="BD12">
            <v>-20840.490618483233</v>
          </cell>
          <cell r="BE12">
            <v>-23064.105607256446</v>
          </cell>
          <cell r="BF12">
            <v>-26283.704064599995</v>
          </cell>
          <cell r="BG12">
            <v>-1602.4053290704455</v>
          </cell>
          <cell r="BH12">
            <v>-1390.6271993663586</v>
          </cell>
          <cell r="BI12">
            <v>-1670.7446939932679</v>
          </cell>
          <cell r="BJ12">
            <v>-2925.6348364055611</v>
          </cell>
          <cell r="BK12">
            <v>-2037.7404915429577</v>
          </cell>
          <cell r="BL12">
            <v>-2812.9555530109856</v>
          </cell>
          <cell r="BM12">
            <v>-1757.7793936401476</v>
          </cell>
          <cell r="BN12">
            <v>-1783.8677059625011</v>
          </cell>
          <cell r="BO12">
            <v>-3835.7663854773418</v>
          </cell>
          <cell r="BP12">
            <v>-3931.0244657933522</v>
          </cell>
          <cell r="BQ12">
            <v>-1773.1263230673133</v>
          </cell>
          <cell r="BR12">
            <v>-3276.6872386697678</v>
          </cell>
          <cell r="BS12">
            <v>-2993.0325284368041</v>
          </cell>
          <cell r="BT12">
            <v>-4663.7772224300716</v>
          </cell>
          <cell r="BU12">
            <v>-7589.4120588356327</v>
          </cell>
          <cell r="BV12">
            <v>-9627.1525503785906</v>
          </cell>
          <cell r="BW12">
            <v>-12440.108103389575</v>
          </cell>
          <cell r="BX12">
            <v>-14197.887497029722</v>
          </cell>
          <cell r="BY12">
            <v>-15981.755202992223</v>
          </cell>
          <cell r="BZ12">
            <v>-19817.521588469564</v>
          </cell>
          <cell r="CA12">
            <v>-23748.546054262915</v>
          </cell>
          <cell r="CB12">
            <v>-25521.672377330229</v>
          </cell>
          <cell r="CC12">
            <v>-28798.359615999998</v>
          </cell>
          <cell r="CD12">
            <v>-1752.1877519776872</v>
          </cell>
          <cell r="CE12">
            <v>-1292.8583352169258</v>
          </cell>
        </row>
        <row r="13">
          <cell r="B13" t="str">
            <v xml:space="preserve">      Receita</v>
          </cell>
          <cell r="F13" t="e">
            <v>#REF!</v>
          </cell>
          <cell r="G13" t="e">
            <v>#REF!</v>
          </cell>
          <cell r="H13" t="e">
            <v>#REF!</v>
          </cell>
          <cell r="I13" t="e">
            <v>#REF!</v>
          </cell>
          <cell r="J13" t="e">
            <v>#REF!</v>
          </cell>
          <cell r="V13">
            <v>1003.279</v>
          </cell>
          <cell r="W13">
            <v>857.42499999999995</v>
          </cell>
          <cell r="X13">
            <v>1080.4590000000001</v>
          </cell>
          <cell r="Y13">
            <v>1628.1680000000001</v>
          </cell>
          <cell r="Z13">
            <v>2309.37</v>
          </cell>
          <cell r="AA13">
            <v>3290.8049999999998</v>
          </cell>
          <cell r="AB13">
            <v>3910.569</v>
          </cell>
          <cell r="AC13">
            <v>4910.01</v>
          </cell>
          <cell r="AD13">
            <v>5763.7049999999999</v>
          </cell>
          <cell r="AE13">
            <v>6693.3170000000009</v>
          </cell>
          <cell r="AF13">
            <v>7435.5210000000006</v>
          </cell>
          <cell r="AG13">
            <v>8438.8000000000011</v>
          </cell>
          <cell r="AH13">
            <v>9296.2250000000004</v>
          </cell>
          <cell r="AI13">
            <v>10376.684000000001</v>
          </cell>
          <cell r="AJ13">
            <v>863.51841446783715</v>
          </cell>
          <cell r="AK13">
            <v>748.5826055432326</v>
          </cell>
          <cell r="AL13">
            <v>742.77425884159925</v>
          </cell>
          <cell r="AM13">
            <v>1062.7153911656355</v>
          </cell>
          <cell r="AN13">
            <v>934.49984851534282</v>
          </cell>
          <cell r="AO13">
            <v>1231.8097111527636</v>
          </cell>
          <cell r="AP13">
            <v>1183.1086391888987</v>
          </cell>
          <cell r="AQ13">
            <v>1026.1622071835088</v>
          </cell>
          <cell r="AR13">
            <v>985.26911988113022</v>
          </cell>
          <cell r="AS13">
            <v>1038.4272690116327</v>
          </cell>
          <cell r="AT13">
            <v>949.4434894248343</v>
          </cell>
          <cell r="AU13">
            <v>1122.6075686235847</v>
          </cell>
          <cell r="AV13">
            <v>1612.1010200110695</v>
          </cell>
          <cell r="AW13">
            <v>2354.875278852669</v>
          </cell>
          <cell r="AX13">
            <v>3417.5906700183045</v>
          </cell>
          <cell r="AY13">
            <v>4352.0905185336469</v>
          </cell>
          <cell r="AZ13">
            <v>5583.900229686411</v>
          </cell>
          <cell r="BA13">
            <v>6767.0088688753103</v>
          </cell>
          <cell r="BB13">
            <v>7793.1710760588194</v>
          </cell>
          <cell r="BC13">
            <v>8778.4401959399493</v>
          </cell>
          <cell r="BD13">
            <v>9816.8674649515815</v>
          </cell>
          <cell r="BE13">
            <v>10766.310954376415</v>
          </cell>
          <cell r="BF13">
            <v>11888.918523</v>
          </cell>
          <cell r="BG13">
            <v>1049.9491971486259</v>
          </cell>
          <cell r="BH13">
            <v>1017.5697140520348</v>
          </cell>
          <cell r="BI13">
            <v>1278.2805877176515</v>
          </cell>
          <cell r="BJ13">
            <v>1120.1289531784585</v>
          </cell>
          <cell r="BK13">
            <v>999.30648795861475</v>
          </cell>
          <cell r="BL13">
            <v>1135.2393303742892</v>
          </cell>
          <cell r="BM13">
            <v>1224.2879749501394</v>
          </cell>
          <cell r="BN13">
            <v>1180.7396785216392</v>
          </cell>
          <cell r="BO13">
            <v>1066.5849111358341</v>
          </cell>
          <cell r="BP13">
            <v>1002.1848575416684</v>
          </cell>
          <cell r="BQ13">
            <v>1078.534045477468</v>
          </cell>
          <cell r="BR13">
            <v>1069.2168859435762</v>
          </cell>
          <cell r="BS13">
            <v>2067.5189112006606</v>
          </cell>
          <cell r="BT13">
            <v>3345.7994989183121</v>
          </cell>
          <cell r="BU13">
            <v>4465.9284520967703</v>
          </cell>
          <cell r="BV13">
            <v>5465.2349400553849</v>
          </cell>
          <cell r="BW13">
            <v>6600.4742704296741</v>
          </cell>
          <cell r="BX13">
            <v>7824.762245379814</v>
          </cell>
          <cell r="BY13">
            <v>9005.5019239014528</v>
          </cell>
          <cell r="BZ13">
            <v>10072.086835037288</v>
          </cell>
          <cell r="CA13">
            <v>11074.271692578955</v>
          </cell>
          <cell r="CB13">
            <v>12152.805738056424</v>
          </cell>
          <cell r="CC13">
            <v>13222.022624000001</v>
          </cell>
          <cell r="CD13">
            <v>931.20044762358975</v>
          </cell>
          <cell r="CE13">
            <v>875.73765804123423</v>
          </cell>
        </row>
        <row r="14">
          <cell r="B14" t="str">
            <v xml:space="preserve">      Despesa</v>
          </cell>
          <cell r="F14" t="e">
            <v>#REF!</v>
          </cell>
          <cell r="G14" t="e">
            <v>#REF!</v>
          </cell>
          <cell r="H14" t="e">
            <v>#REF!</v>
          </cell>
          <cell r="I14" t="e">
            <v>#REF!</v>
          </cell>
          <cell r="J14" t="e">
            <v>#REF!</v>
          </cell>
          <cell r="V14">
            <v>3626.4219999999996</v>
          </cell>
          <cell r="W14">
            <v>2188.2449999999999</v>
          </cell>
          <cell r="X14">
            <v>3709.4879999999998</v>
          </cell>
          <cell r="Y14">
            <v>4058.585</v>
          </cell>
          <cell r="Z14">
            <v>6086.0779999999995</v>
          </cell>
          <cell r="AA14">
            <v>9250.7610000000004</v>
          </cell>
          <cell r="AB14">
            <v>11267.605999999998</v>
          </cell>
          <cell r="AC14">
            <v>13701.409</v>
          </cell>
          <cell r="AD14">
            <v>16795.672999999999</v>
          </cell>
          <cell r="AE14">
            <v>18903.861000000001</v>
          </cell>
          <cell r="AF14">
            <v>21335.234</v>
          </cell>
          <cell r="AG14">
            <v>24961.656000000003</v>
          </cell>
          <cell r="AH14">
            <v>27149.900999999998</v>
          </cell>
          <cell r="AI14">
            <v>30859.388999999999</v>
          </cell>
          <cell r="AJ14">
            <v>2816.5350699833871</v>
          </cell>
          <cell r="AK14">
            <v>1946.0759132744147</v>
          </cell>
          <cell r="AL14">
            <v>2332.879980510907</v>
          </cell>
          <cell r="AM14">
            <v>4087.3228822269102</v>
          </cell>
          <cell r="AN14">
            <v>2652.4948426356236</v>
          </cell>
          <cell r="AO14">
            <v>3441.8054432540102</v>
          </cell>
          <cell r="AP14">
            <v>3813.8867889217368</v>
          </cell>
          <cell r="AQ14">
            <v>2599.8419488778263</v>
          </cell>
          <cell r="AR14">
            <v>2729.1585875893534</v>
          </cell>
          <cell r="AS14">
            <v>4237.3566261606411</v>
          </cell>
          <cell r="AT14">
            <v>3173.0584781980474</v>
          </cell>
          <cell r="AU14">
            <v>4342.2060259671416</v>
          </cell>
          <cell r="AV14">
            <v>4762.6109832578013</v>
          </cell>
          <cell r="AW14">
            <v>7095.4909637687088</v>
          </cell>
          <cell r="AX14">
            <v>11182.813845995617</v>
          </cell>
          <cell r="AY14">
            <v>13835.308688631239</v>
          </cell>
          <cell r="AZ14">
            <v>17277.114131885253</v>
          </cell>
          <cell r="BA14">
            <v>21091.00092080699</v>
          </cell>
          <cell r="BB14">
            <v>23690.842869684813</v>
          </cell>
          <cell r="BC14">
            <v>26420.001457274167</v>
          </cell>
          <cell r="BD14">
            <v>30657.358083434814</v>
          </cell>
          <cell r="BE14">
            <v>33830.416561632861</v>
          </cell>
          <cell r="BF14">
            <v>38172.622587599995</v>
          </cell>
          <cell r="BG14">
            <v>2652.3545262190714</v>
          </cell>
          <cell r="BH14">
            <v>2408.1969134183933</v>
          </cell>
          <cell r="BI14">
            <v>2949.0252817109194</v>
          </cell>
          <cell r="BJ14">
            <v>4045.7637895840194</v>
          </cell>
          <cell r="BK14">
            <v>3037.0469795015724</v>
          </cell>
          <cell r="BL14">
            <v>3948.1948833852748</v>
          </cell>
          <cell r="BM14">
            <v>2982.0673685902871</v>
          </cell>
          <cell r="BN14">
            <v>2964.6073844841403</v>
          </cell>
          <cell r="BO14">
            <v>4902.3512966131757</v>
          </cell>
          <cell r="BP14">
            <v>4933.2093233350206</v>
          </cell>
          <cell r="BQ14">
            <v>2851.6603685447812</v>
          </cell>
          <cell r="BR14">
            <v>4345.9041246133438</v>
          </cell>
          <cell r="BS14">
            <v>5060.5514396374647</v>
          </cell>
          <cell r="BT14">
            <v>8009.5767213483841</v>
          </cell>
          <cell r="BU14">
            <v>12055.340510932403</v>
          </cell>
          <cell r="BV14">
            <v>15092.387490433975</v>
          </cell>
          <cell r="BW14">
            <v>19040.582373819248</v>
          </cell>
          <cell r="BX14">
            <v>22022.649742409536</v>
          </cell>
          <cell r="BY14">
            <v>24987.257126893677</v>
          </cell>
          <cell r="BZ14">
            <v>29889.608423506852</v>
          </cell>
          <cell r="CA14">
            <v>34822.817746841873</v>
          </cell>
          <cell r="CB14">
            <v>37674.478115386657</v>
          </cell>
          <cell r="CC14">
            <v>42020.382239999999</v>
          </cell>
          <cell r="CD14">
            <v>2683.3881996012769</v>
          </cell>
          <cell r="CE14">
            <v>2168.59599325816</v>
          </cell>
        </row>
        <row r="16">
          <cell r="B16" t="str">
            <v xml:space="preserve">    Juros</v>
          </cell>
          <cell r="F16">
            <v>-560</v>
          </cell>
          <cell r="G16">
            <v>-5467</v>
          </cell>
          <cell r="H16">
            <v>-1735</v>
          </cell>
          <cell r="I16">
            <v>-307</v>
          </cell>
          <cell r="J16">
            <v>-7509</v>
          </cell>
          <cell r="V16">
            <v>-1628.1180000000002</v>
          </cell>
          <cell r="W16">
            <v>-354.24899999999997</v>
          </cell>
          <cell r="X16">
            <v>-1076.77</v>
          </cell>
          <cell r="Y16">
            <v>-1152.845</v>
          </cell>
          <cell r="Z16">
            <v>-1707.9010000000001</v>
          </cell>
          <cell r="AA16">
            <v>-3380.6239999999998</v>
          </cell>
          <cell r="AB16">
            <v>-3797.518</v>
          </cell>
          <cell r="AC16">
            <v>-4514.4319999999998</v>
          </cell>
          <cell r="AD16">
            <v>-5396.4059999999999</v>
          </cell>
          <cell r="AE16">
            <v>-5635.14</v>
          </cell>
          <cell r="AF16">
            <v>-6113.56</v>
          </cell>
          <cell r="AG16">
            <v>-7741.6780000000008</v>
          </cell>
          <cell r="AH16">
            <v>-8095.9270000000006</v>
          </cell>
          <cell r="AI16">
            <v>-9172.6970000000001</v>
          </cell>
          <cell r="AJ16">
            <v>-348.03300000000002</v>
          </cell>
          <cell r="AK16">
            <v>-230.017</v>
          </cell>
          <cell r="AL16">
            <v>-391.46899999999994</v>
          </cell>
          <cell r="AM16">
            <v>-1778.5529999999999</v>
          </cell>
          <cell r="AN16">
            <v>-546.87599999999998</v>
          </cell>
          <cell r="AO16">
            <v>-1210.2359999999999</v>
          </cell>
          <cell r="AP16">
            <v>-874.50199999999995</v>
          </cell>
          <cell r="AQ16">
            <v>-246.70899999999995</v>
          </cell>
          <cell r="AR16">
            <v>-493.48499999999996</v>
          </cell>
          <cell r="AS16">
            <v>-1882.498</v>
          </cell>
          <cell r="AT16">
            <v>-848.7829999999999</v>
          </cell>
          <cell r="AU16">
            <v>-1538.4340000000002</v>
          </cell>
          <cell r="AV16">
            <v>-578.04999999999995</v>
          </cell>
          <cell r="AW16">
            <v>-969.51899999999978</v>
          </cell>
          <cell r="AX16">
            <v>-2748.0719999999992</v>
          </cell>
          <cell r="AY16">
            <v>-3294.9479999999994</v>
          </cell>
          <cell r="AZ16">
            <v>-4505.1839999999984</v>
          </cell>
          <cell r="BA16">
            <v>-5379.6859999999979</v>
          </cell>
          <cell r="BB16">
            <v>-5626.3949999999986</v>
          </cell>
          <cell r="BC16">
            <v>-6119.8799999999992</v>
          </cell>
          <cell r="BD16">
            <v>-8002.3779999999988</v>
          </cell>
          <cell r="BE16">
            <v>-8851.1609999999982</v>
          </cell>
          <cell r="BF16">
            <v>-10389.594999999999</v>
          </cell>
          <cell r="BG16">
            <v>-548.28300000000002</v>
          </cell>
          <cell r="BH16">
            <v>-473.49199999999996</v>
          </cell>
          <cell r="BI16">
            <v>-500.59100000000001</v>
          </cell>
          <cell r="BJ16">
            <v>-1590.1759999999999</v>
          </cell>
          <cell r="BK16">
            <v>-729.37199999999984</v>
          </cell>
          <cell r="BL16">
            <v>-1372.298</v>
          </cell>
          <cell r="BM16">
            <v>-673.42400000000009</v>
          </cell>
          <cell r="BN16">
            <v>-541.04300000000012</v>
          </cell>
          <cell r="BO16">
            <v>-913.96</v>
          </cell>
          <cell r="BP16">
            <v>-2256.2759999999998</v>
          </cell>
          <cell r="BQ16">
            <v>-758.87199999999984</v>
          </cell>
          <cell r="BR16">
            <v>-1590.175</v>
          </cell>
          <cell r="BS16">
            <v>-1021.775</v>
          </cell>
          <cell r="BT16">
            <v>-1522.366</v>
          </cell>
          <cell r="BU16">
            <v>-3112.5419999999999</v>
          </cell>
          <cell r="BV16">
            <v>-3841.9139999999998</v>
          </cell>
          <cell r="BW16">
            <v>-5214.2119999999995</v>
          </cell>
          <cell r="BX16">
            <v>-5887.6359999999995</v>
          </cell>
          <cell r="BY16">
            <v>-6428.6790000000001</v>
          </cell>
          <cell r="BZ16">
            <v>-7342.6390000000001</v>
          </cell>
          <cell r="CA16">
            <v>-9598.9150000000009</v>
          </cell>
          <cell r="CB16">
            <v>-10357.787</v>
          </cell>
          <cell r="CC16">
            <v>-11947.962</v>
          </cell>
          <cell r="CD16">
            <v>-730.41200000000003</v>
          </cell>
          <cell r="CE16">
            <v>-758.928</v>
          </cell>
        </row>
        <row r="17">
          <cell r="B17" t="str">
            <v xml:space="preserve">        Receita</v>
          </cell>
          <cell r="F17">
            <v>199</v>
          </cell>
          <cell r="G17">
            <v>1771</v>
          </cell>
          <cell r="H17">
            <v>236</v>
          </cell>
          <cell r="I17">
            <v>223</v>
          </cell>
          <cell r="J17">
            <v>2230</v>
          </cell>
          <cell r="V17">
            <v>416.41699999999997</v>
          </cell>
          <cell r="W17">
            <v>307.92599999999999</v>
          </cell>
          <cell r="X17">
            <v>378.99099999999999</v>
          </cell>
          <cell r="Y17">
            <v>587.36699999999996</v>
          </cell>
          <cell r="Z17">
            <v>777.37400000000002</v>
          </cell>
          <cell r="AA17">
            <v>1027.415</v>
          </cell>
          <cell r="AB17">
            <v>1275.865</v>
          </cell>
          <cell r="AC17">
            <v>1521.56</v>
          </cell>
          <cell r="AD17">
            <v>1861.4780000000001</v>
          </cell>
          <cell r="AE17">
            <v>2246.2470000000003</v>
          </cell>
          <cell r="AF17">
            <v>2487.4930000000004</v>
          </cell>
          <cell r="AG17">
            <v>2903.9100000000003</v>
          </cell>
          <cell r="AH17">
            <v>3211.8360000000002</v>
          </cell>
          <cell r="AI17">
            <v>3590.8270000000002</v>
          </cell>
          <cell r="AJ17">
            <v>398.17899999999997</v>
          </cell>
          <cell r="AK17">
            <v>348.10300000000001</v>
          </cell>
          <cell r="AL17">
            <v>301.46100000000001</v>
          </cell>
          <cell r="AM17">
            <v>308.66300000000001</v>
          </cell>
          <cell r="AN17">
            <v>302.767</v>
          </cell>
          <cell r="AO17">
            <v>321.18099999999998</v>
          </cell>
          <cell r="AP17">
            <v>346.36200000000002</v>
          </cell>
          <cell r="AQ17">
            <v>418.94200000000001</v>
          </cell>
          <cell r="AR17">
            <v>352.233</v>
          </cell>
          <cell r="AS17">
            <v>378.97300000000001</v>
          </cell>
          <cell r="AT17">
            <v>262.76</v>
          </cell>
          <cell r="AU17">
            <v>280.39999999999998</v>
          </cell>
          <cell r="AV17">
            <v>746.28199999999993</v>
          </cell>
          <cell r="AW17">
            <v>1047.7429999999999</v>
          </cell>
          <cell r="AX17">
            <v>1356.4059999999999</v>
          </cell>
          <cell r="AY17">
            <v>1659.173</v>
          </cell>
          <cell r="AZ17">
            <v>1980.354</v>
          </cell>
          <cell r="BA17">
            <v>2326.7159999999999</v>
          </cell>
          <cell r="BB17">
            <v>2745.6579999999999</v>
          </cell>
          <cell r="BC17">
            <v>3097.8910000000001</v>
          </cell>
          <cell r="BD17">
            <v>3476.864</v>
          </cell>
          <cell r="BE17">
            <v>3739.6239999999998</v>
          </cell>
          <cell r="BF17">
            <v>4020.0239999999999</v>
          </cell>
          <cell r="BG17">
            <v>290.99599999999998</v>
          </cell>
          <cell r="BH17">
            <v>252.25399999999999</v>
          </cell>
          <cell r="BI17">
            <v>437.255</v>
          </cell>
          <cell r="BJ17">
            <v>370.81900000000002</v>
          </cell>
          <cell r="BK17">
            <v>308.53500000000003</v>
          </cell>
          <cell r="BL17">
            <v>330.46800000000002</v>
          </cell>
          <cell r="BM17">
            <v>420.44799999999998</v>
          </cell>
          <cell r="BN17">
            <v>337.35399999999998</v>
          </cell>
          <cell r="BO17">
            <v>349.44400000000002</v>
          </cell>
          <cell r="BP17">
            <v>231.63499999999999</v>
          </cell>
          <cell r="BQ17">
            <v>327.642</v>
          </cell>
          <cell r="BR17">
            <v>237.80500000000001</v>
          </cell>
          <cell r="BS17">
            <v>543.25</v>
          </cell>
          <cell r="BT17">
            <v>980.505</v>
          </cell>
          <cell r="BU17">
            <v>1351.3240000000001</v>
          </cell>
          <cell r="BV17">
            <v>1659.8590000000002</v>
          </cell>
          <cell r="BW17">
            <v>1990.3270000000002</v>
          </cell>
          <cell r="BX17">
            <v>2410.7750000000001</v>
          </cell>
          <cell r="BY17">
            <v>2748.1289999999999</v>
          </cell>
          <cell r="BZ17">
            <v>3097.5729999999999</v>
          </cell>
          <cell r="CA17">
            <v>3329.2079999999996</v>
          </cell>
          <cell r="CB17">
            <v>3656.8499999999995</v>
          </cell>
          <cell r="CC17">
            <v>3894.6549999999993</v>
          </cell>
          <cell r="CD17">
            <v>215.416</v>
          </cell>
          <cell r="CE17">
            <v>174.74199999999999</v>
          </cell>
        </row>
        <row r="18">
          <cell r="B18" t="str">
            <v xml:space="preserve">        Despesa</v>
          </cell>
          <cell r="F18">
            <v>759</v>
          </cell>
          <cell r="G18">
            <v>7238</v>
          </cell>
          <cell r="H18">
            <v>1971</v>
          </cell>
          <cell r="I18">
            <v>530</v>
          </cell>
          <cell r="J18">
            <v>9739</v>
          </cell>
          <cell r="V18">
            <v>2044.5350000000001</v>
          </cell>
          <cell r="W18">
            <v>662.17499999999995</v>
          </cell>
          <cell r="X18">
            <v>1455.761</v>
          </cell>
          <cell r="Y18">
            <v>1740.212</v>
          </cell>
          <cell r="Z18">
            <v>2485.2750000000001</v>
          </cell>
          <cell r="AA18">
            <v>4408.0389999999998</v>
          </cell>
          <cell r="AB18">
            <v>5073.3829999999998</v>
          </cell>
          <cell r="AC18">
            <v>6035.9920000000002</v>
          </cell>
          <cell r="AD18">
            <v>7257.884</v>
          </cell>
          <cell r="AE18">
            <v>7881.3869999999997</v>
          </cell>
          <cell r="AF18">
            <v>8601.0529999999999</v>
          </cell>
          <cell r="AG18">
            <v>10645.588</v>
          </cell>
          <cell r="AH18">
            <v>11307.762999999999</v>
          </cell>
          <cell r="AI18">
            <v>12763.523999999999</v>
          </cell>
          <cell r="AJ18">
            <v>746.21199999999999</v>
          </cell>
          <cell r="AK18">
            <v>578.12</v>
          </cell>
          <cell r="AL18">
            <v>692.93</v>
          </cell>
          <cell r="AM18">
            <v>2087.2159999999999</v>
          </cell>
          <cell r="AN18">
            <v>849.64300000000003</v>
          </cell>
          <cell r="AO18">
            <v>1531.4169999999999</v>
          </cell>
          <cell r="AP18">
            <v>1220.864</v>
          </cell>
          <cell r="AQ18">
            <v>665.65099999999995</v>
          </cell>
          <cell r="AR18">
            <v>845.71799999999996</v>
          </cell>
          <cell r="AS18">
            <v>2261.471</v>
          </cell>
          <cell r="AT18">
            <v>1111.5429999999999</v>
          </cell>
          <cell r="AU18">
            <v>1818.8340000000001</v>
          </cell>
          <cell r="AV18">
            <v>1324.3319999999999</v>
          </cell>
          <cell r="AW18">
            <v>2017.2619999999997</v>
          </cell>
          <cell r="AX18">
            <v>4104.4779999999992</v>
          </cell>
          <cell r="AY18">
            <v>4954.1209999999992</v>
          </cell>
          <cell r="AZ18">
            <v>6485.5379999999986</v>
          </cell>
          <cell r="BA18">
            <v>7706.4019999999982</v>
          </cell>
          <cell r="BB18">
            <v>8372.0529999999981</v>
          </cell>
          <cell r="BC18">
            <v>9217.7709999999988</v>
          </cell>
          <cell r="BD18">
            <v>11479.241999999998</v>
          </cell>
          <cell r="BE18">
            <v>12590.784999999998</v>
          </cell>
          <cell r="BF18">
            <v>14409.618999999999</v>
          </cell>
          <cell r="BG18">
            <v>839.279</v>
          </cell>
          <cell r="BH18">
            <v>725.74599999999998</v>
          </cell>
          <cell r="BI18">
            <v>937.846</v>
          </cell>
          <cell r="BJ18">
            <v>1960.9949999999999</v>
          </cell>
          <cell r="BK18">
            <v>1037.9069999999999</v>
          </cell>
          <cell r="BL18">
            <v>1702.7660000000001</v>
          </cell>
          <cell r="BM18">
            <v>1093.8720000000001</v>
          </cell>
          <cell r="BN18">
            <v>878.39700000000005</v>
          </cell>
          <cell r="BO18">
            <v>1263.404</v>
          </cell>
          <cell r="BP18">
            <v>2487.9110000000001</v>
          </cell>
          <cell r="BQ18">
            <v>1086.5139999999999</v>
          </cell>
          <cell r="BR18">
            <v>1827.98</v>
          </cell>
          <cell r="BS18">
            <v>1565.0250000000001</v>
          </cell>
          <cell r="BT18">
            <v>2502.8710000000001</v>
          </cell>
          <cell r="BU18">
            <v>4463.866</v>
          </cell>
          <cell r="BV18">
            <v>5501.7730000000001</v>
          </cell>
          <cell r="BW18">
            <v>7204.5390000000007</v>
          </cell>
          <cell r="BX18">
            <v>8298.4110000000001</v>
          </cell>
          <cell r="BY18">
            <v>9176.8080000000009</v>
          </cell>
          <cell r="BZ18">
            <v>10440.212000000001</v>
          </cell>
          <cell r="CA18">
            <v>12928.123000000001</v>
          </cell>
          <cell r="CB18">
            <v>14014.637000000001</v>
          </cell>
          <cell r="CC18">
            <v>15842.617</v>
          </cell>
          <cell r="CD18">
            <v>945.82799999999997</v>
          </cell>
          <cell r="CE18">
            <v>933.67</v>
          </cell>
        </row>
        <row r="20">
          <cell r="B20" t="str">
            <v xml:space="preserve">    Viagens internacionais</v>
          </cell>
          <cell r="F20">
            <v>-229</v>
          </cell>
          <cell r="G20">
            <v>-1745</v>
          </cell>
          <cell r="H20">
            <v>-232</v>
          </cell>
          <cell r="I20">
            <v>-211</v>
          </cell>
          <cell r="J20">
            <v>-2188</v>
          </cell>
          <cell r="V20">
            <v>-386.92200000000003</v>
          </cell>
          <cell r="W20">
            <v>-351.90600000000001</v>
          </cell>
          <cell r="X20">
            <v>-381.767</v>
          </cell>
          <cell r="Y20">
            <v>-478.75299999999999</v>
          </cell>
          <cell r="Z20">
            <v>-663.51</v>
          </cell>
          <cell r="AA20">
            <v>-878.43799999999999</v>
          </cell>
          <cell r="AB20">
            <v>-1181.585</v>
          </cell>
          <cell r="AC20">
            <v>-1491.6779999999999</v>
          </cell>
          <cell r="AD20">
            <v>-1893.4699999999998</v>
          </cell>
          <cell r="AE20">
            <v>-2191.5789999999997</v>
          </cell>
          <cell r="AF20">
            <v>-2477.8559999999998</v>
          </cell>
          <cell r="AG20">
            <v>-2864.7779999999998</v>
          </cell>
          <cell r="AH20">
            <v>-3216.6839999999997</v>
          </cell>
          <cell r="AI20">
            <v>-3598.4509999999996</v>
          </cell>
          <cell r="AJ20">
            <v>-440.18300000000005</v>
          </cell>
          <cell r="AK20">
            <v>-298.99599999999998</v>
          </cell>
          <cell r="AL20">
            <v>-252.84800000000001</v>
          </cell>
          <cell r="AM20">
            <v>-354.96199999999999</v>
          </cell>
          <cell r="AN20">
            <v>-342.91399999999999</v>
          </cell>
          <cell r="AO20">
            <v>-440.36799999999999</v>
          </cell>
          <cell r="AP20">
            <v>-470.23900000000003</v>
          </cell>
          <cell r="AQ20">
            <v>-385.30600000000004</v>
          </cell>
          <cell r="AR20">
            <v>-370.84299999999996</v>
          </cell>
          <cell r="AS20">
            <v>-384.197</v>
          </cell>
          <cell r="AT20">
            <v>-284.55599999999998</v>
          </cell>
          <cell r="AU20">
            <v>-351.44499999999999</v>
          </cell>
          <cell r="AV20">
            <v>-739.17900000000009</v>
          </cell>
          <cell r="AW20">
            <v>-992.02699999999993</v>
          </cell>
          <cell r="AX20">
            <v>-1346.9889999999998</v>
          </cell>
          <cell r="AY20">
            <v>-1689.903</v>
          </cell>
          <cell r="AZ20">
            <v>-2130.2710000000002</v>
          </cell>
          <cell r="BA20">
            <v>-2600.5100000000002</v>
          </cell>
          <cell r="BB20">
            <v>-2985.8160000000003</v>
          </cell>
          <cell r="BC20">
            <v>-3356.6590000000006</v>
          </cell>
          <cell r="BD20">
            <v>-3740.8559999999998</v>
          </cell>
          <cell r="BE20">
            <v>-4025.4119999999994</v>
          </cell>
          <cell r="BF20">
            <v>-4376.857</v>
          </cell>
          <cell r="BG20">
            <v>-341.23200000000003</v>
          </cell>
          <cell r="BH20">
            <v>-282.387</v>
          </cell>
          <cell r="BI20">
            <v>-247.79900000000001</v>
          </cell>
          <cell r="BJ20">
            <v>-282.67899999999997</v>
          </cell>
          <cell r="BK20">
            <v>-305.68500000000006</v>
          </cell>
          <cell r="BL20">
            <v>-383.02299999999997</v>
          </cell>
          <cell r="BM20">
            <v>-423.42199999999997</v>
          </cell>
          <cell r="BN20">
            <v>-334.11599999999999</v>
          </cell>
          <cell r="BO20">
            <v>-516.05499999999995</v>
          </cell>
          <cell r="BP20">
            <v>-461.80600000000004</v>
          </cell>
          <cell r="BQ20">
            <v>-250.66300000000001</v>
          </cell>
          <cell r="BR20">
            <v>-317.18799999999999</v>
          </cell>
          <cell r="BS20">
            <v>-623.61900000000003</v>
          </cell>
          <cell r="BT20">
            <v>-871.41800000000001</v>
          </cell>
          <cell r="BU20">
            <v>-1154.097</v>
          </cell>
          <cell r="BV20">
            <v>-1459.7820000000002</v>
          </cell>
          <cell r="BW20">
            <v>-1842.8050000000001</v>
          </cell>
          <cell r="BX20">
            <v>-2266.2269999999999</v>
          </cell>
          <cell r="BY20">
            <v>-2600.3429999999998</v>
          </cell>
          <cell r="BZ20">
            <v>-3116.3979999999997</v>
          </cell>
          <cell r="CA20">
            <v>-3578.2039999999997</v>
          </cell>
          <cell r="CB20">
            <v>-3828.8669999999997</v>
          </cell>
          <cell r="CC20">
            <v>-4146.0549999999994</v>
          </cell>
          <cell r="CD20">
            <v>-206.535</v>
          </cell>
          <cell r="CE20">
            <v>-54.373999999999995</v>
          </cell>
        </row>
        <row r="21">
          <cell r="B21" t="str">
            <v xml:space="preserve">        Receita</v>
          </cell>
          <cell r="F21">
            <v>71</v>
          </cell>
          <cell r="G21">
            <v>744</v>
          </cell>
          <cell r="H21">
            <v>81</v>
          </cell>
          <cell r="I21">
            <v>77</v>
          </cell>
          <cell r="J21">
            <v>902</v>
          </cell>
          <cell r="V21">
            <v>80.567999999999998</v>
          </cell>
          <cell r="W21">
            <v>73.769000000000005</v>
          </cell>
          <cell r="X21">
            <v>90.873000000000005</v>
          </cell>
          <cell r="Y21">
            <v>136.154</v>
          </cell>
          <cell r="Z21">
            <v>201.34100000000001</v>
          </cell>
          <cell r="AA21">
            <v>269.85900000000004</v>
          </cell>
          <cell r="AB21">
            <v>327.75300000000004</v>
          </cell>
          <cell r="AC21">
            <v>386.95400000000006</v>
          </cell>
          <cell r="AD21">
            <v>456.88900000000007</v>
          </cell>
          <cell r="AE21">
            <v>528.75000000000011</v>
          </cell>
          <cell r="AF21">
            <v>594.61000000000013</v>
          </cell>
          <cell r="AG21">
            <v>675.17800000000011</v>
          </cell>
          <cell r="AH21">
            <v>748.94700000000012</v>
          </cell>
          <cell r="AI21">
            <v>839.82000000000016</v>
          </cell>
          <cell r="AJ21">
            <v>89.113</v>
          </cell>
          <cell r="AK21">
            <v>82.793000000000006</v>
          </cell>
          <cell r="AL21">
            <v>83.251999999999995</v>
          </cell>
          <cell r="AM21">
            <v>83.174999999999997</v>
          </cell>
          <cell r="AN21">
            <v>78.188000000000002</v>
          </cell>
          <cell r="AO21">
            <v>82.203999999999994</v>
          </cell>
          <cell r="AP21">
            <v>89.183000000000007</v>
          </cell>
          <cell r="AQ21">
            <v>88.180999999999997</v>
          </cell>
          <cell r="AR21">
            <v>85.227000000000004</v>
          </cell>
          <cell r="AS21">
            <v>104.94</v>
          </cell>
          <cell r="AT21">
            <v>94.463999999999999</v>
          </cell>
          <cell r="AU21">
            <v>108.235</v>
          </cell>
          <cell r="AV21">
            <v>171.90600000000001</v>
          </cell>
          <cell r="AW21">
            <v>255.15800000000002</v>
          </cell>
          <cell r="AX21">
            <v>338.33300000000003</v>
          </cell>
          <cell r="AY21">
            <v>416.52100000000002</v>
          </cell>
          <cell r="AZ21">
            <v>498.72500000000002</v>
          </cell>
          <cell r="BA21">
            <v>587.90800000000002</v>
          </cell>
          <cell r="BB21">
            <v>676.08900000000006</v>
          </cell>
          <cell r="BC21">
            <v>761.31600000000003</v>
          </cell>
          <cell r="BD21">
            <v>866.25600000000009</v>
          </cell>
          <cell r="BE21">
            <v>960.72</v>
          </cell>
          <cell r="BF21">
            <v>1068.9549999999999</v>
          </cell>
          <cell r="BG21">
            <v>131.88</v>
          </cell>
          <cell r="BH21">
            <v>123.068</v>
          </cell>
          <cell r="BI21">
            <v>157.94399999999999</v>
          </cell>
          <cell r="BJ21">
            <v>130.751</v>
          </cell>
          <cell r="BK21">
            <v>128.55199999999999</v>
          </cell>
          <cell r="BL21">
            <v>126.348</v>
          </cell>
          <cell r="BM21">
            <v>136.55500000000001</v>
          </cell>
          <cell r="BN21">
            <v>142.554</v>
          </cell>
          <cell r="BO21">
            <v>119.36</v>
          </cell>
          <cell r="BP21">
            <v>133.86099999999999</v>
          </cell>
          <cell r="BQ21">
            <v>142.017</v>
          </cell>
          <cell r="BR21">
            <v>112.764</v>
          </cell>
          <cell r="BS21">
            <v>254.94799999999998</v>
          </cell>
          <cell r="BT21">
            <v>412.89199999999994</v>
          </cell>
          <cell r="BU21">
            <v>543.64299999999992</v>
          </cell>
          <cell r="BV21">
            <v>672.19499999999994</v>
          </cell>
          <cell r="BW21">
            <v>798.54299999999989</v>
          </cell>
          <cell r="BX21">
            <v>935.09799999999996</v>
          </cell>
          <cell r="BY21">
            <v>1077.652</v>
          </cell>
          <cell r="BZ21">
            <v>1197.0119999999999</v>
          </cell>
          <cell r="CA21">
            <v>1330.873</v>
          </cell>
          <cell r="CB21">
            <v>1472.89</v>
          </cell>
          <cell r="CC21">
            <v>1585.654</v>
          </cell>
          <cell r="CD21">
            <v>129.84200000000001</v>
          </cell>
          <cell r="CE21">
            <v>165.32</v>
          </cell>
        </row>
        <row r="22">
          <cell r="B22" t="str">
            <v xml:space="preserve">        Despesa</v>
          </cell>
          <cell r="F22">
            <v>300</v>
          </cell>
          <cell r="G22">
            <v>2489</v>
          </cell>
          <cell r="H22">
            <v>313</v>
          </cell>
          <cell r="I22">
            <v>288</v>
          </cell>
          <cell r="J22">
            <v>3090</v>
          </cell>
          <cell r="V22">
            <v>467.49</v>
          </cell>
          <cell r="W22">
            <v>425.67500000000001</v>
          </cell>
          <cell r="X22">
            <v>472.64</v>
          </cell>
          <cell r="Y22">
            <v>614.90699999999993</v>
          </cell>
          <cell r="Z22">
            <v>864.85099999999989</v>
          </cell>
          <cell r="AA22">
            <v>1148.297</v>
          </cell>
          <cell r="AB22">
            <v>1509.338</v>
          </cell>
          <cell r="AC22">
            <v>1878.6320000000001</v>
          </cell>
          <cell r="AD22">
            <v>2350.3589999999999</v>
          </cell>
          <cell r="AE22">
            <v>2720.3289999999997</v>
          </cell>
          <cell r="AF22">
            <v>3072.4659999999999</v>
          </cell>
          <cell r="AG22">
            <v>3539.9560000000001</v>
          </cell>
          <cell r="AH22">
            <v>3965.6310000000003</v>
          </cell>
          <cell r="AI22">
            <v>4438.2710000000006</v>
          </cell>
          <cell r="AJ22">
            <v>529.29600000000005</v>
          </cell>
          <cell r="AK22">
            <v>381.78899999999999</v>
          </cell>
          <cell r="AL22">
            <v>336.1</v>
          </cell>
          <cell r="AM22">
            <v>438.137</v>
          </cell>
          <cell r="AN22">
            <v>421.10199999999998</v>
          </cell>
          <cell r="AO22">
            <v>522.572</v>
          </cell>
          <cell r="AP22">
            <v>559.42200000000003</v>
          </cell>
          <cell r="AQ22">
            <v>473.48700000000002</v>
          </cell>
          <cell r="AR22">
            <v>456.07</v>
          </cell>
          <cell r="AS22">
            <v>489.137</v>
          </cell>
          <cell r="AT22">
            <v>379.02</v>
          </cell>
          <cell r="AU22">
            <v>459.68</v>
          </cell>
          <cell r="AV22">
            <v>911.08500000000004</v>
          </cell>
          <cell r="AW22">
            <v>1247.1849999999999</v>
          </cell>
          <cell r="AX22">
            <v>1685.3219999999999</v>
          </cell>
          <cell r="AY22">
            <v>2106.424</v>
          </cell>
          <cell r="AZ22">
            <v>2628.9960000000001</v>
          </cell>
          <cell r="BA22">
            <v>3188.4180000000001</v>
          </cell>
          <cell r="BB22">
            <v>3661.9050000000002</v>
          </cell>
          <cell r="BC22">
            <v>4117.9750000000004</v>
          </cell>
          <cell r="BD22">
            <v>4607.1120000000001</v>
          </cell>
          <cell r="BE22">
            <v>4986.1319999999996</v>
          </cell>
          <cell r="BF22">
            <v>5445.8119999999999</v>
          </cell>
          <cell r="BG22">
            <v>473.11200000000002</v>
          </cell>
          <cell r="BH22">
            <v>405.45499999999998</v>
          </cell>
          <cell r="BI22">
            <v>405.74299999999999</v>
          </cell>
          <cell r="BJ22">
            <v>413.43</v>
          </cell>
          <cell r="BK22">
            <v>434.23700000000002</v>
          </cell>
          <cell r="BL22">
            <v>509.37099999999998</v>
          </cell>
          <cell r="BM22">
            <v>559.97699999999998</v>
          </cell>
          <cell r="BN22">
            <v>476.67</v>
          </cell>
          <cell r="BO22">
            <v>635.41499999999996</v>
          </cell>
          <cell r="BP22">
            <v>595.66700000000003</v>
          </cell>
          <cell r="BQ22">
            <v>392.68</v>
          </cell>
          <cell r="BR22">
            <v>429.952</v>
          </cell>
          <cell r="BS22">
            <v>878.56700000000001</v>
          </cell>
          <cell r="BT22">
            <v>1284.31</v>
          </cell>
          <cell r="BU22">
            <v>1697.74</v>
          </cell>
          <cell r="BV22">
            <v>2131.9769999999999</v>
          </cell>
          <cell r="BW22">
            <v>2641.348</v>
          </cell>
          <cell r="BX22">
            <v>3201.3249999999998</v>
          </cell>
          <cell r="BY22">
            <v>3677.9949999999999</v>
          </cell>
          <cell r="BZ22">
            <v>4313.41</v>
          </cell>
          <cell r="CA22">
            <v>4909.0770000000002</v>
          </cell>
          <cell r="CB22">
            <v>5301.7570000000005</v>
          </cell>
          <cell r="CC22">
            <v>5731.7090000000007</v>
          </cell>
          <cell r="CD22">
            <v>336.37700000000001</v>
          </cell>
          <cell r="CE22">
            <v>219.69399999999999</v>
          </cell>
        </row>
        <row r="24">
          <cell r="B24" t="str">
            <v xml:space="preserve">    Transportes</v>
          </cell>
          <cell r="F24">
            <v>-262</v>
          </cell>
          <cell r="G24">
            <v>-2267</v>
          </cell>
          <cell r="H24">
            <v>-273</v>
          </cell>
          <cell r="I24">
            <v>-221</v>
          </cell>
          <cell r="J24">
            <v>-2761</v>
          </cell>
          <cell r="V24">
            <v>-260.67599999999999</v>
          </cell>
          <cell r="W24">
            <v>-206.95499999999998</v>
          </cell>
          <cell r="X24">
            <v>-225.37699999999998</v>
          </cell>
          <cell r="Y24">
            <v>-330.38299999999998</v>
          </cell>
          <cell r="Z24">
            <v>-504.887</v>
          </cell>
          <cell r="AA24">
            <v>-712.36899999999991</v>
          </cell>
          <cell r="AB24">
            <v>-924.24099999999999</v>
          </cell>
          <cell r="AC24">
            <v>-1104.4939999999999</v>
          </cell>
          <cell r="AD24">
            <v>-1586.877</v>
          </cell>
          <cell r="AE24">
            <v>-1821.3340000000001</v>
          </cell>
          <cell r="AF24">
            <v>-2061.8710000000001</v>
          </cell>
          <cell r="AG24">
            <v>-2322.547</v>
          </cell>
          <cell r="AH24">
            <v>-2529.502</v>
          </cell>
          <cell r="AI24">
            <v>-2754.8789999999999</v>
          </cell>
          <cell r="AJ24">
            <v>-313.22565551554987</v>
          </cell>
          <cell r="AK24">
            <v>-253.18230773118205</v>
          </cell>
          <cell r="AL24">
            <v>-293.24272166930803</v>
          </cell>
          <cell r="AM24">
            <v>-242.85249106127469</v>
          </cell>
          <cell r="AN24">
            <v>-146.25699412028032</v>
          </cell>
          <cell r="AO24">
            <v>-280.35073210124648</v>
          </cell>
          <cell r="AP24">
            <v>-491.43714973283858</v>
          </cell>
          <cell r="AQ24">
            <v>-269.88374169431745</v>
          </cell>
          <cell r="AR24">
            <v>-318.27546770822357</v>
          </cell>
          <cell r="AS24">
            <v>-312.35635714900826</v>
          </cell>
          <cell r="AT24">
            <v>-254.47098877321315</v>
          </cell>
          <cell r="AU24">
            <v>-333.48345734355746</v>
          </cell>
          <cell r="AV24">
            <v>-566.40796324673192</v>
          </cell>
          <cell r="AW24">
            <v>-859.65068491603995</v>
          </cell>
          <cell r="AX24">
            <v>-1102.5031759773146</v>
          </cell>
          <cell r="AY24">
            <v>-1248.7601700975952</v>
          </cell>
          <cell r="AZ24">
            <v>-1529.1109021988414</v>
          </cell>
          <cell r="BA24">
            <v>-2020.54805193168</v>
          </cell>
          <cell r="BB24">
            <v>-2290.4317936259972</v>
          </cell>
          <cell r="BC24">
            <v>-2608.7072613342207</v>
          </cell>
          <cell r="BD24">
            <v>-2921.0636184832288</v>
          </cell>
          <cell r="BE24">
            <v>-3175.5346072564421</v>
          </cell>
          <cell r="BF24">
            <v>-3509.0180645999999</v>
          </cell>
          <cell r="BG24">
            <v>-242.2613290704455</v>
          </cell>
          <cell r="BH24">
            <v>-178.6231993663587</v>
          </cell>
          <cell r="BI24">
            <v>-275.00869399326751</v>
          </cell>
          <cell r="BJ24">
            <v>-252.1528364055616</v>
          </cell>
          <cell r="BK24">
            <v>-304.831491542957</v>
          </cell>
          <cell r="BL24">
            <v>-289.91255301098488</v>
          </cell>
          <cell r="BM24">
            <v>-325.68539364014788</v>
          </cell>
          <cell r="BN24">
            <v>-259.15970596250145</v>
          </cell>
          <cell r="BO24">
            <v>-321.82738547734164</v>
          </cell>
          <cell r="BP24">
            <v>-311.5034657933528</v>
          </cell>
          <cell r="BQ24">
            <v>-250.45932306731339</v>
          </cell>
          <cell r="BR24">
            <v>-247.10423866976762</v>
          </cell>
          <cell r="BS24">
            <v>-420.8845284368042</v>
          </cell>
          <cell r="BT24">
            <v>-695.89322243007177</v>
          </cell>
          <cell r="BU24">
            <v>-948.0460588356334</v>
          </cell>
          <cell r="BV24">
            <v>-1252.8775503785905</v>
          </cell>
          <cell r="BW24">
            <v>-1542.7901033895755</v>
          </cell>
          <cell r="BX24">
            <v>-1868.4754970297233</v>
          </cell>
          <cell r="BY24">
            <v>-2127.6352029922245</v>
          </cell>
          <cell r="BZ24">
            <v>-2449.4625884695661</v>
          </cell>
          <cell r="CA24">
            <v>-2760.966054262919</v>
          </cell>
          <cell r="CB24">
            <v>-3011.4253773302325</v>
          </cell>
          <cell r="CC24">
            <v>-3258.5296160000003</v>
          </cell>
          <cell r="CD24">
            <v>-204.32075197768751</v>
          </cell>
          <cell r="CE24">
            <v>-181.1503352169255</v>
          </cell>
        </row>
        <row r="25">
          <cell r="B25" t="str">
            <v xml:space="preserve">        Receita</v>
          </cell>
          <cell r="F25">
            <v>124</v>
          </cell>
          <cell r="G25">
            <v>1291</v>
          </cell>
          <cell r="H25">
            <v>126</v>
          </cell>
          <cell r="I25">
            <v>159</v>
          </cell>
          <cell r="J25">
            <v>1576</v>
          </cell>
          <cell r="V25">
            <v>119.67</v>
          </cell>
          <cell r="W25">
            <v>121.863</v>
          </cell>
          <cell r="X25">
            <v>158.953</v>
          </cell>
          <cell r="Y25">
            <v>234.16800000000001</v>
          </cell>
          <cell r="Z25">
            <v>341.745</v>
          </cell>
          <cell r="AA25">
            <v>443.44900000000001</v>
          </cell>
          <cell r="AB25">
            <v>566.54600000000005</v>
          </cell>
          <cell r="AC25">
            <v>669.55500000000006</v>
          </cell>
          <cell r="AD25">
            <v>782.22800000000007</v>
          </cell>
          <cell r="AE25">
            <v>912.91200000000003</v>
          </cell>
          <cell r="AF25">
            <v>1030.5520000000001</v>
          </cell>
          <cell r="AG25">
            <v>1150.2220000000002</v>
          </cell>
          <cell r="AH25">
            <v>1272.0850000000003</v>
          </cell>
          <cell r="AI25">
            <v>1431.0380000000002</v>
          </cell>
          <cell r="AJ25">
            <v>44.066414467837141</v>
          </cell>
          <cell r="AK25">
            <v>31.781605543232573</v>
          </cell>
          <cell r="AL25">
            <v>28.237258841599203</v>
          </cell>
          <cell r="AM25">
            <v>149.8053911656354</v>
          </cell>
          <cell r="AN25">
            <v>238.20084851534293</v>
          </cell>
          <cell r="AO25">
            <v>114.00671115276351</v>
          </cell>
          <cell r="AP25">
            <v>139.3306391888986</v>
          </cell>
          <cell r="AQ25">
            <v>139.69820718350886</v>
          </cell>
          <cell r="AR25">
            <v>129.26611988113012</v>
          </cell>
          <cell r="AS25">
            <v>146.0012690116327</v>
          </cell>
          <cell r="AT25">
            <v>113.0014894248344</v>
          </cell>
          <cell r="AU25">
            <v>133.75656862358454</v>
          </cell>
          <cell r="AV25">
            <v>75.848020011069707</v>
          </cell>
          <cell r="AW25">
            <v>104.08527885266891</v>
          </cell>
          <cell r="AX25">
            <v>253.89067001830432</v>
          </cell>
          <cell r="AY25">
            <v>492.09151853364722</v>
          </cell>
          <cell r="AZ25">
            <v>606.09822968641072</v>
          </cell>
          <cell r="BA25">
            <v>745.42886887530926</v>
          </cell>
          <cell r="BB25">
            <v>885.12707605881815</v>
          </cell>
          <cell r="BC25">
            <v>1014.3931959399483</v>
          </cell>
          <cell r="BD25">
            <v>1160.3944649515811</v>
          </cell>
          <cell r="BE25">
            <v>1273.3959543764154</v>
          </cell>
          <cell r="BF25">
            <v>1407.152523</v>
          </cell>
          <cell r="BG25">
            <v>165.53819714862587</v>
          </cell>
          <cell r="BH25">
            <v>169.09271405203478</v>
          </cell>
          <cell r="BI25">
            <v>161.15658771765163</v>
          </cell>
          <cell r="BJ25">
            <v>142.19395317845832</v>
          </cell>
          <cell r="BK25">
            <v>143.98348795861472</v>
          </cell>
          <cell r="BL25">
            <v>150.64633037428942</v>
          </cell>
          <cell r="BM25">
            <v>164.00297495013945</v>
          </cell>
          <cell r="BN25">
            <v>190.94067852163926</v>
          </cell>
          <cell r="BO25">
            <v>136.95991113583418</v>
          </cell>
          <cell r="BP25">
            <v>143.55885754166829</v>
          </cell>
          <cell r="BQ25">
            <v>146.825045477468</v>
          </cell>
          <cell r="BR25">
            <v>150.16788594357618</v>
          </cell>
          <cell r="BS25">
            <v>334.63091120066065</v>
          </cell>
          <cell r="BT25">
            <v>495.78749891831228</v>
          </cell>
          <cell r="BU25">
            <v>637.98145209677057</v>
          </cell>
          <cell r="BV25">
            <v>781.96494005538534</v>
          </cell>
          <cell r="BW25">
            <v>932.61127042967473</v>
          </cell>
          <cell r="BX25">
            <v>1096.6142453798143</v>
          </cell>
          <cell r="BY25">
            <v>1287.5549239014535</v>
          </cell>
          <cell r="BZ25">
            <v>1424.5148350372876</v>
          </cell>
          <cell r="CA25">
            <v>1568.0736925789558</v>
          </cell>
          <cell r="CB25">
            <v>1714.8987380564238</v>
          </cell>
          <cell r="CC25">
            <v>1865.066624</v>
          </cell>
          <cell r="CD25">
            <v>111.57644762358966</v>
          </cell>
          <cell r="CE25">
            <v>112.48365804123421</v>
          </cell>
        </row>
        <row r="26">
          <cell r="B26" t="str">
            <v xml:space="preserve">        Despesa</v>
          </cell>
          <cell r="F26">
            <v>386</v>
          </cell>
          <cell r="G26">
            <v>3558</v>
          </cell>
          <cell r="H26">
            <v>399</v>
          </cell>
          <cell r="I26">
            <v>380</v>
          </cell>
          <cell r="J26">
            <v>4337</v>
          </cell>
          <cell r="V26">
            <v>380.346</v>
          </cell>
          <cell r="W26">
            <v>328.81799999999998</v>
          </cell>
          <cell r="X26">
            <v>384.33</v>
          </cell>
          <cell r="Y26">
            <v>564.55099999999993</v>
          </cell>
          <cell r="Z26">
            <v>846.63199999999995</v>
          </cell>
          <cell r="AA26">
            <v>1155.818</v>
          </cell>
          <cell r="AB26">
            <v>1490.787</v>
          </cell>
          <cell r="AC26">
            <v>1774.049</v>
          </cell>
          <cell r="AD26">
            <v>2369.105</v>
          </cell>
          <cell r="AE26">
            <v>2734.2460000000001</v>
          </cell>
          <cell r="AF26">
            <v>3092.4230000000002</v>
          </cell>
          <cell r="AG26">
            <v>3472.7690000000002</v>
          </cell>
          <cell r="AH26">
            <v>3801.5870000000004</v>
          </cell>
          <cell r="AI26">
            <v>4185.9170000000004</v>
          </cell>
          <cell r="AJ26">
            <v>357.29206998338702</v>
          </cell>
          <cell r="AK26">
            <v>284.96391327441461</v>
          </cell>
          <cell r="AL26">
            <v>321.47998051090724</v>
          </cell>
          <cell r="AM26">
            <v>392.65788222691009</v>
          </cell>
          <cell r="AN26">
            <v>384.45784263562325</v>
          </cell>
          <cell r="AO26">
            <v>394.35744325400998</v>
          </cell>
          <cell r="AP26">
            <v>630.76778892173718</v>
          </cell>
          <cell r="AQ26">
            <v>409.58194887782633</v>
          </cell>
          <cell r="AR26">
            <v>447.5415875893537</v>
          </cell>
          <cell r="AS26">
            <v>458.35762616064096</v>
          </cell>
          <cell r="AT26">
            <v>367.47247819804755</v>
          </cell>
          <cell r="AU26">
            <v>467.240025967142</v>
          </cell>
          <cell r="AV26">
            <v>642.25598325780163</v>
          </cell>
          <cell r="AW26">
            <v>963.73596376870887</v>
          </cell>
          <cell r="AX26">
            <v>1356.3938459956189</v>
          </cell>
          <cell r="AY26">
            <v>1740.8516886312423</v>
          </cell>
          <cell r="AZ26">
            <v>2135.2091318852522</v>
          </cell>
          <cell r="BA26">
            <v>2765.9769208069893</v>
          </cell>
          <cell r="BB26">
            <v>3175.5588696848154</v>
          </cell>
          <cell r="BC26">
            <v>3623.100457274169</v>
          </cell>
          <cell r="BD26">
            <v>4081.4580834348099</v>
          </cell>
          <cell r="BE26">
            <v>4448.9305616328575</v>
          </cell>
          <cell r="BF26">
            <v>4916.1705875999996</v>
          </cell>
          <cell r="BG26">
            <v>407.79952621907137</v>
          </cell>
          <cell r="BH26">
            <v>347.71591341839348</v>
          </cell>
          <cell r="BI26">
            <v>436.16528171091915</v>
          </cell>
          <cell r="BJ26">
            <v>394.34678958401992</v>
          </cell>
          <cell r="BK26">
            <v>448.81497950157171</v>
          </cell>
          <cell r="BL26">
            <v>440.55888338527433</v>
          </cell>
          <cell r="BM26">
            <v>489.68836859028733</v>
          </cell>
          <cell r="BN26">
            <v>450.1003844841407</v>
          </cell>
          <cell r="BO26">
            <v>458.78729661317578</v>
          </cell>
          <cell r="BP26">
            <v>455.06232333502106</v>
          </cell>
          <cell r="BQ26">
            <v>397.28436854478139</v>
          </cell>
          <cell r="BR26">
            <v>397.27212461334381</v>
          </cell>
          <cell r="BS26">
            <v>755.51543963746485</v>
          </cell>
          <cell r="BT26">
            <v>1191.6807213483839</v>
          </cell>
          <cell r="BU26">
            <v>1586.0275109324039</v>
          </cell>
          <cell r="BV26">
            <v>2034.8424904339756</v>
          </cell>
          <cell r="BW26">
            <v>2475.4013738192498</v>
          </cell>
          <cell r="BX26">
            <v>2965.0897424095369</v>
          </cell>
          <cell r="BY26">
            <v>3415.1901268936776</v>
          </cell>
          <cell r="BZ26">
            <v>3873.9774235068535</v>
          </cell>
          <cell r="CA26">
            <v>4329.0397468418741</v>
          </cell>
          <cell r="CB26">
            <v>4726.3241153866556</v>
          </cell>
          <cell r="CC26">
            <v>5123.5962399999999</v>
          </cell>
          <cell r="CD26">
            <v>315.89719960127718</v>
          </cell>
          <cell r="CE26">
            <v>293.63399325815971</v>
          </cell>
        </row>
        <row r="28">
          <cell r="B28" t="str">
            <v xml:space="preserve">    Seguros</v>
          </cell>
          <cell r="F28">
            <v>-15</v>
          </cell>
          <cell r="G28">
            <v>-76</v>
          </cell>
          <cell r="H28">
            <v>-22</v>
          </cell>
          <cell r="I28">
            <v>-11</v>
          </cell>
          <cell r="J28">
            <v>-109</v>
          </cell>
          <cell r="V28">
            <v>71.819000000000003</v>
          </cell>
          <cell r="W28">
            <v>-23.619999999999997</v>
          </cell>
          <cell r="X28">
            <v>-26.808</v>
          </cell>
          <cell r="Y28">
            <v>-19.614000000000001</v>
          </cell>
          <cell r="Z28">
            <v>-25.224</v>
          </cell>
          <cell r="AA28">
            <v>-43.423000000000002</v>
          </cell>
          <cell r="AB28">
            <v>-64.587999999999994</v>
          </cell>
          <cell r="AC28">
            <v>-82.73599999999999</v>
          </cell>
          <cell r="AD28">
            <v>-78.47</v>
          </cell>
          <cell r="AE28">
            <v>-80.176000000000002</v>
          </cell>
          <cell r="AF28">
            <v>-84.308000000000007</v>
          </cell>
          <cell r="AG28">
            <v>-12.489000000000004</v>
          </cell>
          <cell r="AH28">
            <v>-36.109000000000002</v>
          </cell>
          <cell r="AI28">
            <v>-62.917000000000002</v>
          </cell>
          <cell r="AJ28">
            <v>-7.7469999999999999</v>
          </cell>
          <cell r="AK28">
            <v>-8.2040000000000006</v>
          </cell>
          <cell r="AL28">
            <v>20.527000000000001</v>
          </cell>
          <cell r="AM28">
            <v>-3.6209999999999987</v>
          </cell>
          <cell r="AN28">
            <v>-9.847999999999999</v>
          </cell>
          <cell r="AO28">
            <v>-9.3679999999999986</v>
          </cell>
          <cell r="AP28">
            <v>68.81</v>
          </cell>
          <cell r="AQ28">
            <v>10.626000000000005</v>
          </cell>
          <cell r="AR28">
            <v>1.911999999999999</v>
          </cell>
          <cell r="AS28">
            <v>-15.352999999999998</v>
          </cell>
          <cell r="AT28">
            <v>16.494999999999997</v>
          </cell>
          <cell r="AU28">
            <v>9.6329999999999956</v>
          </cell>
          <cell r="AV28">
            <v>-15.951000000000004</v>
          </cell>
          <cell r="AW28">
            <v>4.5760000000000076</v>
          </cell>
          <cell r="AX28">
            <v>0.95500000000001251</v>
          </cell>
          <cell r="AY28">
            <v>-8.8929999999999865</v>
          </cell>
          <cell r="AZ28">
            <v>-18.260999999999996</v>
          </cell>
          <cell r="BA28">
            <v>50.549000000000035</v>
          </cell>
          <cell r="BB28">
            <v>61.17500000000004</v>
          </cell>
          <cell r="BC28">
            <v>63.087000000000046</v>
          </cell>
          <cell r="BD28">
            <v>47.734000000000066</v>
          </cell>
          <cell r="BE28">
            <v>64.229000000000099</v>
          </cell>
          <cell r="BF28">
            <v>73.862000000000137</v>
          </cell>
          <cell r="BG28">
            <v>-1.0199999999999996</v>
          </cell>
          <cell r="BH28">
            <v>-17.454999999999998</v>
          </cell>
          <cell r="BI28">
            <v>21.111999999999998</v>
          </cell>
          <cell r="BJ28">
            <v>2.0019999999999989</v>
          </cell>
          <cell r="BK28">
            <v>-10.086999999999998</v>
          </cell>
          <cell r="BL28">
            <v>43.393999999999991</v>
          </cell>
          <cell r="BM28">
            <v>16.259999999999998</v>
          </cell>
          <cell r="BN28">
            <v>14.690000000000001</v>
          </cell>
          <cell r="BO28">
            <v>1.6359999999999992</v>
          </cell>
          <cell r="BP28">
            <v>2.8869999999999969</v>
          </cell>
          <cell r="BQ28">
            <v>26.398999999999997</v>
          </cell>
          <cell r="BR28">
            <v>-18.382999999999999</v>
          </cell>
          <cell r="BS28">
            <v>-18.474999999999998</v>
          </cell>
          <cell r="BT28">
            <v>2.6370000000000005</v>
          </cell>
          <cell r="BU28">
            <v>4.6389999999999993</v>
          </cell>
          <cell r="BV28">
            <v>-5.4479999999999986</v>
          </cell>
          <cell r="BW28">
            <v>37.945999999999991</v>
          </cell>
          <cell r="BX28">
            <v>54.205999999999989</v>
          </cell>
          <cell r="BY28">
            <v>68.895999999999987</v>
          </cell>
          <cell r="BZ28">
            <v>70.531999999999982</v>
          </cell>
          <cell r="CA28">
            <v>73.418999999999983</v>
          </cell>
          <cell r="CB28">
            <v>99.817999999999984</v>
          </cell>
          <cell r="CC28">
            <v>81.434999999999988</v>
          </cell>
          <cell r="CD28">
            <v>1.713000000000001</v>
          </cell>
          <cell r="CE28">
            <v>-0.39700000000000202</v>
          </cell>
        </row>
        <row r="29">
          <cell r="B29" t="str">
            <v xml:space="preserve">        Receita</v>
          </cell>
          <cell r="F29">
            <v>11</v>
          </cell>
          <cell r="G29">
            <v>153</v>
          </cell>
          <cell r="H29">
            <v>2</v>
          </cell>
          <cell r="I29">
            <v>15</v>
          </cell>
          <cell r="J29">
            <v>170</v>
          </cell>
          <cell r="V29">
            <v>95.537000000000006</v>
          </cell>
          <cell r="W29">
            <v>0.52700000000000002</v>
          </cell>
          <cell r="X29">
            <v>0.83099999999999996</v>
          </cell>
          <cell r="Y29">
            <v>27.974</v>
          </cell>
          <cell r="Z29">
            <v>45.954000000000001</v>
          </cell>
          <cell r="AA29">
            <v>46.948</v>
          </cell>
          <cell r="AB29">
            <v>56.542999999999999</v>
          </cell>
          <cell r="AC29">
            <v>58.711999999999996</v>
          </cell>
          <cell r="AD29">
            <v>91.647999999999996</v>
          </cell>
          <cell r="AE29">
            <v>119.25700000000001</v>
          </cell>
          <cell r="AF29">
            <v>140.292</v>
          </cell>
          <cell r="AG29">
            <v>235.82900000000001</v>
          </cell>
          <cell r="AH29">
            <v>236.35599999999999</v>
          </cell>
          <cell r="AI29">
            <v>237.18699999999998</v>
          </cell>
          <cell r="AJ29">
            <v>19.91</v>
          </cell>
          <cell r="AK29">
            <v>11.625</v>
          </cell>
          <cell r="AL29">
            <v>38.993000000000002</v>
          </cell>
          <cell r="AM29">
            <v>17.056000000000001</v>
          </cell>
          <cell r="AN29">
            <v>14.481999999999999</v>
          </cell>
          <cell r="AO29">
            <v>10.029</v>
          </cell>
          <cell r="AP29">
            <v>102.491</v>
          </cell>
          <cell r="AQ29">
            <v>40.020000000000003</v>
          </cell>
          <cell r="AR29">
            <v>23.382999999999999</v>
          </cell>
          <cell r="AS29">
            <v>7.7880000000000003</v>
          </cell>
          <cell r="AT29">
            <v>49.881999999999998</v>
          </cell>
          <cell r="AU29">
            <v>75.984999999999999</v>
          </cell>
          <cell r="AV29">
            <v>31.535</v>
          </cell>
          <cell r="AW29">
            <v>70.528000000000006</v>
          </cell>
          <cell r="AX29">
            <v>87.584000000000003</v>
          </cell>
          <cell r="AY29">
            <v>102.066</v>
          </cell>
          <cell r="AZ29">
            <v>112.095</v>
          </cell>
          <cell r="BA29">
            <v>214.58600000000001</v>
          </cell>
          <cell r="BB29">
            <v>254.60600000000002</v>
          </cell>
          <cell r="BC29">
            <v>277.98900000000003</v>
          </cell>
          <cell r="BD29">
            <v>285.77700000000004</v>
          </cell>
          <cell r="BE29">
            <v>335.65900000000005</v>
          </cell>
          <cell r="BF29">
            <v>411.64400000000006</v>
          </cell>
          <cell r="BG29">
            <v>26.957000000000001</v>
          </cell>
          <cell r="BH29">
            <v>0.98599999999999999</v>
          </cell>
          <cell r="BI29">
            <v>52.622</v>
          </cell>
          <cell r="BJ29">
            <v>26.7</v>
          </cell>
          <cell r="BK29">
            <v>12.749000000000001</v>
          </cell>
          <cell r="BL29">
            <v>64.605999999999995</v>
          </cell>
          <cell r="BM29">
            <v>43.930999999999997</v>
          </cell>
          <cell r="BN29">
            <v>44.271000000000001</v>
          </cell>
          <cell r="BO29">
            <v>29.027999999999999</v>
          </cell>
          <cell r="BP29">
            <v>27.335999999999999</v>
          </cell>
          <cell r="BQ29">
            <v>48.378999999999998</v>
          </cell>
          <cell r="BR29">
            <v>12.823</v>
          </cell>
          <cell r="BS29">
            <v>27.943000000000001</v>
          </cell>
          <cell r="BT29">
            <v>80.564999999999998</v>
          </cell>
          <cell r="BU29">
            <v>107.265</v>
          </cell>
          <cell r="BV29">
            <v>120.014</v>
          </cell>
          <cell r="BW29">
            <v>184.62</v>
          </cell>
          <cell r="BX29">
            <v>228.55099999999999</v>
          </cell>
          <cell r="BY29">
            <v>272.822</v>
          </cell>
          <cell r="BZ29">
            <v>301.85000000000002</v>
          </cell>
          <cell r="CA29">
            <v>329.18600000000004</v>
          </cell>
          <cell r="CB29">
            <v>377.56500000000005</v>
          </cell>
          <cell r="CC29">
            <v>390.38800000000003</v>
          </cell>
          <cell r="CD29">
            <v>24.879000000000001</v>
          </cell>
          <cell r="CE29">
            <v>19.812999999999999</v>
          </cell>
        </row>
        <row r="30">
          <cell r="B30" t="str">
            <v xml:space="preserve">        Despesa</v>
          </cell>
          <cell r="F30">
            <v>26</v>
          </cell>
          <cell r="G30">
            <v>229</v>
          </cell>
          <cell r="H30">
            <v>24</v>
          </cell>
          <cell r="I30">
            <v>26</v>
          </cell>
          <cell r="J30">
            <v>279</v>
          </cell>
          <cell r="V30">
            <v>23.718</v>
          </cell>
          <cell r="W30">
            <v>24.146999999999998</v>
          </cell>
          <cell r="X30">
            <v>27.638999999999999</v>
          </cell>
          <cell r="Y30">
            <v>47.588000000000001</v>
          </cell>
          <cell r="Z30">
            <v>71.177999999999997</v>
          </cell>
          <cell r="AA30">
            <v>90.370999999999995</v>
          </cell>
          <cell r="AB30">
            <v>121.131</v>
          </cell>
          <cell r="AC30">
            <v>141.44800000000001</v>
          </cell>
          <cell r="AD30">
            <v>170.11799999999999</v>
          </cell>
          <cell r="AE30">
            <v>199.43299999999999</v>
          </cell>
          <cell r="AF30">
            <v>224.6</v>
          </cell>
          <cell r="AG30">
            <v>248.31799999999998</v>
          </cell>
          <cell r="AH30">
            <v>272.46499999999997</v>
          </cell>
          <cell r="AI30">
            <v>300.10399999999998</v>
          </cell>
          <cell r="AJ30">
            <v>27.657</v>
          </cell>
          <cell r="AK30">
            <v>19.829000000000001</v>
          </cell>
          <cell r="AL30">
            <v>18.466000000000001</v>
          </cell>
          <cell r="AM30">
            <v>20.677</v>
          </cell>
          <cell r="AN30">
            <v>24.33</v>
          </cell>
          <cell r="AO30">
            <v>19.396999999999998</v>
          </cell>
          <cell r="AP30">
            <v>33.680999999999997</v>
          </cell>
          <cell r="AQ30">
            <v>29.393999999999998</v>
          </cell>
          <cell r="AR30">
            <v>21.471</v>
          </cell>
          <cell r="AS30">
            <v>23.140999999999998</v>
          </cell>
          <cell r="AT30">
            <v>33.387</v>
          </cell>
          <cell r="AU30">
            <v>66.352000000000004</v>
          </cell>
          <cell r="AV30">
            <v>47.486000000000004</v>
          </cell>
          <cell r="AW30">
            <v>65.951999999999998</v>
          </cell>
          <cell r="AX30">
            <v>86.628999999999991</v>
          </cell>
          <cell r="AY30">
            <v>110.95899999999999</v>
          </cell>
          <cell r="AZ30">
            <v>130.35599999999999</v>
          </cell>
          <cell r="BA30">
            <v>164.03699999999998</v>
          </cell>
          <cell r="BB30">
            <v>193.43099999999998</v>
          </cell>
          <cell r="BC30">
            <v>214.90199999999999</v>
          </cell>
          <cell r="BD30">
            <v>238.04299999999998</v>
          </cell>
          <cell r="BE30">
            <v>271.42999999999995</v>
          </cell>
          <cell r="BF30">
            <v>337.78199999999993</v>
          </cell>
          <cell r="BG30">
            <v>27.977</v>
          </cell>
          <cell r="BH30">
            <v>18.440999999999999</v>
          </cell>
          <cell r="BI30">
            <v>31.51</v>
          </cell>
          <cell r="BJ30">
            <v>24.698</v>
          </cell>
          <cell r="BK30">
            <v>22.835999999999999</v>
          </cell>
          <cell r="BL30">
            <v>21.212</v>
          </cell>
          <cell r="BM30">
            <v>27.670999999999999</v>
          </cell>
          <cell r="BN30">
            <v>29.581</v>
          </cell>
          <cell r="BO30">
            <v>27.391999999999999</v>
          </cell>
          <cell r="BP30">
            <v>24.449000000000002</v>
          </cell>
          <cell r="BQ30">
            <v>21.98</v>
          </cell>
          <cell r="BR30">
            <v>31.206</v>
          </cell>
          <cell r="BS30">
            <v>46.417999999999999</v>
          </cell>
          <cell r="BT30">
            <v>77.927999999999997</v>
          </cell>
          <cell r="BU30">
            <v>102.626</v>
          </cell>
          <cell r="BV30">
            <v>125.462</v>
          </cell>
          <cell r="BW30">
            <v>146.67400000000001</v>
          </cell>
          <cell r="BX30">
            <v>174.345</v>
          </cell>
          <cell r="BY30">
            <v>203.92599999999999</v>
          </cell>
          <cell r="BZ30">
            <v>231.31799999999998</v>
          </cell>
          <cell r="CA30">
            <v>255.767</v>
          </cell>
          <cell r="CB30">
            <v>277.74700000000001</v>
          </cell>
          <cell r="CC30">
            <v>308.95300000000003</v>
          </cell>
          <cell r="CD30">
            <v>23.166</v>
          </cell>
          <cell r="CE30">
            <v>20.21</v>
          </cell>
        </row>
        <row r="32">
          <cell r="B32" t="str">
            <v xml:space="preserve">    Lucros e dividendos</v>
          </cell>
          <cell r="F32">
            <v>-38</v>
          </cell>
          <cell r="G32">
            <v>-2413</v>
          </cell>
          <cell r="H32">
            <v>-57</v>
          </cell>
          <cell r="I32">
            <v>-77</v>
          </cell>
          <cell r="J32">
            <v>-2547</v>
          </cell>
          <cell r="V32">
            <v>-237.40200000000002</v>
          </cell>
          <cell r="W32">
            <v>-176.36</v>
          </cell>
          <cell r="X32">
            <v>-634.83600000000001</v>
          </cell>
          <cell r="Y32">
            <v>-54.174999999999955</v>
          </cell>
          <cell r="Z32">
            <v>-378.38299999999992</v>
          </cell>
          <cell r="AA32">
            <v>-255.4319999999999</v>
          </cell>
          <cell r="AB32">
            <v>-389.21299999999991</v>
          </cell>
          <cell r="AC32">
            <v>-380.1459999999999</v>
          </cell>
          <cell r="AD32">
            <v>-593.7109999999999</v>
          </cell>
          <cell r="AE32">
            <v>-843.44899999999984</v>
          </cell>
          <cell r="AF32">
            <v>-1324.9769999999999</v>
          </cell>
          <cell r="AG32">
            <v>-1562.3789999999999</v>
          </cell>
          <cell r="AH32">
            <v>-1738.739</v>
          </cell>
          <cell r="AI32">
            <v>-2373.5749999999998</v>
          </cell>
          <cell r="AJ32">
            <v>-660.7879999999999</v>
          </cell>
          <cell r="AK32">
            <v>-183.03</v>
          </cell>
          <cell r="AL32">
            <v>-504.21699999999998</v>
          </cell>
          <cell r="AM32">
            <v>-435.94800000000004</v>
          </cell>
          <cell r="AN32">
            <v>-434.37299999999999</v>
          </cell>
          <cell r="AO32">
            <v>-158.79199999999997</v>
          </cell>
          <cell r="AP32">
            <v>-614.53</v>
          </cell>
          <cell r="AQ32">
            <v>-528.43499999999995</v>
          </cell>
          <cell r="AR32">
            <v>-349.24100000000004</v>
          </cell>
          <cell r="AS32">
            <v>-328.08799999999997</v>
          </cell>
          <cell r="AT32">
            <v>-737.77</v>
          </cell>
          <cell r="AU32">
            <v>-662.05099999999993</v>
          </cell>
          <cell r="AV32">
            <v>-843.81799999999998</v>
          </cell>
          <cell r="AW32">
            <v>-1348.0349999999999</v>
          </cell>
          <cell r="AX32">
            <v>-1783.9829999999999</v>
          </cell>
          <cell r="AY32">
            <v>-2218.3559999999998</v>
          </cell>
          <cell r="AZ32">
            <v>-2377.1480000000001</v>
          </cell>
          <cell r="BA32">
            <v>-2991.6779999999999</v>
          </cell>
          <cell r="BB32">
            <v>-3520.1129999999998</v>
          </cell>
          <cell r="BC32">
            <v>-3869.3539999999998</v>
          </cell>
          <cell r="BD32">
            <v>-4197.442</v>
          </cell>
          <cell r="BE32">
            <v>-4935.2120000000004</v>
          </cell>
          <cell r="BF32">
            <v>-5597.2629999999999</v>
          </cell>
          <cell r="BG32">
            <v>-293.28900000000004</v>
          </cell>
          <cell r="BH32">
            <v>-264.89999999999998</v>
          </cell>
          <cell r="BI32">
            <v>-411.43200000000002</v>
          </cell>
          <cell r="BJ32">
            <v>-584.50099999999998</v>
          </cell>
          <cell r="BK32">
            <v>-579.18299999999999</v>
          </cell>
          <cell r="BL32">
            <v>-651.33400000000006</v>
          </cell>
          <cell r="BM32">
            <v>-159.363</v>
          </cell>
          <cell r="BN32">
            <v>-396.00900000000001</v>
          </cell>
          <cell r="BO32">
            <v>-1858.2240000000002</v>
          </cell>
          <cell r="BP32">
            <v>-780.23</v>
          </cell>
          <cell r="BQ32">
            <v>-376.48700000000002</v>
          </cell>
          <cell r="BR32">
            <v>-825.96900000000005</v>
          </cell>
          <cell r="BS32">
            <v>-558.18900000000008</v>
          </cell>
          <cell r="BT32">
            <v>-969.62100000000009</v>
          </cell>
          <cell r="BU32">
            <v>-1554.1220000000001</v>
          </cell>
          <cell r="BV32">
            <v>-2133.3050000000003</v>
          </cell>
          <cell r="BW32">
            <v>-2784.6390000000001</v>
          </cell>
          <cell r="BX32">
            <v>-2944.002</v>
          </cell>
          <cell r="BY32">
            <v>-3340.011</v>
          </cell>
          <cell r="BZ32">
            <v>-5198.2350000000006</v>
          </cell>
          <cell r="CA32">
            <v>-5978.4650000000001</v>
          </cell>
          <cell r="CB32">
            <v>-6354.9520000000002</v>
          </cell>
          <cell r="CC32">
            <v>-7180.9210000000003</v>
          </cell>
          <cell r="CD32">
            <v>-530.48199999999997</v>
          </cell>
          <cell r="CE32">
            <v>-340.50400000000002</v>
          </cell>
        </row>
        <row r="33">
          <cell r="B33" t="str">
            <v xml:space="preserve">        Receita</v>
          </cell>
          <cell r="F33">
            <v>62</v>
          </cell>
          <cell r="G33">
            <v>534</v>
          </cell>
          <cell r="H33">
            <v>57</v>
          </cell>
          <cell r="I33">
            <v>28</v>
          </cell>
          <cell r="J33">
            <v>619</v>
          </cell>
          <cell r="V33">
            <v>3.444</v>
          </cell>
          <cell r="W33">
            <v>104.752</v>
          </cell>
          <cell r="X33">
            <v>108.976</v>
          </cell>
          <cell r="Y33">
            <v>241.13100000000003</v>
          </cell>
          <cell r="Z33">
            <v>301.40200000000004</v>
          </cell>
          <cell r="AA33">
            <v>684.18700000000013</v>
          </cell>
          <cell r="AB33">
            <v>688.57200000000012</v>
          </cell>
          <cell r="AC33">
            <v>1072.0240000000001</v>
          </cell>
          <cell r="AD33">
            <v>1153.1380000000001</v>
          </cell>
          <cell r="AE33">
            <v>1192.9860000000001</v>
          </cell>
          <cell r="AF33">
            <v>1250.298</v>
          </cell>
          <cell r="AG33">
            <v>1253.742</v>
          </cell>
          <cell r="AH33">
            <v>1358.4939999999999</v>
          </cell>
          <cell r="AI33">
            <v>1467.4699999999998</v>
          </cell>
          <cell r="AJ33">
            <v>21.891999999999999</v>
          </cell>
          <cell r="AK33">
            <v>25.193999999999999</v>
          </cell>
          <cell r="AL33">
            <v>4.9009999999999998</v>
          </cell>
          <cell r="AM33">
            <v>182.72800000000001</v>
          </cell>
          <cell r="AN33">
            <v>31.558</v>
          </cell>
          <cell r="AO33">
            <v>332.24400000000003</v>
          </cell>
          <cell r="AP33">
            <v>129.02500000000001</v>
          </cell>
          <cell r="AQ33">
            <v>26.567</v>
          </cell>
          <cell r="AR33">
            <v>19.678999999999998</v>
          </cell>
          <cell r="AS33">
            <v>18.917999999999999</v>
          </cell>
          <cell r="AT33">
            <v>87.727000000000004</v>
          </cell>
          <cell r="AU33">
            <v>29.960999999999999</v>
          </cell>
          <cell r="AV33">
            <v>47.085999999999999</v>
          </cell>
          <cell r="AW33">
            <v>51.986999999999995</v>
          </cell>
          <cell r="AX33">
            <v>234.715</v>
          </cell>
          <cell r="AY33">
            <v>266.27300000000002</v>
          </cell>
          <cell r="AZ33">
            <v>598.51700000000005</v>
          </cell>
          <cell r="BA33">
            <v>727.54200000000003</v>
          </cell>
          <cell r="BB33">
            <v>754.10900000000004</v>
          </cell>
          <cell r="BC33">
            <v>773.78800000000001</v>
          </cell>
          <cell r="BD33">
            <v>792.70600000000002</v>
          </cell>
          <cell r="BE33">
            <v>880.43299999999999</v>
          </cell>
          <cell r="BF33">
            <v>910.39400000000001</v>
          </cell>
          <cell r="BG33">
            <v>17.727</v>
          </cell>
          <cell r="BH33">
            <v>82.313999999999993</v>
          </cell>
          <cell r="BI33">
            <v>50.176000000000002</v>
          </cell>
          <cell r="BJ33">
            <v>100.899</v>
          </cell>
          <cell r="BK33">
            <v>4.9509999999999996</v>
          </cell>
          <cell r="BL33">
            <v>29.736000000000001</v>
          </cell>
          <cell r="BM33">
            <v>50.264000000000003</v>
          </cell>
          <cell r="BN33">
            <v>4.5780000000000003</v>
          </cell>
          <cell r="BO33">
            <v>32.732999999999997</v>
          </cell>
          <cell r="BP33">
            <v>63.195999999999998</v>
          </cell>
          <cell r="BQ33">
            <v>34.192999999999998</v>
          </cell>
          <cell r="BR33">
            <v>17.035</v>
          </cell>
          <cell r="BS33">
            <v>100.041</v>
          </cell>
          <cell r="BT33">
            <v>150.21699999999998</v>
          </cell>
          <cell r="BU33">
            <v>251.11599999999999</v>
          </cell>
          <cell r="BV33">
            <v>256.06700000000001</v>
          </cell>
          <cell r="BW33">
            <v>285.803</v>
          </cell>
          <cell r="BX33">
            <v>336.06700000000001</v>
          </cell>
          <cell r="BY33">
            <v>340.64499999999998</v>
          </cell>
          <cell r="BZ33">
            <v>373.37799999999999</v>
          </cell>
          <cell r="CA33">
            <v>436.57399999999996</v>
          </cell>
          <cell r="CB33">
            <v>470.76699999999994</v>
          </cell>
          <cell r="CC33">
            <v>487.80199999999996</v>
          </cell>
          <cell r="CD33">
            <v>66.02</v>
          </cell>
          <cell r="CE33">
            <v>19.835000000000001</v>
          </cell>
        </row>
        <row r="34">
          <cell r="B34" t="str">
            <v xml:space="preserve">        Despesa</v>
          </cell>
          <cell r="F34">
            <v>100</v>
          </cell>
          <cell r="G34">
            <v>2947</v>
          </cell>
          <cell r="H34">
            <v>114</v>
          </cell>
          <cell r="I34">
            <v>105</v>
          </cell>
          <cell r="J34">
            <v>3166</v>
          </cell>
          <cell r="V34">
            <v>240.846</v>
          </cell>
          <cell r="W34">
            <v>281.11200000000002</v>
          </cell>
          <cell r="X34">
            <v>743.81200000000001</v>
          </cell>
          <cell r="Y34">
            <v>295.30599999999998</v>
          </cell>
          <cell r="Z34">
            <v>679.78499999999997</v>
          </cell>
          <cell r="AA34">
            <v>939.61899999999991</v>
          </cell>
          <cell r="AB34">
            <v>1077.7849999999999</v>
          </cell>
          <cell r="AC34">
            <v>1452.1699999999998</v>
          </cell>
          <cell r="AD34">
            <v>1746.8489999999997</v>
          </cell>
          <cell r="AE34">
            <v>2036.4349999999997</v>
          </cell>
          <cell r="AF34">
            <v>2575.2749999999996</v>
          </cell>
          <cell r="AG34">
            <v>2816.1209999999996</v>
          </cell>
          <cell r="AH34">
            <v>3097.2329999999997</v>
          </cell>
          <cell r="AI34">
            <v>3841.0449999999996</v>
          </cell>
          <cell r="AJ34">
            <v>682.68</v>
          </cell>
          <cell r="AK34">
            <v>208.22399999999999</v>
          </cell>
          <cell r="AL34">
            <v>509.11799999999999</v>
          </cell>
          <cell r="AM34">
            <v>618.67600000000004</v>
          </cell>
          <cell r="AN34">
            <v>465.93099999999998</v>
          </cell>
          <cell r="AO34">
            <v>491.036</v>
          </cell>
          <cell r="AP34">
            <v>743.55499999999995</v>
          </cell>
          <cell r="AQ34">
            <v>555.00199999999995</v>
          </cell>
          <cell r="AR34">
            <v>368.92</v>
          </cell>
          <cell r="AS34">
            <v>347.00599999999997</v>
          </cell>
          <cell r="AT34">
            <v>825.49699999999996</v>
          </cell>
          <cell r="AU34">
            <v>692.01199999999994</v>
          </cell>
          <cell r="AV34">
            <v>890.904</v>
          </cell>
          <cell r="AW34">
            <v>1400.0219999999999</v>
          </cell>
          <cell r="AX34">
            <v>2018.6979999999999</v>
          </cell>
          <cell r="AY34">
            <v>2484.6289999999999</v>
          </cell>
          <cell r="AZ34">
            <v>2975.665</v>
          </cell>
          <cell r="BA34">
            <v>3719.22</v>
          </cell>
          <cell r="BB34">
            <v>4274.2219999999998</v>
          </cell>
          <cell r="BC34">
            <v>4643.1419999999998</v>
          </cell>
          <cell r="BD34">
            <v>4990.1480000000001</v>
          </cell>
          <cell r="BE34">
            <v>5815.6450000000004</v>
          </cell>
          <cell r="BF34">
            <v>6507.6570000000002</v>
          </cell>
          <cell r="BG34">
            <v>311.01600000000002</v>
          </cell>
          <cell r="BH34">
            <v>347.214</v>
          </cell>
          <cell r="BI34">
            <v>461.608</v>
          </cell>
          <cell r="BJ34">
            <v>685.4</v>
          </cell>
          <cell r="BK34">
            <v>584.13400000000001</v>
          </cell>
          <cell r="BL34">
            <v>681.07</v>
          </cell>
          <cell r="BM34">
            <v>209.62700000000001</v>
          </cell>
          <cell r="BN34">
            <v>400.58699999999999</v>
          </cell>
          <cell r="BO34">
            <v>1890.9570000000001</v>
          </cell>
          <cell r="BP34">
            <v>843.42600000000004</v>
          </cell>
          <cell r="BQ34">
            <v>410.68</v>
          </cell>
          <cell r="BR34">
            <v>843.00400000000002</v>
          </cell>
          <cell r="BS34">
            <v>658.23</v>
          </cell>
          <cell r="BT34">
            <v>1119.838</v>
          </cell>
          <cell r="BU34">
            <v>1805.2379999999998</v>
          </cell>
          <cell r="BV34">
            <v>2389.3719999999998</v>
          </cell>
          <cell r="BW34">
            <v>3070.442</v>
          </cell>
          <cell r="BX34">
            <v>3280.069</v>
          </cell>
          <cell r="BY34">
            <v>3680.6559999999999</v>
          </cell>
          <cell r="BZ34">
            <v>5571.6130000000003</v>
          </cell>
          <cell r="CA34">
            <v>6415.0390000000007</v>
          </cell>
          <cell r="CB34">
            <v>6825.719000000001</v>
          </cell>
          <cell r="CC34">
            <v>7668.7230000000009</v>
          </cell>
          <cell r="CD34">
            <v>596.50199999999995</v>
          </cell>
          <cell r="CE34">
            <v>360.339</v>
          </cell>
        </row>
        <row r="36">
          <cell r="B36" t="str">
            <v xml:space="preserve">    Lucros reinvestidos</v>
          </cell>
          <cell r="F36">
            <v>-20</v>
          </cell>
          <cell r="G36">
            <v>-319</v>
          </cell>
          <cell r="H36">
            <v>-37</v>
          </cell>
          <cell r="I36">
            <v>-12</v>
          </cell>
          <cell r="J36">
            <v>-368</v>
          </cell>
          <cell r="V36">
            <v>-18.018000000000001</v>
          </cell>
          <cell r="W36">
            <v>-31.648</v>
          </cell>
          <cell r="X36">
            <v>-57.247</v>
          </cell>
          <cell r="Y36">
            <v>-189.4</v>
          </cell>
          <cell r="Z36">
            <v>-202.5</v>
          </cell>
          <cell r="AA36">
            <v>-239.1</v>
          </cell>
          <cell r="AB36">
            <v>-359.8</v>
          </cell>
          <cell r="AC36">
            <v>-386.8</v>
          </cell>
          <cell r="AD36">
            <v>-413.82600000000002</v>
          </cell>
          <cell r="AE36">
            <v>-416.96100000000001</v>
          </cell>
          <cell r="AF36">
            <v>-424.47800000000001</v>
          </cell>
          <cell r="AG36">
            <v>-442.49599999999998</v>
          </cell>
          <cell r="AH36">
            <v>-474.14400000000001</v>
          </cell>
          <cell r="AI36">
            <v>-531.39099999999996</v>
          </cell>
          <cell r="AJ36">
            <v>-0.41099999999999998</v>
          </cell>
          <cell r="AK36">
            <v>-8.5830000000000002</v>
          </cell>
          <cell r="AL36">
            <v>0</v>
          </cell>
          <cell r="AM36">
            <v>-66.361999999999995</v>
          </cell>
          <cell r="AN36">
            <v>-12.706</v>
          </cell>
          <cell r="AO36">
            <v>-8.8369999999999997</v>
          </cell>
          <cell r="AP36">
            <v>-9.734</v>
          </cell>
          <cell r="AQ36">
            <v>0</v>
          </cell>
          <cell r="AR36">
            <v>-8.1780000000000008</v>
          </cell>
          <cell r="AS36">
            <v>-14.243</v>
          </cell>
          <cell r="AT36">
            <v>-20.885999999999999</v>
          </cell>
          <cell r="AU36">
            <v>-1.1679999999999999</v>
          </cell>
          <cell r="AV36">
            <v>-8.9939999999999998</v>
          </cell>
          <cell r="AW36">
            <v>-8.9939999999999998</v>
          </cell>
          <cell r="AX36">
            <v>-75.355999999999995</v>
          </cell>
          <cell r="AY36">
            <v>-88.061999999999998</v>
          </cell>
          <cell r="AZ36">
            <v>-96.899000000000001</v>
          </cell>
          <cell r="BA36">
            <v>-106.633</v>
          </cell>
          <cell r="BB36">
            <v>-106.633</v>
          </cell>
          <cell r="BC36">
            <v>-114.81099999999999</v>
          </cell>
          <cell r="BD36">
            <v>-129.054</v>
          </cell>
          <cell r="BE36">
            <v>-149.94</v>
          </cell>
          <cell r="BF36">
            <v>-151.108</v>
          </cell>
          <cell r="BG36">
            <v>-8</v>
          </cell>
          <cell r="BH36">
            <v>-10</v>
          </cell>
          <cell r="BI36">
            <v>-11</v>
          </cell>
          <cell r="BJ36">
            <v>-11</v>
          </cell>
          <cell r="BK36">
            <v>-10</v>
          </cell>
          <cell r="BL36">
            <v>-8</v>
          </cell>
          <cell r="BM36">
            <v>-12</v>
          </cell>
          <cell r="BN36">
            <v>-10</v>
          </cell>
          <cell r="BO36">
            <v>-12</v>
          </cell>
          <cell r="BP36">
            <v>-11</v>
          </cell>
          <cell r="BQ36">
            <v>-10</v>
          </cell>
          <cell r="BR36">
            <v>-11</v>
          </cell>
          <cell r="BS36">
            <v>-18</v>
          </cell>
          <cell r="BT36">
            <v>-29</v>
          </cell>
          <cell r="BU36">
            <v>-40</v>
          </cell>
          <cell r="BV36">
            <v>-50</v>
          </cell>
          <cell r="BW36">
            <v>-58</v>
          </cell>
          <cell r="BX36">
            <v>-70</v>
          </cell>
          <cell r="BY36">
            <v>-80</v>
          </cell>
          <cell r="BZ36">
            <v>-92</v>
          </cell>
          <cell r="CA36">
            <v>-103</v>
          </cell>
          <cell r="CB36">
            <v>-113</v>
          </cell>
          <cell r="CC36">
            <v>-124</v>
          </cell>
          <cell r="CD36" t="str">
            <v xml:space="preserve">...  </v>
          </cell>
          <cell r="CE36">
            <v>0</v>
          </cell>
        </row>
        <row r="38">
          <cell r="B38" t="str">
            <v xml:space="preserve">    Governamentais</v>
          </cell>
          <cell r="F38">
            <v>-62</v>
          </cell>
          <cell r="G38">
            <v>-231</v>
          </cell>
          <cell r="H38">
            <v>-20</v>
          </cell>
          <cell r="I38">
            <v>-42</v>
          </cell>
          <cell r="J38">
            <v>-293</v>
          </cell>
          <cell r="V38">
            <v>-20.67</v>
          </cell>
          <cell r="W38">
            <v>-30.465999999999994</v>
          </cell>
          <cell r="X38">
            <v>-69.664000000000001</v>
          </cell>
          <cell r="Y38">
            <v>-30.864000000000004</v>
          </cell>
          <cell r="Z38">
            <v>-37.480000000000004</v>
          </cell>
          <cell r="AA38">
            <v>-70.209000000000003</v>
          </cell>
          <cell r="AB38">
            <v>-83.715000000000003</v>
          </cell>
          <cell r="AC38">
            <v>-95.888999999999996</v>
          </cell>
          <cell r="AD38">
            <v>-114.25699999999999</v>
          </cell>
          <cell r="AE38">
            <v>-130.893</v>
          </cell>
          <cell r="AF38">
            <v>-182.452</v>
          </cell>
          <cell r="AG38">
            <v>-203.12200000000001</v>
          </cell>
          <cell r="AH38">
            <v>-233.58800000000002</v>
          </cell>
          <cell r="AI38">
            <v>-303.25200000000001</v>
          </cell>
          <cell r="AJ38">
            <v>-24.219000000000001</v>
          </cell>
          <cell r="AK38">
            <v>-19.573000000000004</v>
          </cell>
          <cell r="AL38">
            <v>-21.201000000000001</v>
          </cell>
          <cell r="AM38">
            <v>-36.116</v>
          </cell>
          <cell r="AN38">
            <v>-25.665999999999997</v>
          </cell>
          <cell r="AO38">
            <v>-43.267999999999994</v>
          </cell>
          <cell r="AP38">
            <v>-32.720000000000006</v>
          </cell>
          <cell r="AQ38">
            <v>-7.2540000000000049</v>
          </cell>
          <cell r="AR38">
            <v>-21.509999999999998</v>
          </cell>
          <cell r="AS38">
            <v>-31.140999999999991</v>
          </cell>
          <cell r="AT38">
            <v>-0.26900000000000546</v>
          </cell>
          <cell r="AU38">
            <v>-87.205000000000013</v>
          </cell>
          <cell r="AV38">
            <v>-43.792000000000009</v>
          </cell>
          <cell r="AW38">
            <v>-64.993000000000009</v>
          </cell>
          <cell r="AX38">
            <v>-101.10900000000002</v>
          </cell>
          <cell r="AY38">
            <v>-126.77500000000003</v>
          </cell>
          <cell r="AZ38">
            <v>-170.04300000000003</v>
          </cell>
          <cell r="BA38">
            <v>-202.76300000000003</v>
          </cell>
          <cell r="BB38">
            <v>-210.01700000000005</v>
          </cell>
          <cell r="BC38">
            <v>-231.52700000000004</v>
          </cell>
          <cell r="BD38">
            <v>-262.66800000000006</v>
          </cell>
          <cell r="BE38">
            <v>-262.93700000000007</v>
          </cell>
          <cell r="BF38">
            <v>-350.14200000000011</v>
          </cell>
          <cell r="BG38">
            <v>-54.085000000000001</v>
          </cell>
          <cell r="BH38">
            <v>-23.344999999999999</v>
          </cell>
          <cell r="BI38">
            <v>-26.007000000000005</v>
          </cell>
          <cell r="BJ38">
            <v>-0.12099999999999511</v>
          </cell>
          <cell r="BK38">
            <v>-3.320999999999998</v>
          </cell>
          <cell r="BL38">
            <v>-27.389999999999993</v>
          </cell>
          <cell r="BM38">
            <v>-27.824999999999996</v>
          </cell>
          <cell r="BN38">
            <v>-44.475999999999999</v>
          </cell>
          <cell r="BO38">
            <v>-60.844000000000001</v>
          </cell>
          <cell r="BP38">
            <v>-21.856000000000002</v>
          </cell>
          <cell r="BQ38">
            <v>-39.617000000000004</v>
          </cell>
          <cell r="BR38">
            <v>-56.507999999999996</v>
          </cell>
          <cell r="BS38">
            <v>-77.430000000000007</v>
          </cell>
          <cell r="BT38">
            <v>-103.43700000000001</v>
          </cell>
          <cell r="BU38">
            <v>-103.55800000000001</v>
          </cell>
          <cell r="BV38">
            <v>-106.879</v>
          </cell>
          <cell r="BW38">
            <v>-134.26900000000001</v>
          </cell>
          <cell r="BX38">
            <v>-162.09399999999999</v>
          </cell>
          <cell r="BY38">
            <v>-206.57</v>
          </cell>
          <cell r="BZ38">
            <v>-267.41399999999999</v>
          </cell>
          <cell r="CA38">
            <v>-289.27</v>
          </cell>
          <cell r="CB38">
            <v>-328.887</v>
          </cell>
          <cell r="CC38">
            <v>-385.39499999999998</v>
          </cell>
          <cell r="CD38">
            <v>-5.8079999999999998</v>
          </cell>
          <cell r="CE38">
            <v>0.3279999999999994</v>
          </cell>
        </row>
        <row r="39">
          <cell r="B39" t="str">
            <v xml:space="preserve">        Receita</v>
          </cell>
          <cell r="F39">
            <v>12</v>
          </cell>
          <cell r="G39">
            <v>93</v>
          </cell>
          <cell r="H39">
            <v>12</v>
          </cell>
          <cell r="I39">
            <v>13</v>
          </cell>
          <cell r="J39">
            <v>118</v>
          </cell>
          <cell r="V39">
            <v>25.07</v>
          </cell>
          <cell r="W39">
            <v>33.151000000000003</v>
          </cell>
          <cell r="X39">
            <v>21.875</v>
          </cell>
          <cell r="Y39">
            <v>23.867000000000001</v>
          </cell>
          <cell r="Z39">
            <v>38.748000000000005</v>
          </cell>
          <cell r="AA39">
            <v>46.111000000000004</v>
          </cell>
          <cell r="AB39">
            <v>59.866000000000007</v>
          </cell>
          <cell r="AC39">
            <v>73.871000000000009</v>
          </cell>
          <cell r="AD39">
            <v>87.742000000000004</v>
          </cell>
          <cell r="AE39">
            <v>110.27600000000001</v>
          </cell>
          <cell r="AF39">
            <v>122.79800000000002</v>
          </cell>
          <cell r="AG39">
            <v>147.86800000000002</v>
          </cell>
          <cell r="AH39">
            <v>181.01900000000003</v>
          </cell>
          <cell r="AI39">
            <v>202.89400000000003</v>
          </cell>
          <cell r="AJ39">
            <v>15.909000000000001</v>
          </cell>
          <cell r="AK39">
            <v>19.443999999999999</v>
          </cell>
          <cell r="AL39">
            <v>35.716000000000001</v>
          </cell>
          <cell r="AM39">
            <v>34.816000000000003</v>
          </cell>
          <cell r="AN39">
            <v>38.703000000000003</v>
          </cell>
          <cell r="AO39">
            <v>41.677</v>
          </cell>
          <cell r="AP39">
            <v>41.738999999999997</v>
          </cell>
          <cell r="AQ39">
            <v>43.006999999999998</v>
          </cell>
          <cell r="AR39">
            <v>52.829000000000001</v>
          </cell>
          <cell r="AS39">
            <v>60.334000000000003</v>
          </cell>
          <cell r="AT39">
            <v>57.250999999999998</v>
          </cell>
          <cell r="AU39">
            <v>59.475000000000001</v>
          </cell>
          <cell r="AV39">
            <v>35.353000000000002</v>
          </cell>
          <cell r="AW39">
            <v>71.069000000000003</v>
          </cell>
          <cell r="AX39">
            <v>105.88500000000001</v>
          </cell>
          <cell r="AY39">
            <v>144.58800000000002</v>
          </cell>
          <cell r="AZ39">
            <v>186.26500000000001</v>
          </cell>
          <cell r="BA39">
            <v>228.00400000000002</v>
          </cell>
          <cell r="BB39">
            <v>271.01100000000002</v>
          </cell>
          <cell r="BC39">
            <v>323.84000000000003</v>
          </cell>
          <cell r="BD39">
            <v>384.17400000000004</v>
          </cell>
          <cell r="BE39">
            <v>441.42500000000001</v>
          </cell>
          <cell r="BF39">
            <v>500.90000000000003</v>
          </cell>
          <cell r="BG39">
            <v>51.606000000000002</v>
          </cell>
          <cell r="BH39">
            <v>42.417000000000002</v>
          </cell>
          <cell r="BI39">
            <v>64.875</v>
          </cell>
          <cell r="BJ39">
            <v>67.673000000000002</v>
          </cell>
          <cell r="BK39">
            <v>94.144000000000005</v>
          </cell>
          <cell r="BL39">
            <v>47.978000000000002</v>
          </cell>
          <cell r="BM39">
            <v>29.46</v>
          </cell>
          <cell r="BN39">
            <v>29.762</v>
          </cell>
          <cell r="BO39">
            <v>20.106000000000002</v>
          </cell>
          <cell r="BP39">
            <v>37.494999999999997</v>
          </cell>
          <cell r="BQ39">
            <v>31.498999999999999</v>
          </cell>
          <cell r="BR39">
            <v>30.667000000000002</v>
          </cell>
          <cell r="BS39">
            <v>94.022999999999996</v>
          </cell>
          <cell r="BT39">
            <v>158.898</v>
          </cell>
          <cell r="BU39">
            <v>226.571</v>
          </cell>
          <cell r="BV39">
            <v>320.71500000000003</v>
          </cell>
          <cell r="BW39">
            <v>368.69300000000004</v>
          </cell>
          <cell r="BX39">
            <v>398.15300000000002</v>
          </cell>
          <cell r="BY39">
            <v>427.91500000000002</v>
          </cell>
          <cell r="BZ39">
            <v>448.02100000000002</v>
          </cell>
          <cell r="CA39">
            <v>485.51600000000002</v>
          </cell>
          <cell r="CB39">
            <v>517.01499999999999</v>
          </cell>
          <cell r="CC39">
            <v>547.68200000000002</v>
          </cell>
          <cell r="CD39">
            <v>19.391999999999999</v>
          </cell>
          <cell r="CE39">
            <v>26.97</v>
          </cell>
        </row>
        <row r="40">
          <cell r="B40" t="str">
            <v xml:space="preserve">        Despesa</v>
          </cell>
          <cell r="F40">
            <v>74</v>
          </cell>
          <cell r="G40">
            <v>324</v>
          </cell>
          <cell r="H40">
            <v>32</v>
          </cell>
          <cell r="I40">
            <v>55</v>
          </cell>
          <cell r="J40">
            <v>411</v>
          </cell>
          <cell r="V40">
            <v>45.74</v>
          </cell>
          <cell r="W40">
            <v>63.616999999999997</v>
          </cell>
          <cell r="X40">
            <v>91.539000000000001</v>
          </cell>
          <cell r="Y40">
            <v>54.731000000000002</v>
          </cell>
          <cell r="Z40">
            <v>76.228000000000009</v>
          </cell>
          <cell r="AA40">
            <v>116.32000000000001</v>
          </cell>
          <cell r="AB40">
            <v>143.58100000000002</v>
          </cell>
          <cell r="AC40">
            <v>169.76000000000002</v>
          </cell>
          <cell r="AD40">
            <v>201.99900000000002</v>
          </cell>
          <cell r="AE40">
            <v>241.16900000000004</v>
          </cell>
          <cell r="AF40">
            <v>305.25000000000006</v>
          </cell>
          <cell r="AG40">
            <v>350.99000000000007</v>
          </cell>
          <cell r="AH40">
            <v>414.60700000000008</v>
          </cell>
          <cell r="AI40">
            <v>506.14600000000007</v>
          </cell>
          <cell r="AJ40">
            <v>40.128</v>
          </cell>
          <cell r="AK40">
            <v>39.017000000000003</v>
          </cell>
          <cell r="AL40">
            <v>56.917000000000002</v>
          </cell>
          <cell r="AM40">
            <v>70.932000000000002</v>
          </cell>
          <cell r="AN40">
            <v>64.369</v>
          </cell>
          <cell r="AO40">
            <v>84.944999999999993</v>
          </cell>
          <cell r="AP40">
            <v>74.459000000000003</v>
          </cell>
          <cell r="AQ40">
            <v>50.261000000000003</v>
          </cell>
          <cell r="AR40">
            <v>74.338999999999999</v>
          </cell>
          <cell r="AS40">
            <v>91.474999999999994</v>
          </cell>
          <cell r="AT40">
            <v>57.52</v>
          </cell>
          <cell r="AU40">
            <v>146.68</v>
          </cell>
          <cell r="AV40">
            <v>79.14500000000001</v>
          </cell>
          <cell r="AW40">
            <v>136.06200000000001</v>
          </cell>
          <cell r="AX40">
            <v>206.99400000000003</v>
          </cell>
          <cell r="AY40">
            <v>271.36300000000006</v>
          </cell>
          <cell r="AZ40">
            <v>356.30800000000005</v>
          </cell>
          <cell r="BA40">
            <v>430.76700000000005</v>
          </cell>
          <cell r="BB40">
            <v>481.02800000000008</v>
          </cell>
          <cell r="BC40">
            <v>555.36700000000008</v>
          </cell>
          <cell r="BD40">
            <v>646.8420000000001</v>
          </cell>
          <cell r="BE40">
            <v>704.36200000000008</v>
          </cell>
          <cell r="BF40">
            <v>851.04200000000014</v>
          </cell>
          <cell r="BG40">
            <v>105.691</v>
          </cell>
          <cell r="BH40">
            <v>65.762</v>
          </cell>
          <cell r="BI40">
            <v>90.882000000000005</v>
          </cell>
          <cell r="BJ40">
            <v>67.793999999999997</v>
          </cell>
          <cell r="BK40">
            <v>97.465000000000003</v>
          </cell>
          <cell r="BL40">
            <v>75.367999999999995</v>
          </cell>
          <cell r="BM40">
            <v>57.284999999999997</v>
          </cell>
          <cell r="BN40">
            <v>74.238</v>
          </cell>
          <cell r="BO40">
            <v>80.95</v>
          </cell>
          <cell r="BP40">
            <v>59.350999999999999</v>
          </cell>
          <cell r="BQ40">
            <v>71.116</v>
          </cell>
          <cell r="BR40">
            <v>87.174999999999997</v>
          </cell>
          <cell r="BS40">
            <v>171.453</v>
          </cell>
          <cell r="BT40">
            <v>262.33500000000004</v>
          </cell>
          <cell r="BU40">
            <v>330.12900000000002</v>
          </cell>
          <cell r="BV40">
            <v>427.59400000000005</v>
          </cell>
          <cell r="BW40">
            <v>502.96200000000005</v>
          </cell>
          <cell r="BX40">
            <v>560.24700000000007</v>
          </cell>
          <cell r="BY40">
            <v>634.48500000000013</v>
          </cell>
          <cell r="BZ40">
            <v>715.43500000000017</v>
          </cell>
          <cell r="CA40">
            <v>774.78600000000017</v>
          </cell>
          <cell r="CB40">
            <v>845.90200000000016</v>
          </cell>
          <cell r="CC40">
            <v>933.07700000000011</v>
          </cell>
          <cell r="CD40">
            <v>25.2</v>
          </cell>
          <cell r="CE40">
            <v>26.641999999999999</v>
          </cell>
        </row>
        <row r="42">
          <cell r="B42" t="str">
            <v xml:space="preserve">    Serviços diversos</v>
          </cell>
          <cell r="F42">
            <v>-97</v>
          </cell>
          <cell r="G42">
            <v>-1235</v>
          </cell>
          <cell r="H42">
            <v>-136</v>
          </cell>
          <cell r="I42">
            <v>-102</v>
          </cell>
          <cell r="J42">
            <v>-1473</v>
          </cell>
          <cell r="V42">
            <v>-143.15600000000001</v>
          </cell>
          <cell r="W42">
            <v>-155.61600000000001</v>
          </cell>
          <cell r="X42">
            <v>-156.55999999999995</v>
          </cell>
          <cell r="Y42">
            <v>-174.38300000000001</v>
          </cell>
          <cell r="Z42">
            <v>-256.82300000000004</v>
          </cell>
          <cell r="AA42">
            <v>-380.36099999999999</v>
          </cell>
          <cell r="AB42">
            <v>-556.37699999999995</v>
          </cell>
          <cell r="AC42">
            <v>-735.22399999999993</v>
          </cell>
          <cell r="AD42">
            <v>-954.95100000000002</v>
          </cell>
          <cell r="AE42">
            <v>-1091.0120000000002</v>
          </cell>
          <cell r="AF42">
            <v>-1230.2110000000002</v>
          </cell>
          <cell r="AG42">
            <v>-1373.3670000000002</v>
          </cell>
          <cell r="AH42">
            <v>-1528.9830000000002</v>
          </cell>
          <cell r="AI42">
            <v>-1685.5430000000001</v>
          </cell>
          <cell r="AJ42">
            <v>-158.41000000000003</v>
          </cell>
          <cell r="AK42">
            <v>-195.90800000000002</v>
          </cell>
          <cell r="AL42">
            <v>-147.65500000000003</v>
          </cell>
          <cell r="AM42">
            <v>-106.19299999999998</v>
          </cell>
          <cell r="AN42">
            <v>-199.35499999999996</v>
          </cell>
          <cell r="AO42">
            <v>-58.775999999999954</v>
          </cell>
          <cell r="AP42">
            <v>-206.42599999999999</v>
          </cell>
          <cell r="AQ42">
            <v>-146.71799999999996</v>
          </cell>
          <cell r="AR42">
            <v>-184.26899999999995</v>
          </cell>
          <cell r="AS42">
            <v>-231.05299999999994</v>
          </cell>
          <cell r="AT42">
            <v>-93.375</v>
          </cell>
          <cell r="AU42">
            <v>-255.44499999999999</v>
          </cell>
          <cell r="AV42">
            <v>-354.31800000000004</v>
          </cell>
          <cell r="AW42">
            <v>-501.97300000000007</v>
          </cell>
          <cell r="AX42">
            <v>-608.16600000000005</v>
          </cell>
          <cell r="AY42">
            <v>-807.52099999999996</v>
          </cell>
          <cell r="AZ42">
            <v>-866.29699999999991</v>
          </cell>
          <cell r="BA42">
            <v>-1072.723</v>
          </cell>
          <cell r="BB42">
            <v>-1219.4409999999998</v>
          </cell>
          <cell r="BC42">
            <v>-1403.7099999999998</v>
          </cell>
          <cell r="BD42">
            <v>-1634.7629999999997</v>
          </cell>
          <cell r="BE42">
            <v>-1728.1379999999997</v>
          </cell>
          <cell r="BF42">
            <v>-1983.5829999999996</v>
          </cell>
          <cell r="BG42">
            <v>-114.23500000000001</v>
          </cell>
          <cell r="BH42">
            <v>-140.42500000000001</v>
          </cell>
          <cell r="BI42">
            <v>-220.01900000000006</v>
          </cell>
          <cell r="BJ42">
            <v>-207.00700000000001</v>
          </cell>
          <cell r="BK42">
            <v>-95.261000000000024</v>
          </cell>
          <cell r="BL42">
            <v>-124.392</v>
          </cell>
          <cell r="BM42">
            <v>-152.32</v>
          </cell>
          <cell r="BN42">
            <v>-213.75400000000002</v>
          </cell>
          <cell r="BO42">
            <v>-154.49200000000002</v>
          </cell>
          <cell r="BP42">
            <v>-91.240000000000009</v>
          </cell>
          <cell r="BQ42">
            <v>-113.42700000000002</v>
          </cell>
          <cell r="BR42">
            <v>-210.3599999999999</v>
          </cell>
          <cell r="BS42">
            <v>-254.66000000000003</v>
          </cell>
          <cell r="BT42">
            <v>-474.67900000000009</v>
          </cell>
          <cell r="BU42">
            <v>-681.68600000000015</v>
          </cell>
          <cell r="BV42">
            <v>-776.94700000000012</v>
          </cell>
          <cell r="BW42">
            <v>-901.33900000000017</v>
          </cell>
          <cell r="BX42">
            <v>-1053.6590000000001</v>
          </cell>
          <cell r="BY42">
            <v>-1267.413</v>
          </cell>
          <cell r="BZ42">
            <v>-1421.905</v>
          </cell>
          <cell r="CA42">
            <v>-1513.145</v>
          </cell>
          <cell r="CB42">
            <v>-1626.5720000000001</v>
          </cell>
          <cell r="CC42">
            <v>-1836.932</v>
          </cell>
          <cell r="CD42">
            <v>-76.343000000000018</v>
          </cell>
          <cell r="CE42">
            <v>42.16700000000003</v>
          </cell>
        </row>
        <row r="43">
          <cell r="B43" t="str">
            <v xml:space="preserve">        Receita</v>
          </cell>
          <cell r="F43">
            <v>166</v>
          </cell>
          <cell r="G43">
            <v>1694</v>
          </cell>
          <cell r="H43">
            <v>173</v>
          </cell>
          <cell r="I43">
            <v>208</v>
          </cell>
          <cell r="J43">
            <v>2075</v>
          </cell>
          <cell r="V43">
            <v>262.57299999999998</v>
          </cell>
          <cell r="W43">
            <v>215.43699999999998</v>
          </cell>
          <cell r="X43">
            <v>319.96000000000004</v>
          </cell>
          <cell r="Y43">
            <v>377.50699999999995</v>
          </cell>
          <cell r="Z43">
            <v>602.80599999999993</v>
          </cell>
          <cell r="AA43">
            <v>772.8359999999999</v>
          </cell>
          <cell r="AB43">
            <v>935.42399999999986</v>
          </cell>
          <cell r="AC43">
            <v>1127.3339999999998</v>
          </cell>
          <cell r="AD43">
            <v>1330.5819999999999</v>
          </cell>
          <cell r="AE43">
            <v>1582.8889999999999</v>
          </cell>
          <cell r="AF43">
            <v>1809.4779999999998</v>
          </cell>
          <cell r="AG43">
            <v>2072.0509999999999</v>
          </cell>
          <cell r="AH43">
            <v>2287.4879999999998</v>
          </cell>
          <cell r="AI43">
            <v>2607.4479999999999</v>
          </cell>
          <cell r="AJ43">
            <v>274.44900000000001</v>
          </cell>
          <cell r="AK43">
            <v>229.642</v>
          </cell>
          <cell r="AL43">
            <v>250.214</v>
          </cell>
          <cell r="AM43">
            <v>286.47200000000004</v>
          </cell>
          <cell r="AN43">
            <v>230.601</v>
          </cell>
          <cell r="AO43">
            <v>330.46800000000002</v>
          </cell>
          <cell r="AP43">
            <v>334.97800000000001</v>
          </cell>
          <cell r="AQ43">
            <v>269.74700000000001</v>
          </cell>
          <cell r="AR43">
            <v>322.65200000000004</v>
          </cell>
          <cell r="AS43">
            <v>321.47300000000001</v>
          </cell>
          <cell r="AT43">
            <v>284.358</v>
          </cell>
          <cell r="AU43">
            <v>434.79500000000002</v>
          </cell>
          <cell r="AV43">
            <v>504.09100000000001</v>
          </cell>
          <cell r="AW43">
            <v>754.30500000000006</v>
          </cell>
          <cell r="AX43">
            <v>1040.777</v>
          </cell>
          <cell r="AY43">
            <v>1271.3780000000002</v>
          </cell>
          <cell r="AZ43">
            <v>1601.8460000000002</v>
          </cell>
          <cell r="BA43">
            <v>1936.8240000000003</v>
          </cell>
          <cell r="BB43">
            <v>2206.5710000000004</v>
          </cell>
          <cell r="BC43">
            <v>2529.2230000000004</v>
          </cell>
          <cell r="BD43">
            <v>2850.6960000000004</v>
          </cell>
          <cell r="BE43">
            <v>3135.0540000000005</v>
          </cell>
          <cell r="BF43">
            <v>3569.8490000000006</v>
          </cell>
          <cell r="BG43">
            <v>365.245</v>
          </cell>
          <cell r="BH43">
            <v>347.43799999999999</v>
          </cell>
          <cell r="BI43">
            <v>354.25200000000001</v>
          </cell>
          <cell r="BJ43">
            <v>281.09300000000002</v>
          </cell>
          <cell r="BK43">
            <v>306.392</v>
          </cell>
          <cell r="BL43">
            <v>385.45699999999999</v>
          </cell>
          <cell r="BM43">
            <v>379.62700000000001</v>
          </cell>
          <cell r="BN43">
            <v>431.28</v>
          </cell>
          <cell r="BO43">
            <v>378.95400000000001</v>
          </cell>
          <cell r="BP43">
            <v>365.10300000000001</v>
          </cell>
          <cell r="BQ43">
            <v>347.97899999999998</v>
          </cell>
          <cell r="BR43">
            <v>507.95500000000004</v>
          </cell>
          <cell r="BS43">
            <v>712.68299999999999</v>
          </cell>
          <cell r="BT43">
            <v>1066.9349999999999</v>
          </cell>
          <cell r="BU43">
            <v>1348.028</v>
          </cell>
          <cell r="BV43">
            <v>1654.42</v>
          </cell>
          <cell r="BW43">
            <v>2039.877</v>
          </cell>
          <cell r="BX43">
            <v>2419.5039999999999</v>
          </cell>
          <cell r="BY43">
            <v>2850.7839999999997</v>
          </cell>
          <cell r="BZ43">
            <v>3229.7379999999998</v>
          </cell>
          <cell r="CA43">
            <v>3594.8409999999999</v>
          </cell>
          <cell r="CB43">
            <v>3942.8199999999997</v>
          </cell>
          <cell r="CC43">
            <v>4450.7749999999996</v>
          </cell>
          <cell r="CD43">
            <v>364.07499999999999</v>
          </cell>
          <cell r="CE43">
            <v>356.57400000000001</v>
          </cell>
        </row>
        <row r="44">
          <cell r="B44" t="str">
            <v xml:space="preserve">            Relativos a fatores de produção</v>
          </cell>
          <cell r="V44">
            <v>204.95599999999999</v>
          </cell>
          <cell r="W44">
            <v>183.36099999999999</v>
          </cell>
          <cell r="X44">
            <v>228.29300000000001</v>
          </cell>
          <cell r="Y44">
            <v>319.60899999999998</v>
          </cell>
          <cell r="Z44">
            <v>514.47500000000002</v>
          </cell>
          <cell r="AA44">
            <v>653.89800000000002</v>
          </cell>
          <cell r="AB44">
            <v>787.69</v>
          </cell>
          <cell r="AC44">
            <v>951.7360000000001</v>
          </cell>
          <cell r="AD44">
            <v>1104.43</v>
          </cell>
          <cell r="AE44">
            <v>1321.825</v>
          </cell>
          <cell r="AF44">
            <v>1491.019</v>
          </cell>
          <cell r="AG44">
            <v>1695.9749999999999</v>
          </cell>
          <cell r="AH44">
            <v>1879.3359999999998</v>
          </cell>
          <cell r="AI44">
            <v>2107.6289999999999</v>
          </cell>
          <cell r="AJ44">
            <v>238.547</v>
          </cell>
          <cell r="AK44">
            <v>195.67</v>
          </cell>
          <cell r="AL44">
            <v>212.172</v>
          </cell>
          <cell r="AM44">
            <v>225.44900000000001</v>
          </cell>
          <cell r="AN44">
            <v>202.72</v>
          </cell>
          <cell r="AO44">
            <v>294.8</v>
          </cell>
          <cell r="AP44">
            <v>317.61200000000002</v>
          </cell>
          <cell r="AQ44">
            <v>245.97200000000001</v>
          </cell>
          <cell r="AR44">
            <v>304.73</v>
          </cell>
          <cell r="AS44">
            <v>298.81299999999999</v>
          </cell>
          <cell r="AT44">
            <v>259.34199999999998</v>
          </cell>
          <cell r="AU44">
            <v>377.404</v>
          </cell>
          <cell r="AV44">
            <v>434.21699999999998</v>
          </cell>
          <cell r="AW44">
            <v>646.38900000000001</v>
          </cell>
          <cell r="AX44">
            <v>871.83799999999997</v>
          </cell>
          <cell r="AY44">
            <v>1074.558</v>
          </cell>
          <cell r="AZ44">
            <v>1369.3579999999999</v>
          </cell>
          <cell r="BA44">
            <v>1686.97</v>
          </cell>
          <cell r="BB44">
            <v>1932.942</v>
          </cell>
          <cell r="BC44">
            <v>2237.672</v>
          </cell>
          <cell r="BD44">
            <v>2536.4850000000001</v>
          </cell>
          <cell r="BE44">
            <v>2795.8270000000002</v>
          </cell>
          <cell r="BF44">
            <v>3173.2310000000002</v>
          </cell>
          <cell r="BG44">
            <v>343.19299999999998</v>
          </cell>
          <cell r="BH44">
            <v>327.37099999999998</v>
          </cell>
          <cell r="BI44">
            <v>330.52800000000002</v>
          </cell>
          <cell r="BJ44">
            <v>261.28399999999999</v>
          </cell>
          <cell r="BK44">
            <v>280.3</v>
          </cell>
          <cell r="BL44">
            <v>349.19200000000001</v>
          </cell>
          <cell r="BM44">
            <v>352.767</v>
          </cell>
          <cell r="BN44">
            <v>290.65899999999999</v>
          </cell>
          <cell r="BO44">
            <v>329.62700000000001</v>
          </cell>
          <cell r="BP44">
            <v>317.70100000000002</v>
          </cell>
          <cell r="BQ44">
            <v>325.113</v>
          </cell>
          <cell r="BR44">
            <v>449.12700000000001</v>
          </cell>
          <cell r="BS44">
            <v>670.56399999999996</v>
          </cell>
          <cell r="BT44">
            <v>1001.092</v>
          </cell>
          <cell r="BU44">
            <v>1262.376</v>
          </cell>
          <cell r="BV44">
            <v>1542.6759999999999</v>
          </cell>
          <cell r="BW44">
            <v>1891.8679999999999</v>
          </cell>
          <cell r="BX44">
            <v>2244.6349999999998</v>
          </cell>
          <cell r="BY44">
            <v>2535.2939999999999</v>
          </cell>
          <cell r="BZ44">
            <v>2864.9209999999998</v>
          </cell>
          <cell r="CA44">
            <v>3182.6219999999998</v>
          </cell>
          <cell r="CB44">
            <v>3507.7349999999997</v>
          </cell>
          <cell r="CC44">
            <v>3956.8619999999996</v>
          </cell>
          <cell r="CD44">
            <v>324.79899999999998</v>
          </cell>
          <cell r="CE44">
            <v>330.51</v>
          </cell>
        </row>
        <row r="45">
          <cell r="B45" t="str">
            <v xml:space="preserve">            Não relativos a fatores de produção</v>
          </cell>
          <cell r="V45">
            <v>57.616999999999997</v>
          </cell>
          <cell r="W45">
            <v>32.076000000000001</v>
          </cell>
          <cell r="X45">
            <v>91.667000000000002</v>
          </cell>
          <cell r="Y45">
            <v>57.897999999999996</v>
          </cell>
          <cell r="Z45">
            <v>88.330999999999989</v>
          </cell>
          <cell r="AA45">
            <v>118.93799999999999</v>
          </cell>
          <cell r="AB45">
            <v>147.73399999999998</v>
          </cell>
          <cell r="AC45">
            <v>175.59799999999998</v>
          </cell>
          <cell r="AD45">
            <v>226.15199999999999</v>
          </cell>
          <cell r="AE45">
            <v>261.06399999999996</v>
          </cell>
          <cell r="AF45">
            <v>318.45899999999995</v>
          </cell>
          <cell r="AG45">
            <v>376.07599999999996</v>
          </cell>
          <cell r="AH45">
            <v>408.15199999999999</v>
          </cell>
          <cell r="AI45">
            <v>499.81899999999996</v>
          </cell>
          <cell r="AJ45">
            <v>35.902000000000001</v>
          </cell>
          <cell r="AK45">
            <v>33.972000000000001</v>
          </cell>
          <cell r="AL45">
            <v>38.042000000000002</v>
          </cell>
          <cell r="AM45">
            <v>61.023000000000003</v>
          </cell>
          <cell r="AN45">
            <v>27.881</v>
          </cell>
          <cell r="AO45">
            <v>35.667999999999999</v>
          </cell>
          <cell r="AP45">
            <v>17.366</v>
          </cell>
          <cell r="AQ45">
            <v>23.774999999999999</v>
          </cell>
          <cell r="AR45">
            <v>17.922000000000001</v>
          </cell>
          <cell r="AS45">
            <v>22.66</v>
          </cell>
          <cell r="AT45">
            <v>25.015999999999998</v>
          </cell>
          <cell r="AU45">
            <v>57.390999999999998</v>
          </cell>
          <cell r="AV45">
            <v>69.873999999999995</v>
          </cell>
          <cell r="AW45">
            <v>107.916</v>
          </cell>
          <cell r="AX45">
            <v>168.93899999999999</v>
          </cell>
          <cell r="AY45">
            <v>196.82</v>
          </cell>
          <cell r="AZ45">
            <v>232.488</v>
          </cell>
          <cell r="BA45">
            <v>249.85399999999998</v>
          </cell>
          <cell r="BB45">
            <v>273.62899999999996</v>
          </cell>
          <cell r="BC45">
            <v>291.55099999999999</v>
          </cell>
          <cell r="BD45">
            <v>314.21100000000001</v>
          </cell>
          <cell r="BE45">
            <v>339.22700000000003</v>
          </cell>
          <cell r="BF45">
            <v>396.61800000000005</v>
          </cell>
          <cell r="BG45">
            <v>22.052</v>
          </cell>
          <cell r="BH45">
            <v>20.067</v>
          </cell>
          <cell r="BI45">
            <v>23.724</v>
          </cell>
          <cell r="BJ45">
            <v>19.809000000000001</v>
          </cell>
          <cell r="BK45">
            <v>26.091999999999999</v>
          </cell>
          <cell r="BL45">
            <v>36.265000000000001</v>
          </cell>
          <cell r="BM45">
            <v>26.86</v>
          </cell>
          <cell r="BN45">
            <v>140.62100000000001</v>
          </cell>
          <cell r="BO45">
            <v>49.326999999999998</v>
          </cell>
          <cell r="BP45">
            <v>47.402000000000001</v>
          </cell>
          <cell r="BQ45">
            <v>22.866</v>
          </cell>
          <cell r="BR45">
            <v>58.828000000000003</v>
          </cell>
          <cell r="BS45">
            <v>42.119</v>
          </cell>
          <cell r="BT45">
            <v>65.843000000000004</v>
          </cell>
          <cell r="BU45">
            <v>85.652000000000001</v>
          </cell>
          <cell r="BV45">
            <v>111.744</v>
          </cell>
          <cell r="BW45">
            <v>148.00900000000001</v>
          </cell>
          <cell r="BX45">
            <v>174.86900000000003</v>
          </cell>
          <cell r="BY45">
            <v>315.49</v>
          </cell>
          <cell r="BZ45">
            <v>364.81700000000001</v>
          </cell>
          <cell r="CA45">
            <v>412.21899999999999</v>
          </cell>
          <cell r="CB45">
            <v>435.08499999999998</v>
          </cell>
          <cell r="CC45">
            <v>493.91300000000001</v>
          </cell>
          <cell r="CD45">
            <v>39.276000000000003</v>
          </cell>
          <cell r="CE45">
            <v>26.064</v>
          </cell>
        </row>
        <row r="46">
          <cell r="B46" t="str">
            <v xml:space="preserve">        Despesa</v>
          </cell>
          <cell r="F46">
            <v>263</v>
          </cell>
          <cell r="G46">
            <v>2929</v>
          </cell>
          <cell r="H46">
            <v>309</v>
          </cell>
          <cell r="I46">
            <v>310</v>
          </cell>
          <cell r="J46">
            <v>3548</v>
          </cell>
          <cell r="V46">
            <v>405.72899999999998</v>
          </cell>
          <cell r="W46">
            <v>371.053</v>
          </cell>
          <cell r="X46">
            <v>476.52</v>
          </cell>
          <cell r="Y46">
            <v>551.89</v>
          </cell>
          <cell r="Z46">
            <v>859.62900000000002</v>
          </cell>
          <cell r="AA46">
            <v>1153.1970000000001</v>
          </cell>
          <cell r="AB46">
            <v>1491.8010000000002</v>
          </cell>
          <cell r="AC46">
            <v>1862.558</v>
          </cell>
          <cell r="AD46">
            <v>2285.5329999999999</v>
          </cell>
          <cell r="AE46">
            <v>2673.9009999999998</v>
          </cell>
          <cell r="AF46">
            <v>3039.6889999999999</v>
          </cell>
          <cell r="AG46">
            <v>3445.4179999999997</v>
          </cell>
          <cell r="AH46">
            <v>3816.4709999999995</v>
          </cell>
          <cell r="AI46">
            <v>4292.991</v>
          </cell>
          <cell r="AJ46">
            <v>432.85900000000004</v>
          </cell>
          <cell r="AK46">
            <v>425.55</v>
          </cell>
          <cell r="AL46">
            <v>397.86900000000003</v>
          </cell>
          <cell r="AM46">
            <v>392.66500000000002</v>
          </cell>
          <cell r="AN46">
            <v>429.95599999999996</v>
          </cell>
          <cell r="AO46">
            <v>389.24399999999997</v>
          </cell>
          <cell r="AP46">
            <v>541.404</v>
          </cell>
          <cell r="AQ46">
            <v>416.46499999999997</v>
          </cell>
          <cell r="AR46">
            <v>506.92099999999999</v>
          </cell>
          <cell r="AS46">
            <v>552.52599999999995</v>
          </cell>
          <cell r="AT46">
            <v>377.733</v>
          </cell>
          <cell r="AU46">
            <v>690.24</v>
          </cell>
          <cell r="AV46">
            <v>858.40900000000011</v>
          </cell>
          <cell r="AW46">
            <v>1256.2780000000002</v>
          </cell>
          <cell r="AX46">
            <v>1648.9430000000002</v>
          </cell>
          <cell r="AY46">
            <v>2078.8990000000003</v>
          </cell>
          <cell r="AZ46">
            <v>2468.1430000000005</v>
          </cell>
          <cell r="BA46">
            <v>3009.5470000000005</v>
          </cell>
          <cell r="BB46">
            <v>3426.0120000000006</v>
          </cell>
          <cell r="BC46">
            <v>3932.9330000000004</v>
          </cell>
          <cell r="BD46">
            <v>4485.4590000000007</v>
          </cell>
          <cell r="BE46">
            <v>4863.1920000000009</v>
          </cell>
          <cell r="BF46">
            <v>5553.4320000000007</v>
          </cell>
          <cell r="BG46">
            <v>479.48</v>
          </cell>
          <cell r="BH46">
            <v>487.863</v>
          </cell>
          <cell r="BI46">
            <v>574.27100000000007</v>
          </cell>
          <cell r="BJ46">
            <v>488.1</v>
          </cell>
          <cell r="BK46">
            <v>401.65300000000002</v>
          </cell>
          <cell r="BL46">
            <v>509.84899999999999</v>
          </cell>
          <cell r="BM46">
            <v>531.947</v>
          </cell>
          <cell r="BN46">
            <v>645.03399999999999</v>
          </cell>
          <cell r="BO46">
            <v>533.44600000000003</v>
          </cell>
          <cell r="BP46">
            <v>456.34300000000002</v>
          </cell>
          <cell r="BQ46">
            <v>461.40600000000001</v>
          </cell>
          <cell r="BR46">
            <v>718.31499999999994</v>
          </cell>
          <cell r="BS46">
            <v>967.34300000000007</v>
          </cell>
          <cell r="BT46">
            <v>1541.614</v>
          </cell>
          <cell r="BU46">
            <v>2029.7139999999999</v>
          </cell>
          <cell r="BV46">
            <v>2431.3670000000002</v>
          </cell>
          <cell r="BW46">
            <v>2941.2160000000003</v>
          </cell>
          <cell r="BX46">
            <v>3473.1630000000005</v>
          </cell>
          <cell r="BY46">
            <v>4118.1970000000001</v>
          </cell>
          <cell r="BZ46">
            <v>4651.643</v>
          </cell>
          <cell r="CA46">
            <v>5107.9859999999999</v>
          </cell>
          <cell r="CB46">
            <v>5569.3919999999998</v>
          </cell>
          <cell r="CC46">
            <v>6287.7069999999994</v>
          </cell>
          <cell r="CD46">
            <v>440.41800000000001</v>
          </cell>
          <cell r="CE46">
            <v>314.40699999999998</v>
          </cell>
        </row>
        <row r="47">
          <cell r="B47" t="str">
            <v xml:space="preserve">            Relativos a fatores de produção</v>
          </cell>
          <cell r="V47">
            <v>335.30399999999997</v>
          </cell>
          <cell r="W47">
            <v>301.81900000000002</v>
          </cell>
          <cell r="X47">
            <v>418.16699999999997</v>
          </cell>
          <cell r="Y47">
            <v>459.21899999999999</v>
          </cell>
          <cell r="Z47">
            <v>703.07799999999997</v>
          </cell>
          <cell r="AA47">
            <v>948.36400000000003</v>
          </cell>
          <cell r="AB47">
            <v>1241.4369999999999</v>
          </cell>
          <cell r="AC47">
            <v>1522.9859999999999</v>
          </cell>
          <cell r="AD47">
            <v>1896.442</v>
          </cell>
          <cell r="AE47">
            <v>2240.7629999999999</v>
          </cell>
          <cell r="AF47">
            <v>2510.5009999999997</v>
          </cell>
          <cell r="AG47">
            <v>2845.8049999999998</v>
          </cell>
          <cell r="AH47">
            <v>3147.6239999999998</v>
          </cell>
          <cell r="AI47">
            <v>3565.7909999999997</v>
          </cell>
          <cell r="AJ47">
            <v>376.81200000000001</v>
          </cell>
          <cell r="AK47">
            <v>375.54300000000001</v>
          </cell>
          <cell r="AL47">
            <v>351.24200000000002</v>
          </cell>
          <cell r="AM47">
            <v>350.87700000000001</v>
          </cell>
          <cell r="AN47">
            <v>392.91199999999998</v>
          </cell>
          <cell r="AO47">
            <v>353.02</v>
          </cell>
          <cell r="AP47">
            <v>501.16899999999998</v>
          </cell>
          <cell r="AQ47">
            <v>381.755</v>
          </cell>
          <cell r="AR47">
            <v>463.88200000000001</v>
          </cell>
          <cell r="AS47">
            <v>506.60199999999998</v>
          </cell>
          <cell r="AT47">
            <v>344.45800000000003</v>
          </cell>
          <cell r="AU47">
            <v>616.57500000000005</v>
          </cell>
          <cell r="AV47">
            <v>752.35500000000002</v>
          </cell>
          <cell r="AW47">
            <v>1103.597</v>
          </cell>
          <cell r="AX47">
            <v>1454.4739999999999</v>
          </cell>
          <cell r="AY47">
            <v>1847.386</v>
          </cell>
          <cell r="AZ47">
            <v>2200.4059999999999</v>
          </cell>
          <cell r="BA47">
            <v>2701.5749999999998</v>
          </cell>
          <cell r="BB47">
            <v>3083.33</v>
          </cell>
          <cell r="BC47">
            <v>3547.212</v>
          </cell>
          <cell r="BD47">
            <v>4053.8139999999999</v>
          </cell>
          <cell r="BE47">
            <v>4398.2719999999999</v>
          </cell>
          <cell r="BF47">
            <v>5014.8469999999998</v>
          </cell>
          <cell r="BG47">
            <v>403.93799999999999</v>
          </cell>
          <cell r="BH47">
            <v>442.1</v>
          </cell>
          <cell r="BI47">
            <v>512.34</v>
          </cell>
          <cell r="BJ47">
            <v>445.54700000000003</v>
          </cell>
          <cell r="BK47">
            <v>359.68299999999999</v>
          </cell>
          <cell r="BL47">
            <v>474.27600000000001</v>
          </cell>
          <cell r="BM47">
            <v>491.67</v>
          </cell>
          <cell r="BN47">
            <v>486.14</v>
          </cell>
          <cell r="BO47">
            <v>475.21699999999998</v>
          </cell>
          <cell r="BP47">
            <v>422.19200000000001</v>
          </cell>
          <cell r="BQ47">
            <v>379.245</v>
          </cell>
          <cell r="BR47">
            <v>643.72699999999998</v>
          </cell>
          <cell r="BS47">
            <v>846.03800000000001</v>
          </cell>
          <cell r="BT47">
            <v>1358.3780000000002</v>
          </cell>
          <cell r="BU47">
            <v>1803.9250000000002</v>
          </cell>
          <cell r="BV47">
            <v>2163.6080000000002</v>
          </cell>
          <cell r="BW47">
            <v>2637.884</v>
          </cell>
          <cell r="BX47">
            <v>3129.5540000000001</v>
          </cell>
          <cell r="BY47">
            <v>3615.694</v>
          </cell>
          <cell r="BZ47">
            <v>4090.9110000000001</v>
          </cell>
          <cell r="CA47">
            <v>4513.1030000000001</v>
          </cell>
          <cell r="CB47">
            <v>4892.348</v>
          </cell>
          <cell r="CC47">
            <v>5536.0749999999998</v>
          </cell>
          <cell r="CD47">
            <v>403.2</v>
          </cell>
          <cell r="CE47">
            <v>289.90499999999997</v>
          </cell>
        </row>
        <row r="48">
          <cell r="B48" t="str">
            <v xml:space="preserve">            Não relativos a fatores de produção</v>
          </cell>
          <cell r="V48">
            <v>70.424999999999997</v>
          </cell>
          <cell r="W48">
            <v>69.233999999999995</v>
          </cell>
          <cell r="X48">
            <v>58.353000000000002</v>
          </cell>
          <cell r="Y48">
            <v>92.670999999999992</v>
          </cell>
          <cell r="Z48">
            <v>156.55099999999999</v>
          </cell>
          <cell r="AA48">
            <v>204.83299999999997</v>
          </cell>
          <cell r="AB48">
            <v>250.36399999999998</v>
          </cell>
          <cell r="AC48">
            <v>339.572</v>
          </cell>
          <cell r="AD48">
            <v>389.09100000000001</v>
          </cell>
          <cell r="AE48">
            <v>433.13800000000003</v>
          </cell>
          <cell r="AF48">
            <v>529.18799999999999</v>
          </cell>
          <cell r="AG48">
            <v>599.61299999999994</v>
          </cell>
          <cell r="AH48">
            <v>668.84699999999998</v>
          </cell>
          <cell r="AI48">
            <v>727.19999999999993</v>
          </cell>
          <cell r="AJ48">
            <v>56.046999999999997</v>
          </cell>
          <cell r="AK48">
            <v>50.006999999999998</v>
          </cell>
          <cell r="AL48">
            <v>46.627000000000002</v>
          </cell>
          <cell r="AM48">
            <v>41.787999999999997</v>
          </cell>
          <cell r="AN48">
            <v>37.043999999999997</v>
          </cell>
          <cell r="AO48">
            <v>36.223999999999997</v>
          </cell>
          <cell r="AP48">
            <v>40.234999999999999</v>
          </cell>
          <cell r="AQ48">
            <v>34.71</v>
          </cell>
          <cell r="AR48">
            <v>43.039000000000001</v>
          </cell>
          <cell r="AS48">
            <v>45.923999999999999</v>
          </cell>
          <cell r="AT48">
            <v>33.274999999999999</v>
          </cell>
          <cell r="AU48">
            <v>73.665000000000006</v>
          </cell>
          <cell r="AV48">
            <v>106.054</v>
          </cell>
          <cell r="AW48">
            <v>152.68100000000001</v>
          </cell>
          <cell r="AX48">
            <v>194.46899999999999</v>
          </cell>
          <cell r="AY48">
            <v>231.51299999999998</v>
          </cell>
          <cell r="AZ48">
            <v>267.73699999999997</v>
          </cell>
          <cell r="BA48">
            <v>307.97199999999998</v>
          </cell>
          <cell r="BB48">
            <v>342.68199999999996</v>
          </cell>
          <cell r="BC48">
            <v>385.72099999999995</v>
          </cell>
          <cell r="BD48">
            <v>431.64499999999992</v>
          </cell>
          <cell r="BE48">
            <v>464.9199999999999</v>
          </cell>
          <cell r="BF48">
            <v>538.58499999999992</v>
          </cell>
          <cell r="BG48">
            <v>75.542000000000002</v>
          </cell>
          <cell r="BH48">
            <v>45.762999999999998</v>
          </cell>
          <cell r="BI48">
            <v>61.930999999999997</v>
          </cell>
          <cell r="BJ48">
            <v>42.552999999999997</v>
          </cell>
          <cell r="BK48">
            <v>41.97</v>
          </cell>
          <cell r="BL48">
            <v>35.573</v>
          </cell>
          <cell r="BM48">
            <v>40.277000000000001</v>
          </cell>
          <cell r="BN48">
            <v>158.89400000000001</v>
          </cell>
          <cell r="BO48">
            <v>58.228999999999999</v>
          </cell>
          <cell r="BP48">
            <v>34.151000000000003</v>
          </cell>
          <cell r="BQ48">
            <v>82.161000000000001</v>
          </cell>
          <cell r="BR48">
            <v>74.587999999999994</v>
          </cell>
          <cell r="BS48">
            <v>121.30500000000001</v>
          </cell>
          <cell r="BT48">
            <v>183.23599999999999</v>
          </cell>
          <cell r="BU48">
            <v>225.78899999999999</v>
          </cell>
          <cell r="BV48">
            <v>267.75900000000001</v>
          </cell>
          <cell r="BW48">
            <v>303.33199999999999</v>
          </cell>
          <cell r="BX48">
            <v>343.60899999999998</v>
          </cell>
          <cell r="BY48">
            <v>502.50299999999999</v>
          </cell>
          <cell r="BZ48">
            <v>560.73199999999997</v>
          </cell>
          <cell r="CA48">
            <v>594.88299999999992</v>
          </cell>
          <cell r="CB48">
            <v>677.04399999999987</v>
          </cell>
          <cell r="CC48">
            <v>751.63199999999983</v>
          </cell>
          <cell r="CD48">
            <v>37.218000000000004</v>
          </cell>
          <cell r="CE48">
            <v>24.501999999999999</v>
          </cell>
        </row>
        <row r="51">
          <cell r="B51" t="str">
            <v>*  Dados preliminares.</v>
          </cell>
        </row>
      </sheetData>
      <sheetData sheetId="1" refreshError="1"/>
      <sheetData sheetId="2" refreshError="1"/>
      <sheetData sheetId="3" refreshError="1"/>
      <sheetData sheetId="4"/>
      <sheetData sheetId="5"/>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GHLIGH"/>
    </sheetNames>
    <sheetDataSet>
      <sheetData sheetId="0" refreshError="1">
        <row r="2">
          <cell r="DJ2">
            <v>4540455916813.8369</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_REF"/>
    </sheetNames>
    <sheetDataSet>
      <sheetData sheetId="0" refreshError="1"/>
      <sheetData sheetId="1" refreshError="1"/>
      <sheetData sheetId="2" refreshError="1"/>
      <sheetData sheetId="3"/>
      <sheetData sheetId="4"/>
      <sheetData sheetId="5"/>
      <sheetData sheetId="6"/>
      <sheetData sheetId="7"/>
      <sheetData sheetId="8"/>
      <sheetData sheetId="9"/>
      <sheetData sheetId="10" refreshError="1"/>
      <sheetData sheetId="11" refreshError="1"/>
      <sheetData sheetId="1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Acerto_97_98_(2)"/>
      <sheetName val="CORRENTE c_déficit"/>
      <sheetName val="1997 (3)"/>
      <sheetName val="1997"/>
      <sheetName val="1998"/>
      <sheetName val="ano_CCF (2)"/>
      <sheetName val="ano_CCF"/>
      <sheetName val="ano_CCF_97_98"/>
      <sheetName val="mensal2_98"/>
      <sheetName val="HIGHLIGH"/>
      <sheetName val="Setorial_12-01-00"/>
      <sheetName val="ano_CCF_97_y8"/>
      <sheetName val="_REF"/>
      <sheetName val="Planilha 1"/>
      <sheetName val="Planilha 2"/>
      <sheetName val="BDPARAM3 "/>
      <sheetName val="dias_úteis_selic"/>
      <sheetName val="Impresso Dib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_x005f_x0012_AM1"/>
      <sheetName val="Impresso Dibap"/>
      <sheetName val="Exec2004"/>
      <sheetName val="pib"/>
      <sheetName val="fonte 138 19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refreshError="1"/>
      <sheetData sheetId="23" refreshError="1"/>
      <sheetData sheetId="2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_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row r="13">
          <cell r="G13" t="str">
            <v xml:space="preserve">33903635 </v>
          </cell>
          <cell r="H13" t="str">
            <v xml:space="preserve">33903701 </v>
          </cell>
          <cell r="I13" t="str">
            <v xml:space="preserve">33903905 </v>
          </cell>
          <cell r="J13" t="str">
            <v xml:space="preserve">33903979 </v>
          </cell>
        </row>
        <row r="14">
          <cell r="C14" t="str">
            <v xml:space="preserve">20000  </v>
          </cell>
          <cell r="G14">
            <v>15296.26</v>
          </cell>
          <cell r="H14">
            <v>2266950.58</v>
          </cell>
          <cell r="I14">
            <v>41527503.420000002</v>
          </cell>
          <cell r="J14">
            <v>2846177.67</v>
          </cell>
        </row>
        <row r="15">
          <cell r="C15" t="str">
            <v xml:space="preserve">20101  </v>
          </cell>
          <cell r="G15" t="str">
            <v xml:space="preserve"> </v>
          </cell>
          <cell r="H15">
            <v>134820.89000000001</v>
          </cell>
          <cell r="I15">
            <v>452835.86</v>
          </cell>
          <cell r="J15">
            <v>102075.24</v>
          </cell>
        </row>
        <row r="16">
          <cell r="C16" t="str">
            <v xml:space="preserve">20113  </v>
          </cell>
          <cell r="G16">
            <v>18749.28</v>
          </cell>
          <cell r="H16">
            <v>1553778.24</v>
          </cell>
          <cell r="I16">
            <v>26875700.469999999</v>
          </cell>
          <cell r="J16">
            <v>2204651.25</v>
          </cell>
        </row>
        <row r="17">
          <cell r="C17" t="str">
            <v xml:space="preserve">22000  </v>
          </cell>
          <cell r="G17">
            <v>389342.71</v>
          </cell>
          <cell r="H17">
            <v>4159987.39</v>
          </cell>
          <cell r="I17">
            <v>10169964.91</v>
          </cell>
          <cell r="J17">
            <v>7296839.9400000004</v>
          </cell>
        </row>
        <row r="18">
          <cell r="C18" t="str">
            <v xml:space="preserve">24000  </v>
          </cell>
          <cell r="G18">
            <v>128765.3</v>
          </cell>
          <cell r="H18">
            <v>5344262.5599999996</v>
          </cell>
          <cell r="I18">
            <v>33894904.780000001</v>
          </cell>
          <cell r="J18">
            <v>75173292.290000007</v>
          </cell>
        </row>
        <row r="19">
          <cell r="C19" t="str">
            <v xml:space="preserve">25000  </v>
          </cell>
          <cell r="G19">
            <v>117069.31</v>
          </cell>
          <cell r="H19">
            <v>16181562.560000001</v>
          </cell>
          <cell r="I19">
            <v>17234338.170000002</v>
          </cell>
          <cell r="J19">
            <v>6086606.1200000001</v>
          </cell>
        </row>
        <row r="20">
          <cell r="C20" t="str">
            <v xml:space="preserve">26000  </v>
          </cell>
          <cell r="G20">
            <v>24744020.600000001</v>
          </cell>
          <cell r="H20">
            <v>20482625.900000002</v>
          </cell>
          <cell r="I20">
            <v>107924218.72</v>
          </cell>
          <cell r="J20">
            <v>43591944.640000001</v>
          </cell>
        </row>
        <row r="21">
          <cell r="C21" t="str">
            <v xml:space="preserve">28000  </v>
          </cell>
          <cell r="G21">
            <v>1630984.01</v>
          </cell>
          <cell r="H21">
            <v>11366314.9</v>
          </cell>
          <cell r="I21">
            <v>16815250.859999999</v>
          </cell>
          <cell r="J21">
            <v>15889844.35</v>
          </cell>
        </row>
        <row r="22">
          <cell r="C22" t="str">
            <v xml:space="preserve">30000  </v>
          </cell>
          <cell r="G22">
            <v>735036.94</v>
          </cell>
          <cell r="H22">
            <v>11853983.029999999</v>
          </cell>
          <cell r="I22">
            <v>7657246.7199999997</v>
          </cell>
          <cell r="J22">
            <v>45399114.060000002</v>
          </cell>
        </row>
        <row r="23">
          <cell r="C23" t="str">
            <v xml:space="preserve">32000  </v>
          </cell>
          <cell r="G23">
            <v>2000538.13</v>
          </cell>
          <cell r="H23">
            <v>6830441.8900000006</v>
          </cell>
          <cell r="I23">
            <v>76124645.379999995</v>
          </cell>
          <cell r="J23">
            <v>15606659.790000001</v>
          </cell>
        </row>
        <row r="24">
          <cell r="C24" t="str">
            <v xml:space="preserve">33000  </v>
          </cell>
          <cell r="G24">
            <v>89592.52</v>
          </cell>
          <cell r="H24">
            <v>12296120.73</v>
          </cell>
          <cell r="I24">
            <v>996212.5</v>
          </cell>
          <cell r="J24">
            <v>1580242.06</v>
          </cell>
        </row>
        <row r="25">
          <cell r="C25" t="str">
            <v xml:space="preserve">35000  </v>
          </cell>
          <cell r="G25">
            <v>158106512.49000001</v>
          </cell>
          <cell r="H25" t="str">
            <v xml:space="preserve"> </v>
          </cell>
          <cell r="I25">
            <v>5456775.3300000001</v>
          </cell>
          <cell r="J25">
            <v>2327706.73</v>
          </cell>
        </row>
        <row r="26">
          <cell r="C26" t="str">
            <v xml:space="preserve">36000  </v>
          </cell>
          <cell r="G26">
            <v>5729522.3300000001</v>
          </cell>
          <cell r="H26">
            <v>66399061.210000001</v>
          </cell>
          <cell r="I26">
            <v>60249499.380000003</v>
          </cell>
          <cell r="J26">
            <v>170129193.78</v>
          </cell>
        </row>
        <row r="27">
          <cell r="C27" t="str">
            <v xml:space="preserve">38000  </v>
          </cell>
          <cell r="G27">
            <v>1369.54</v>
          </cell>
          <cell r="H27">
            <v>6076007.9800000004</v>
          </cell>
          <cell r="I27">
            <v>740950.42</v>
          </cell>
          <cell r="J27">
            <v>40885294.93</v>
          </cell>
        </row>
        <row r="28">
          <cell r="C28" t="str">
            <v xml:space="preserve">39000  </v>
          </cell>
          <cell r="G28">
            <v>85977.38</v>
          </cell>
          <cell r="H28">
            <v>5784163.46</v>
          </cell>
          <cell r="I28">
            <v>74833054.680000007</v>
          </cell>
          <cell r="J28">
            <v>364560.21</v>
          </cell>
        </row>
        <row r="29">
          <cell r="C29" t="str">
            <v xml:space="preserve">41000  </v>
          </cell>
          <cell r="G29" t="str">
            <v xml:space="preserve"> </v>
          </cell>
          <cell r="H29">
            <v>1369272</v>
          </cell>
          <cell r="I29">
            <v>14005101.4</v>
          </cell>
          <cell r="J29">
            <v>6013704.5800000001</v>
          </cell>
        </row>
        <row r="30">
          <cell r="C30" t="str">
            <v xml:space="preserve">42000  </v>
          </cell>
          <cell r="G30">
            <v>46055.44</v>
          </cell>
          <cell r="H30">
            <v>6423153.4800000004</v>
          </cell>
          <cell r="I30">
            <v>2823736.29</v>
          </cell>
          <cell r="J30">
            <v>331992.59999999998</v>
          </cell>
        </row>
        <row r="31">
          <cell r="C31" t="str">
            <v xml:space="preserve">44000  </v>
          </cell>
          <cell r="G31">
            <v>641059.36</v>
          </cell>
          <cell r="H31">
            <v>10267421.790000001</v>
          </cell>
          <cell r="I31">
            <v>11075338.710000001</v>
          </cell>
          <cell r="J31">
            <v>21722543.900000002</v>
          </cell>
        </row>
        <row r="32">
          <cell r="C32" t="str">
            <v xml:space="preserve">49000  </v>
          </cell>
          <cell r="G32">
            <v>189822.19</v>
          </cell>
          <cell r="H32">
            <v>3499695.56</v>
          </cell>
          <cell r="I32">
            <v>6305317.7800000003</v>
          </cell>
          <cell r="J32">
            <v>854976.25</v>
          </cell>
        </row>
        <row r="33">
          <cell r="C33" t="str">
            <v xml:space="preserve">51000  </v>
          </cell>
          <cell r="G33">
            <v>3528</v>
          </cell>
          <cell r="H33" t="str">
            <v xml:space="preserve"> </v>
          </cell>
          <cell r="I33">
            <v>68549.19</v>
          </cell>
          <cell r="J33">
            <v>2122329.29</v>
          </cell>
        </row>
        <row r="34">
          <cell r="C34" t="str">
            <v xml:space="preserve">52000  </v>
          </cell>
          <cell r="G34">
            <v>563030.54</v>
          </cell>
          <cell r="H34">
            <v>72157.33</v>
          </cell>
          <cell r="I34">
            <v>142648514.05000001</v>
          </cell>
          <cell r="J34">
            <v>26438913.77</v>
          </cell>
        </row>
        <row r="35">
          <cell r="C35" t="str">
            <v xml:space="preserve">52111  </v>
          </cell>
          <cell r="G35" t="str">
            <v xml:space="preserve"> </v>
          </cell>
          <cell r="H35" t="str">
            <v xml:space="preserve"> </v>
          </cell>
          <cell r="I35">
            <v>612</v>
          </cell>
          <cell r="J35">
            <v>46327.199999999997</v>
          </cell>
        </row>
        <row r="36">
          <cell r="C36" t="str">
            <v xml:space="preserve">52121  </v>
          </cell>
          <cell r="G36" t="str">
            <v xml:space="preserve"> </v>
          </cell>
          <cell r="H36">
            <v>620286.56000000006</v>
          </cell>
          <cell r="I36">
            <v>19778.38</v>
          </cell>
          <cell r="J36" t="str">
            <v xml:space="preserve"> </v>
          </cell>
        </row>
        <row r="37">
          <cell r="C37" t="str">
            <v xml:space="preserve">53000  </v>
          </cell>
          <cell r="G37">
            <v>22427.23</v>
          </cell>
          <cell r="H37">
            <v>4194820.05</v>
          </cell>
          <cell r="I37">
            <v>11820784.370000001</v>
          </cell>
          <cell r="J37">
            <v>10469846.470000001</v>
          </cell>
        </row>
        <row r="38">
          <cell r="C38" t="str">
            <v xml:space="preserve">54000  </v>
          </cell>
          <cell r="G38" t="str">
            <v xml:space="preserve"> </v>
          </cell>
          <cell r="H38" t="str">
            <v xml:space="preserve"> </v>
          </cell>
          <cell r="I38">
            <v>177757.9</v>
          </cell>
          <cell r="J38">
            <v>458308.58</v>
          </cell>
        </row>
        <row r="39">
          <cell r="C39" t="str">
            <v xml:space="preserve">55000  </v>
          </cell>
          <cell r="G39" t="str">
            <v xml:space="preserve"> </v>
          </cell>
          <cell r="H39" t="str">
            <v xml:space="preserve"> </v>
          </cell>
          <cell r="I39">
            <v>400</v>
          </cell>
          <cell r="J39" t="str">
            <v xml:space="preserve"> </v>
          </cell>
        </row>
        <row r="40">
          <cell r="C40" t="str">
            <v xml:space="preserve">56000  </v>
          </cell>
          <cell r="G40">
            <v>2649</v>
          </cell>
          <cell r="H40">
            <v>442295.73</v>
          </cell>
          <cell r="I40">
            <v>3338870.57</v>
          </cell>
          <cell r="J40">
            <v>2592801.4</v>
          </cell>
        </row>
      </sheetData>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1 (2)"/>
    </sheetNames>
    <sheetDataSet>
      <sheetData sheetId="0" refreshError="1"/>
      <sheetData sheetId="1" refreshError="1"/>
      <sheetData sheetId="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fonte 138 1999"/>
      <sheetName val="fonte 138 2000 "/>
      <sheetName val="fonte 138 2001"/>
      <sheetName val="or 2001-arrec até out"/>
      <sheetName val="or 2002"/>
      <sheetName val="COMP. 2000 2001"/>
      <sheetName val="cálculos marinha"/>
      <sheetName val="distrib recursos"/>
      <sheetName val="distrib reest royalties"/>
      <sheetName val="plan nota comitê"/>
      <sheetName val="fonte 985"/>
      <sheetName val="plan eber cópia"/>
      <sheetName val="lançamento receita"/>
      <sheetName val="DadosSoja"/>
      <sheetName val="fonte_138_1999"/>
      <sheetName val="fonte_138_2000_"/>
      <sheetName val="fonte_138_2001"/>
      <sheetName val="or_2001-arrec_até_out"/>
      <sheetName val="or_2002"/>
      <sheetName val="COMP__2000_2001"/>
      <sheetName val="cálculos_marinha"/>
      <sheetName val="distrib_recursos"/>
      <sheetName val="distrib_reest_royalties"/>
      <sheetName val="plan_nota_comitê"/>
      <sheetName val="fonte_985"/>
      <sheetName val="plan_eber_cópia"/>
      <sheetName val="lançamento_recei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 val="dlsp"/>
      <sheetName val="EA-11,98%ATUALIZADO_MAR2002"/>
    </sheetNames>
    <sheetDataSet>
      <sheetData sheetId="0" refreshError="1"/>
      <sheetData sheetId="1" refreshError="1"/>
      <sheetData sheetId="2" refreshError="1">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Gráfico2"/>
      <sheetName val="Gráfico3"/>
      <sheetName val="Gráfico4"/>
      <sheetName val="Gráfico5"/>
      <sheetName val="PNAD"/>
      <sheetName val="RAIS e CAGE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ilha 2"/>
      <sheetName val="Principal"/>
      <sheetName val="Planilha 1"/>
      <sheetName val="Planilha 3"/>
    </sheetNames>
    <sheetDataSet>
      <sheetData sheetId="0" refreshError="1">
        <row r="12">
          <cell r="G12" t="str">
            <v xml:space="preserve">Crédito Inicial </v>
          </cell>
          <cell r="H12" t="str">
            <v xml:space="preserve"> Dotação Autorizada</v>
          </cell>
          <cell r="I12" t="str">
            <v xml:space="preserve">   Empenhos      Emitidos</v>
          </cell>
          <cell r="J12" t="str">
            <v xml:space="preserve">  Empenhos   Liquidados</v>
          </cell>
          <cell r="K12" t="str">
            <v xml:space="preserve">     RP PAGOS Proc Não Proc</v>
          </cell>
          <cell r="L12" t="str">
            <v xml:space="preserve"> RP Anos Anteriores</v>
          </cell>
        </row>
        <row r="13">
          <cell r="C13" t="str">
            <v>A A</v>
          </cell>
          <cell r="G13">
            <v>93441612</v>
          </cell>
          <cell r="H13">
            <v>93666388</v>
          </cell>
          <cell r="I13">
            <v>22502663.379999999</v>
          </cell>
          <cell r="J13">
            <v>17368462.949999999</v>
          </cell>
          <cell r="K13">
            <v>1646839.13</v>
          </cell>
          <cell r="L13">
            <v>344890.61</v>
          </cell>
        </row>
        <row r="14">
          <cell r="C14" t="str">
            <v>A O</v>
          </cell>
          <cell r="G14">
            <v>60523323</v>
          </cell>
          <cell r="H14">
            <v>60523323</v>
          </cell>
          <cell r="I14">
            <v>2196263.92</v>
          </cell>
          <cell r="J14">
            <v>1103488.93</v>
          </cell>
          <cell r="K14">
            <v>124328.28</v>
          </cell>
          <cell r="L14">
            <v>781985.19</v>
          </cell>
        </row>
        <row r="15">
          <cell r="C15" t="str">
            <v>A P</v>
          </cell>
          <cell r="G15">
            <v>105884633</v>
          </cell>
          <cell r="H15">
            <v>105659857</v>
          </cell>
          <cell r="I15">
            <v>7232732.5499999998</v>
          </cell>
          <cell r="J15">
            <v>1684890.93</v>
          </cell>
          <cell r="K15">
            <v>1376543.28</v>
          </cell>
          <cell r="L15">
            <v>9203772.9399999995</v>
          </cell>
        </row>
        <row r="16">
          <cell r="C16" t="str">
            <v>B A</v>
          </cell>
          <cell r="G16">
            <v>2706499</v>
          </cell>
          <cell r="H16">
            <v>2706499</v>
          </cell>
          <cell r="I16">
            <v>485217.44</v>
          </cell>
          <cell r="J16">
            <v>473620.66</v>
          </cell>
          <cell r="K16">
            <v>90682.91</v>
          </cell>
          <cell r="L16">
            <v>7089.8</v>
          </cell>
        </row>
        <row r="17">
          <cell r="C17" t="str">
            <v>B O</v>
          </cell>
          <cell r="G17">
            <v>2114185</v>
          </cell>
          <cell r="H17">
            <v>2114185</v>
          </cell>
          <cell r="I17">
            <v>951761.82</v>
          </cell>
          <cell r="J17">
            <v>738408.49</v>
          </cell>
          <cell r="K17">
            <v>4530</v>
          </cell>
          <cell r="L17">
            <v>39942.5</v>
          </cell>
        </row>
        <row r="18">
          <cell r="C18" t="str">
            <v>B P</v>
          </cell>
          <cell r="G18">
            <v>141000</v>
          </cell>
          <cell r="H18">
            <v>141000</v>
          </cell>
          <cell r="I18" t="str">
            <v xml:space="preserve"> </v>
          </cell>
          <cell r="J18" t="str">
            <v xml:space="preserve"> </v>
          </cell>
          <cell r="K18" t="str">
            <v xml:space="preserve"> </v>
          </cell>
          <cell r="L18" t="str">
            <v xml:space="preserve"> </v>
          </cell>
        </row>
      </sheetData>
      <sheetData sheetId="1"/>
      <sheetData sheetId="2"/>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ncipal"/>
      <sheetName val="Planilha 1"/>
      <sheetName val="Planilha 2"/>
      <sheetName val="Planilha 3"/>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Plan2"/>
      <sheetName val="Plan3"/>
      <sheetName val="#REF"/>
      <sheetName val="FLUXO98"/>
      <sheetName val="HIGHLIGH"/>
      <sheetName val="Analítica"/>
      <sheetName val="vinculo"/>
      <sheetName val="BDpib"/>
      <sheetName val="execfin"/>
      <sheetName val="cen1"/>
      <sheetName val="BDPARAM1"/>
      <sheetName val="Plan1 (2)"/>
      <sheetName val="Demais Receitas_mês"/>
      <sheetName val="rec_total_acomp"/>
      <sheetName val="Abertura Custeio"/>
      <sheetName val="Efeitos-2002"/>
      <sheetName val="PROGFINTN2003"/>
      <sheetName val="BDPA_x0012_AM1"/>
      <sheetName val="_REF"/>
      <sheetName val="BDPARAM3 "/>
      <sheetName val="dias_úteis_selic"/>
      <sheetName val="Plan1_(2)"/>
      <sheetName val="Demais_Receitas_mês"/>
      <sheetName val="Abertura_Custeio"/>
      <sheetName val="BDPAAM1"/>
      <sheetName val="BDPARAM3_"/>
      <sheetName val="Plan1_(2)3"/>
      <sheetName val="Demais_Receitas_mês3"/>
      <sheetName val="Abertura_Custeio3"/>
      <sheetName val="BDPARAM3_3"/>
      <sheetName val="Plan1_(2)1"/>
      <sheetName val="Demais_Receitas_mês1"/>
      <sheetName val="Abertura_Custeio1"/>
      <sheetName val="BDPARAM3_1"/>
      <sheetName val="Plan1_(2)2"/>
      <sheetName val="Demais_Receitas_mês2"/>
      <sheetName val="Abertura_Custeio2"/>
      <sheetName val="BDPARAM3_2"/>
      <sheetName val="Plan1_(2)4"/>
      <sheetName val="Demais_Receitas_mês4"/>
      <sheetName val="Abertura_Custeio4"/>
      <sheetName val="BDPARAM3_4"/>
      <sheetName val="Plan1_(2)5"/>
      <sheetName val="Demais_Receitas_mês5"/>
      <sheetName val="Abertura_Custeio5"/>
      <sheetName val="BDPARAM3_5"/>
      <sheetName val="Plan1_(2)7"/>
      <sheetName val="Demais_Receitas_mês7"/>
      <sheetName val="Abertura_Custeio7"/>
      <sheetName val="BDPARAM3_7"/>
      <sheetName val="Plan1_(2)6"/>
      <sheetName val="Demais_Receitas_mês6"/>
      <sheetName val="Abertura_Custeio6"/>
      <sheetName val="BDPARAM3_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ítica Fiscal"/>
      <sheetName val="Janeiro"/>
      <sheetName val="dez3"/>
      <sheetName val="Dez2"/>
      <sheetName val="Dezn"/>
      <sheetName val="Dez"/>
      <sheetName val="Nov"/>
      <sheetName val="Novembro"/>
      <sheetName val="Fev"/>
      <sheetName val="Política Fiscal_Resumo"/>
      <sheetName val="#REF"/>
      <sheetName val="_REF"/>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 val="HIGHLIGH"/>
      <sheetName val="Plan1"/>
      <sheetName val="BDPARAM3 "/>
      <sheetName val="dias_úteis_selic"/>
      <sheetName val="#REF"/>
    </sheetNames>
    <sheetDataSet>
      <sheetData sheetId="0" refreshError="1">
        <row r="13">
          <cell r="G13">
            <v>1.0118101740533654</v>
          </cell>
        </row>
        <row r="14">
          <cell r="G14">
            <v>1.0215032974557705</v>
          </cell>
        </row>
        <row r="15">
          <cell r="G15">
            <v>1.0332078482925815</v>
          </cell>
        </row>
        <row r="16">
          <cell r="G16">
            <v>1.0437171076924832</v>
          </cell>
        </row>
        <row r="17">
          <cell r="G17">
            <v>1.0548920407782536</v>
          </cell>
        </row>
        <row r="18">
          <cell r="G18">
            <v>1.0666434276979062</v>
          </cell>
        </row>
        <row r="19">
          <cell r="G19">
            <v>1.0778204159740146</v>
          </cell>
        </row>
        <row r="20">
          <cell r="G20">
            <v>1.0900864982638609</v>
          </cell>
        </row>
        <row r="23">
          <cell r="G23">
            <v>1.1230917934085225</v>
          </cell>
        </row>
        <row r="24">
          <cell r="G24">
            <v>1.1351829480821478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5"/>
      <sheetName val="Minoritárias"/>
      <sheetName val="Previsão 2005 por empresa "/>
      <sheetName val="DARF"/>
    </sheetNames>
    <sheetDataSet>
      <sheetData sheetId="0" refreshError="1"/>
      <sheetData sheetId="1"/>
      <sheetData sheetId="2"/>
      <sheetData sheetId="3"/>
      <sheetData sheetId="4"/>
      <sheetData sheetId="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IC"/>
      <sheetName val="Controle de lançamentos"/>
      <sheetName val="Planilha de previsão 2004"/>
      <sheetName val="Minoritárias"/>
      <sheetName val="Previsão 2004 por empresa "/>
      <sheetName val="DARF"/>
      <sheetName val="Plan prev 2004 (Altern antecip)"/>
      <sheetName val="#REF"/>
      <sheetName val="Planilha 1"/>
      <sheetName val="BDPARAM3 "/>
      <sheetName val="dias_úteis_selic"/>
      <sheetName val="EA-11,98%ATUALIZADO_MAR2002"/>
    </sheetNames>
    <sheetDataSet>
      <sheetData sheetId="0" refreshError="1">
        <row r="22">
          <cell r="G22">
            <v>1.1252307330080857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RA"/>
      <sheetName val="DEFESA"/>
      <sheetName val="SOCIAL"/>
      <sheetName val="SETOR_ANALITICO"/>
      <sheetName val="SETOR_AREA"/>
      <sheetName val="SETOR_CONSOLIDADO"/>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1"/>
      <sheetName val="Gráfico2"/>
      <sheetName val="Gráfico3"/>
      <sheetName val="Gráfico4"/>
      <sheetName val="Gráfico5"/>
      <sheetName val="PNAD"/>
      <sheetName val="RAIS e CAGE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 val="Balanço"/>
      <sheetName val="Plan3"/>
      <sheetName val="RS2"/>
      <sheetName val="RS3"/>
      <sheetName val="reuniões"/>
      <sheetName val="fipe taxas"/>
      <sheetName val="ipc fipe"/>
      <sheetName val="rub"/>
      <sheetName val="cl08"/>
      <sheetName val="res"/>
      <sheetName val="tab0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46">
          <cell r="AI46">
            <v>914187877000.00037</v>
          </cell>
        </row>
        <row r="48">
          <cell r="AI48">
            <v>973845965999.99927</v>
          </cell>
        </row>
        <row r="50">
          <cell r="AI50">
            <v>1101255078000.001</v>
          </cell>
        </row>
        <row r="52">
          <cell r="AI52">
            <v>1200060364000.001</v>
          </cell>
        </row>
        <row r="53">
          <cell r="AI53">
            <v>1321490497000.0002</v>
          </cell>
        </row>
        <row r="54">
          <cell r="AI54">
            <v>1575752266375.73</v>
          </cell>
        </row>
        <row r="55">
          <cell r="AI55">
            <v>1730979458216.7456</v>
          </cell>
        </row>
        <row r="56">
          <cell r="AI56">
            <v>1894827296841.9346</v>
          </cell>
        </row>
        <row r="57">
          <cell r="AI57">
            <v>2066576900464.0654</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Plan2"/>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o"/>
      <sheetName val="BDPARAM1 "/>
      <sheetName val="PIB"/>
      <sheetName val="PIB_ajustado"/>
      <sheetName val="M. Trab."/>
      <sheetName val="indústria"/>
      <sheetName val="Capa"/>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ALGODAO"/>
      <sheetName val="BOI"/>
      <sheetName val="SOJA"/>
      <sheetName val="MILHO"/>
      <sheetName val="TRIGO"/>
      <sheetName val="CAFE"/>
      <sheetName val="FEIJAO"/>
      <sheetName val="ACUCAR"/>
      <sheetName val="ARROZ"/>
      <sheetName val="PR-BOI"/>
      <sheetName val="PR-SOJA"/>
      <sheetName val="Graficos"/>
      <sheetName val="DadosGrafico"/>
      <sheetName val="DadosAlgodao"/>
      <sheetName val="DadosBoi"/>
      <sheetName val="DadosSoja"/>
      <sheetName val="DadosFeijao"/>
      <sheetName val="DadosCafe"/>
      <sheetName val="DadosMilho"/>
      <sheetName val="DadosTrigo"/>
      <sheetName val="DadosArroz"/>
      <sheetName val="DadosCarne"/>
      <sheetName val="AUX"/>
      <sheetName val="Grafico"/>
      <sheetName val="VarPerct"/>
      <sheetName val="Plan2"/>
      <sheetName val="GABINETE"/>
      <sheetName val="MÉDIA DIÁRIA"/>
      <sheetName val="IPA-Agrícola"/>
      <sheetName val="abrir"/>
      <sheetName val="Module1"/>
      <sheetName val="dialog1"/>
      <sheetName val="Plan3"/>
      <sheetName val="DadosAcucar"/>
      <sheetName val="IPA-Agrícola-dez"/>
      <sheetName val="Plan1"/>
      <sheetName val="proj"/>
      <sheetName val="Plan4"/>
      <sheetName val="trigo1"/>
      <sheetName val="AUX1"/>
      <sheetName val="SOJA-MILHO"/>
      <sheetName val="RASCUNHO"/>
      <sheetName val="2002-2003"/>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sheetData sheetId="14"/>
      <sheetData sheetId="15"/>
      <sheetData sheetId="16" refreshError="1">
        <row r="2">
          <cell r="D2" t="str">
            <v>PR. MÍNIMO</v>
          </cell>
          <cell r="AU2" t="str">
            <v>DATA</v>
          </cell>
        </row>
      </sheetData>
      <sheetData sheetId="17"/>
      <sheetData sheetId="18"/>
      <sheetData sheetId="19"/>
      <sheetData sheetId="20"/>
      <sheetData sheetId="21"/>
      <sheetData sheetId="22"/>
      <sheetData sheetId="23" refreshError="1">
        <row r="2">
          <cell r="S2" t="str">
            <v>CBOT S_</v>
          </cell>
          <cell r="AC2" t="str">
            <v>CEC-CT BMF-AL</v>
          </cell>
          <cell r="AM2" t="str">
            <v>BMF-BO</v>
          </cell>
          <cell r="AW2" t="str">
            <v>CBOT-C_WH  CEC-KC</v>
          </cell>
          <cell r="BG2" t="str">
            <v>CEC - SE  LCE - CF</v>
          </cell>
          <cell r="CA2" t="str">
            <v>BMF - SG</v>
          </cell>
          <cell r="CK2" t="str">
            <v>BMF ML</v>
          </cell>
        </row>
        <row r="3">
          <cell r="BR3">
            <v>1</v>
          </cell>
        </row>
      </sheetData>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 sheetId="37"/>
      <sheetData sheetId="38"/>
      <sheetData sheetId="39" refreshError="1"/>
      <sheetData sheetId="40"/>
      <sheetData sheetId="41"/>
      <sheetData sheetId="42"/>
      <sheetData sheetId="4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ovespa_acum"/>
      <sheetName val="BRASIL"/>
      <sheetName val="Embi"/>
      <sheetName val="EUA"/>
      <sheetName val="ARG"/>
      <sheetName val="EURO"/>
      <sheetName val="UK"/>
      <sheetName val="G_Bolsas"/>
      <sheetName val="G_Bolsas (2)"/>
      <sheetName val="Bolsas"/>
      <sheetName val="Petroleo"/>
      <sheetName val="US Desemprego x Confiança"/>
      <sheetName val="G_EmbiBrasil"/>
      <sheetName val="G_Conf_EUA"/>
      <sheetName val="G_US Prod ind x Capacidade "/>
      <sheetName val="G_US ISM"/>
      <sheetName val="AR Inflação"/>
      <sheetName val="Petroleo Brent"/>
      <sheetName val="oil"/>
      <sheetName val="AR Confiança e atividade"/>
      <sheetName val="G_Câmbio"/>
      <sheetName val="G_bovespa"/>
      <sheetName val="G_petróleo"/>
      <sheetName val="G_ARG_arrectrib"/>
      <sheetName val="G_AR Câmbio)"/>
      <sheetName val="G_EmbiArg"/>
      <sheetName val="G_AR REs"/>
      <sheetName val="Graficos EUA"/>
      <sheetName val="Plan1"/>
      <sheetName val="Japão"/>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ovespa_acum"/>
      <sheetName val="BRASIL"/>
      <sheetName val="Embi"/>
      <sheetName val="EUA"/>
      <sheetName val="ARG"/>
      <sheetName val="EURO"/>
      <sheetName val="UK"/>
      <sheetName val="G_Bolsas"/>
      <sheetName val="G_Bolsas (2)"/>
      <sheetName val="Bolsas"/>
      <sheetName val="Petroleo"/>
      <sheetName val="US Desemprego x Confiança"/>
      <sheetName val="G_EmbiBrasil"/>
      <sheetName val="G_Conf_EUA"/>
      <sheetName val="G_US Prod ind x Capacidade "/>
      <sheetName val="G_US ISM"/>
      <sheetName val="AR Inflação"/>
      <sheetName val="Petroleo Brent"/>
      <sheetName val="oil"/>
      <sheetName val="AR Confiança e atividade"/>
      <sheetName val="G_Câmbio"/>
      <sheetName val="G_bovespa"/>
      <sheetName val="G_petróleo"/>
      <sheetName val="G_ARG_arrectrib"/>
      <sheetName val="G_AR Câmbio)"/>
      <sheetName val="G_EmbiArg"/>
      <sheetName val="G_AR REs"/>
      <sheetName val="Graficos EUA"/>
      <sheetName val="Plan1"/>
      <sheetName val="Japão"/>
      <sheetName val="Demonstrativo EC 95 var av"/>
      <sheetName val="Plan2"/>
      <sheetName val="Plan3"/>
      <sheetName val="Fluxo 88-97 Corrigido R$"/>
      <sheetName val="FLUXO98"/>
      <sheetName val="FLUXO97_98"/>
      <sheetName val="FC Comparativo"/>
      <sheetName val="ABL &amp; Benefícios"/>
      <sheetName val="Arrecadação Nominal"/>
      <sheetName val="Arrecadação Real"/>
      <sheetName val="Despesa Nominal"/>
      <sheetName val="Despesa Real"/>
      <sheetName val="FC Resumido"/>
      <sheetName val="Evol. Concedidos"/>
      <sheetName val="Dados Gráfico"/>
      <sheetName val="Capa"/>
      <sheetName val="igp"/>
      <sheetName val="cambio"/>
      <sheetName val="Resumo"/>
      <sheetName val="Resumo mensal (n-1)"/>
      <sheetName val="Resumo mensal"/>
      <sheetName val="Resumo mensal (n+1)"/>
      <sheetName val="Resumo trim"/>
      <sheetName val="Resumo trim (n - 1)"/>
      <sheetName val="Taxa câmbio"/>
      <sheetName val="dias_úteis_extra"/>
      <sheetName val="dias_úteis_selic"/>
      <sheetName val="TR"/>
      <sheetName val="BDPARAM1 "/>
      <sheetName val="BDPARAM2"/>
      <sheetName val="BDPARAM3 "/>
      <sheetName val="MERC.TRAB"/>
      <sheetName val="Indústria"/>
      <sheetName val="Import"/>
      <sheetName val="Petróleo"/>
      <sheetName val="Combustíveis"/>
      <sheetName val="Risco Brasil"/>
      <sheetName val="Resumo mensal 2001"/>
      <sheetName val="Resumo mensal 2002"/>
      <sheetName val="Resumo mensal 2003"/>
      <sheetName val="Resumo mensal 2004"/>
      <sheetName val="Resumo mensal 2005"/>
      <sheetName val="Resumo mensal 2006"/>
      <sheetName val="IER"/>
      <sheetName val="Resumo mensal 2007"/>
      <sheetName val="Resumo trim 2003"/>
      <sheetName val="Resumo trim 2002"/>
      <sheetName val="Petróleo e Gás_Produção"/>
      <sheetName val="Setorial_24-02-00"/>
      <sheetName val="PIB"/>
      <sheetName val="Resumo FMI 20.03.00"/>
      <sheetName val="FMI 20.03.00"/>
      <sheetName val="BDPARAM1  (2)"/>
      <sheetName val="Merc_Trabalho_20_09_99"/>
      <sheetName val="Merc_Trabalho_20_09_99 (2)"/>
      <sheetName val="Merc_Trabalho_04-10-99"/>
      <sheetName val="Setorial_20_09_99_PIB 0,0"/>
      <sheetName val="Setorial_12-01-00"/>
      <sheetName val="Merc. Trabalho ECC"/>
      <sheetName val="Setorial"/>
      <sheetName val="Merc. Trabalho ECC_06_09-99"/>
      <sheetName val="Setorial_06_09_99"/>
      <sheetName val="Setorial_06_09_99_PIB -1,0"/>
      <sheetName val="SPE"/>
      <sheetName val="FMI"/>
      <sheetName val="Param_02-02-99"/>
      <sheetName val="IGP=10,01%"/>
      <sheetName val="IGP 15,18%"/>
      <sheetName val="BDPARAM1  (15,18)"/>
      <sheetName val="BDPARAM1  (15,86)"/>
      <sheetName val="BDPARAM1_p3"/>
      <sheetName val="BDPARAM1_Pib(-1,2)"/>
      <sheetName val="BDPARAM1_Pib(-1,2)_MOD"/>
      <sheetName val="Pib_(-0,5)_01-06-99"/>
      <sheetName val="Pib_(-1,2)_08-06-99"/>
      <sheetName val="dias_úteis"/>
      <sheetName val="Merc_Trabalho_06_06_99"/>
      <sheetName val="Setorial_06_09_99_PIB 0,0"/>
      <sheetName val="PROPARAM"/>
      <sheetName val="Parametr"/>
      <sheetName val="BDPARAM1"/>
      <sheetName val="SIMULA IGP"/>
      <sheetName val="SIMULA CÂMBIO"/>
      <sheetName val="BDPARAM1  Ren.Set."/>
      <sheetName val="BDPARAM3  Ren.Set."/>
      <sheetName val="Merc. Trabalho ECC_06-09_99"/>
      <sheetName val="M. Trab."/>
      <sheetName val="G IPCA"/>
      <sheetName val="G cambio"/>
      <sheetName val="G IGP-DI"/>
      <sheetName val="preços, juros e câmbio"/>
      <sheetName val="Gráfico1"/>
      <sheetName val="Gráfico2"/>
      <sheetName val="Gráfico3"/>
      <sheetName val="Gráfico4"/>
      <sheetName val="Gráfico5"/>
      <sheetName val="PNAD"/>
      <sheetName val="RAIS e CAGED"/>
      <sheetName val="BD"/>
      <sheetName val="Tabelas"/>
      <sheetName val="Plan1 (2)"/>
      <sheetName val="evolução"/>
      <sheetName val="#REF"/>
      <sheetName val="Balanço"/>
      <sheetName val="RS2"/>
      <sheetName val="RS3"/>
      <sheetName val="reuniões"/>
      <sheetName val="fipe taxas"/>
      <sheetName val="ipc fipe"/>
      <sheetName val="MENU"/>
      <sheetName val="ALGODAO"/>
      <sheetName val="BOI"/>
      <sheetName val="SOJA"/>
      <sheetName val="MILHO"/>
      <sheetName val="TRIGO"/>
      <sheetName val="CAFE"/>
      <sheetName val="FEIJAO"/>
      <sheetName val="ACUCAR"/>
      <sheetName val="ARROZ"/>
      <sheetName val="PR-BOI"/>
      <sheetName val="PR-SOJA"/>
      <sheetName val="Graficos"/>
      <sheetName val="DadosGrafico"/>
      <sheetName val="DadosAlgodao"/>
      <sheetName val="DadosBoi"/>
      <sheetName val="DadosSoja"/>
      <sheetName val="DadosFeijao"/>
      <sheetName val="DadosCafe"/>
      <sheetName val="DadosMilho"/>
      <sheetName val="DadosTrigo"/>
      <sheetName val="DadosArroz"/>
      <sheetName val="DadosCarne"/>
      <sheetName val="AUX"/>
      <sheetName val="Grafico"/>
      <sheetName val="VarPerct"/>
      <sheetName val="GABINETE"/>
      <sheetName val="MÉDIA DIÁRIA"/>
      <sheetName val="IPA-Agrícola"/>
      <sheetName val="abrir"/>
      <sheetName val="Module1"/>
      <sheetName val="dialog1"/>
      <sheetName val="DadosAcucar"/>
      <sheetName val="IPA-Agrícola-dez"/>
      <sheetName val="proj"/>
      <sheetName val="Plan4"/>
      <sheetName val="trigo1"/>
      <sheetName val="AUX1"/>
      <sheetName val="SOJA-MILHO"/>
      <sheetName val="RASCUNHO"/>
      <sheetName val="2002-2003"/>
      <sheetName val="Parâmetros"/>
      <sheetName val="Rec Adm"/>
      <sheetName val="Comp Fin"/>
      <sheetName val="Própria-Demais"/>
      <sheetName val="CPSS"/>
      <sheetName val="RGPS"/>
      <sheetName val="Base Receita"/>
      <sheetName val="Transferências"/>
      <sheetName val="Float Transf"/>
      <sheetName val="Compl Fundeb"/>
      <sheetName val="Float Pessoal"/>
      <sheetName val="Cred Extra 2015"/>
      <sheetName val="Cred Leju 2015"/>
      <sheetName val="Obr c controle"/>
      <sheetName val="Subsídios"/>
      <sheetName val="Cont. Fluxo"/>
      <sheetName val="NFSP"/>
      <sheetName val="Base despesa"/>
      <sheetName val="Compara MF"/>
      <sheetName val="Metodologia 2011"/>
      <sheetName val="Financeira"/>
      <sheetName val="Orçamentária"/>
      <sheetName val="Financeira EC 95"/>
      <sheetName val="Quadro IX_ANTIGO"/>
      <sheetName val="Quadro IX"/>
      <sheetName val="Demonstrativo_EC_95_Relatório"/>
      <sheetName val="Quadro_IX_A"/>
      <sheetName val="Quadro_IX_B"/>
      <sheetName val="Simulador EC 95"/>
      <sheetName val="simulação PEC 241_Orçamentária"/>
      <sheetName val="Quadro IX_NOVO"/>
      <sheetName val="Anexo Decreto"/>
      <sheetName val="Impresso Dibap"/>
      <sheetName val="Sisbacen1"/>
      <sheetName val="Internet-inglês1"/>
      <sheetName val="Table 2"/>
      <sheetName val="Mensal"/>
      <sheetName val="Quadro 2"/>
      <sheetName val="Aleatório"/>
      <sheetName val="HIGHLIGH"/>
      <sheetName val="Acerto_97_98_(2)"/>
      <sheetName val="CORRENTE c_déficit"/>
      <sheetName val="1997 (3)"/>
      <sheetName val="1997"/>
      <sheetName val="1998"/>
      <sheetName val="ano_CCF (2)"/>
      <sheetName val="ano_CCF"/>
      <sheetName val="ano_CCF_97_98"/>
      <sheetName val="mensal2_98"/>
      <sheetName val="ano_CCF_97_y8"/>
      <sheetName val="_REF"/>
      <sheetName val="Analítica"/>
      <sheetName val="vinculo"/>
      <sheetName val="BDpib"/>
      <sheetName val="execfin"/>
      <sheetName val="cen1"/>
      <sheetName val="Demais Receitas_mês"/>
      <sheetName val="rec_total_acomp"/>
      <sheetName val="Abertura Custeio"/>
      <sheetName val="Efeitos-2002"/>
      <sheetName val="PROGFINTN2003"/>
      <sheetName val="BDPA_x0012_AM1"/>
      <sheetName val="Principal"/>
      <sheetName val="Planilha 1"/>
      <sheetName val="Planilha 1 (2)"/>
      <sheetName val="fonte 138 1999"/>
      <sheetName val="fonte 138 2000 "/>
      <sheetName val="fonte 138 2001"/>
      <sheetName val="or 2001-arrec até out"/>
      <sheetName val="or 2002"/>
      <sheetName val="COMP. 2000 2001"/>
      <sheetName val="cálculos marinha"/>
      <sheetName val="distrib recursos"/>
      <sheetName val="distrib reest royalties"/>
      <sheetName val="plan nota comitê"/>
      <sheetName val="fonte 985"/>
      <sheetName val="plan eber cópia"/>
      <sheetName val="lançamento receita"/>
      <sheetName val="Planilha 2"/>
      <sheetName val="Planilha 3"/>
      <sheetName val="Política Fiscal"/>
      <sheetName val="Janeiro"/>
      <sheetName val="dez3"/>
      <sheetName val="Dez2"/>
      <sheetName val="Dezn"/>
      <sheetName val="Dez"/>
      <sheetName val="Nov"/>
      <sheetName val="Novembro"/>
      <sheetName val="Fev"/>
      <sheetName val="Política Fiscal_Resumo"/>
      <sheetName val="SELIC"/>
      <sheetName val="Controle de lançamentos"/>
      <sheetName val="Planilha de previsão 2005"/>
      <sheetName val="Minoritárias"/>
      <sheetName val="Previsão 2005 por empresa "/>
      <sheetName val="DARF"/>
      <sheetName val="Planilha de previsão 2004"/>
      <sheetName val="Previsão 2004 por empresa "/>
      <sheetName val="Plan prev 2004 (Altern antecip)"/>
      <sheetName val="Graf - DLSP e DBGG"/>
      <sheetName val="Base gráficos"/>
      <sheetName val="Impactos Acórdãos TCU"/>
      <sheetName val="Comparativo-Primário"/>
      <sheetName val="ex rate"/>
      <sheetName val="Contents"/>
      <sheetName val="1.MacInd"/>
      <sheetName val="MacInd data"/>
      <sheetName val="2.Cpifigure"/>
      <sheetName val="CPI"/>
      <sheetName val=" wage"/>
      <sheetName val="3.Ext (2)"/>
      <sheetName val="Extdat"/>
      <sheetName val="4.Fis"/>
      <sheetName val="Fisdat "/>
      <sheetName val="5.MonDev"/>
      <sheetName val="MonSur"/>
      <sheetName val="Velocity"/>
      <sheetName val="currdep&amp;mm"/>
      <sheetName val="6.IntRate"/>
      <sheetName val="IntRatedat"/>
      <sheetName val="8.Exch"/>
      <sheetName val="exdat"/>
      <sheetName val="ex_row"/>
      <sheetName val="7.Fin&amp;Bk"/>
      <sheetName val="Fin&amp;Bkdat"/>
      <sheetName val="Cab"/>
      <sheetName val="GiR"/>
      <sheetName val="mev"/>
      <sheetName val="Panel1"/>
      <sheetName val="CPIINDEX"/>
      <sheetName val="CPICOMP"/>
      <sheetName val="INSINDEX"/>
      <sheetName val="INSPERCHG"/>
      <sheetName val="Tab1"/>
      <sheetName val="CETIP"/>
      <sheetName val="OfPublicas"/>
      <sheetName val="Impacto"/>
      <sheetName val="Como atualizar"/>
      <sheetName val="C"/>
      <sheetName val="Info"/>
      <sheetName val="IP_M"/>
      <sheetName val="IP_Ind_M"/>
      <sheetName val="IP_Use_M"/>
      <sheetName val="M DMX_IN REO"/>
      <sheetName val="IP_Ind_3MMA"/>
      <sheetName val="IP_MoM"/>
      <sheetName val="IP_12M"/>
      <sheetName val="IP_12MC"/>
      <sheetName val="IP_YTD"/>
      <sheetName val="IP vs. GDP"/>
      <sheetName val="Charts"/>
      <sheetName val="Chart1"/>
      <sheetName val="For the Quaterly Model"/>
      <sheetName val="Panel"/>
      <sheetName val="Industrial Employment"/>
      <sheetName val="Q6"/>
      <sheetName val="Q5"/>
      <sheetName val="Nominal"/>
      <sheetName val="Real (NSA)"/>
      <sheetName val="Real (SA)"/>
      <sheetName val="All (Nominal)"/>
      <sheetName val="All (NSA)"/>
      <sheetName val="All (SA)"/>
      <sheetName val="Input by The Team &gt;&gt;&gt;&gt;&gt;&gt;"/>
      <sheetName val="Projection"/>
      <sheetName val="Macro Forecasts"/>
      <sheetName val="Input"/>
      <sheetName val="Output Sheets &gt;&gt;&gt;&gt;&gt;&gt;"/>
      <sheetName val="Growth"/>
      <sheetName val="Q Contributions"/>
      <sheetName val="Tables"/>
      <sheetName val="PIN table"/>
      <sheetName val="OUT SFD"/>
      <sheetName val="Table Summary"/>
      <sheetName val="WEO"/>
      <sheetName val="Output_Q"/>
      <sheetName val="Output_K P"/>
      <sheetName val="Chart1 GDP"/>
      <sheetName val="Chart1 (2)"/>
      <sheetName val="WEO-DMX(IN)"/>
      <sheetName val="Gap Chart I"/>
      <sheetName val="Gap Chart II"/>
      <sheetName val="IN_Chart1 GDP"/>
      <sheetName val="IN_Chart2 IPI"/>
      <sheetName val="IN_Chart3 Confidence"/>
      <sheetName val="IN_Chart4 Auto"/>
      <sheetName val="IN_Chart5 Retail"/>
      <sheetName val="IN_Chart1 GDP (2)"/>
      <sheetName val="Programa"/>
      <sheetName val="G_Kamatlepesek"/>
      <sheetName val="G_Kamatpalya"/>
      <sheetName val="DATA"/>
      <sheetName val="KAMATLEPESEK"/>
      <sheetName val="FILTER"/>
      <sheetName val="FN"/>
      <sheetName val="Dívida Líquida"/>
      <sheetName val="Fonte BC"/>
      <sheetName val="Fonte TN"/>
      <sheetName val="anexo 1"/>
      <sheetName val="anexo 2"/>
      <sheetName val="anexo 3"/>
      <sheetName val="anexo 4"/>
      <sheetName val="anexo 5"/>
      <sheetName val="anexo 5 - base"/>
      <sheetName val="anexo 6"/>
      <sheetName val="anexo 7"/>
      <sheetName val="anexo 7 - Src "/>
      <sheetName val="anexo 8"/>
      <sheetName val="anexo 8 - Src "/>
      <sheetName val="anexo 9"/>
      <sheetName val="anexo 10"/>
      <sheetName val="anexo 11"/>
      <sheetName val="anexo 12"/>
      <sheetName val="anexo 13"/>
      <sheetName val="anexo 14"/>
      <sheetName val="anexo 15"/>
      <sheetName val="anexo 16"/>
      <sheetName val="anexo 17"/>
      <sheetName val="anexo 18"/>
      <sheetName val="anexo 19"/>
      <sheetName val="anexo 20"/>
      <sheetName val="anexo 21"/>
      <sheetName val="anexo 22"/>
      <sheetName val="anexo 23"/>
      <sheetName val="anexo 24"/>
      <sheetName val="anexo 25"/>
      <sheetName val="anexo 26"/>
      <sheetName val="anexo 27"/>
      <sheetName val="anexo 5 - 1"/>
      <sheetName val="anexo v 1"/>
      <sheetName val="anexo v 2"/>
      <sheetName val="anexo v 3"/>
      <sheetName val="anexo v 4"/>
      <sheetName val="anexo v 5"/>
      <sheetName val="anexo v 6"/>
      <sheetName val="anexo v7"/>
      <sheetName val="A"/>
      <sheetName val="M"/>
      <sheetName val="Q"/>
      <sheetName val="MOGI"/>
      <sheetName val="Tela Inicial"/>
      <sheetName val="tESTE_VINCULO"/>
      <sheetName val="Entrada de dados"/>
      <sheetName val="BNDESPAR"/>
      <sheetName val="TN-BPar - 1998 - Acerto"/>
      <sheetName val="BNDESPAR - 1998 "/>
      <sheetName val="BNDESPAR - 1999 - 2000 "/>
      <sheetName val="Saldo 29.02.2000"/>
      <sheetName val="Cálculos"/>
      <sheetName val="Sum1"/>
      <sheetName val="Projections"/>
      <sheetName val="Check List Entrada de Dados"/>
      <sheetName val="AçopalmaI-12.09.98"/>
      <sheetName val="AçopalmaII-30.06.98"/>
      <sheetName val="AGEF - Armazém Londrina"/>
      <sheetName val="ANDE"/>
      <sheetName val="BNDES - FCVS"/>
      <sheetName val="BNDESPAR - CT. 002"/>
      <sheetName val="BNDESPAR - CT. 064"/>
      <sheetName val="BNDESPAR - CT. 070"/>
      <sheetName val="CAIXA - PROER"/>
      <sheetName val="CDRJ Sepetiba - (MP 1755)"/>
      <sheetName val="CDRJ - Ct. 018"/>
      <sheetName val="CDRJ - Ct 018 (novo)"/>
      <sheetName val="CDRJ - Ct. 026"/>
      <sheetName val="CDRJ - Ct. 026 (teste)"/>
      <sheetName val="COBRAPI"/>
      <sheetName val="CODESA - Ct. 020"/>
      <sheetName val="CODESA - Ct 020 (novo)"/>
      <sheetName val="CODESP - Ct. 019"/>
      <sheetName val="CODESP - Ct 019 (novo)"/>
      <sheetName val="CST"/>
      <sheetName val="DOCEDUNA - NORSUL SANTOS"/>
      <sheetName val="DOCENAVE-cálculo prestação"/>
      <sheetName val="DOCENAVE-atualizaçao diferenças"/>
      <sheetName val="ELETR_ITAIPU-424"/>
      <sheetName val="ELETR_ITAIPU-424(EMGEA)"/>
      <sheetName val="ELETR_ITAIPU-425"/>
      <sheetName val="ELETR_ITAIPU-425(EMGEA)"/>
      <sheetName val="ELETR_ITAIPU-EMGEA"/>
      <sheetName val="EXCELL"/>
      <sheetName val="INSS"/>
      <sheetName val="INSS CT 54"/>
      <sheetName val="ITAIPU Royalties"/>
      <sheetName val="ITAIPU Royalties projeção"/>
      <sheetName val="ITAIPU diferido"/>
      <sheetName val="RFFSA - ALL (CT 031)"/>
      <sheetName val="RFFSA - CFN (CT 020)"/>
      <sheetName val="RFFSA - CFN (CT 021)"/>
      <sheetName val="RFFSA - FERROBAN (CT 007)"/>
      <sheetName val="RFFSA - FERROBAN"/>
      <sheetName val="RFFSA - FCA (BNDES)"/>
      <sheetName val="RFFSA - FCA (MP 1755)"/>
      <sheetName val="RFFSA - FCA (CT 001)"/>
      <sheetName val="RFFSA - FCA (CT 005)"/>
      <sheetName val="RFFSA - FCA (CT 006)"/>
      <sheetName val="RFFSA - FCA (CT 022)"/>
      <sheetName val="RFFSA - FTC (CT 021)"/>
      <sheetName val="RFFSA - FTC (CT 022)"/>
      <sheetName val="RFFSA - MRS (BNDES)"/>
      <sheetName val="RFFSA - MRS (CT 018)"/>
      <sheetName val="RFFSA - MRS (CT 020)"/>
      <sheetName val="RFFSA - NOVOESTE (CT 020)"/>
      <sheetName val="RFFSA - NOVOESTE (CT 021)"/>
      <sheetName val="RFFSA - 349 e 360 (CT 019)"/>
      <sheetName val="RFFSA - CT 022 - FTC"/>
      <sheetName val="RFFSA - CT 031- ALL"/>
      <sheetName val="RIO APA - NORSUL RECIFE"/>
      <sheetName val="RIO BRANCO - H.DANTAS"/>
      <sheetName val="RIO COARI - NORSUL AMAZONAS"/>
      <sheetName val="RIO TEFÉ - NORSUL VITÓRIA"/>
      <sheetName val="TELEBRÁS-Empregados"/>
      <sheetName val="TRONCOSUL GERDAU"/>
      <sheetName val="Cálculos saldos não recebíveis"/>
      <sheetName val="BNCC"/>
      <sheetName val="CDRJ - Bloqueio de Créditos"/>
      <sheetName val="CDRJ Sepetiba - 28-12-98"/>
      <sheetName val="CDRJ - Ct. 026 - sem previsao"/>
      <sheetName val="RFFSA"/>
      <sheetName val="RFFSA - CT 031"/>
      <sheetName val="H"/>
      <sheetName val="Gráfico"/>
      <sheetName val="Quadro 15"/>
      <sheetName val="Table 15"/>
      <sheetName val="Q15 série internet-p"/>
      <sheetName val="T15 série internet-i"/>
      <sheetName val="DI Futuro"/>
      <sheetName val="S&amp;P - IBOVESPA"/>
      <sheetName val="TREASURY - DOLAR "/>
      <sheetName val="Inflação Ímplícita"/>
      <sheetName val="Dem x Of x Venda LFT"/>
      <sheetName val="Taxa Máxima LTN"/>
      <sheetName val="Prêmio Máx LTN"/>
      <sheetName val="Prêmio Ptos LTN"/>
      <sheetName val="Dem x Of x Venda LTN"/>
      <sheetName val="Taxa Máxima NTN-F"/>
      <sheetName val="Prêmio Máx NTN-F"/>
      <sheetName val="Prêmio Ptos NTN-F "/>
      <sheetName val="Dem x Of x Venda NTN-F"/>
      <sheetName val="TAXA ACEITA NTN-B"/>
      <sheetName val="Dem x Of x Venda NTN-B"/>
      <sheetName val="Resg e Emissões"/>
      <sheetName val="Leilões"/>
      <sheetName val="Planej x Real"/>
      <sheetName val="Trocas"/>
      <sheetName val="LTN"/>
      <sheetName val="LFT"/>
      <sheetName val="NTN-B"/>
      <sheetName val="Consolidado"/>
      <sheetName val="Emissoes Ext"/>
      <sheetName val="Maturação CODIV"/>
      <sheetName val="Maturação"/>
      <sheetName val="Matur_Grafico"/>
      <sheetName val="Inflação Ímplícita - NTN-B"/>
      <sheetName val="Tabela 1 e 2"/>
      <sheetName val="Planilha 4"/>
      <sheetName val="Planilha 5"/>
      <sheetName val="Planilha 6"/>
      <sheetName val="Planilha 7"/>
      <sheetName val="Planilha 8"/>
      <sheetName val="Planilha 9"/>
      <sheetName val="Planilha 10"/>
      <sheetName val="Planilha 11"/>
      <sheetName val="normal"/>
      <sheetName val="Planejamento 2003 por-ing"/>
      <sheetName val="Resgates e Emissoes"/>
      <sheetName val="Gráf Resgates e Emissões"/>
      <sheetName val="Gráf Resgates e Emissões (ING)"/>
      <sheetName val="Gráf Venc. &amp; Compr-Tr"/>
      <sheetName val="Gráf Venc. &amp; Compr-Tr (ING)"/>
      <sheetName val="Tx Media"/>
      <sheetName val="Gráf TX media"/>
      <sheetName val="Gráf TX media (ING)"/>
      <sheetName val="Deságios"/>
      <sheetName val="Gráf Desagio"/>
      <sheetName val="Gráf Desagio (ING)"/>
      <sheetName val="Desagio troca"/>
      <sheetName val="Gráf Desa troca"/>
      <sheetName val="Gráf Desa troca (ING)"/>
      <sheetName val="Yield"/>
      <sheetName val="Gráf Yield"/>
      <sheetName val="Gráf Yield (ING)"/>
      <sheetName val="Matu Tot"/>
      <sheetName val="Graf Matu Tot (1)"/>
      <sheetName val="Graf Matu Tot (2)"/>
      <sheetName val="Graf Matu Tot (1)(ING)"/>
      <sheetName val="Graf Matu Tot (2)(ING)"/>
      <sheetName val="Matur 12-port"/>
      <sheetName val="Graf Matur 12 meses-port"/>
      <sheetName val="Graf Matur 12 meses-port (ING)"/>
      <sheetName val=" Prazo Médio"/>
      <sheetName val="Graf Prazo Médio"/>
      <sheetName val="Graf Prazo Médio (ING)"/>
      <sheetName val="Prazo-LFT"/>
      <sheetName val="Graf Prazo LFT"/>
      <sheetName val="Graf Prazo LFT (ING)"/>
      <sheetName val="Taxa Aceita LFT"/>
      <sheetName val="Gráf-Tx Aceita-LFT"/>
      <sheetName val="Gráf-Tx Aceita-LFT (ING)"/>
      <sheetName val="composição"/>
      <sheetName val="Graf composição"/>
      <sheetName val="Graf composição (ING)"/>
      <sheetName val="TAXAS LFT"/>
      <sheetName val="Curva LFT"/>
      <sheetName val="Curva LFT (ING)"/>
      <sheetName val="PAF-ing"/>
      <sheetName val="PAF-port"/>
      <sheetName val="EXTERNA"/>
      <sheetName val="Quadro de emissão (por)"/>
      <sheetName val="Quadro de emissão (ing)"/>
      <sheetName val="Composição Ext"/>
      <sheetName val="Gráf Composição (Por)"/>
      <sheetName val="Gráf Composição(Ing)"/>
      <sheetName val="Gráf Comp-por moeda(Por)"/>
      <sheetName val="Gráf Comp-por moeda(Ing)"/>
      <sheetName val="Div Reestru e Contr"/>
      <sheetName val="Gráf Div Reestru e Contr (por)"/>
      <sheetName val="Gráf Div Reestru e Contr (ing)"/>
      <sheetName val="Gráf Contr, New e Res (por)"/>
      <sheetName val="Gráf Contr, New e Res (ing)"/>
      <sheetName val="Gráf-EMBI (por)"/>
      <sheetName val="Gráf-EMBI (Ing)"/>
      <sheetName val="Emissoes e Trocas"/>
      <sheetName val="Gráf Emissoes e Trocas (por)"/>
      <sheetName val="Gráf Emissoes e Trocas (Ing)"/>
      <sheetName val="Custo e Prazo Médio"/>
      <sheetName val="Gráf Custo e Prazo Médio(por)"/>
      <sheetName val="Gráf Custo e Prazo Médio(ing)"/>
      <sheetName val="Div Ext-Amort e Juros"/>
      <sheetName val="Gráf Amort e Juros(por 1)"/>
      <sheetName val="Gráf Amort e Juros(por 2)"/>
      <sheetName val="Gráf Amort e Juros(ing 1)"/>
      <sheetName val="Gráf Amort e Juros(ing 2)"/>
      <sheetName val="Globais-Bradies"/>
      <sheetName val="Gráf Globais-Bradies (Por)"/>
      <sheetName val="Gráf Globais-Bradies (Ing)"/>
      <sheetName val="Gráf Spread (Por)"/>
      <sheetName val="Gráf Spread (Ing)"/>
      <sheetName val="Globais 2010 a 2013-yield"/>
      <sheetName val="Graf 2010 a 2013 yield (por)"/>
      <sheetName val="Graf 2010 a 2013 yield (ing)"/>
      <sheetName val="Globais 2024-preco e spread"/>
      <sheetName val="Gráf 2024 preço(por)"/>
      <sheetName val="Gráf 2024 price (ing)"/>
      <sheetName val="Gráf Spread 2024 (por)"/>
      <sheetName val="Gráf Spread 2024 (ing)"/>
      <sheetName val="Total Vincendo"/>
      <sheetName val="Gráf-tot vinc (Por)"/>
      <sheetName val="Gráf-tot vinc (Ing)"/>
      <sheetName val="Tot Vinc TN (Por)"/>
      <sheetName val="Tot Vinc TN (Ing)"/>
      <sheetName val="Tot Vinc TN_BC (Por)"/>
      <sheetName val="Tot Vinc TN_BC (Ing)"/>
      <sheetName val="FINANC-95"/>
      <sheetName val="T10.HIPC Ratios"/>
      <sheetName val="IDA-tab7"/>
      <sheetName val="T9.Assistance"/>
      <sheetName val="T1 BoP OUT Long"/>
      <sheetName val="T3 Key Ratios"/>
      <sheetName val="T3B New Key Ratios"/>
      <sheetName val="T6 IMF Assistance"/>
      <sheetName val="T6 IMF Assistance old"/>
      <sheetName val="Chart4"/>
      <sheetName val="Debt Serv 2"/>
      <sheetName val="Tx. NPV&amp;DS"/>
      <sheetName val="Stress Chart 4 old"/>
      <sheetName val="DebtService Long"/>
      <sheetName val="SUMMARY"/>
      <sheetName val="FINANC"/>
      <sheetName val="BALANÇO "/>
      <sheetName val="RESUTADO"/>
      <sheetName val="BALCONSOL"/>
      <sheetName val="RESULTCONS"/>
      <sheetName val="RES E BAL PDG"/>
      <sheetName val="Parâmetros2"/>
      <sheetName val="Planilha de dividendos 2018"/>
      <sheetName val="Previsão 2018 por empresa"/>
      <sheetName val="Controle Realizado x Previsto"/>
      <sheetName val="DIV JCP"/>
      <sheetName val="GRU TIT"/>
      <sheetName val="Competência - nominal"/>
      <sheetName val="Competência - atualizado"/>
      <sheetName val="Planilha de dividendos 2017"/>
      <sheetName val="Previsão 2017 por empresa"/>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refreshError="1"/>
      <sheetData sheetId="152"/>
      <sheetData sheetId="153"/>
      <sheetData sheetId="154"/>
      <sheetData sheetId="155" refreshError="1"/>
      <sheetData sheetId="156"/>
      <sheetData sheetId="157"/>
      <sheetData sheetId="158"/>
      <sheetData sheetId="159"/>
      <sheetData sheetId="160"/>
      <sheetData sheetId="161"/>
      <sheetData sheetId="162" refreshError="1"/>
      <sheetData sheetId="163"/>
      <sheetData sheetId="164"/>
      <sheetData sheetId="165"/>
      <sheetData sheetId="166"/>
      <sheetData sheetId="167"/>
      <sheetData sheetId="168" refreshError="1"/>
      <sheetData sheetId="169" refreshError="1"/>
      <sheetData sheetId="170"/>
      <sheetData sheetId="171"/>
      <sheetData sheetId="172"/>
      <sheetData sheetId="173"/>
      <sheetData sheetId="174"/>
      <sheetData sheetId="175" refreshError="1"/>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sheetData sheetId="309" refreshError="1"/>
      <sheetData sheetId="310" refreshError="1"/>
      <sheetData sheetId="311" refreshError="1"/>
      <sheetData sheetId="312" refreshError="1"/>
      <sheetData sheetId="313"/>
      <sheetData sheetId="314"/>
      <sheetData sheetId="315"/>
      <sheetData sheetId="316" refreshError="1"/>
      <sheetData sheetId="317"/>
      <sheetData sheetId="318" refreshError="1"/>
      <sheetData sheetId="319"/>
      <sheetData sheetId="320"/>
      <sheetData sheetId="321"/>
      <sheetData sheetId="322"/>
      <sheetData sheetId="323"/>
      <sheetData sheetId="324" refreshError="1"/>
      <sheetData sheetId="325" refreshError="1"/>
      <sheetData sheetId="326"/>
      <sheetData sheetId="327"/>
      <sheetData sheetId="328"/>
      <sheetData sheetId="329" refreshError="1"/>
      <sheetData sheetId="330"/>
      <sheetData sheetId="331" refreshError="1"/>
      <sheetData sheetId="332"/>
      <sheetData sheetId="333"/>
      <sheetData sheetId="334"/>
      <sheetData sheetId="335" refreshError="1"/>
      <sheetData sheetId="336" refreshError="1"/>
      <sheetData sheetId="337"/>
      <sheetData sheetId="338"/>
      <sheetData sheetId="339" refreshError="1"/>
      <sheetData sheetId="340"/>
      <sheetData sheetId="341"/>
      <sheetData sheetId="342"/>
      <sheetData sheetId="343"/>
      <sheetData sheetId="344"/>
      <sheetData sheetId="345"/>
      <sheetData sheetId="346"/>
      <sheetData sheetId="347"/>
      <sheetData sheetId="348"/>
      <sheetData sheetId="349" refreshError="1"/>
      <sheetData sheetId="350"/>
      <sheetData sheetId="351"/>
      <sheetData sheetId="352"/>
      <sheetData sheetId="353"/>
      <sheetData sheetId="354"/>
      <sheetData sheetId="355"/>
      <sheetData sheetId="356"/>
      <sheetData sheetId="357"/>
      <sheetData sheetId="358" refreshError="1"/>
      <sheetData sheetId="359"/>
      <sheetData sheetId="360" refreshError="1"/>
      <sheetData sheetId="361" refreshError="1"/>
      <sheetData sheetId="362"/>
      <sheetData sheetId="363"/>
      <sheetData sheetId="364"/>
      <sheetData sheetId="365"/>
      <sheetData sheetId="366"/>
      <sheetData sheetId="367"/>
      <sheetData sheetId="368" refreshError="1"/>
      <sheetData sheetId="369"/>
      <sheetData sheetId="370"/>
      <sheetData sheetId="371" refreshError="1"/>
      <sheetData sheetId="372"/>
      <sheetData sheetId="373" refreshError="1"/>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refreshError="1"/>
      <sheetData sheetId="417" refreshError="1"/>
      <sheetData sheetId="418" refreshError="1"/>
      <sheetData sheetId="419" refreshError="1"/>
      <sheetData sheetId="420"/>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refreshError="1"/>
      <sheetData sheetId="529"/>
      <sheetData sheetId="530"/>
      <sheetData sheetId="531"/>
      <sheetData sheetId="532"/>
      <sheetData sheetId="533"/>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sheetData sheetId="588"/>
      <sheetData sheetId="589"/>
      <sheetData sheetId="590"/>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sheetData sheetId="603" refreshError="1"/>
      <sheetData sheetId="604" refreshError="1"/>
      <sheetData sheetId="605"/>
      <sheetData sheetId="606" refreshError="1"/>
      <sheetData sheetId="607" refreshError="1"/>
      <sheetData sheetId="608"/>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sheetData sheetId="619" refreshError="1"/>
      <sheetData sheetId="620" refreshError="1"/>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sheetData sheetId="635" refreshError="1"/>
      <sheetData sheetId="636"/>
      <sheetData sheetId="637"/>
      <sheetData sheetId="638"/>
      <sheetData sheetId="639"/>
      <sheetData sheetId="640"/>
      <sheetData sheetId="641"/>
      <sheetData sheetId="642"/>
      <sheetData sheetId="643"/>
      <sheetData sheetId="644"/>
      <sheetData sheetId="645"/>
      <sheetData sheetId="646"/>
      <sheetData sheetId="647" refreshError="1"/>
      <sheetData sheetId="648" refreshError="1"/>
      <sheetData sheetId="649" refreshError="1"/>
      <sheetData sheetId="650" refreshError="1"/>
      <sheetData sheetId="651" refreshError="1"/>
      <sheetData sheetId="652" refreshError="1"/>
      <sheetData sheetId="653" refreshError="1"/>
      <sheetData sheetId="654"/>
      <sheetData sheetId="655"/>
      <sheetData sheetId="656"/>
      <sheetData sheetId="657"/>
      <sheetData sheetId="658"/>
      <sheetData sheetId="659"/>
      <sheetData sheetId="660"/>
      <sheetData sheetId="661"/>
      <sheetData sheetId="662"/>
      <sheetData sheetId="66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123AE-2797-4FEE-AA6F-AD22A53820C9}">
  <sheetPr>
    <pageSetUpPr fitToPage="1"/>
  </sheetPr>
  <dimension ref="A1:J35"/>
  <sheetViews>
    <sheetView showGridLines="0" zoomScale="90" zoomScaleNormal="90" workbookViewId="0">
      <selection activeCell="A2" sqref="A2"/>
    </sheetView>
  </sheetViews>
  <sheetFormatPr defaultColWidth="9.140625" defaultRowHeight="15" customHeight="1"/>
  <cols>
    <col min="1" max="1" width="95.28515625" style="2" customWidth="1"/>
    <col min="2" max="2" width="12.42578125" style="2" bestFit="1" customWidth="1"/>
    <col min="3" max="3" width="14.7109375" style="2" customWidth="1"/>
    <col min="4" max="4" width="13.5703125" style="2" bestFit="1" customWidth="1"/>
    <col min="5" max="5" width="14.140625" style="2" bestFit="1" customWidth="1"/>
    <col min="6" max="6" width="12.28515625" style="2" customWidth="1"/>
    <col min="7" max="7" width="22" style="2" bestFit="1" customWidth="1"/>
    <col min="8" max="8" width="24.85546875" style="2" customWidth="1"/>
    <col min="9" max="9" width="16.85546875" style="2" customWidth="1"/>
    <col min="10" max="10" width="19.140625" style="54" customWidth="1"/>
    <col min="11" max="11" width="9.140625" style="2"/>
    <col min="12" max="12" width="14.28515625" style="2" customWidth="1"/>
    <col min="13" max="16384" width="9.140625" style="2"/>
  </cols>
  <sheetData>
    <row r="1" spans="1:5" ht="16.5" thickBot="1">
      <c r="E1" s="11" t="s">
        <v>16</v>
      </c>
    </row>
    <row r="2" spans="1:5" ht="53.25" thickTop="1" thickBot="1">
      <c r="A2" s="189" t="s">
        <v>17</v>
      </c>
      <c r="B2" s="190" t="s">
        <v>18</v>
      </c>
      <c r="C2" s="190" t="s">
        <v>372</v>
      </c>
      <c r="D2" s="190" t="s">
        <v>373</v>
      </c>
      <c r="E2" s="191" t="s">
        <v>3</v>
      </c>
    </row>
    <row r="3" spans="1:5" ht="16.5" thickTop="1">
      <c r="A3" s="456"/>
      <c r="B3" s="456"/>
      <c r="C3" s="456"/>
      <c r="D3" s="456"/>
      <c r="E3" s="456"/>
    </row>
    <row r="4" spans="1:5" ht="15" customHeight="1">
      <c r="A4" s="186" t="s">
        <v>19</v>
      </c>
      <c r="B4" s="186">
        <v>2719904.8674771115</v>
      </c>
      <c r="C4" s="186">
        <v>2698112.3377975286</v>
      </c>
      <c r="D4" s="186">
        <v>2700105.8640804994</v>
      </c>
      <c r="E4" s="186">
        <v>1993.5262829707935</v>
      </c>
    </row>
    <row r="5" spans="1:5" ht="15.75" hidden="1" customHeight="1">
      <c r="A5" s="138"/>
      <c r="B5" s="138"/>
      <c r="C5" s="138"/>
      <c r="D5" s="138"/>
      <c r="E5" s="138">
        <v>0</v>
      </c>
    </row>
    <row r="6" spans="1:5" ht="20.45" customHeight="1">
      <c r="A6" s="139" t="s">
        <v>20</v>
      </c>
      <c r="B6" s="138">
        <v>1753143.4649954517</v>
      </c>
      <c r="C6" s="138">
        <v>1717321.5074802185</v>
      </c>
      <c r="D6" s="138">
        <v>1691535.1342694776</v>
      </c>
      <c r="E6" s="138">
        <v>-25786.373210740974</v>
      </c>
    </row>
    <row r="7" spans="1:5" ht="20.45" customHeight="1">
      <c r="A7" s="139" t="s">
        <v>21</v>
      </c>
      <c r="B7" s="138">
        <v>637484.59471800004</v>
      </c>
      <c r="C7" s="138">
        <v>650550.15465405677</v>
      </c>
      <c r="D7" s="138">
        <v>648208.2786190171</v>
      </c>
      <c r="E7" s="138">
        <v>-2341.8760350396624</v>
      </c>
    </row>
    <row r="8" spans="1:5" ht="20.45" customHeight="1">
      <c r="A8" s="139" t="s">
        <v>22</v>
      </c>
      <c r="B8" s="138">
        <v>329276.80776365998</v>
      </c>
      <c r="C8" s="138">
        <v>330240.67566325341</v>
      </c>
      <c r="D8" s="138">
        <v>360362.45119200472</v>
      </c>
      <c r="E8" s="138">
        <v>30121.775528751314</v>
      </c>
    </row>
    <row r="9" spans="1:5" ht="6.6" customHeight="1">
      <c r="A9" s="138"/>
      <c r="B9" s="138"/>
      <c r="C9" s="138"/>
      <c r="D9" s="138"/>
      <c r="E9" s="138"/>
    </row>
    <row r="10" spans="1:5" ht="15" customHeight="1">
      <c r="A10" s="186" t="s">
        <v>23</v>
      </c>
      <c r="B10" s="186">
        <v>527909.91147486388</v>
      </c>
      <c r="C10" s="186">
        <v>529856.17582224146</v>
      </c>
      <c r="D10" s="186">
        <v>527485.38139161852</v>
      </c>
      <c r="E10" s="186">
        <v>-2370.7944306229474</v>
      </c>
    </row>
    <row r="11" spans="1:5" ht="6.6" customHeight="1">
      <c r="A11" s="138"/>
      <c r="B11" s="138"/>
      <c r="C11" s="138"/>
      <c r="D11" s="138"/>
      <c r="E11" s="138"/>
    </row>
    <row r="12" spans="1:5" ht="15" customHeight="1">
      <c r="A12" s="186" t="s">
        <v>24</v>
      </c>
      <c r="B12" s="186">
        <v>2191994.9560022475</v>
      </c>
      <c r="C12" s="186">
        <v>2168256.1619752869</v>
      </c>
      <c r="D12" s="186">
        <v>2172620.482688881</v>
      </c>
      <c r="E12" s="186">
        <v>4364.3207135940902</v>
      </c>
    </row>
    <row r="13" spans="1:5" ht="6.6" customHeight="1">
      <c r="A13" s="138"/>
      <c r="B13" s="138"/>
      <c r="C13" s="138"/>
      <c r="D13" s="138"/>
      <c r="E13" s="138"/>
    </row>
    <row r="14" spans="1:5" ht="15" customHeight="1">
      <c r="A14" s="186" t="s">
        <v>25</v>
      </c>
      <c r="B14" s="186">
        <v>2182932.3336185664</v>
      </c>
      <c r="C14" s="186">
        <v>2229630.4559531803</v>
      </c>
      <c r="D14" s="186">
        <v>2241454.9655108401</v>
      </c>
      <c r="E14" s="186">
        <v>11824.509557659738</v>
      </c>
    </row>
    <row r="15" spans="1:5" ht="20.45" customHeight="1">
      <c r="A15" s="139" t="s">
        <v>26</v>
      </c>
      <c r="B15" s="138">
        <v>1974058.2116465666</v>
      </c>
      <c r="C15" s="138">
        <v>2029190.0977646832</v>
      </c>
      <c r="D15" s="138">
        <v>2043100.7741865742</v>
      </c>
      <c r="E15" s="138">
        <v>13910.676421890967</v>
      </c>
    </row>
    <row r="16" spans="1:5" ht="20.45" customHeight="1">
      <c r="A16" s="139" t="s">
        <v>27</v>
      </c>
      <c r="B16" s="138">
        <v>208874.12197199999</v>
      </c>
      <c r="C16" s="138">
        <v>200440.35818849696</v>
      </c>
      <c r="D16" s="138">
        <v>198354.19132426614</v>
      </c>
      <c r="E16" s="275">
        <v>-2086.1668642308214</v>
      </c>
    </row>
    <row r="17" spans="1:10" s="276" customFormat="1" ht="12.75">
      <c r="A17" s="274" t="s">
        <v>28</v>
      </c>
      <c r="B17" s="275">
        <v>208874.12197199999</v>
      </c>
      <c r="C17" s="275">
        <v>211611.534056</v>
      </c>
      <c r="D17" s="275">
        <v>211611.020548</v>
      </c>
      <c r="E17" s="275">
        <v>-0.51350800000363961</v>
      </c>
      <c r="J17" s="277"/>
    </row>
    <row r="18" spans="1:10" s="276" customFormat="1" ht="12.75">
      <c r="A18" s="274" t="s">
        <v>421</v>
      </c>
      <c r="B18" s="275"/>
      <c r="C18" s="275">
        <v>-11171.175867503043</v>
      </c>
      <c r="D18" s="275">
        <v>-13256.829223733861</v>
      </c>
      <c r="E18" s="275">
        <v>-2085.6533562308177</v>
      </c>
      <c r="J18" s="277"/>
    </row>
    <row r="19" spans="1:10" ht="6.6" customHeight="1">
      <c r="A19" s="138"/>
      <c r="B19" s="138"/>
      <c r="C19" s="138"/>
      <c r="D19" s="138"/>
      <c r="E19" s="138"/>
    </row>
    <row r="20" spans="1:10" ht="15.75">
      <c r="A20" s="187" t="s">
        <v>29</v>
      </c>
      <c r="B20" s="311">
        <v>9062.6223836811259</v>
      </c>
      <c r="C20" s="311">
        <v>-61374.293977893423</v>
      </c>
      <c r="D20" s="311">
        <v>-68834.482821959071</v>
      </c>
      <c r="E20" s="311">
        <v>-7460.1888440656476</v>
      </c>
    </row>
    <row r="21" spans="1:10" ht="6" customHeight="1">
      <c r="A21" s="138"/>
      <c r="B21" s="138"/>
      <c r="C21" s="138"/>
      <c r="D21" s="138"/>
      <c r="E21" s="138"/>
    </row>
    <row r="22" spans="1:10" ht="15" customHeight="1">
      <c r="A22" s="188" t="s">
        <v>30</v>
      </c>
      <c r="B22" s="311">
        <v>0</v>
      </c>
      <c r="C22" s="311">
        <v>0</v>
      </c>
      <c r="D22" s="311">
        <v>0</v>
      </c>
      <c r="E22" s="311">
        <v>0</v>
      </c>
    </row>
    <row r="23" spans="1:10" ht="6.6" customHeight="1">
      <c r="A23" s="138"/>
      <c r="B23" s="138"/>
      <c r="C23" s="138"/>
      <c r="D23" s="138"/>
      <c r="E23" s="138"/>
    </row>
    <row r="24" spans="1:10" ht="15.75">
      <c r="A24" s="187" t="s">
        <v>31</v>
      </c>
      <c r="B24" s="311">
        <v>-28756.172359</v>
      </c>
      <c r="C24" s="311">
        <v>-28756.172359</v>
      </c>
      <c r="D24" s="311">
        <v>-28756.172359</v>
      </c>
      <c r="E24" s="311">
        <v>0</v>
      </c>
    </row>
    <row r="25" spans="1:10" ht="6.6" customHeight="1">
      <c r="A25" s="138"/>
      <c r="B25" s="138"/>
      <c r="C25" s="138"/>
      <c r="D25" s="138"/>
      <c r="E25" s="138"/>
    </row>
    <row r="26" spans="1:10" ht="31.5">
      <c r="A26" s="288" t="s">
        <v>374</v>
      </c>
      <c r="B26" s="312">
        <v>0</v>
      </c>
      <c r="C26" s="312">
        <v>28774.085770999998</v>
      </c>
      <c r="D26" s="312">
        <v>40485.727812999998</v>
      </c>
      <c r="E26" s="312">
        <v>11711.642041999999</v>
      </c>
    </row>
    <row r="27" spans="1:10" ht="6" customHeight="1">
      <c r="A27" s="138"/>
      <c r="B27" s="138"/>
      <c r="C27" s="138"/>
      <c r="D27" s="263"/>
      <c r="E27" s="138"/>
    </row>
    <row r="28" spans="1:10" ht="15.75">
      <c r="A28" s="187" t="s">
        <v>32</v>
      </c>
      <c r="B28" s="311">
        <v>9062.6223836811259</v>
      </c>
      <c r="C28" s="311">
        <v>-32600.208206893425</v>
      </c>
      <c r="D28" s="311">
        <v>-28348.755008959073</v>
      </c>
      <c r="E28" s="311">
        <v>4251.4531979343519</v>
      </c>
      <c r="F28" s="263"/>
      <c r="G28" s="263"/>
    </row>
    <row r="29" spans="1:10" ht="6.75" customHeight="1">
      <c r="A29" s="138"/>
      <c r="B29" s="138"/>
      <c r="C29" s="138"/>
      <c r="D29" s="138"/>
      <c r="E29" s="138"/>
    </row>
    <row r="30" spans="1:10" ht="15.75">
      <c r="A30" s="187" t="s">
        <v>33</v>
      </c>
      <c r="B30" s="311">
        <v>9062.6223836811259</v>
      </c>
      <c r="C30" s="311">
        <v>-32600.208206893425</v>
      </c>
      <c r="D30" s="311">
        <v>-28348.755008959073</v>
      </c>
      <c r="E30" s="311">
        <v>4251.4531979343519</v>
      </c>
    </row>
    <row r="31" spans="1:10" ht="6" customHeight="1">
      <c r="A31" s="138"/>
      <c r="B31" s="138"/>
      <c r="C31" s="138"/>
      <c r="D31" s="138"/>
      <c r="E31" s="138"/>
    </row>
    <row r="32" spans="1:10" ht="15.75">
      <c r="A32" s="187" t="s">
        <v>34</v>
      </c>
      <c r="B32" s="311">
        <v>37818.79474268113</v>
      </c>
      <c r="C32" s="311">
        <v>-3844.0358478934249</v>
      </c>
      <c r="D32" s="311">
        <v>407.41735004092698</v>
      </c>
      <c r="E32" s="311">
        <v>4251.4531979343519</v>
      </c>
    </row>
    <row r="33" spans="1:5" ht="3" customHeight="1">
      <c r="A33" s="167"/>
      <c r="B33" s="168"/>
      <c r="C33" s="168"/>
      <c r="D33" s="168"/>
      <c r="E33" s="168"/>
    </row>
    <row r="34" spans="1:5" ht="31.15" customHeight="1">
      <c r="A34" s="455" t="s">
        <v>35</v>
      </c>
      <c r="B34" s="455"/>
      <c r="C34" s="455"/>
      <c r="D34" s="455"/>
      <c r="E34" s="455"/>
    </row>
    <row r="35" spans="1:5" ht="31.5">
      <c r="A35" s="270" t="s">
        <v>36</v>
      </c>
      <c r="C35" s="263"/>
    </row>
  </sheetData>
  <mergeCells count="2">
    <mergeCell ref="A34:E34"/>
    <mergeCell ref="A3:E3"/>
  </mergeCells>
  <printOptions horizontalCentered="1" verticalCentered="1"/>
  <pageMargins left="0.23622047244094491" right="0.23622047244094491" top="0.39370078740157483" bottom="0.35433070866141736" header="0.23622047244094491" footer="0.19685039370078741"/>
  <pageSetup paperSize="9" scale="91"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28EA2-AB5D-467F-A079-66B0013E9ABA}">
  <dimension ref="A1:F16"/>
  <sheetViews>
    <sheetView showGridLines="0" workbookViewId="0">
      <selection activeCell="A2" sqref="A2"/>
    </sheetView>
  </sheetViews>
  <sheetFormatPr defaultRowHeight="12.75"/>
  <cols>
    <col min="1" max="1" width="7.7109375" customWidth="1"/>
    <col min="2" max="2" width="13.42578125" bestFit="1" customWidth="1"/>
    <col min="3" max="3" width="9.28515625" bestFit="1" customWidth="1"/>
    <col min="4" max="4" width="6.140625" bestFit="1" customWidth="1"/>
    <col min="5" max="5" width="15.28515625" customWidth="1"/>
    <col min="6" max="6" width="14.28515625" bestFit="1" customWidth="1"/>
  </cols>
  <sheetData>
    <row r="1" spans="1:6" ht="13.5" thickBot="1">
      <c r="F1" s="44" t="s">
        <v>16</v>
      </c>
    </row>
    <row r="2" spans="1:6" ht="33" thickTop="1" thickBot="1">
      <c r="A2" s="45" t="s">
        <v>201</v>
      </c>
      <c r="B2" s="45" t="s">
        <v>202</v>
      </c>
      <c r="C2" s="45" t="s">
        <v>203</v>
      </c>
      <c r="D2" s="45" t="s">
        <v>204</v>
      </c>
      <c r="E2" s="45" t="s">
        <v>205</v>
      </c>
      <c r="F2" s="45" t="s">
        <v>206</v>
      </c>
    </row>
    <row r="3" spans="1:6" ht="15.75" thickTop="1">
      <c r="A3" s="287">
        <v>45292</v>
      </c>
      <c r="B3" s="297">
        <v>47442.03322990999</v>
      </c>
      <c r="C3" s="297">
        <v>8049.2418739099994</v>
      </c>
      <c r="D3" s="297">
        <v>18.027951550000001</v>
      </c>
      <c r="E3" s="297">
        <v>-3762.62735879</v>
      </c>
      <c r="F3" s="50">
        <v>51746.675696579994</v>
      </c>
    </row>
    <row r="4" spans="1:6" ht="15">
      <c r="A4" s="287">
        <v>45323</v>
      </c>
      <c r="B4" s="297">
        <v>43935.012176279997</v>
      </c>
      <c r="C4" s="297">
        <v>6340.1388162100002</v>
      </c>
      <c r="D4" s="297">
        <v>15.773835869999999</v>
      </c>
      <c r="E4" s="297">
        <v>-2363.3044896700003</v>
      </c>
      <c r="F4" s="50">
        <v>47927.620338689994</v>
      </c>
    </row>
    <row r="5" spans="1:6" ht="15">
      <c r="A5" s="287">
        <v>45352</v>
      </c>
      <c r="B5" s="297">
        <v>46796.771463320016</v>
      </c>
      <c r="C5" s="297">
        <v>6338.3517261300003</v>
      </c>
      <c r="D5" s="297">
        <v>15.350309960000001</v>
      </c>
      <c r="E5" s="297">
        <v>-2225.2691661399999</v>
      </c>
      <c r="F5" s="50">
        <v>50925.204333270012</v>
      </c>
    </row>
    <row r="6" spans="1:6" ht="15">
      <c r="A6" s="287">
        <v>45383</v>
      </c>
      <c r="B6" s="297">
        <v>46052.400514859997</v>
      </c>
      <c r="C6" s="297">
        <v>6660.6732507200004</v>
      </c>
      <c r="D6" s="297">
        <v>16.316395050000001</v>
      </c>
      <c r="E6" s="297">
        <v>-2253.9833368000004</v>
      </c>
      <c r="F6" s="50">
        <v>50475.406823829995</v>
      </c>
    </row>
    <row r="7" spans="1:6" ht="15">
      <c r="A7" s="287">
        <v>45413</v>
      </c>
      <c r="B7" s="297">
        <v>44591.699847329997</v>
      </c>
      <c r="C7" s="297">
        <v>6864.9695708900008</v>
      </c>
      <c r="D7" s="297">
        <v>10.66124606</v>
      </c>
      <c r="E7" s="297">
        <v>-2387.3437033499999</v>
      </c>
      <c r="F7" s="50">
        <v>49079.98696093</v>
      </c>
    </row>
    <row r="8" spans="1:6" ht="15">
      <c r="A8" s="287">
        <v>45444</v>
      </c>
      <c r="B8" s="297">
        <v>45069.606263779991</v>
      </c>
      <c r="C8" s="297">
        <v>6862.5201401899994</v>
      </c>
      <c r="D8" s="297">
        <v>79.924011180000008</v>
      </c>
      <c r="E8" s="297">
        <v>-2278.5440729100001</v>
      </c>
      <c r="F8" s="50">
        <v>49733.506342239991</v>
      </c>
    </row>
    <row r="9" spans="1:6" ht="15">
      <c r="A9" s="287">
        <v>45474</v>
      </c>
      <c r="B9" s="297">
        <v>46191.457645819995</v>
      </c>
      <c r="C9" s="297">
        <v>7165.8669490299999</v>
      </c>
      <c r="D9" s="297">
        <v>42.283020499999999</v>
      </c>
      <c r="E9" s="297">
        <v>-2479.9668295700003</v>
      </c>
      <c r="F9" s="50">
        <v>50919.640785779993</v>
      </c>
    </row>
    <row r="10" spans="1:6" ht="15">
      <c r="A10" s="287">
        <v>45505</v>
      </c>
      <c r="B10" s="297">
        <v>48912.40444434002</v>
      </c>
      <c r="C10" s="297">
        <v>7287.4804658800003</v>
      </c>
      <c r="D10" s="297">
        <v>46.351349190000001</v>
      </c>
      <c r="E10" s="297">
        <v>-2518.1219060399999</v>
      </c>
      <c r="F10" s="50">
        <v>53728.114353370023</v>
      </c>
    </row>
    <row r="11" spans="1:6" ht="15">
      <c r="A11" s="287">
        <v>45536</v>
      </c>
      <c r="B11" s="297">
        <v>49179.263774663661</v>
      </c>
      <c r="C11" s="297">
        <v>7232.1612166832083</v>
      </c>
      <c r="D11" s="297">
        <v>57.439279597133442</v>
      </c>
      <c r="E11" s="297">
        <v>-2476.9648324394179</v>
      </c>
      <c r="F11" s="50">
        <v>53991.899438504588</v>
      </c>
    </row>
    <row r="12" spans="1:6" ht="14.45" customHeight="1">
      <c r="A12" s="287">
        <v>45566</v>
      </c>
      <c r="B12" s="297">
        <v>48630.173918496781</v>
      </c>
      <c r="C12" s="297">
        <v>7057.0880211396461</v>
      </c>
      <c r="D12" s="297">
        <v>18.718176151267976</v>
      </c>
      <c r="E12" s="297">
        <v>-2548.0456678940577</v>
      </c>
      <c r="F12" s="50">
        <v>53157.934447893633</v>
      </c>
    </row>
    <row r="13" spans="1:6" ht="15">
      <c r="A13" s="287">
        <v>45597</v>
      </c>
      <c r="B13" s="297">
        <v>48372.922628194843</v>
      </c>
      <c r="C13" s="297">
        <v>7143.0727658152118</v>
      </c>
      <c r="D13" s="297">
        <v>16.810527163879392</v>
      </c>
      <c r="E13" s="297">
        <v>-2515.123892627304</v>
      </c>
      <c r="F13" s="50">
        <v>53017.682028546624</v>
      </c>
    </row>
    <row r="14" spans="1:6" ht="15">
      <c r="A14" s="287">
        <v>45627</v>
      </c>
      <c r="B14" s="297">
        <v>78453.486174824153</v>
      </c>
      <c r="C14" s="297">
        <v>7550.1679247686889</v>
      </c>
      <c r="D14" s="297">
        <v>20.811032246623576</v>
      </c>
      <c r="E14" s="297">
        <v>-2519.8580624474571</v>
      </c>
      <c r="F14" s="50">
        <v>83504.607069392005</v>
      </c>
    </row>
    <row r="15" spans="1:6" ht="15">
      <c r="A15" s="46" t="s">
        <v>117</v>
      </c>
      <c r="B15" s="49">
        <v>593627.23208181944</v>
      </c>
      <c r="C15" s="49">
        <v>84551.73272136676</v>
      </c>
      <c r="D15" s="49">
        <v>358.4671345189044</v>
      </c>
      <c r="E15" s="49">
        <v>-30329.153318678236</v>
      </c>
      <c r="F15" s="49">
        <v>648208.27861902677</v>
      </c>
    </row>
    <row r="16" spans="1:6" ht="31.5" customHeight="1">
      <c r="A16" s="459" t="s">
        <v>216</v>
      </c>
      <c r="B16" s="459"/>
      <c r="C16" s="459"/>
      <c r="D16" s="459"/>
      <c r="E16" s="459"/>
      <c r="F16" s="459"/>
    </row>
  </sheetData>
  <mergeCells count="1">
    <mergeCell ref="A16:F16"/>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0D9C4-C7C7-40CC-B563-AA1F7F3D8601}">
  <dimension ref="A1:E16"/>
  <sheetViews>
    <sheetView showGridLines="0" workbookViewId="0">
      <selection activeCell="A2" sqref="A2"/>
    </sheetView>
  </sheetViews>
  <sheetFormatPr defaultRowHeight="12.75"/>
  <cols>
    <col min="1" max="1" width="8.85546875" customWidth="1"/>
    <col min="2" max="2" width="14.5703125" customWidth="1"/>
    <col min="3" max="3" width="13.42578125" customWidth="1"/>
    <col min="4" max="4" width="13" customWidth="1"/>
    <col min="5" max="5" width="11.85546875" customWidth="1"/>
  </cols>
  <sheetData>
    <row r="1" spans="1:5" ht="13.5" thickBot="1">
      <c r="E1" s="44" t="s">
        <v>16</v>
      </c>
    </row>
    <row r="2" spans="1:5" ht="33" thickTop="1" thickBot="1">
      <c r="A2" s="45" t="s">
        <v>201</v>
      </c>
      <c r="B2" s="45" t="s">
        <v>207</v>
      </c>
      <c r="C2" s="45" t="s">
        <v>208</v>
      </c>
      <c r="D2" s="45" t="s">
        <v>209</v>
      </c>
      <c r="E2" s="45" t="s">
        <v>198</v>
      </c>
    </row>
    <row r="3" spans="1:5" ht="15.75" thickTop="1">
      <c r="A3" s="287">
        <v>45292</v>
      </c>
      <c r="B3" s="298">
        <v>66155.489013309998</v>
      </c>
      <c r="C3" s="297">
        <v>1397.0415324600001</v>
      </c>
      <c r="D3" s="297">
        <v>877.80629685999997</v>
      </c>
      <c r="E3" s="50">
        <v>68430.33684263</v>
      </c>
    </row>
    <row r="4" spans="1:5" ht="15">
      <c r="A4" s="287">
        <v>45323</v>
      </c>
      <c r="B4" s="298">
        <v>69464.872555239999</v>
      </c>
      <c r="C4" s="297">
        <v>1657.39873973</v>
      </c>
      <c r="D4" s="297">
        <v>614.47682605</v>
      </c>
      <c r="E4" s="50">
        <v>71736.748121019991</v>
      </c>
    </row>
    <row r="5" spans="1:5" ht="15">
      <c r="A5" s="287">
        <v>45352</v>
      </c>
      <c r="B5" s="298">
        <v>69640.009521060012</v>
      </c>
      <c r="C5" s="297">
        <v>1891.03137107</v>
      </c>
      <c r="D5" s="297">
        <v>928.95474375000003</v>
      </c>
      <c r="E5" s="50">
        <v>72459.995635880012</v>
      </c>
    </row>
    <row r="6" spans="1:5" ht="15">
      <c r="A6" s="287">
        <v>45383</v>
      </c>
      <c r="B6" s="298">
        <v>77937.368780050005</v>
      </c>
      <c r="C6" s="297">
        <v>2119.0111833400001</v>
      </c>
      <c r="D6" s="297">
        <v>686.6823948</v>
      </c>
      <c r="E6" s="50">
        <v>80743.06235819</v>
      </c>
    </row>
    <row r="7" spans="1:5" ht="15">
      <c r="A7" s="287">
        <v>45413</v>
      </c>
      <c r="B7" s="298">
        <v>107445.50790239</v>
      </c>
      <c r="C7" s="297">
        <v>2043.11724875</v>
      </c>
      <c r="D7" s="297">
        <v>618.44610974</v>
      </c>
      <c r="E7" s="50">
        <v>110107.07126088001</v>
      </c>
    </row>
    <row r="8" spans="1:5" ht="15">
      <c r="A8" s="287">
        <v>45444</v>
      </c>
      <c r="B8" s="298">
        <v>92029.527599939989</v>
      </c>
      <c r="C8" s="297">
        <v>1766.4065073699999</v>
      </c>
      <c r="D8" s="297">
        <v>836.60676262000004</v>
      </c>
      <c r="E8" s="50">
        <v>94632.540869929988</v>
      </c>
    </row>
    <row r="9" spans="1:5" ht="15">
      <c r="A9" s="287">
        <v>45474</v>
      </c>
      <c r="B9" s="298">
        <v>70663.329162299997</v>
      </c>
      <c r="C9" s="297">
        <v>2070.9508388300001</v>
      </c>
      <c r="D9" s="297">
        <v>641.63441341999999</v>
      </c>
      <c r="E9" s="50">
        <v>73375.914414550003</v>
      </c>
    </row>
    <row r="10" spans="1:5" ht="15">
      <c r="A10" s="287">
        <v>45505</v>
      </c>
      <c r="B10" s="298">
        <v>69796.96502304</v>
      </c>
      <c r="C10" s="297">
        <v>2277.40392694</v>
      </c>
      <c r="D10" s="297">
        <v>548.56163474000004</v>
      </c>
      <c r="E10" s="50">
        <v>72622.930584720001</v>
      </c>
    </row>
    <row r="11" spans="1:5" ht="15">
      <c r="A11" s="287">
        <v>45536</v>
      </c>
      <c r="B11" s="298">
        <v>69241.529192589995</v>
      </c>
      <c r="C11" s="297">
        <v>5072.2428108774993</v>
      </c>
      <c r="D11" s="297">
        <v>928.95474400000001</v>
      </c>
      <c r="E11" s="50">
        <v>75242.726747467503</v>
      </c>
    </row>
    <row r="12" spans="1:5" ht="14.45" customHeight="1">
      <c r="A12" s="287">
        <v>45566</v>
      </c>
      <c r="B12" s="298">
        <v>68690.513453489999</v>
      </c>
      <c r="C12" s="297">
        <v>2237.9159958774999</v>
      </c>
      <c r="D12" s="297">
        <v>686.68239400000004</v>
      </c>
      <c r="E12" s="50">
        <v>71615.1118433675</v>
      </c>
    </row>
    <row r="13" spans="1:5" ht="15">
      <c r="A13" s="287">
        <v>45597</v>
      </c>
      <c r="B13" s="298">
        <v>68143.882631200002</v>
      </c>
      <c r="C13" s="297">
        <v>2237.9159958774999</v>
      </c>
      <c r="D13" s="297">
        <v>618.44610999999998</v>
      </c>
      <c r="E13" s="50">
        <v>71000.244737077504</v>
      </c>
    </row>
    <row r="14" spans="1:5" ht="15">
      <c r="A14" s="287">
        <v>45627</v>
      </c>
      <c r="B14" s="298">
        <v>66918.180130139997</v>
      </c>
      <c r="C14" s="297">
        <v>2237.9159958774999</v>
      </c>
      <c r="D14" s="297">
        <v>319.26476002000044</v>
      </c>
      <c r="E14" s="50">
        <v>69475.360886037495</v>
      </c>
    </row>
    <row r="15" spans="1:5" ht="15">
      <c r="A15" s="46" t="s">
        <v>198</v>
      </c>
      <c r="B15" s="49">
        <v>896127.17496474995</v>
      </c>
      <c r="C15" s="49">
        <v>27008.352146999998</v>
      </c>
      <c r="D15" s="49">
        <v>8306.5171900000005</v>
      </c>
      <c r="E15" s="49">
        <v>931442.04430174991</v>
      </c>
    </row>
    <row r="16" spans="1:5" ht="31.5" customHeight="1">
      <c r="A16" s="459" t="s">
        <v>217</v>
      </c>
      <c r="B16" s="459"/>
      <c r="C16" s="459"/>
      <c r="D16" s="459"/>
      <c r="E16" s="459"/>
    </row>
  </sheetData>
  <mergeCells count="1">
    <mergeCell ref="A16:E16"/>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8"/>
  <sheetViews>
    <sheetView showGridLines="0" workbookViewId="0">
      <selection activeCell="A2" sqref="A2"/>
    </sheetView>
  </sheetViews>
  <sheetFormatPr defaultColWidth="9.140625" defaultRowHeight="15" customHeight="1"/>
  <cols>
    <col min="1" max="1" width="34.85546875" style="12" bestFit="1" customWidth="1"/>
    <col min="2" max="5" width="13.7109375" style="12" customWidth="1"/>
    <col min="6" max="16384" width="9.140625" style="12"/>
  </cols>
  <sheetData>
    <row r="1" spans="1:5" ht="16.5" thickBot="1">
      <c r="A1" s="40"/>
      <c r="B1" s="41"/>
      <c r="C1" s="41"/>
      <c r="D1" s="41"/>
      <c r="E1" s="157" t="s">
        <v>16</v>
      </c>
    </row>
    <row r="2" spans="1:5" s="7" customFormat="1" ht="76.5" customHeight="1" thickTop="1" thickBot="1">
      <c r="A2" s="47" t="s">
        <v>17</v>
      </c>
      <c r="B2" s="137" t="s">
        <v>18</v>
      </c>
      <c r="C2" s="28" t="s">
        <v>372</v>
      </c>
      <c r="D2" s="28" t="s">
        <v>373</v>
      </c>
      <c r="E2" s="42" t="s">
        <v>3</v>
      </c>
    </row>
    <row r="3" spans="1:5" ht="30" customHeight="1" thickTop="1">
      <c r="A3" s="43" t="s">
        <v>21</v>
      </c>
      <c r="B3" s="53">
        <v>637484.59471800004</v>
      </c>
      <c r="C3" s="53">
        <v>650550.15465405677</v>
      </c>
      <c r="D3" s="53">
        <v>648208.2786190171</v>
      </c>
      <c r="E3" s="53">
        <v>-2341.8760350396624</v>
      </c>
    </row>
    <row r="4" spans="1:5" ht="30" customHeight="1">
      <c r="A4" s="43" t="s">
        <v>94</v>
      </c>
      <c r="B4" s="53">
        <v>908669.62300000014</v>
      </c>
      <c r="C4" s="53">
        <v>923105.16637030011</v>
      </c>
      <c r="D4" s="53">
        <v>931442.04430175002</v>
      </c>
      <c r="E4" s="53">
        <v>8336.8779314499116</v>
      </c>
    </row>
    <row r="5" spans="1:5" ht="7.15" customHeight="1">
      <c r="A5" s="43"/>
      <c r="B5" s="53"/>
      <c r="C5" s="53"/>
      <c r="D5" s="53"/>
      <c r="E5" s="53"/>
    </row>
    <row r="6" spans="1:5" ht="27" customHeight="1">
      <c r="A6" s="221" t="s">
        <v>218</v>
      </c>
      <c r="B6" s="222">
        <v>271185.0282820001</v>
      </c>
      <c r="C6" s="222">
        <v>272555.01171624335</v>
      </c>
      <c r="D6" s="222">
        <v>283233.76568273292</v>
      </c>
      <c r="E6" s="222">
        <v>10678.753966489574</v>
      </c>
    </row>
    <row r="7" spans="1:5" ht="3" customHeight="1">
      <c r="A7" s="23"/>
      <c r="B7" s="23"/>
      <c r="C7" s="23"/>
      <c r="D7" s="23"/>
      <c r="E7" s="24"/>
    </row>
    <row r="8" spans="1:5" ht="15.75">
      <c r="A8" s="461" t="s">
        <v>15</v>
      </c>
      <c r="B8" s="461"/>
      <c r="C8" s="461"/>
      <c r="D8" s="143"/>
      <c r="E8" s="143"/>
    </row>
  </sheetData>
  <mergeCells count="1">
    <mergeCell ref="A8:C8"/>
  </mergeCells>
  <printOptions horizontalCentered="1" verticalCentered="1"/>
  <pageMargins left="0.23622047244094491" right="0.23622047244094491" top="0.39370078740157483" bottom="0.35433070866141736" header="0.23622047244094491" footer="0.19685039370078741"/>
  <pageSetup paperSize="9" scale="86" orientation="portrait" horizontalDpi="300" verticalDpi="300" r:id="rId1"/>
  <headerFooter alignWithMargins="0">
    <oddHeader>&amp;C&amp;"Arial,Negrito"&amp;12CENÁRIO PARÂMETROS SPE&amp;R&amp;D
&amp;T</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E26B-7439-48D9-A330-40E9402C1D43}">
  <dimension ref="A1:D13"/>
  <sheetViews>
    <sheetView showGridLines="0" workbookViewId="0">
      <selection activeCell="A2" sqref="A2"/>
    </sheetView>
  </sheetViews>
  <sheetFormatPr defaultColWidth="8.85546875" defaultRowHeight="15"/>
  <cols>
    <col min="1" max="1" width="40.7109375" style="264" customWidth="1"/>
    <col min="2" max="3" width="12" style="264" customWidth="1"/>
    <col min="4" max="4" width="10.42578125" style="264" bestFit="1" customWidth="1"/>
    <col min="5" max="16384" width="8.85546875" style="264"/>
  </cols>
  <sheetData>
    <row r="1" spans="1:4" ht="15.75" thickBot="1">
      <c r="D1" s="267" t="s">
        <v>16</v>
      </c>
    </row>
    <row r="2" spans="1:4" ht="33" thickTop="1" thickBot="1">
      <c r="A2" s="268" t="s">
        <v>219</v>
      </c>
      <c r="B2" s="269" t="s">
        <v>225</v>
      </c>
      <c r="C2" s="269" t="s">
        <v>383</v>
      </c>
      <c r="D2" s="269" t="s">
        <v>226</v>
      </c>
    </row>
    <row r="3" spans="1:4" ht="15.75" thickTop="1">
      <c r="A3" s="265" t="s">
        <v>380</v>
      </c>
      <c r="B3" s="293">
        <v>0</v>
      </c>
      <c r="C3" s="293">
        <v>2834.3268149999999</v>
      </c>
      <c r="D3" s="293">
        <v>2834.3268149999999</v>
      </c>
    </row>
    <row r="4" spans="1:4">
      <c r="A4" s="265" t="s">
        <v>96</v>
      </c>
      <c r="B4" s="293">
        <v>44.951000000000001</v>
      </c>
      <c r="C4" s="293">
        <v>752.98528599999997</v>
      </c>
      <c r="D4" s="293">
        <v>708.03428599999995</v>
      </c>
    </row>
    <row r="5" spans="1:4">
      <c r="A5" s="265" t="s">
        <v>220</v>
      </c>
      <c r="B5" s="293">
        <v>497.79164500000002</v>
      </c>
      <c r="C5" s="293">
        <v>497.79164500000002</v>
      </c>
      <c r="D5" s="293">
        <v>0</v>
      </c>
    </row>
    <row r="6" spans="1:4">
      <c r="A6" s="265" t="s">
        <v>221</v>
      </c>
      <c r="B6" s="293">
        <v>313.91650299999998</v>
      </c>
      <c r="C6" s="293">
        <v>988.39650300000005</v>
      </c>
      <c r="D6" s="293">
        <v>674.48</v>
      </c>
    </row>
    <row r="7" spans="1:4">
      <c r="A7" s="265" t="s">
        <v>381</v>
      </c>
      <c r="B7" s="293">
        <v>0</v>
      </c>
      <c r="C7" s="293">
        <v>25.446577000000001</v>
      </c>
      <c r="D7" s="293">
        <v>25.446577000000001</v>
      </c>
    </row>
    <row r="8" spans="1:4">
      <c r="A8" s="265" t="s">
        <v>222</v>
      </c>
      <c r="B8" s="293">
        <v>23567.173288000002</v>
      </c>
      <c r="C8" s="293">
        <v>27211.390608999998</v>
      </c>
      <c r="D8" s="293">
        <v>3644.2173209999964</v>
      </c>
    </row>
    <row r="9" spans="1:4">
      <c r="A9" s="292" t="s">
        <v>382</v>
      </c>
      <c r="B9" s="293">
        <v>0</v>
      </c>
      <c r="C9" s="293">
        <v>848.26504299999999</v>
      </c>
      <c r="D9" s="293">
        <v>848.26504299999999</v>
      </c>
    </row>
    <row r="10" spans="1:4">
      <c r="A10" s="265" t="s">
        <v>223</v>
      </c>
      <c r="B10" s="293">
        <v>2201.8970589999999</v>
      </c>
      <c r="C10" s="293">
        <v>5178.7690590000002</v>
      </c>
      <c r="D10" s="293">
        <v>2976.8720000000003</v>
      </c>
    </row>
    <row r="11" spans="1:4">
      <c r="A11" s="265" t="s">
        <v>224</v>
      </c>
      <c r="B11" s="293">
        <v>800</v>
      </c>
      <c r="C11" s="293">
        <v>800</v>
      </c>
      <c r="D11" s="293">
        <v>0</v>
      </c>
    </row>
    <row r="12" spans="1:4">
      <c r="A12" s="266" t="s">
        <v>117</v>
      </c>
      <c r="B12" s="296">
        <v>27425.729495</v>
      </c>
      <c r="C12" s="296">
        <v>39137.371536999999</v>
      </c>
      <c r="D12" s="296">
        <v>11711.642041999996</v>
      </c>
    </row>
    <row r="13" spans="1:4">
      <c r="A13" s="461" t="s">
        <v>15</v>
      </c>
      <c r="B13" s="461"/>
      <c r="C13" s="462"/>
      <c r="D13" s="462"/>
    </row>
  </sheetData>
  <mergeCells count="1">
    <mergeCell ref="A13:D13"/>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C12"/>
  <sheetViews>
    <sheetView showGridLines="0" workbookViewId="0">
      <selection activeCell="A2" sqref="A2:B2"/>
    </sheetView>
  </sheetViews>
  <sheetFormatPr defaultColWidth="9.140625" defaultRowHeight="12.75"/>
  <cols>
    <col min="1" max="1" width="2.5703125" style="32" customWidth="1"/>
    <col min="2" max="2" width="74.28515625" style="32" customWidth="1"/>
    <col min="3" max="3" width="21.85546875" style="33" bestFit="1" customWidth="1"/>
    <col min="4" max="16384" width="9.140625" style="32"/>
  </cols>
  <sheetData>
    <row r="1" spans="1:3" ht="16.5" thickBot="1">
      <c r="A1" s="35"/>
      <c r="B1" s="35"/>
      <c r="C1" s="36" t="s">
        <v>227</v>
      </c>
    </row>
    <row r="2" spans="1:3" s="34" customFormat="1" ht="25.9" customHeight="1" thickTop="1" thickBot="1">
      <c r="A2" s="463" t="s">
        <v>228</v>
      </c>
      <c r="B2" s="464"/>
      <c r="C2" s="26" t="s">
        <v>229</v>
      </c>
    </row>
    <row r="3" spans="1:3" ht="22.15" customHeight="1" thickTop="1">
      <c r="A3" s="184" t="s">
        <v>230</v>
      </c>
      <c r="B3" s="184" t="s">
        <v>231</v>
      </c>
      <c r="C3" s="261">
        <v>5413703229612</v>
      </c>
    </row>
    <row r="4" spans="1:3" ht="22.15" customHeight="1">
      <c r="A4" s="184" t="s">
        <v>232</v>
      </c>
      <c r="B4" s="184" t="s">
        <v>233</v>
      </c>
      <c r="C4" s="261">
        <v>2715133700895</v>
      </c>
    </row>
    <row r="5" spans="1:3" ht="22.15" customHeight="1">
      <c r="A5" s="184" t="s">
        <v>234</v>
      </c>
      <c r="B5" s="184" t="s">
        <v>235</v>
      </c>
      <c r="C5" s="261">
        <v>2472331833024</v>
      </c>
    </row>
    <row r="6" spans="1:3" ht="22.15" customHeight="1">
      <c r="A6" s="184" t="s">
        <v>236</v>
      </c>
      <c r="B6" s="184" t="s">
        <v>237</v>
      </c>
      <c r="C6" s="261">
        <v>226237695693</v>
      </c>
    </row>
    <row r="7" spans="1:3" ht="22.15" customHeight="1">
      <c r="A7" s="184" t="s">
        <v>238</v>
      </c>
      <c r="B7" s="184" t="s">
        <v>239</v>
      </c>
      <c r="C7" s="261">
        <v>7928337178</v>
      </c>
    </row>
    <row r="8" spans="1:3" ht="22.15" customHeight="1">
      <c r="A8" s="184" t="s">
        <v>240</v>
      </c>
      <c r="B8" s="184" t="s">
        <v>241</v>
      </c>
      <c r="C8" s="261">
        <v>12465184177</v>
      </c>
    </row>
    <row r="9" spans="1:3" ht="22.15" customHeight="1">
      <c r="A9" s="185" t="s">
        <v>242</v>
      </c>
      <c r="B9" s="185" t="s">
        <v>243</v>
      </c>
      <c r="C9" s="262">
        <v>205844174338</v>
      </c>
    </row>
    <row r="10" spans="1:3" ht="18.75" customHeight="1">
      <c r="A10" s="48" t="s">
        <v>199</v>
      </c>
      <c r="B10" s="37"/>
      <c r="C10" s="38"/>
    </row>
    <row r="11" spans="1:3" ht="27.75" customHeight="1">
      <c r="A11" s="465" t="s">
        <v>244</v>
      </c>
      <c r="B11" s="465"/>
      <c r="C11" s="465"/>
    </row>
    <row r="12" spans="1:3" ht="59.45" customHeight="1">
      <c r="A12" s="465" t="s">
        <v>245</v>
      </c>
      <c r="B12" s="465"/>
      <c r="C12" s="465"/>
    </row>
  </sheetData>
  <mergeCells count="3">
    <mergeCell ref="A2:B2"/>
    <mergeCell ref="A11:C11"/>
    <mergeCell ref="A12:C12"/>
  </mergeCells>
  <printOptions horizontalCentered="1"/>
  <pageMargins left="0.78740157480314965" right="0.78740157480314965" top="0.98425196850393704" bottom="0.98425196850393704" header="0.51181102362204722" footer="0.51181102362204722"/>
  <pageSetup scale="7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14E7-D672-4202-B47B-75CFB769A810}">
  <dimension ref="A1:J28"/>
  <sheetViews>
    <sheetView showGridLines="0" workbookViewId="0">
      <selection activeCell="A2" sqref="A2:A3"/>
    </sheetView>
  </sheetViews>
  <sheetFormatPr defaultRowHeight="15.75"/>
  <cols>
    <col min="1" max="1" width="20.85546875" style="301" bestFit="1" customWidth="1"/>
    <col min="2" max="2" width="22.140625" style="301" bestFit="1" customWidth="1"/>
    <col min="3" max="3" width="6" style="301" bestFit="1" customWidth="1"/>
    <col min="4" max="4" width="10.42578125" style="301" bestFit="1" customWidth="1"/>
    <col min="5" max="7" width="15.28515625" style="301" bestFit="1" customWidth="1"/>
    <col min="8" max="8" width="13.7109375" style="301" bestFit="1" customWidth="1"/>
    <col min="9" max="9" width="15.28515625" style="301" bestFit="1" customWidth="1"/>
    <col min="10" max="10" width="16.85546875" style="301" bestFit="1" customWidth="1"/>
    <col min="11" max="16384" width="9.140625" style="301"/>
  </cols>
  <sheetData>
    <row r="1" spans="1:10" ht="16.5" thickBot="1">
      <c r="J1" s="433">
        <v>1</v>
      </c>
    </row>
    <row r="2" spans="1:10" ht="16.5" thickTop="1">
      <c r="A2" s="470" t="s">
        <v>390</v>
      </c>
      <c r="B2" s="472" t="s">
        <v>391</v>
      </c>
      <c r="C2" s="472" t="s">
        <v>392</v>
      </c>
      <c r="D2" s="474" t="s">
        <v>393</v>
      </c>
      <c r="E2" s="466" t="s">
        <v>394</v>
      </c>
      <c r="F2" s="476" t="s">
        <v>574</v>
      </c>
      <c r="G2" s="466" t="s">
        <v>395</v>
      </c>
      <c r="H2" s="476"/>
      <c r="I2" s="466" t="s">
        <v>117</v>
      </c>
      <c r="J2" s="467"/>
    </row>
    <row r="3" spans="1:10" ht="16.5" thickBot="1">
      <c r="A3" s="471"/>
      <c r="B3" s="473"/>
      <c r="C3" s="473"/>
      <c r="D3" s="475"/>
      <c r="E3" s="434" t="s">
        <v>396</v>
      </c>
      <c r="F3" s="435" t="s">
        <v>397</v>
      </c>
      <c r="G3" s="434" t="s">
        <v>396</v>
      </c>
      <c r="H3" s="435" t="s">
        <v>397</v>
      </c>
      <c r="I3" s="434" t="s">
        <v>396</v>
      </c>
      <c r="J3" s="435" t="s">
        <v>397</v>
      </c>
    </row>
    <row r="4" spans="1:10" ht="17.25" thickTop="1" thickBot="1">
      <c r="A4" s="302" t="s">
        <v>400</v>
      </c>
      <c r="B4" s="436" t="s">
        <v>401</v>
      </c>
      <c r="C4" s="303" t="s">
        <v>402</v>
      </c>
      <c r="D4" s="437">
        <v>45496</v>
      </c>
      <c r="E4" s="438">
        <v>546215</v>
      </c>
      <c r="F4" s="438">
        <v>546215</v>
      </c>
      <c r="G4" s="438"/>
      <c r="H4" s="438"/>
      <c r="I4" s="439">
        <v>546215</v>
      </c>
      <c r="J4" s="440">
        <v>546215</v>
      </c>
    </row>
    <row r="5" spans="1:10" ht="17.25" thickTop="1" thickBot="1">
      <c r="A5" s="302" t="s">
        <v>400</v>
      </c>
      <c r="B5" s="436" t="s">
        <v>401</v>
      </c>
      <c r="C5" s="303" t="s">
        <v>402</v>
      </c>
      <c r="D5" s="437">
        <v>45496</v>
      </c>
      <c r="E5" s="438">
        <v>80000000</v>
      </c>
      <c r="F5" s="438">
        <v>80000000</v>
      </c>
      <c r="G5" s="438"/>
      <c r="H5" s="438"/>
      <c r="I5" s="439">
        <v>80000000</v>
      </c>
      <c r="J5" s="440">
        <v>80000000</v>
      </c>
    </row>
    <row r="6" spans="1:10" ht="17.25" thickTop="1" thickBot="1">
      <c r="A6" s="302" t="s">
        <v>400</v>
      </c>
      <c r="B6" s="436" t="s">
        <v>401</v>
      </c>
      <c r="C6" s="303" t="s">
        <v>402</v>
      </c>
      <c r="D6" s="437">
        <v>45496</v>
      </c>
      <c r="E6" s="438">
        <v>33500000</v>
      </c>
      <c r="F6" s="438">
        <v>33500000</v>
      </c>
      <c r="G6" s="438"/>
      <c r="H6" s="438"/>
      <c r="I6" s="439">
        <v>33500000</v>
      </c>
      <c r="J6" s="440">
        <v>33500000</v>
      </c>
    </row>
    <row r="7" spans="1:10" ht="17.25" thickTop="1" thickBot="1">
      <c r="A7" s="302" t="s">
        <v>400</v>
      </c>
      <c r="B7" s="436" t="s">
        <v>401</v>
      </c>
      <c r="C7" s="303" t="s">
        <v>402</v>
      </c>
      <c r="D7" s="437">
        <v>45496</v>
      </c>
      <c r="E7" s="438">
        <v>1006694</v>
      </c>
      <c r="F7" s="438">
        <v>1006694</v>
      </c>
      <c r="G7" s="438"/>
      <c r="H7" s="438"/>
      <c r="I7" s="439">
        <v>1006694</v>
      </c>
      <c r="J7" s="440">
        <v>1006694</v>
      </c>
    </row>
    <row r="8" spans="1:10" ht="17.25" thickTop="1" thickBot="1">
      <c r="A8" s="302" t="s">
        <v>398</v>
      </c>
      <c r="B8" s="436" t="s">
        <v>399</v>
      </c>
      <c r="C8" s="303" t="s">
        <v>403</v>
      </c>
      <c r="D8" s="437">
        <v>45506</v>
      </c>
      <c r="E8" s="438"/>
      <c r="F8" s="438"/>
      <c r="G8" s="438">
        <v>394374852</v>
      </c>
      <c r="H8" s="438">
        <v>0</v>
      </c>
      <c r="I8" s="439">
        <v>394374852</v>
      </c>
      <c r="J8" s="440">
        <v>0</v>
      </c>
    </row>
    <row r="9" spans="1:10" ht="17.25" thickTop="1" thickBot="1">
      <c r="A9" s="302" t="s">
        <v>398</v>
      </c>
      <c r="B9" s="436" t="s">
        <v>399</v>
      </c>
      <c r="C9" s="303" t="s">
        <v>403</v>
      </c>
      <c r="D9" s="437">
        <v>45506</v>
      </c>
      <c r="E9" s="438"/>
      <c r="F9" s="438"/>
      <c r="G9" s="438">
        <v>59830000</v>
      </c>
      <c r="H9" s="438">
        <v>0</v>
      </c>
      <c r="I9" s="439">
        <v>59830000</v>
      </c>
      <c r="J9" s="440">
        <v>0</v>
      </c>
    </row>
    <row r="10" spans="1:10" ht="17.25" thickTop="1" thickBot="1">
      <c r="A10" s="302" t="s">
        <v>400</v>
      </c>
      <c r="B10" s="436" t="s">
        <v>401</v>
      </c>
      <c r="C10" s="303" t="s">
        <v>404</v>
      </c>
      <c r="D10" s="437">
        <v>45509</v>
      </c>
      <c r="E10" s="438">
        <v>404672619</v>
      </c>
      <c r="F10" s="438">
        <v>404672619</v>
      </c>
      <c r="G10" s="438"/>
      <c r="H10" s="438"/>
      <c r="I10" s="439">
        <v>404672619</v>
      </c>
      <c r="J10" s="440">
        <v>404672619</v>
      </c>
    </row>
    <row r="11" spans="1:10" ht="17.25" thickTop="1" thickBot="1">
      <c r="A11" s="302" t="s">
        <v>400</v>
      </c>
      <c r="B11" s="436" t="s">
        <v>401</v>
      </c>
      <c r="C11" s="303" t="s">
        <v>404</v>
      </c>
      <c r="D11" s="437">
        <v>45509</v>
      </c>
      <c r="E11" s="438">
        <v>8996412</v>
      </c>
      <c r="F11" s="438">
        <v>8996412</v>
      </c>
      <c r="G11" s="438"/>
      <c r="H11" s="438"/>
      <c r="I11" s="439">
        <v>8996412</v>
      </c>
      <c r="J11" s="440">
        <v>8996412</v>
      </c>
    </row>
    <row r="12" spans="1:10" ht="17.25" thickTop="1" thickBot="1">
      <c r="A12" s="302" t="s">
        <v>398</v>
      </c>
      <c r="B12" s="436" t="s">
        <v>399</v>
      </c>
      <c r="C12" s="303" t="s">
        <v>405</v>
      </c>
      <c r="D12" s="437">
        <v>45517</v>
      </c>
      <c r="E12" s="438"/>
      <c r="F12" s="438"/>
      <c r="G12" s="438">
        <v>300000000</v>
      </c>
      <c r="H12" s="438">
        <v>0</v>
      </c>
      <c r="I12" s="439">
        <v>300000000</v>
      </c>
      <c r="J12" s="440">
        <v>0</v>
      </c>
    </row>
    <row r="13" spans="1:10" ht="17.25" thickTop="1" thickBot="1">
      <c r="A13" s="302" t="s">
        <v>398</v>
      </c>
      <c r="B13" s="436" t="s">
        <v>399</v>
      </c>
      <c r="C13" s="303" t="s">
        <v>405</v>
      </c>
      <c r="D13" s="437">
        <v>45517</v>
      </c>
      <c r="E13" s="438"/>
      <c r="F13" s="438"/>
      <c r="G13" s="438">
        <v>1300000000</v>
      </c>
      <c r="H13" s="438">
        <v>0</v>
      </c>
      <c r="I13" s="439">
        <v>1300000000</v>
      </c>
      <c r="J13" s="440">
        <v>0</v>
      </c>
    </row>
    <row r="14" spans="1:10" ht="17.25" thickTop="1" thickBot="1">
      <c r="A14" s="302" t="s">
        <v>398</v>
      </c>
      <c r="B14" s="436" t="s">
        <v>399</v>
      </c>
      <c r="C14" s="303" t="s">
        <v>405</v>
      </c>
      <c r="D14" s="437">
        <v>45517</v>
      </c>
      <c r="E14" s="438"/>
      <c r="F14" s="438"/>
      <c r="G14" s="438">
        <v>18547558</v>
      </c>
      <c r="H14" s="438">
        <v>0</v>
      </c>
      <c r="I14" s="439">
        <v>18547558</v>
      </c>
      <c r="J14" s="440">
        <v>0</v>
      </c>
    </row>
    <row r="15" spans="1:10" ht="17.25" thickTop="1" thickBot="1">
      <c r="A15" s="302" t="s">
        <v>400</v>
      </c>
      <c r="B15" s="436" t="s">
        <v>401</v>
      </c>
      <c r="C15" s="303" t="s">
        <v>406</v>
      </c>
      <c r="D15" s="437">
        <v>45518</v>
      </c>
      <c r="E15" s="438">
        <v>375425259</v>
      </c>
      <c r="F15" s="438">
        <v>375425259</v>
      </c>
      <c r="G15" s="438"/>
      <c r="H15" s="438"/>
      <c r="I15" s="439">
        <v>375425259</v>
      </c>
      <c r="J15" s="440">
        <v>375425259</v>
      </c>
    </row>
    <row r="16" spans="1:10" ht="17.25" thickTop="1" thickBot="1">
      <c r="A16" s="302" t="s">
        <v>400</v>
      </c>
      <c r="B16" s="436" t="s">
        <v>401</v>
      </c>
      <c r="C16" s="303" t="s">
        <v>406</v>
      </c>
      <c r="D16" s="437">
        <v>45518</v>
      </c>
      <c r="E16" s="438">
        <v>63340000</v>
      </c>
      <c r="F16" s="438">
        <v>63340000</v>
      </c>
      <c r="G16" s="438"/>
      <c r="H16" s="438"/>
      <c r="I16" s="439">
        <v>63340000</v>
      </c>
      <c r="J16" s="440">
        <v>63340000</v>
      </c>
    </row>
    <row r="17" spans="1:10" ht="17.25" thickTop="1" thickBot="1">
      <c r="A17" s="302" t="s">
        <v>400</v>
      </c>
      <c r="B17" s="436" t="s">
        <v>401</v>
      </c>
      <c r="C17" s="303" t="s">
        <v>407</v>
      </c>
      <c r="D17" s="437">
        <v>45523</v>
      </c>
      <c r="E17" s="438">
        <v>48906475</v>
      </c>
      <c r="F17" s="438">
        <v>48906475</v>
      </c>
      <c r="G17" s="438"/>
      <c r="H17" s="438"/>
      <c r="I17" s="439">
        <v>48906475</v>
      </c>
      <c r="J17" s="440">
        <v>48906475</v>
      </c>
    </row>
    <row r="18" spans="1:10" ht="17.25" thickTop="1" thickBot="1">
      <c r="A18" s="302" t="s">
        <v>398</v>
      </c>
      <c r="B18" s="436" t="s">
        <v>399</v>
      </c>
      <c r="C18" s="303" t="s">
        <v>408</v>
      </c>
      <c r="D18" s="437">
        <v>45519</v>
      </c>
      <c r="E18" s="438"/>
      <c r="F18" s="438"/>
      <c r="G18" s="438">
        <v>308250000</v>
      </c>
      <c r="H18" s="438">
        <v>0</v>
      </c>
      <c r="I18" s="439">
        <v>308250000</v>
      </c>
      <c r="J18" s="440">
        <v>0</v>
      </c>
    </row>
    <row r="19" spans="1:10" ht="17.25" thickTop="1" thickBot="1">
      <c r="A19" s="302" t="s">
        <v>400</v>
      </c>
      <c r="B19" s="436" t="s">
        <v>401</v>
      </c>
      <c r="C19" s="303" t="s">
        <v>407</v>
      </c>
      <c r="D19" s="437">
        <v>45523</v>
      </c>
      <c r="E19" s="438">
        <v>55488376</v>
      </c>
      <c r="F19" s="438">
        <v>55488376</v>
      </c>
      <c r="G19" s="438"/>
      <c r="H19" s="438"/>
      <c r="I19" s="439">
        <v>55488376</v>
      </c>
      <c r="J19" s="440">
        <v>55488376</v>
      </c>
    </row>
    <row r="20" spans="1:10" ht="17.25" thickTop="1" thickBot="1">
      <c r="A20" s="302" t="s">
        <v>400</v>
      </c>
      <c r="B20" s="436" t="s">
        <v>401</v>
      </c>
      <c r="C20" s="303" t="s">
        <v>409</v>
      </c>
      <c r="D20" s="437">
        <v>45541</v>
      </c>
      <c r="E20" s="438">
        <v>14688048</v>
      </c>
      <c r="F20" s="438">
        <v>14688048</v>
      </c>
      <c r="G20" s="438"/>
      <c r="H20" s="438"/>
      <c r="I20" s="439">
        <v>14688048</v>
      </c>
      <c r="J20" s="440">
        <v>14688048</v>
      </c>
    </row>
    <row r="21" spans="1:10" ht="17.25" thickTop="1" thickBot="1">
      <c r="A21" s="302" t="s">
        <v>400</v>
      </c>
      <c r="B21" s="436" t="s">
        <v>401</v>
      </c>
      <c r="C21" s="303" t="s">
        <v>410</v>
      </c>
      <c r="D21" s="437">
        <v>45541</v>
      </c>
      <c r="E21" s="438">
        <v>39541500</v>
      </c>
      <c r="F21" s="438">
        <v>0</v>
      </c>
      <c r="G21" s="438"/>
      <c r="H21" s="438"/>
      <c r="I21" s="439">
        <v>39541500</v>
      </c>
      <c r="J21" s="440">
        <v>0</v>
      </c>
    </row>
    <row r="22" spans="1:10" ht="17.25" thickTop="1" thickBot="1">
      <c r="A22" s="302" t="s">
        <v>400</v>
      </c>
      <c r="B22" s="436" t="s">
        <v>401</v>
      </c>
      <c r="C22" s="303" t="s">
        <v>410</v>
      </c>
      <c r="D22" s="437">
        <v>45541</v>
      </c>
      <c r="E22" s="438">
        <v>0</v>
      </c>
      <c r="F22" s="438">
        <v>39541500</v>
      </c>
      <c r="G22" s="438"/>
      <c r="H22" s="438"/>
      <c r="I22" s="439">
        <v>0</v>
      </c>
      <c r="J22" s="440">
        <v>39541500</v>
      </c>
    </row>
    <row r="23" spans="1:10" ht="17.25" thickTop="1" thickBot="1">
      <c r="A23" s="302" t="s">
        <v>398</v>
      </c>
      <c r="B23" s="436" t="s">
        <v>399</v>
      </c>
      <c r="C23" s="303" t="s">
        <v>411</v>
      </c>
      <c r="D23" s="437">
        <v>45545</v>
      </c>
      <c r="E23" s="438"/>
      <c r="F23" s="438"/>
      <c r="G23" s="438">
        <v>10000000</v>
      </c>
      <c r="H23" s="438">
        <v>0</v>
      </c>
      <c r="I23" s="439">
        <v>10000000</v>
      </c>
      <c r="J23" s="440">
        <v>0</v>
      </c>
    </row>
    <row r="24" spans="1:10" ht="17.25" thickTop="1" thickBot="1">
      <c r="A24" s="302" t="s">
        <v>398</v>
      </c>
      <c r="B24" s="436" t="s">
        <v>399</v>
      </c>
      <c r="C24" s="303" t="s">
        <v>411</v>
      </c>
      <c r="D24" s="437">
        <v>45545</v>
      </c>
      <c r="E24" s="438"/>
      <c r="F24" s="438"/>
      <c r="G24" s="438">
        <v>500000000</v>
      </c>
      <c r="H24" s="438">
        <v>0</v>
      </c>
      <c r="I24" s="439">
        <v>500000000</v>
      </c>
      <c r="J24" s="440">
        <v>0</v>
      </c>
    </row>
    <row r="25" spans="1:10" ht="17.25" thickTop="1" thickBot="1">
      <c r="A25" s="302" t="s">
        <v>400</v>
      </c>
      <c r="B25" s="436" t="s">
        <v>401</v>
      </c>
      <c r="C25" s="303" t="s">
        <v>412</v>
      </c>
      <c r="D25" s="437">
        <v>45547</v>
      </c>
      <c r="E25" s="438">
        <v>3444516</v>
      </c>
      <c r="F25" s="438">
        <v>0</v>
      </c>
      <c r="G25" s="438"/>
      <c r="H25" s="438"/>
      <c r="I25" s="439">
        <v>3444516</v>
      </c>
      <c r="J25" s="440">
        <v>0</v>
      </c>
    </row>
    <row r="26" spans="1:10" ht="16.5" thickTop="1">
      <c r="A26" s="302" t="s">
        <v>400</v>
      </c>
      <c r="B26" s="436" t="s">
        <v>401</v>
      </c>
      <c r="C26" s="303" t="s">
        <v>412</v>
      </c>
      <c r="D26" s="437">
        <v>45547</v>
      </c>
      <c r="E26" s="438">
        <v>0</v>
      </c>
      <c r="F26" s="438">
        <v>3444516</v>
      </c>
      <c r="G26" s="438"/>
      <c r="H26" s="438"/>
      <c r="I26" s="439">
        <v>0</v>
      </c>
      <c r="J26" s="440">
        <v>3444516</v>
      </c>
    </row>
    <row r="27" spans="1:10">
      <c r="A27" s="468" t="s">
        <v>247</v>
      </c>
      <c r="B27" s="469"/>
      <c r="C27" s="469"/>
      <c r="D27" s="469"/>
      <c r="E27" s="441">
        <v>1129556114</v>
      </c>
      <c r="F27" s="441">
        <v>1129556114</v>
      </c>
      <c r="G27" s="441">
        <v>2891002410</v>
      </c>
      <c r="H27" s="441">
        <v>0</v>
      </c>
      <c r="I27" s="441">
        <v>4020558524</v>
      </c>
      <c r="J27" s="441">
        <v>1129556114</v>
      </c>
    </row>
    <row r="28" spans="1:10">
      <c r="A28" s="442" t="s">
        <v>199</v>
      </c>
      <c r="E28" s="304"/>
      <c r="F28" s="304"/>
      <c r="G28" s="304"/>
      <c r="H28" s="304"/>
      <c r="I28" s="304"/>
      <c r="J28" s="304"/>
    </row>
  </sheetData>
  <mergeCells count="8">
    <mergeCell ref="I2:J2"/>
    <mergeCell ref="A27:D27"/>
    <mergeCell ref="A2:A3"/>
    <mergeCell ref="B2:B3"/>
    <mergeCell ref="C2:C3"/>
    <mergeCell ref="D2:D3"/>
    <mergeCell ref="E2:F2"/>
    <mergeCell ref="G2:H2"/>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69"/>
  <sheetViews>
    <sheetView showGridLines="0" zoomScaleNormal="100" workbookViewId="0">
      <selection activeCell="A2" sqref="A2"/>
    </sheetView>
  </sheetViews>
  <sheetFormatPr defaultColWidth="9.140625" defaultRowHeight="12.75"/>
  <cols>
    <col min="1" max="1" width="64.7109375" style="171" customWidth="1"/>
    <col min="2" max="2" width="15.5703125" style="171" customWidth="1"/>
    <col min="3" max="3" width="17.28515625" style="172" customWidth="1"/>
    <col min="4" max="5" width="14.28515625" style="171" customWidth="1"/>
    <col min="6" max="6" width="15.5703125" style="171" customWidth="1"/>
    <col min="7" max="16384" width="9.140625" style="172"/>
  </cols>
  <sheetData>
    <row r="1" spans="1:6" ht="13.5" thickBot="1">
      <c r="C1" s="174"/>
      <c r="E1" s="173"/>
      <c r="F1" s="173" t="s">
        <v>16</v>
      </c>
    </row>
    <row r="2" spans="1:6" ht="78" customHeight="1" thickTop="1" thickBot="1">
      <c r="A2" s="226" t="s">
        <v>17</v>
      </c>
      <c r="B2" s="175" t="s">
        <v>18</v>
      </c>
      <c r="C2" s="175" t="s">
        <v>348</v>
      </c>
      <c r="D2" s="175" t="s">
        <v>384</v>
      </c>
      <c r="E2" s="175" t="s">
        <v>385</v>
      </c>
      <c r="F2" s="175" t="s">
        <v>349</v>
      </c>
    </row>
    <row r="3" spans="1:6" ht="9.6" customHeight="1" thickTop="1">
      <c r="A3" s="176"/>
    </row>
    <row r="4" spans="1:6">
      <c r="A4" s="227" t="s">
        <v>350</v>
      </c>
      <c r="B4" s="305">
        <v>2694217.0321388589</v>
      </c>
      <c r="C4" s="305">
        <v>2689804.9578454359</v>
      </c>
      <c r="D4" s="305">
        <v>2758395.7738997708</v>
      </c>
      <c r="E4" s="305">
        <v>2770386.7297484116</v>
      </c>
      <c r="F4" s="305">
        <v>11990.955848640762</v>
      </c>
    </row>
    <row r="5" spans="1:6" ht="10.15" customHeight="1">
      <c r="A5" s="223"/>
      <c r="B5" s="231"/>
      <c r="C5" s="231"/>
      <c r="D5" s="231"/>
      <c r="E5" s="231"/>
      <c r="F5" s="231"/>
    </row>
    <row r="6" spans="1:6">
      <c r="A6" s="224" t="s">
        <v>351</v>
      </c>
      <c r="B6" s="232">
        <v>606762.66139269318</v>
      </c>
      <c r="C6" s="232">
        <v>605530.58953369316</v>
      </c>
      <c r="D6" s="232">
        <v>641981.29698091082</v>
      </c>
      <c r="E6" s="232">
        <v>651886.59947332088</v>
      </c>
      <c r="F6" s="232">
        <v>9905.3024924100609</v>
      </c>
    </row>
    <row r="7" spans="1:6">
      <c r="A7" s="224" t="s">
        <v>352</v>
      </c>
      <c r="B7" s="232">
        <v>516479.99945608078</v>
      </c>
      <c r="C7" s="232">
        <v>516479.99945608078</v>
      </c>
      <c r="D7" s="232">
        <v>521836.30557091086</v>
      </c>
      <c r="E7" s="232">
        <v>519159.08504171087</v>
      </c>
      <c r="F7" s="232">
        <v>-2677.2205291999853</v>
      </c>
    </row>
    <row r="8" spans="1:6">
      <c r="A8" s="224" t="s">
        <v>353</v>
      </c>
      <c r="B8" s="232">
        <v>90282.661936612392</v>
      </c>
      <c r="C8" s="232">
        <v>89050.590077612404</v>
      </c>
      <c r="D8" s="232">
        <v>120144.99141</v>
      </c>
      <c r="E8" s="232">
        <v>132727.51443161</v>
      </c>
      <c r="F8" s="232">
        <v>12582.523021610003</v>
      </c>
    </row>
    <row r="9" spans="1:6">
      <c r="A9" s="228" t="s">
        <v>96</v>
      </c>
      <c r="B9" s="233">
        <v>19583.963059054298</v>
      </c>
      <c r="C9" s="233">
        <v>19583.963059054298</v>
      </c>
      <c r="D9" s="233">
        <v>19209.876851000001</v>
      </c>
      <c r="E9" s="233">
        <v>18993.249497000001</v>
      </c>
      <c r="F9" s="233">
        <v>-216.6273540000002</v>
      </c>
    </row>
    <row r="10" spans="1:6">
      <c r="A10" s="229" t="s">
        <v>354</v>
      </c>
      <c r="B10" s="234">
        <v>392.495949</v>
      </c>
      <c r="C10" s="234">
        <v>392.495949</v>
      </c>
      <c r="D10" s="234">
        <v>392.495949</v>
      </c>
      <c r="E10" s="234">
        <v>392.495949</v>
      </c>
      <c r="F10" s="233">
        <v>0</v>
      </c>
    </row>
    <row r="11" spans="1:6">
      <c r="A11" s="229" t="s">
        <v>355</v>
      </c>
      <c r="B11" s="234">
        <v>19191.467110054298</v>
      </c>
      <c r="C11" s="234">
        <v>19191.467110054298</v>
      </c>
      <c r="D11" s="234">
        <v>18817.380902000001</v>
      </c>
      <c r="E11" s="234">
        <v>18600.753548000001</v>
      </c>
      <c r="F11" s="233">
        <v>-216.6273540000002</v>
      </c>
    </row>
    <row r="12" spans="1:6">
      <c r="A12" s="228" t="s">
        <v>356</v>
      </c>
      <c r="B12" s="234">
        <v>0</v>
      </c>
      <c r="C12" s="234">
        <v>0</v>
      </c>
      <c r="D12" s="234">
        <v>30776.430184999997</v>
      </c>
      <c r="E12" s="234">
        <v>42479.384406999998</v>
      </c>
      <c r="F12" s="233">
        <v>11702.954222</v>
      </c>
    </row>
    <row r="13" spans="1:6">
      <c r="A13" s="228" t="s">
        <v>109</v>
      </c>
      <c r="B13" s="233">
        <v>1055.9460240000001</v>
      </c>
      <c r="C13" s="233">
        <v>1055.9460240000001</v>
      </c>
      <c r="D13" s="233">
        <v>1055.9460240000001</v>
      </c>
      <c r="E13" s="233">
        <v>1055.9460240000001</v>
      </c>
      <c r="F13" s="233">
        <v>0</v>
      </c>
    </row>
    <row r="14" spans="1:6">
      <c r="A14" s="229" t="s">
        <v>354</v>
      </c>
      <c r="B14" s="234">
        <v>1055.9460240000001</v>
      </c>
      <c r="C14" s="234">
        <v>1055.9460240000001</v>
      </c>
      <c r="D14" s="234">
        <v>1055.9460240000001</v>
      </c>
      <c r="E14" s="234">
        <v>1055.9460240000001</v>
      </c>
      <c r="F14" s="233">
        <v>0</v>
      </c>
    </row>
    <row r="15" spans="1:6">
      <c r="A15" s="228" t="s">
        <v>357</v>
      </c>
      <c r="B15" s="233">
        <v>16013.416070576583</v>
      </c>
      <c r="C15" s="233">
        <v>16013.416070576583</v>
      </c>
      <c r="D15" s="233">
        <v>14735.210459</v>
      </c>
      <c r="E15" s="233">
        <v>14735.210459</v>
      </c>
      <c r="F15" s="233">
        <v>0</v>
      </c>
    </row>
    <row r="16" spans="1:6">
      <c r="A16" s="229" t="s">
        <v>358</v>
      </c>
      <c r="B16" s="234">
        <v>16013.416070576583</v>
      </c>
      <c r="C16" s="234">
        <v>16013.416070576583</v>
      </c>
      <c r="D16" s="234">
        <v>14735.210459</v>
      </c>
      <c r="E16" s="234">
        <v>14735.210459</v>
      </c>
      <c r="F16" s="233">
        <v>0</v>
      </c>
    </row>
    <row r="17" spans="1:6">
      <c r="A17" s="229" t="s">
        <v>359</v>
      </c>
      <c r="B17" s="235"/>
      <c r="C17" s="235"/>
      <c r="D17" s="235"/>
      <c r="E17" s="235"/>
      <c r="F17" s="233">
        <v>0</v>
      </c>
    </row>
    <row r="18" spans="1:6">
      <c r="A18" s="228" t="s">
        <v>360</v>
      </c>
      <c r="B18" s="233">
        <v>2796.0783380000003</v>
      </c>
      <c r="C18" s="233">
        <v>1564.0064789999999</v>
      </c>
      <c r="D18" s="233">
        <v>2229.1591550000003</v>
      </c>
      <c r="E18" s="233">
        <v>2229.1591550000003</v>
      </c>
      <c r="F18" s="233">
        <v>0</v>
      </c>
    </row>
    <row r="19" spans="1:6">
      <c r="A19" s="229" t="s">
        <v>361</v>
      </c>
      <c r="B19" s="234">
        <v>16.461545000000001</v>
      </c>
      <c r="C19" s="234">
        <v>16.461545000000001</v>
      </c>
      <c r="D19" s="234">
        <v>217.40641599999998</v>
      </c>
      <c r="E19" s="234">
        <v>218.00225599999999</v>
      </c>
      <c r="F19" s="233">
        <v>0.5958400000000097</v>
      </c>
    </row>
    <row r="20" spans="1:6">
      <c r="A20" s="229" t="s">
        <v>362</v>
      </c>
      <c r="B20" s="234">
        <v>2778.1232239999999</v>
      </c>
      <c r="C20" s="234">
        <v>1546.051365</v>
      </c>
      <c r="D20" s="234">
        <v>1930.4891700000001</v>
      </c>
      <c r="E20" s="234">
        <v>1929.8933300000001</v>
      </c>
      <c r="F20" s="233">
        <v>-0.59583999999995285</v>
      </c>
    </row>
    <row r="21" spans="1:6">
      <c r="A21" s="229" t="s">
        <v>363</v>
      </c>
      <c r="B21" s="234">
        <v>1.4935689999999999</v>
      </c>
      <c r="C21" s="234">
        <v>1.4935689999999999</v>
      </c>
      <c r="D21" s="234">
        <v>81.263569000000004</v>
      </c>
      <c r="E21" s="234">
        <v>81.263569000000004</v>
      </c>
      <c r="F21" s="233">
        <v>0</v>
      </c>
    </row>
    <row r="22" spans="1:6">
      <c r="A22" s="229" t="s">
        <v>364</v>
      </c>
      <c r="B22" s="235">
        <v>0</v>
      </c>
      <c r="C22" s="235">
        <v>0</v>
      </c>
      <c r="D22" s="235">
        <v>0</v>
      </c>
      <c r="E22" s="235">
        <v>0</v>
      </c>
      <c r="F22" s="233">
        <v>0</v>
      </c>
    </row>
    <row r="23" spans="1:6">
      <c r="A23" s="228" t="s">
        <v>365</v>
      </c>
      <c r="B23" s="235">
        <v>46987.765108</v>
      </c>
      <c r="C23" s="235">
        <v>46987.765108</v>
      </c>
      <c r="D23" s="235">
        <v>47808.720939999999</v>
      </c>
      <c r="E23" s="235">
        <v>48690.405330610003</v>
      </c>
      <c r="F23" s="233">
        <v>881.6843906100039</v>
      </c>
    </row>
    <row r="24" spans="1:6">
      <c r="A24" s="228" t="s">
        <v>366</v>
      </c>
      <c r="B24" s="235">
        <v>3845.4933369815099</v>
      </c>
      <c r="C24" s="235">
        <v>3845.4933369815099</v>
      </c>
      <c r="D24" s="235">
        <v>4329.6477960000002</v>
      </c>
      <c r="E24" s="235">
        <v>4544.1595589999997</v>
      </c>
      <c r="F24" s="233">
        <v>214.51176299999952</v>
      </c>
    </row>
    <row r="25" spans="1:6" hidden="1">
      <c r="A25" s="228"/>
      <c r="B25" s="236"/>
      <c r="C25" s="236"/>
      <c r="D25" s="236"/>
      <c r="E25" s="236"/>
      <c r="F25" s="233"/>
    </row>
    <row r="26" spans="1:6" ht="8.4499999999999993" customHeight="1">
      <c r="A26" s="223"/>
      <c r="B26" s="234"/>
      <c r="C26" s="234"/>
      <c r="D26" s="234"/>
      <c r="E26" s="234"/>
      <c r="F26" s="233"/>
    </row>
    <row r="27" spans="1:6">
      <c r="A27" s="224" t="s">
        <v>367</v>
      </c>
      <c r="B27" s="237">
        <v>2087454.3707461657</v>
      </c>
      <c r="C27" s="237">
        <v>2084274.3683117428</v>
      </c>
      <c r="D27" s="237">
        <v>2116414.4769188599</v>
      </c>
      <c r="E27" s="237">
        <v>2118500.1302750907</v>
      </c>
      <c r="F27" s="237">
        <v>2085.6533562308177</v>
      </c>
    </row>
    <row r="28" spans="1:6">
      <c r="A28" s="224" t="s">
        <v>368</v>
      </c>
      <c r="B28" s="238">
        <v>2087454.3707461657</v>
      </c>
      <c r="C28" s="238">
        <v>2084274.3683117428</v>
      </c>
      <c r="D28" s="238">
        <v>2116414.4769188599</v>
      </c>
      <c r="E28" s="238">
        <v>2118500.1302750907</v>
      </c>
      <c r="F28" s="237">
        <v>2085.6533562308177</v>
      </c>
    </row>
    <row r="29" spans="1:6">
      <c r="A29" s="228" t="s">
        <v>94</v>
      </c>
      <c r="B29" s="236">
        <v>913698.65949024889</v>
      </c>
      <c r="C29" s="236">
        <v>913698.65949024889</v>
      </c>
      <c r="D29" s="236">
        <v>927037.20911399997</v>
      </c>
      <c r="E29" s="236">
        <v>932363.92801699997</v>
      </c>
      <c r="F29" s="236">
        <v>5326.7189030000009</v>
      </c>
    </row>
    <row r="30" spans="1:6">
      <c r="A30" s="228" t="s">
        <v>96</v>
      </c>
      <c r="B30" s="235">
        <v>360808.17255585844</v>
      </c>
      <c r="C30" s="235">
        <v>360808.17255585844</v>
      </c>
      <c r="D30" s="235">
        <v>354613.69146399997</v>
      </c>
      <c r="E30" s="235">
        <v>353564.66089</v>
      </c>
      <c r="F30" s="236">
        <v>-1049.0305739999749</v>
      </c>
    </row>
    <row r="31" spans="1:6" hidden="1">
      <c r="A31" s="229"/>
      <c r="B31" s="235"/>
      <c r="C31" s="235"/>
      <c r="D31" s="235"/>
      <c r="E31" s="235"/>
      <c r="F31" s="236"/>
    </row>
    <row r="32" spans="1:6" hidden="1">
      <c r="A32" s="229"/>
      <c r="B32" s="235"/>
      <c r="C32" s="235"/>
      <c r="D32" s="235"/>
      <c r="E32" s="235"/>
      <c r="F32" s="236"/>
    </row>
    <row r="33" spans="1:6">
      <c r="A33" s="228" t="s">
        <v>98</v>
      </c>
      <c r="B33" s="235">
        <v>77964.857340335919</v>
      </c>
      <c r="C33" s="235">
        <v>77964.857340335919</v>
      </c>
      <c r="D33" s="235">
        <v>81079.98226199999</v>
      </c>
      <c r="E33" s="235">
        <v>81338.529894000007</v>
      </c>
      <c r="F33" s="236">
        <v>258.54763200001616</v>
      </c>
    </row>
    <row r="34" spans="1:6">
      <c r="A34" s="228" t="s">
        <v>100</v>
      </c>
      <c r="B34" s="235">
        <v>170.63998900000001</v>
      </c>
      <c r="C34" s="235">
        <v>170.63998900000001</v>
      </c>
      <c r="D34" s="235">
        <v>187.13998900000001</v>
      </c>
      <c r="E34" s="235">
        <v>194.05511874124991</v>
      </c>
      <c r="F34" s="236">
        <v>6.9151297412498991</v>
      </c>
    </row>
    <row r="35" spans="1:6">
      <c r="A35" s="228" t="s">
        <v>369</v>
      </c>
      <c r="B35" s="235">
        <v>4801.7102599999998</v>
      </c>
      <c r="C35" s="235">
        <v>4801.7102599999998</v>
      </c>
      <c r="D35" s="235">
        <v>2847</v>
      </c>
      <c r="E35" s="235">
        <v>980</v>
      </c>
      <c r="F35" s="236">
        <v>-1867</v>
      </c>
    </row>
    <row r="36" spans="1:6">
      <c r="A36" s="228" t="s">
        <v>103</v>
      </c>
      <c r="B36" s="236">
        <v>946.88442311999995</v>
      </c>
      <c r="C36" s="236">
        <v>946.88442311999995</v>
      </c>
      <c r="D36" s="236">
        <v>930.38442299999997</v>
      </c>
      <c r="E36" s="236">
        <v>1095.2308817095832</v>
      </c>
      <c r="F36" s="236">
        <v>164.8464587095832</v>
      </c>
    </row>
    <row r="37" spans="1:6" ht="13.9" hidden="1">
      <c r="A37" s="229"/>
      <c r="B37" s="235"/>
      <c r="C37" s="235"/>
      <c r="D37" s="235"/>
      <c r="E37" s="235"/>
      <c r="F37" s="236"/>
    </row>
    <row r="38" spans="1:6" ht="13.9" hidden="1">
      <c r="A38" s="229"/>
      <c r="B38" s="235"/>
      <c r="C38" s="235"/>
      <c r="D38" s="235"/>
      <c r="E38" s="235"/>
      <c r="F38" s="236"/>
    </row>
    <row r="39" spans="1:6">
      <c r="A39" s="228" t="s">
        <v>104</v>
      </c>
      <c r="B39" s="235">
        <v>103485.11640310859</v>
      </c>
      <c r="C39" s="235">
        <v>103485.11640310859</v>
      </c>
      <c r="D39" s="235">
        <v>111482.10484299999</v>
      </c>
      <c r="E39" s="235">
        <v>111780.28703800001</v>
      </c>
      <c r="F39" s="236">
        <v>298.18219500001578</v>
      </c>
    </row>
    <row r="40" spans="1:6">
      <c r="A40" s="228" t="s">
        <v>105</v>
      </c>
      <c r="B40" s="235">
        <v>52.423170659999997</v>
      </c>
      <c r="C40" s="235">
        <v>52.423170659999997</v>
      </c>
      <c r="D40" s="235">
        <v>82.298475999999994</v>
      </c>
      <c r="E40" s="235">
        <v>91.149306999999993</v>
      </c>
      <c r="F40" s="236">
        <v>8.8508309999999994</v>
      </c>
    </row>
    <row r="41" spans="1:6" hidden="1">
      <c r="A41" s="228"/>
      <c r="B41" s="235"/>
      <c r="C41" s="235"/>
      <c r="D41" s="235"/>
      <c r="E41" s="235"/>
      <c r="F41" s="236"/>
    </row>
    <row r="42" spans="1:6">
      <c r="A42" s="228" t="s">
        <v>109</v>
      </c>
      <c r="B42" s="235">
        <v>20184.064846144029</v>
      </c>
      <c r="C42" s="235">
        <v>20184.064846144029</v>
      </c>
      <c r="D42" s="235">
        <v>19515.001777999998</v>
      </c>
      <c r="E42" s="235">
        <v>19631.470255999997</v>
      </c>
      <c r="F42" s="236">
        <v>116.46847799999887</v>
      </c>
    </row>
    <row r="43" spans="1:6">
      <c r="A43" s="228" t="s">
        <v>370</v>
      </c>
      <c r="B43" s="235">
        <v>4000</v>
      </c>
      <c r="C43" s="235">
        <v>4000</v>
      </c>
      <c r="D43" s="235">
        <v>4000</v>
      </c>
      <c r="E43" s="235">
        <v>4000</v>
      </c>
      <c r="F43" s="236">
        <v>0</v>
      </c>
    </row>
    <row r="44" spans="1:6">
      <c r="A44" s="228" t="s">
        <v>422</v>
      </c>
      <c r="B44" s="235">
        <v>33625.727639999997</v>
      </c>
      <c r="C44" s="235">
        <v>33625.727639999997</v>
      </c>
      <c r="D44" s="235">
        <v>33625.727164000004</v>
      </c>
      <c r="E44" s="235">
        <v>33625.727164000004</v>
      </c>
      <c r="F44" s="236">
        <v>0</v>
      </c>
    </row>
    <row r="45" spans="1:6">
      <c r="A45" s="228" t="s">
        <v>110</v>
      </c>
      <c r="B45" s="235">
        <v>11439.974442824856</v>
      </c>
      <c r="C45" s="235">
        <v>11439.974442824856</v>
      </c>
      <c r="D45" s="235">
        <v>20258.564464999996</v>
      </c>
      <c r="E45" s="235">
        <v>19407.338056000001</v>
      </c>
      <c r="F45" s="236">
        <v>-851.22640899999533</v>
      </c>
    </row>
    <row r="46" spans="1:6">
      <c r="A46" s="228" t="s">
        <v>111</v>
      </c>
      <c r="B46" s="235">
        <v>17375.933973864816</v>
      </c>
      <c r="C46" s="235">
        <v>17375.933973864816</v>
      </c>
      <c r="D46" s="235">
        <v>17939.328173859998</v>
      </c>
      <c r="E46" s="235">
        <v>17640.73510564</v>
      </c>
      <c r="F46" s="236">
        <v>-298.5930682199978</v>
      </c>
    </row>
    <row r="47" spans="1:6">
      <c r="A47" s="228" t="s">
        <v>112</v>
      </c>
      <c r="B47" s="235">
        <v>151.36084099999999</v>
      </c>
      <c r="C47" s="235">
        <v>151.36084099999999</v>
      </c>
      <c r="D47" s="235">
        <v>125.354315</v>
      </c>
      <c r="E47" s="235">
        <v>129.57184100000001</v>
      </c>
      <c r="F47" s="236">
        <v>4.2175260000000065</v>
      </c>
    </row>
    <row r="48" spans="1:6">
      <c r="A48" s="228" t="s">
        <v>113</v>
      </c>
      <c r="B48" s="235">
        <v>2398.2575379999998</v>
      </c>
      <c r="C48" s="235">
        <v>2398.2575379999998</v>
      </c>
      <c r="D48" s="235">
        <v>2456.9855779999998</v>
      </c>
      <c r="E48" s="235">
        <v>2429.9968319999998</v>
      </c>
      <c r="F48" s="236">
        <v>-26.988745999999992</v>
      </c>
    </row>
    <row r="49" spans="1:6">
      <c r="A49" s="228" t="s">
        <v>115</v>
      </c>
      <c r="B49" s="235">
        <v>4961.5197770000004</v>
      </c>
      <c r="C49" s="235">
        <v>4961.5197770000004</v>
      </c>
      <c r="D49" s="235">
        <v>4961.5197770000004</v>
      </c>
      <c r="E49" s="235">
        <v>4961.5197770000004</v>
      </c>
      <c r="F49" s="236">
        <v>0</v>
      </c>
    </row>
    <row r="50" spans="1:6">
      <c r="A50" s="228" t="s">
        <v>371</v>
      </c>
      <c r="B50" s="235">
        <v>531389.06805499992</v>
      </c>
      <c r="C50" s="235">
        <v>528209.06562057696</v>
      </c>
      <c r="D50" s="235">
        <v>535272.18509699998</v>
      </c>
      <c r="E50" s="235">
        <v>535265.93009699997</v>
      </c>
      <c r="F50" s="236">
        <v>-6.2550000000046566</v>
      </c>
    </row>
    <row r="51" spans="1:6" hidden="1">
      <c r="A51" s="228"/>
      <c r="B51" s="235"/>
      <c r="C51" s="235"/>
      <c r="D51" s="235"/>
      <c r="E51" s="235"/>
      <c r="F51" s="235"/>
    </row>
    <row r="52" spans="1:6" hidden="1">
      <c r="A52" s="228"/>
      <c r="B52" s="235"/>
      <c r="C52" s="235"/>
      <c r="D52" s="235"/>
      <c r="E52" s="235"/>
      <c r="F52" s="235"/>
    </row>
    <row r="53" spans="1:6" hidden="1">
      <c r="A53" s="224"/>
      <c r="B53" s="235"/>
      <c r="C53" s="235"/>
      <c r="D53" s="235"/>
      <c r="E53" s="235"/>
      <c r="F53" s="235"/>
    </row>
    <row r="54" spans="1:6" hidden="1">
      <c r="A54" s="228"/>
      <c r="B54" s="306"/>
      <c r="C54" s="306"/>
      <c r="D54" s="306"/>
      <c r="E54" s="306"/>
      <c r="F54" s="306"/>
    </row>
    <row r="55" spans="1:6" hidden="1">
      <c r="A55" s="228"/>
      <c r="B55" s="306"/>
      <c r="C55" s="306"/>
      <c r="D55" s="306"/>
      <c r="E55" s="306"/>
      <c r="F55" s="306"/>
    </row>
    <row r="56" spans="1:6" hidden="1">
      <c r="A56" s="228"/>
      <c r="B56" s="306"/>
      <c r="C56" s="306"/>
      <c r="D56" s="306"/>
      <c r="E56" s="306"/>
      <c r="F56" s="306"/>
    </row>
    <row r="57" spans="1:6" hidden="1">
      <c r="A57" s="228"/>
      <c r="B57" s="306"/>
      <c r="C57" s="306"/>
      <c r="D57" s="306"/>
      <c r="E57" s="306"/>
      <c r="F57" s="306"/>
    </row>
    <row r="58" spans="1:6" hidden="1">
      <c r="A58" s="223"/>
      <c r="B58" s="306"/>
      <c r="C58" s="306"/>
      <c r="D58" s="306"/>
      <c r="E58" s="306"/>
      <c r="F58" s="306"/>
    </row>
    <row r="59" spans="1:6" ht="21" customHeight="1">
      <c r="A59" s="295" t="s">
        <v>386</v>
      </c>
      <c r="B59" s="307">
        <v>2060603.9761091897</v>
      </c>
      <c r="C59" s="307">
        <v>2089438.0317102051</v>
      </c>
      <c r="D59" s="307">
        <v>2105243.3010513568</v>
      </c>
      <c r="E59" s="307">
        <v>2105243.3010513568</v>
      </c>
      <c r="F59" s="307">
        <v>0</v>
      </c>
    </row>
    <row r="60" spans="1:6" ht="6" customHeight="1">
      <c r="A60" s="223"/>
      <c r="B60" s="306"/>
      <c r="C60" s="306"/>
      <c r="D60" s="306"/>
      <c r="E60" s="306"/>
      <c r="F60" s="306"/>
    </row>
    <row r="61" spans="1:6">
      <c r="A61" s="230" t="s">
        <v>387</v>
      </c>
      <c r="B61" s="308">
        <v>-26850.394636976067</v>
      </c>
      <c r="C61" s="308">
        <v>5163.6633984623477</v>
      </c>
      <c r="D61" s="308">
        <v>-11171.175867503043</v>
      </c>
      <c r="E61" s="308">
        <v>-13256.829223733861</v>
      </c>
      <c r="F61" s="308">
        <v>-2085.6533562308177</v>
      </c>
    </row>
    <row r="62" spans="1:6" hidden="1">
      <c r="A62" s="230"/>
      <c r="B62" s="308"/>
      <c r="C62" s="308"/>
      <c r="D62" s="308"/>
      <c r="E62" s="308"/>
      <c r="F62" s="308"/>
    </row>
    <row r="63" spans="1:6">
      <c r="A63" s="225" t="s">
        <v>388</v>
      </c>
      <c r="B63" s="309">
        <v>81692.740850369213</v>
      </c>
      <c r="C63" s="309">
        <v>81692.740850369213</v>
      </c>
      <c r="D63" s="309">
        <v>81692.740850369213</v>
      </c>
      <c r="E63" s="309">
        <v>81692.740850369199</v>
      </c>
      <c r="F63" s="309">
        <v>0</v>
      </c>
    </row>
    <row r="64" spans="1:6">
      <c r="A64" s="294" t="s">
        <v>389</v>
      </c>
      <c r="B64" s="310">
        <v>1978911.2352588205</v>
      </c>
      <c r="C64" s="310">
        <v>2007745.2908598359</v>
      </c>
      <c r="D64" s="310">
        <v>2023550.5602009876</v>
      </c>
      <c r="E64" s="310">
        <v>2023550.5602009876</v>
      </c>
      <c r="F64" s="310">
        <v>0</v>
      </c>
    </row>
    <row r="65" spans="1:6">
      <c r="A65" s="225" t="s">
        <v>423</v>
      </c>
      <c r="B65" s="239">
        <v>28007.080297381384</v>
      </c>
      <c r="C65" s="239"/>
      <c r="D65" s="239"/>
      <c r="E65" s="239"/>
      <c r="F65" s="239"/>
    </row>
    <row r="66" spans="1:6">
      <c r="A66" s="224" t="s">
        <v>424</v>
      </c>
      <c r="B66" s="240">
        <v>2088611.0564065711</v>
      </c>
      <c r="C66" s="240"/>
      <c r="D66" s="240"/>
      <c r="E66" s="240"/>
      <c r="F66" s="240"/>
    </row>
    <row r="67" spans="1:6">
      <c r="A67" s="313" t="s">
        <v>425</v>
      </c>
      <c r="B67" s="314">
        <v>1156.68566040532</v>
      </c>
      <c r="C67" s="314"/>
      <c r="D67" s="314"/>
      <c r="E67" s="314"/>
      <c r="F67" s="314"/>
    </row>
    <row r="68" spans="1:6" hidden="1">
      <c r="A68" s="258"/>
      <c r="B68" s="259"/>
      <c r="C68" s="259"/>
      <c r="D68" s="259"/>
      <c r="E68" s="259"/>
      <c r="F68" s="260"/>
    </row>
    <row r="69" spans="1:6" ht="14.45" customHeight="1">
      <c r="A69" s="171" t="s">
        <v>15</v>
      </c>
      <c r="B69" s="177"/>
      <c r="D69" s="177"/>
      <c r="E69" s="177"/>
      <c r="F69" s="177"/>
    </row>
  </sheetData>
  <pageMargins left="0.51181102362204722" right="0.51181102362204722" top="0.78740157480314965" bottom="0.78740157480314965" header="0.31496062992125984" footer="0.31496062992125984"/>
  <pageSetup paperSize="9" scale="67"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D1A1-07F1-4549-AE0D-05D1898C91FC}">
  <dimension ref="A1:C12"/>
  <sheetViews>
    <sheetView showGridLines="0" zoomScale="80" zoomScaleNormal="80" workbookViewId="0">
      <selection activeCell="I11" sqref="I11"/>
    </sheetView>
  </sheetViews>
  <sheetFormatPr defaultColWidth="9.140625" defaultRowHeight="12.75"/>
  <cols>
    <col min="1" max="1" width="60.7109375" style="315" customWidth="1"/>
    <col min="2" max="3" width="15.7109375" style="315" customWidth="1"/>
    <col min="4" max="16384" width="9.140625" style="315"/>
  </cols>
  <sheetData>
    <row r="1" spans="1:3">
      <c r="A1" s="316"/>
      <c r="B1" s="317"/>
      <c r="C1" s="317" t="s">
        <v>426</v>
      </c>
    </row>
    <row r="2" spans="1:3" ht="30" customHeight="1">
      <c r="A2" s="318"/>
      <c r="B2" s="318" t="s">
        <v>427</v>
      </c>
      <c r="C2" s="318" t="s">
        <v>428</v>
      </c>
    </row>
    <row r="3" spans="1:3" ht="27.75" customHeight="1">
      <c r="A3" s="319" t="s">
        <v>429</v>
      </c>
      <c r="B3" s="320">
        <v>1797.1586148790598</v>
      </c>
      <c r="C3" s="320">
        <v>1834.2698154096829</v>
      </c>
    </row>
    <row r="4" spans="1:3" ht="27.75" customHeight="1">
      <c r="A4" s="321" t="s">
        <v>430</v>
      </c>
      <c r="B4" s="322">
        <v>2017.07011682235</v>
      </c>
      <c r="C4" s="322">
        <v>1976.7337246381799</v>
      </c>
    </row>
    <row r="5" spans="1:3" ht="27.75" customHeight="1">
      <c r="A5" s="321" t="s">
        <v>431</v>
      </c>
      <c r="B5" s="323">
        <v>219.91150194329023</v>
      </c>
      <c r="C5" s="323">
        <v>142.46390922849696</v>
      </c>
    </row>
    <row r="6" spans="1:3" ht="27.75" customHeight="1">
      <c r="A6" s="324" t="s">
        <v>432</v>
      </c>
      <c r="B6" s="325">
        <v>1812.2363375774123</v>
      </c>
      <c r="C6" s="325">
        <v>1844.4950457848443</v>
      </c>
    </row>
    <row r="7" spans="1:3" ht="27.75" customHeight="1">
      <c r="A7" s="321" t="s">
        <v>433</v>
      </c>
      <c r="B7" s="322">
        <v>79.140246245688374</v>
      </c>
      <c r="C7" s="322">
        <v>74.156408239117894</v>
      </c>
    </row>
    <row r="8" spans="1:3" ht="27.75" customHeight="1">
      <c r="A8" s="321" t="s">
        <v>434</v>
      </c>
      <c r="B8" s="322">
        <v>106.4897430959992</v>
      </c>
      <c r="C8" s="322">
        <v>125.053277848203</v>
      </c>
    </row>
    <row r="9" spans="1:3" ht="27.75" customHeight="1">
      <c r="A9" s="326" t="s">
        <v>435</v>
      </c>
      <c r="B9" s="323">
        <v>1626.6063482357247</v>
      </c>
      <c r="C9" s="323">
        <v>1645.2853596975233</v>
      </c>
    </row>
    <row r="10" spans="1:3" ht="27.75" customHeight="1">
      <c r="A10" s="327" t="s">
        <v>436</v>
      </c>
      <c r="B10" s="328">
        <v>15.077722698352545</v>
      </c>
      <c r="C10" s="328">
        <v>10.225230375161345</v>
      </c>
    </row>
    <row r="11" spans="1:3" ht="50.1" customHeight="1">
      <c r="A11" s="477" t="s">
        <v>437</v>
      </c>
      <c r="B11" s="477"/>
      <c r="C11" s="477"/>
    </row>
    <row r="12" spans="1:3" ht="50.1" customHeight="1">
      <c r="A12" s="478" t="s">
        <v>438</v>
      </c>
      <c r="B12" s="478"/>
      <c r="C12" s="478"/>
    </row>
  </sheetData>
  <mergeCells count="2">
    <mergeCell ref="A11:C11"/>
    <mergeCell ref="A12:C12"/>
  </mergeCells>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H125"/>
  <sheetViews>
    <sheetView showGridLines="0" topLeftCell="A85" zoomScale="90" zoomScaleNormal="90" workbookViewId="0">
      <selection activeCell="C129" sqref="C129"/>
    </sheetView>
  </sheetViews>
  <sheetFormatPr defaultColWidth="20.7109375" defaultRowHeight="15" customHeight="1"/>
  <cols>
    <col min="1" max="1" width="1.5703125" style="60" customWidth="1"/>
    <col min="2" max="2" width="4.140625" style="60" customWidth="1"/>
    <col min="3" max="3" width="93.7109375" style="60" customWidth="1"/>
    <col min="4" max="4" width="23.5703125" style="60" customWidth="1"/>
    <col min="5" max="5" width="18.28515625" style="60" customWidth="1"/>
    <col min="6" max="6" width="18.7109375" style="60" customWidth="1"/>
    <col min="7" max="7" width="18.140625" style="60" customWidth="1"/>
    <col min="8" max="8" width="17.7109375" style="60" customWidth="1"/>
    <col min="9" max="16384" width="20.7109375" style="60"/>
  </cols>
  <sheetData>
    <row r="1" spans="1:8" ht="32.25" customHeight="1">
      <c r="D1" s="62"/>
      <c r="H1" s="62" t="s">
        <v>16</v>
      </c>
    </row>
    <row r="2" spans="1:8" ht="55.5" customHeight="1">
      <c r="A2" s="479" t="s">
        <v>17</v>
      </c>
      <c r="B2" s="479"/>
      <c r="C2" s="480"/>
      <c r="D2" s="160" t="s">
        <v>248</v>
      </c>
      <c r="E2" s="162" t="s">
        <v>83</v>
      </c>
      <c r="F2" s="160" t="s">
        <v>249</v>
      </c>
      <c r="G2" s="164" t="s">
        <v>250</v>
      </c>
      <c r="H2" s="162" t="s">
        <v>251</v>
      </c>
    </row>
    <row r="3" spans="1:8" s="66" customFormat="1" ht="19.5" hidden="1" customHeight="1">
      <c r="A3" s="63"/>
      <c r="B3" s="63"/>
      <c r="C3" s="64"/>
      <c r="D3" s="65" t="s">
        <v>16</v>
      </c>
      <c r="E3" s="65" t="s">
        <v>16</v>
      </c>
      <c r="F3" s="65" t="s">
        <v>16</v>
      </c>
      <c r="G3" s="65" t="s">
        <v>16</v>
      </c>
      <c r="H3" s="65" t="s">
        <v>16</v>
      </c>
    </row>
    <row r="5" spans="1:8" ht="19.5">
      <c r="A5" s="67" t="s">
        <v>37</v>
      </c>
      <c r="B5" s="67"/>
      <c r="C5" s="67"/>
      <c r="D5" s="68">
        <v>2719904.867477112</v>
      </c>
      <c r="E5" s="68">
        <v>2688447.622668338</v>
      </c>
      <c r="F5" s="68">
        <v>2704475.5839071111</v>
      </c>
      <c r="G5" s="68">
        <v>2698112.3377975286</v>
      </c>
      <c r="H5" s="68">
        <v>2700105.8640804989</v>
      </c>
    </row>
    <row r="6" spans="1:8" ht="15" customHeight="1">
      <c r="A6" s="70"/>
      <c r="B6" s="71" t="s">
        <v>252</v>
      </c>
      <c r="C6" s="70"/>
      <c r="D6" s="68">
        <v>1753210.7817458918</v>
      </c>
      <c r="E6" s="68">
        <v>1735448.594434001</v>
      </c>
      <c r="F6" s="68">
        <v>1719058.4072343006</v>
      </c>
      <c r="G6" s="68">
        <v>1717335.9284616585</v>
      </c>
      <c r="H6" s="68">
        <v>1691549.2682065275</v>
      </c>
    </row>
    <row r="7" spans="1:8" ht="15" customHeight="1">
      <c r="A7" s="74"/>
      <c r="B7" s="74"/>
      <c r="C7" s="75" t="s">
        <v>253</v>
      </c>
      <c r="D7" s="76">
        <v>67653.010370999997</v>
      </c>
      <c r="E7" s="76">
        <v>70996.001844898812</v>
      </c>
      <c r="F7" s="76">
        <v>71154.422777249143</v>
      </c>
      <c r="G7" s="76">
        <v>72690.030465700955</v>
      </c>
      <c r="H7" s="76">
        <v>73741.982731409764</v>
      </c>
    </row>
    <row r="8" spans="1:8" ht="15" customHeight="1">
      <c r="A8" s="79"/>
      <c r="B8" s="79"/>
      <c r="C8" s="80" t="s">
        <v>254</v>
      </c>
      <c r="D8" s="76">
        <v>67943.822737999988</v>
      </c>
      <c r="E8" s="76">
        <v>71121.290852791033</v>
      </c>
      <c r="F8" s="76">
        <v>76259.689573854164</v>
      </c>
      <c r="G8" s="76">
        <v>80117.658415295271</v>
      </c>
      <c r="H8" s="76">
        <v>81199.563317772874</v>
      </c>
    </row>
    <row r="9" spans="1:8" ht="15" customHeight="1">
      <c r="A9" s="79"/>
      <c r="B9" s="79"/>
      <c r="C9" s="80" t="s">
        <v>255</v>
      </c>
      <c r="D9" s="76">
        <v>817750.50568626693</v>
      </c>
      <c r="E9" s="76">
        <v>780276.9962095191</v>
      </c>
      <c r="F9" s="76">
        <v>785559.92988295108</v>
      </c>
      <c r="G9" s="76">
        <v>798106.67268062127</v>
      </c>
      <c r="H9" s="76">
        <v>786789.40163710748</v>
      </c>
    </row>
    <row r="10" spans="1:8" ht="15" customHeight="1">
      <c r="A10" s="74"/>
      <c r="B10" s="74"/>
      <c r="C10" s="75" t="s">
        <v>256</v>
      </c>
      <c r="D10" s="76">
        <v>65978.768873670153</v>
      </c>
      <c r="E10" s="76">
        <v>65806.616419628306</v>
      </c>
      <c r="F10" s="76">
        <v>66308.703068992632</v>
      </c>
      <c r="G10" s="76">
        <v>67073.164496011421</v>
      </c>
      <c r="H10" s="76">
        <v>67338.330306312171</v>
      </c>
    </row>
    <row r="11" spans="1:8" ht="15" customHeight="1">
      <c r="A11" s="79"/>
      <c r="B11" s="79"/>
      <c r="C11" s="80" t="s">
        <v>257</v>
      </c>
      <c r="D11" s="76">
        <v>367558.58331442584</v>
      </c>
      <c r="E11" s="76">
        <v>370994.19997798302</v>
      </c>
      <c r="F11" s="76">
        <v>374346.04268531693</v>
      </c>
      <c r="G11" s="76">
        <v>365431.341749179</v>
      </c>
      <c r="H11" s="76">
        <v>360199.12300703145</v>
      </c>
    </row>
    <row r="12" spans="1:8" ht="15" customHeight="1">
      <c r="A12" s="79"/>
      <c r="B12" s="79"/>
      <c r="C12" s="80" t="s">
        <v>258</v>
      </c>
      <c r="D12" s="76">
        <v>98445.45063053949</v>
      </c>
      <c r="E12" s="76">
        <v>104638.1701749043</v>
      </c>
      <c r="F12" s="76">
        <v>105600.16220979711</v>
      </c>
      <c r="G12" s="76">
        <v>103951.55818834211</v>
      </c>
      <c r="H12" s="76">
        <v>104475.00495768925</v>
      </c>
    </row>
    <row r="13" spans="1:8" ht="15" customHeight="1">
      <c r="A13" s="79"/>
      <c r="B13" s="79"/>
      <c r="C13" s="80" t="s">
        <v>259</v>
      </c>
      <c r="D13" s="76">
        <v>178473.99040898928</v>
      </c>
      <c r="E13" s="76">
        <v>168152.35422036948</v>
      </c>
      <c r="F13" s="76">
        <v>166686.39139135019</v>
      </c>
      <c r="G13" s="76">
        <v>168685.14806950014</v>
      </c>
      <c r="H13" s="76">
        <v>168696.90858403771</v>
      </c>
    </row>
    <row r="14" spans="1:8" s="81" customFormat="1" ht="19.5" hidden="1">
      <c r="A14" s="79"/>
      <c r="B14" s="79"/>
      <c r="C14" s="80"/>
      <c r="D14" s="76"/>
      <c r="E14" s="76"/>
      <c r="F14" s="76"/>
      <c r="G14" s="76"/>
      <c r="H14" s="76"/>
    </row>
    <row r="15" spans="1:8" ht="15" customHeight="1">
      <c r="A15" s="79"/>
      <c r="B15" s="79"/>
      <c r="C15" s="80" t="s">
        <v>260</v>
      </c>
      <c r="D15" s="76">
        <v>2817.8255249999997</v>
      </c>
      <c r="E15" s="76">
        <v>3204.6825705904325</v>
      </c>
      <c r="F15" s="76">
        <v>3129.2861703566732</v>
      </c>
      <c r="G15" s="76">
        <v>2982.9090453793006</v>
      </c>
      <c r="H15" s="76">
        <v>3375.109889914997</v>
      </c>
    </row>
    <row r="16" spans="1:8" ht="15" customHeight="1">
      <c r="A16" s="79"/>
      <c r="B16" s="79"/>
      <c r="C16" s="80" t="s">
        <v>261</v>
      </c>
      <c r="D16" s="76">
        <v>86588.824198000002</v>
      </c>
      <c r="E16" s="76">
        <v>100258.28216331651</v>
      </c>
      <c r="F16" s="76">
        <v>70013.779474432478</v>
      </c>
      <c r="G16" s="76">
        <v>58297.445351629045</v>
      </c>
      <c r="H16" s="76">
        <v>45733.84377525172</v>
      </c>
    </row>
    <row r="17" spans="1:8" ht="19.5" hidden="1">
      <c r="A17" s="82"/>
      <c r="B17" s="82"/>
      <c r="C17" s="75"/>
      <c r="D17" s="76"/>
      <c r="E17" s="76"/>
      <c r="F17" s="76"/>
      <c r="G17" s="76"/>
      <c r="H17" s="76"/>
    </row>
    <row r="18" spans="1:8" ht="15" customHeight="1">
      <c r="A18" s="83"/>
      <c r="B18" s="84" t="s">
        <v>262</v>
      </c>
      <c r="C18" s="71"/>
      <c r="D18" s="68">
        <v>-67.316750440000007</v>
      </c>
      <c r="E18" s="68">
        <v>-51.023294280000002</v>
      </c>
      <c r="F18" s="68">
        <v>-13.97247784</v>
      </c>
      <c r="G18" s="68">
        <v>-14.42098144</v>
      </c>
      <c r="H18" s="68">
        <v>-14.13393705</v>
      </c>
    </row>
    <row r="19" spans="1:8" ht="15" customHeight="1">
      <c r="A19" s="70"/>
      <c r="B19" s="71" t="s">
        <v>263</v>
      </c>
      <c r="C19" s="71"/>
      <c r="D19" s="68">
        <v>637484.59471800004</v>
      </c>
      <c r="E19" s="68">
        <v>646048.85919643892</v>
      </c>
      <c r="F19" s="68">
        <v>655701.33847314701</v>
      </c>
      <c r="G19" s="68">
        <v>650550.15465405677</v>
      </c>
      <c r="H19" s="68">
        <v>648208.2786190171</v>
      </c>
    </row>
    <row r="20" spans="1:8" ht="15" customHeight="1">
      <c r="A20" s="82"/>
      <c r="B20" s="75"/>
      <c r="C20" s="75" t="s">
        <v>264</v>
      </c>
      <c r="D20" s="76">
        <v>637484.59471800004</v>
      </c>
      <c r="E20" s="76">
        <v>646048.85919643892</v>
      </c>
      <c r="F20" s="76">
        <v>655701.33847314701</v>
      </c>
      <c r="G20" s="76">
        <v>650550.15465405677</v>
      </c>
      <c r="H20" s="76">
        <v>648208.2786190171</v>
      </c>
    </row>
    <row r="21" spans="1:8" ht="19.5" hidden="1">
      <c r="A21" s="82"/>
      <c r="B21" s="75"/>
      <c r="C21" s="75"/>
      <c r="D21" s="76"/>
      <c r="E21" s="76"/>
      <c r="F21" s="76"/>
      <c r="G21" s="76"/>
      <c r="H21" s="76"/>
    </row>
    <row r="22" spans="1:8" ht="19.5" hidden="1">
      <c r="A22" s="70"/>
      <c r="B22" s="71"/>
      <c r="C22" s="75"/>
      <c r="D22" s="68"/>
      <c r="E22" s="68"/>
      <c r="F22" s="68"/>
      <c r="G22" s="68"/>
      <c r="H22" s="68"/>
    </row>
    <row r="23" spans="1:8" ht="15" customHeight="1">
      <c r="A23" s="83"/>
      <c r="B23" s="84" t="s">
        <v>265</v>
      </c>
      <c r="C23" s="84"/>
      <c r="D23" s="68">
        <v>329276.80776365998</v>
      </c>
      <c r="E23" s="68">
        <v>307001.19233217801</v>
      </c>
      <c r="F23" s="68">
        <v>329729.81067750341</v>
      </c>
      <c r="G23" s="68">
        <v>330240.67566325341</v>
      </c>
      <c r="H23" s="68">
        <v>360362.45119200472</v>
      </c>
    </row>
    <row r="24" spans="1:8" ht="15" customHeight="1">
      <c r="A24" s="74"/>
      <c r="B24" s="85"/>
      <c r="C24" s="75" t="s">
        <v>266</v>
      </c>
      <c r="D24" s="76">
        <v>44369.158662000002</v>
      </c>
      <c r="E24" s="76">
        <v>31565.776923162201</v>
      </c>
      <c r="F24" s="76">
        <v>25174.772535</v>
      </c>
      <c r="G24" s="76">
        <v>24253.2150322534</v>
      </c>
      <c r="H24" s="76">
        <v>20741.746577490601</v>
      </c>
    </row>
    <row r="25" spans="1:8" ht="15" customHeight="1">
      <c r="A25" s="74"/>
      <c r="C25" s="75" t="s">
        <v>267</v>
      </c>
      <c r="D25" s="76">
        <v>52.423170659999997</v>
      </c>
      <c r="E25" s="76">
        <v>58.066240999999998</v>
      </c>
      <c r="F25" s="76">
        <v>58.066240999999998</v>
      </c>
      <c r="G25" s="76">
        <v>82.298475999999994</v>
      </c>
      <c r="H25" s="76">
        <v>91.149306999999993</v>
      </c>
    </row>
    <row r="26" spans="1:8" ht="15" customHeight="1">
      <c r="A26" s="74"/>
      <c r="B26" s="74"/>
      <c r="C26" s="75" t="s">
        <v>268</v>
      </c>
      <c r="D26" s="76">
        <v>18130.785118</v>
      </c>
      <c r="E26" s="76">
        <v>17953.366312999999</v>
      </c>
      <c r="F26" s="76">
        <v>18306.112508999999</v>
      </c>
      <c r="G26" s="76">
        <v>18453.935937000002</v>
      </c>
      <c r="H26" s="76">
        <v>18478.581174999999</v>
      </c>
    </row>
    <row r="27" spans="1:8" ht="15" customHeight="1">
      <c r="A27" s="74"/>
      <c r="B27" s="85"/>
      <c r="C27" s="75" t="s">
        <v>269</v>
      </c>
      <c r="D27" s="76">
        <v>31704.757468</v>
      </c>
      <c r="E27" s="76">
        <v>33520.27188</v>
      </c>
      <c r="F27" s="76">
        <v>33534.494724999997</v>
      </c>
      <c r="G27" s="76">
        <v>33080.401035000003</v>
      </c>
      <c r="H27" s="76">
        <v>33236.499522999999</v>
      </c>
    </row>
    <row r="28" spans="1:8" ht="15" customHeight="1">
      <c r="A28" s="74"/>
      <c r="B28" s="85"/>
      <c r="C28" s="75" t="s">
        <v>270</v>
      </c>
      <c r="D28" s="76">
        <v>124547.845182</v>
      </c>
      <c r="E28" s="76">
        <v>110059.43243199999</v>
      </c>
      <c r="F28" s="76">
        <v>118590.891019</v>
      </c>
      <c r="G28" s="76">
        <v>118313.61246899999</v>
      </c>
      <c r="H28" s="76">
        <v>123168.60791400002</v>
      </c>
    </row>
    <row r="29" spans="1:8" ht="15" customHeight="1">
      <c r="A29" s="74"/>
      <c r="B29" s="85"/>
      <c r="C29" s="75" t="s">
        <v>271</v>
      </c>
      <c r="D29" s="76">
        <v>41418.218424999999</v>
      </c>
      <c r="E29" s="76">
        <v>43651.962333015799</v>
      </c>
      <c r="F29" s="76">
        <v>57905.032860503401</v>
      </c>
      <c r="G29" s="76">
        <v>58321.520664999996</v>
      </c>
      <c r="H29" s="76">
        <v>68460.711583514101</v>
      </c>
    </row>
    <row r="30" spans="1:8" ht="19.5" hidden="1">
      <c r="A30" s="74"/>
      <c r="C30" s="75"/>
      <c r="D30" s="76"/>
      <c r="E30" s="76"/>
      <c r="F30" s="76"/>
      <c r="G30" s="76"/>
      <c r="H30" s="76"/>
    </row>
    <row r="31" spans="1:8" ht="15" customHeight="1">
      <c r="A31" s="82"/>
      <c r="B31" s="75"/>
      <c r="C31" s="75" t="s">
        <v>272</v>
      </c>
      <c r="D31" s="76">
        <v>18303.162013000001</v>
      </c>
      <c r="E31" s="76">
        <v>19538.082785000002</v>
      </c>
      <c r="F31" s="76">
        <v>22102.078231000003</v>
      </c>
      <c r="G31" s="76">
        <v>22331.920420999999</v>
      </c>
      <c r="H31" s="76">
        <v>22768.456509</v>
      </c>
    </row>
    <row r="32" spans="1:8" ht="19.5" hidden="1">
      <c r="A32" s="82"/>
      <c r="B32" s="75"/>
      <c r="C32" s="75"/>
      <c r="D32" s="76"/>
      <c r="E32" s="76"/>
      <c r="F32" s="76"/>
      <c r="G32" s="76"/>
      <c r="H32" s="76"/>
    </row>
    <row r="33" spans="1:8" ht="19.5" hidden="1">
      <c r="A33" s="82"/>
      <c r="B33" s="75"/>
      <c r="C33" s="75"/>
      <c r="D33" s="76"/>
      <c r="E33" s="76"/>
      <c r="F33" s="76"/>
      <c r="G33" s="76"/>
      <c r="H33" s="76"/>
    </row>
    <row r="34" spans="1:8" ht="15" customHeight="1">
      <c r="A34" s="82"/>
      <c r="B34" s="75"/>
      <c r="C34" s="75" t="s">
        <v>273</v>
      </c>
      <c r="D34" s="76">
        <v>50750.457724999993</v>
      </c>
      <c r="E34" s="76">
        <v>50654.233424999999</v>
      </c>
      <c r="F34" s="76">
        <v>54058.362557</v>
      </c>
      <c r="G34" s="76">
        <v>55403.771628000002</v>
      </c>
      <c r="H34" s="76">
        <v>73416.698602999997</v>
      </c>
    </row>
    <row r="35" spans="1:8" ht="19.5" hidden="1">
      <c r="A35" s="82"/>
      <c r="B35" s="75"/>
      <c r="C35" s="75"/>
      <c r="D35" s="76"/>
      <c r="E35" s="76"/>
      <c r="F35" s="76"/>
      <c r="G35" s="76"/>
      <c r="H35" s="76"/>
    </row>
    <row r="36" spans="1:8" ht="19.5" hidden="1">
      <c r="A36" s="82"/>
      <c r="B36" s="75"/>
      <c r="C36" s="75"/>
      <c r="D36" s="76"/>
      <c r="E36" s="76"/>
      <c r="F36" s="76"/>
      <c r="G36" s="76"/>
      <c r="H36" s="76"/>
    </row>
    <row r="37" spans="1:8" ht="15" customHeight="1">
      <c r="A37" s="84" t="s">
        <v>57</v>
      </c>
      <c r="B37" s="84"/>
      <c r="C37" s="84"/>
      <c r="D37" s="72">
        <v>527909.91147486388</v>
      </c>
      <c r="E37" s="72">
        <v>513257.57434965699</v>
      </c>
      <c r="F37" s="72">
        <v>522973.43960921571</v>
      </c>
      <c r="G37" s="72">
        <v>529856.17582224146</v>
      </c>
      <c r="H37" s="72">
        <v>527485.38139161852</v>
      </c>
    </row>
    <row r="38" spans="1:8" ht="15" customHeight="1">
      <c r="A38" s="74"/>
      <c r="B38" s="86"/>
      <c r="C38" s="86" t="s">
        <v>274</v>
      </c>
      <c r="D38" s="77">
        <v>825.69872177105628</v>
      </c>
      <c r="E38" s="77">
        <v>951.51976992057109</v>
      </c>
      <c r="F38" s="77">
        <v>929.10904226227319</v>
      </c>
      <c r="G38" s="77">
        <v>871.36338324257372</v>
      </c>
      <c r="H38" s="77">
        <v>981.50958393647261</v>
      </c>
    </row>
    <row r="39" spans="1:8" ht="15" customHeight="1">
      <c r="A39" s="74"/>
      <c r="B39" s="86"/>
      <c r="C39" s="86" t="s">
        <v>275</v>
      </c>
      <c r="D39" s="77">
        <v>74501.456088680861</v>
      </c>
      <c r="E39" s="77">
        <v>70422.853103490852</v>
      </c>
      <c r="F39" s="77">
        <v>75655.148502490862</v>
      </c>
      <c r="G39" s="77">
        <v>75364.445237490858</v>
      </c>
      <c r="H39" s="77">
        <v>77185.500391490859</v>
      </c>
    </row>
    <row r="40" spans="1:8" ht="15" customHeight="1">
      <c r="A40" s="74"/>
      <c r="B40" s="86"/>
      <c r="C40" s="86" t="s">
        <v>276</v>
      </c>
      <c r="D40" s="77">
        <v>19022.854481999999</v>
      </c>
      <c r="E40" s="77">
        <v>20123.087065159998</v>
      </c>
      <c r="F40" s="77">
        <v>20131.620772159997</v>
      </c>
      <c r="G40" s="77">
        <v>19859.164556960004</v>
      </c>
      <c r="H40" s="77">
        <v>19952.823649760001</v>
      </c>
    </row>
    <row r="41" spans="1:8" ht="19.5" hidden="1">
      <c r="A41" s="74"/>
      <c r="B41" s="86"/>
      <c r="C41" s="86"/>
      <c r="D41" s="77"/>
      <c r="E41" s="77"/>
      <c r="F41" s="77"/>
      <c r="G41" s="77"/>
      <c r="H41" s="77"/>
    </row>
    <row r="42" spans="1:8" ht="15" customHeight="1">
      <c r="A42" s="74"/>
      <c r="B42" s="88"/>
      <c r="C42" s="88" t="s">
        <v>277</v>
      </c>
      <c r="D42" s="77">
        <v>416844.99142693763</v>
      </c>
      <c r="E42" s="77">
        <v>403587.39116105554</v>
      </c>
      <c r="F42" s="77">
        <v>408429.34334019257</v>
      </c>
      <c r="G42" s="77">
        <v>416648.6301604741</v>
      </c>
      <c r="H42" s="77">
        <v>412330.94666724687</v>
      </c>
    </row>
    <row r="43" spans="1:8" ht="15.75" customHeight="1">
      <c r="A43" s="74"/>
      <c r="B43" s="89"/>
      <c r="C43" s="89" t="s">
        <v>278</v>
      </c>
      <c r="D43" s="90">
        <v>13187.333983074399</v>
      </c>
      <c r="E43" s="90">
        <v>14087.364682479998</v>
      </c>
      <c r="F43" s="90">
        <v>13733.233980560002</v>
      </c>
      <c r="G43" s="90">
        <v>13039.566489523999</v>
      </c>
      <c r="H43" s="90">
        <v>13016.146836634323</v>
      </c>
    </row>
    <row r="44" spans="1:8" ht="19.5" hidden="1">
      <c r="A44" s="74"/>
      <c r="B44" s="89"/>
      <c r="C44" s="91"/>
      <c r="D44" s="77"/>
      <c r="E44" s="77"/>
      <c r="F44" s="77"/>
      <c r="G44" s="77"/>
      <c r="H44" s="77"/>
    </row>
    <row r="45" spans="1:8" ht="19.5" hidden="1">
      <c r="A45" s="74"/>
      <c r="B45" s="89"/>
      <c r="C45" s="91"/>
      <c r="D45" s="77"/>
      <c r="E45" s="77"/>
      <c r="F45" s="77"/>
      <c r="G45" s="77"/>
      <c r="H45" s="77"/>
    </row>
    <row r="46" spans="1:8" ht="15" customHeight="1">
      <c r="A46" s="74"/>
      <c r="B46" s="86"/>
      <c r="C46" s="86" t="s">
        <v>280</v>
      </c>
      <c r="D46" s="77">
        <v>3527.5767723999998</v>
      </c>
      <c r="E46" s="77">
        <v>4085.3585675500008</v>
      </c>
      <c r="F46" s="77">
        <v>4094.9839715500007</v>
      </c>
      <c r="G46" s="77">
        <v>4073.0059945500011</v>
      </c>
      <c r="H46" s="77">
        <v>4018.4542625500003</v>
      </c>
    </row>
    <row r="47" spans="1:8" ht="15" customHeight="1">
      <c r="A47" s="84" t="s">
        <v>66</v>
      </c>
      <c r="B47" s="92"/>
      <c r="C47" s="92"/>
      <c r="D47" s="93">
        <v>2191994.956002248</v>
      </c>
      <c r="E47" s="93">
        <v>2175190.0483186808</v>
      </c>
      <c r="F47" s="93">
        <v>2181502.1442978955</v>
      </c>
      <c r="G47" s="93">
        <v>2168256.1619752869</v>
      </c>
      <c r="H47" s="93">
        <v>2172620.4826888805</v>
      </c>
    </row>
    <row r="48" spans="1:8" ht="15" customHeight="1">
      <c r="A48" s="84" t="s">
        <v>281</v>
      </c>
      <c r="B48" s="92"/>
      <c r="C48" s="92"/>
      <c r="D48" s="94">
        <v>2182932.3336185664</v>
      </c>
      <c r="E48" s="94">
        <v>2184534.1557370992</v>
      </c>
      <c r="F48" s="94">
        <v>2208971.515795433</v>
      </c>
      <c r="G48" s="94">
        <v>2229630.4559531803</v>
      </c>
      <c r="H48" s="94">
        <v>2241454.9655108401</v>
      </c>
    </row>
    <row r="49" spans="2:8" ht="18.75" customHeight="1">
      <c r="B49" s="92" t="s">
        <v>282</v>
      </c>
      <c r="C49" s="92"/>
      <c r="D49" s="93">
        <v>908669.62300000014</v>
      </c>
      <c r="E49" s="93">
        <v>914236.41018799995</v>
      </c>
      <c r="F49" s="93">
        <v>917768.71102281997</v>
      </c>
      <c r="G49" s="93">
        <v>923105.16637030011</v>
      </c>
      <c r="H49" s="93">
        <v>931442.04430175002</v>
      </c>
    </row>
    <row r="50" spans="2:8" ht="15" customHeight="1">
      <c r="B50" s="92" t="s">
        <v>95</v>
      </c>
      <c r="C50" s="92"/>
      <c r="D50" s="93">
        <v>379214.02921185596</v>
      </c>
      <c r="E50" s="93">
        <v>374613.7112299432</v>
      </c>
      <c r="F50" s="93">
        <v>372830.8485449432</v>
      </c>
      <c r="G50" s="93">
        <v>373797.31741294323</v>
      </c>
      <c r="H50" s="93">
        <v>373239.69377094327</v>
      </c>
    </row>
    <row r="51" spans="2:8" ht="15" customHeight="1">
      <c r="B51" s="92" t="s">
        <v>283</v>
      </c>
      <c r="C51" s="92"/>
      <c r="D51" s="94">
        <v>327237.80737371038</v>
      </c>
      <c r="E51" s="94">
        <v>331956.27804115589</v>
      </c>
      <c r="F51" s="94">
        <v>350102.04576766992</v>
      </c>
      <c r="G51" s="94">
        <v>372772.07662144001</v>
      </c>
      <c r="H51" s="94">
        <v>378909.24024588079</v>
      </c>
    </row>
    <row r="52" spans="2:8" ht="15" customHeight="1">
      <c r="B52" s="86"/>
      <c r="C52" s="86" t="s">
        <v>97</v>
      </c>
      <c r="D52" s="77">
        <v>77964.857340335919</v>
      </c>
      <c r="E52" s="77">
        <v>79573.170582335923</v>
      </c>
      <c r="F52" s="77">
        <v>81319.341504000011</v>
      </c>
      <c r="G52" s="77">
        <v>81577.773906999995</v>
      </c>
      <c r="H52" s="77">
        <v>81836.321539000011</v>
      </c>
    </row>
    <row r="53" spans="2:8" ht="15" customHeight="1">
      <c r="B53" s="86"/>
      <c r="C53" s="86" t="s">
        <v>99</v>
      </c>
      <c r="D53" s="95">
        <v>170.63998900000001</v>
      </c>
      <c r="E53" s="95">
        <v>175.63998900000001</v>
      </c>
      <c r="F53" s="95">
        <v>187.13998900000001</v>
      </c>
      <c r="G53" s="95">
        <v>187.13998900000001</v>
      </c>
      <c r="H53" s="95">
        <v>194.05511874124991</v>
      </c>
    </row>
    <row r="54" spans="2:8" s="97" customFormat="1" ht="19.5" hidden="1">
      <c r="B54" s="98"/>
      <c r="C54" s="86"/>
      <c r="D54" s="99"/>
      <c r="E54" s="99"/>
      <c r="F54" s="99"/>
      <c r="G54" s="99"/>
      <c r="H54" s="99"/>
    </row>
    <row r="55" spans="2:8" ht="15" customHeight="1">
      <c r="B55" s="86"/>
      <c r="C55" s="86" t="s">
        <v>101</v>
      </c>
      <c r="D55" s="95">
        <v>11715.5</v>
      </c>
      <c r="E55" s="95">
        <v>3577</v>
      </c>
      <c r="F55" s="95">
        <v>3577</v>
      </c>
      <c r="G55" s="95">
        <v>3890.9165029999999</v>
      </c>
      <c r="H55" s="95">
        <v>2699.8546014200001</v>
      </c>
    </row>
    <row r="56" spans="2:8" ht="15" customHeight="1">
      <c r="B56" s="86"/>
      <c r="C56" s="86" t="s">
        <v>284</v>
      </c>
      <c r="D56" s="95">
        <v>946.88442311999995</v>
      </c>
      <c r="E56" s="95">
        <v>941.88442343999998</v>
      </c>
      <c r="F56" s="95">
        <v>930.38442299999997</v>
      </c>
      <c r="G56" s="95">
        <v>930.38442299999997</v>
      </c>
      <c r="H56" s="95">
        <v>1095.2308817095832</v>
      </c>
    </row>
    <row r="57" spans="2:8" ht="15" customHeight="1">
      <c r="B57" s="86"/>
      <c r="C57" s="86" t="s">
        <v>285</v>
      </c>
      <c r="D57" s="77">
        <v>103485.11640310859</v>
      </c>
      <c r="E57" s="77">
        <v>103362.701231</v>
      </c>
      <c r="F57" s="77">
        <v>105101.701231</v>
      </c>
      <c r="G57" s="77">
        <v>111482.10484299999</v>
      </c>
      <c r="H57" s="77">
        <v>111805.733615</v>
      </c>
    </row>
    <row r="58" spans="2:8" ht="19.5" hidden="1">
      <c r="B58" s="86"/>
      <c r="C58" s="86"/>
      <c r="D58" s="95"/>
      <c r="E58" s="95"/>
      <c r="F58" s="95"/>
      <c r="G58" s="95"/>
      <c r="H58" s="95"/>
    </row>
    <row r="59" spans="2:8" ht="15" customHeight="1">
      <c r="B59" s="86"/>
      <c r="C59" s="86" t="s">
        <v>286</v>
      </c>
      <c r="D59" s="95">
        <v>52.423170659999997</v>
      </c>
      <c r="E59" s="95">
        <v>58.066240999999998</v>
      </c>
      <c r="F59" s="95">
        <v>58.066240999999998</v>
      </c>
      <c r="G59" s="95">
        <v>82.298475999999994</v>
      </c>
      <c r="H59" s="95">
        <v>91.149306999999993</v>
      </c>
    </row>
    <row r="60" spans="2:8" ht="15" customHeight="1">
      <c r="B60" s="86"/>
      <c r="C60" s="86" t="s">
        <v>287</v>
      </c>
      <c r="D60" s="95">
        <v>0</v>
      </c>
      <c r="E60" s="95">
        <v>4103.2706799999996</v>
      </c>
      <c r="F60" s="95">
        <v>13799.800000000001</v>
      </c>
      <c r="G60" s="95">
        <v>27962.987946450001</v>
      </c>
      <c r="H60" s="95">
        <v>31531.450394379997</v>
      </c>
    </row>
    <row r="61" spans="2:8" ht="19.5" hidden="1">
      <c r="B61" s="86"/>
      <c r="C61" s="86"/>
      <c r="D61" s="95"/>
      <c r="E61" s="95"/>
      <c r="F61" s="95"/>
      <c r="G61" s="95"/>
      <c r="H61" s="95"/>
    </row>
    <row r="62" spans="2:8" ht="19.5" hidden="1">
      <c r="B62" s="86"/>
      <c r="C62" s="86"/>
      <c r="D62" s="95"/>
      <c r="E62" s="95"/>
      <c r="F62" s="95"/>
      <c r="G62" s="95"/>
      <c r="H62" s="95"/>
    </row>
    <row r="63" spans="2:8" ht="19.5" hidden="1">
      <c r="B63" s="86"/>
      <c r="C63" s="86"/>
      <c r="D63" s="95"/>
      <c r="E63" s="95"/>
      <c r="F63" s="95"/>
      <c r="G63" s="95"/>
      <c r="H63" s="95"/>
    </row>
    <row r="64" spans="2:8" ht="19.5" hidden="1">
      <c r="B64" s="86"/>
      <c r="C64" s="86"/>
      <c r="D64" s="95"/>
      <c r="E64" s="95"/>
      <c r="F64" s="95"/>
      <c r="G64" s="95"/>
      <c r="H64" s="95"/>
    </row>
    <row r="65" spans="2:8" ht="15" customHeight="1">
      <c r="B65" s="86"/>
      <c r="C65" s="86" t="s">
        <v>288</v>
      </c>
      <c r="D65" s="95">
        <v>1269.0292139999999</v>
      </c>
      <c r="E65" s="95">
        <v>1269.0292139999999</v>
      </c>
      <c r="F65" s="95">
        <v>1269.0292139999999</v>
      </c>
      <c r="G65" s="95">
        <v>1269.0292139999999</v>
      </c>
      <c r="H65" s="95">
        <v>1269.0292139999999</v>
      </c>
    </row>
    <row r="66" spans="2:8" ht="15" customHeight="1">
      <c r="B66" s="86"/>
      <c r="C66" s="86" t="s">
        <v>289</v>
      </c>
      <c r="D66" s="95">
        <v>46987.765108</v>
      </c>
      <c r="E66" s="95">
        <v>46179.421770649999</v>
      </c>
      <c r="F66" s="95">
        <v>47027.645821300001</v>
      </c>
      <c r="G66" s="95">
        <v>47808.720939999999</v>
      </c>
      <c r="H66" s="95">
        <v>48690.405330610003</v>
      </c>
    </row>
    <row r="67" spans="2:8" ht="15" customHeight="1">
      <c r="B67" s="86"/>
      <c r="C67" s="86" t="s">
        <v>290</v>
      </c>
      <c r="D67" s="77">
        <v>3845.4933369815099</v>
      </c>
      <c r="E67" s="77">
        <v>3845.493336</v>
      </c>
      <c r="F67" s="77">
        <v>4321.5340759999999</v>
      </c>
      <c r="G67" s="77">
        <v>4329.6477960000002</v>
      </c>
      <c r="H67" s="77">
        <v>4544.1595589999997</v>
      </c>
    </row>
    <row r="68" spans="2:8" ht="19.5" hidden="1">
      <c r="B68" s="86"/>
      <c r="C68" s="86"/>
      <c r="D68" s="95"/>
      <c r="E68" s="95"/>
      <c r="F68" s="95"/>
      <c r="G68" s="95"/>
      <c r="H68" s="95"/>
    </row>
    <row r="69" spans="2:8" s="97" customFormat="1" ht="15" customHeight="1">
      <c r="B69" s="98"/>
      <c r="C69" s="86" t="s">
        <v>291</v>
      </c>
      <c r="D69" s="99">
        <v>21240.010870144029</v>
      </c>
      <c r="E69" s="99">
        <v>20642.148799999999</v>
      </c>
      <c r="F69" s="99">
        <v>20509.205937999999</v>
      </c>
      <c r="G69" s="99">
        <v>20570.947801999999</v>
      </c>
      <c r="H69" s="99">
        <v>20687.416279999998</v>
      </c>
    </row>
    <row r="70" spans="2:8" s="97" customFormat="1" ht="19.5" hidden="1">
      <c r="B70" s="98"/>
      <c r="C70" s="86"/>
      <c r="D70" s="99"/>
      <c r="E70" s="99"/>
      <c r="F70" s="99"/>
      <c r="G70" s="99"/>
      <c r="H70" s="99"/>
    </row>
    <row r="71" spans="2:8" s="97" customFormat="1" ht="19.5" hidden="1">
      <c r="B71" s="101"/>
      <c r="C71" s="102"/>
      <c r="D71" s="99"/>
      <c r="E71" s="99"/>
      <c r="F71" s="99"/>
      <c r="G71" s="99"/>
      <c r="H71" s="99"/>
    </row>
    <row r="72" spans="2:8" s="97" customFormat="1" ht="19.5" hidden="1">
      <c r="B72" s="101"/>
      <c r="C72" s="102"/>
      <c r="D72" s="99"/>
      <c r="E72" s="99"/>
      <c r="F72" s="99"/>
      <c r="G72" s="99"/>
      <c r="H72" s="99"/>
    </row>
    <row r="73" spans="2:8" s="97" customFormat="1" ht="19.5" hidden="1">
      <c r="B73" s="98"/>
      <c r="C73" s="86"/>
      <c r="D73" s="99"/>
      <c r="E73" s="99"/>
      <c r="F73" s="99"/>
      <c r="G73" s="99"/>
      <c r="H73" s="99"/>
    </row>
    <row r="74" spans="2:8" s="97" customFormat="1" ht="15" customHeight="1">
      <c r="B74" s="98"/>
      <c r="C74" s="86" t="s">
        <v>292</v>
      </c>
      <c r="D74" s="100">
        <v>4000</v>
      </c>
      <c r="E74" s="100">
        <v>4000</v>
      </c>
      <c r="F74" s="100">
        <v>4000</v>
      </c>
      <c r="G74" s="100">
        <v>4000</v>
      </c>
      <c r="H74" s="100">
        <v>4000</v>
      </c>
    </row>
    <row r="75" spans="2:8" s="97" customFormat="1" ht="15" hidden="1" customHeight="1">
      <c r="B75" s="98"/>
      <c r="C75" s="86" t="s">
        <v>293</v>
      </c>
      <c r="D75" s="99">
        <v>0</v>
      </c>
      <c r="E75" s="99">
        <v>0</v>
      </c>
      <c r="F75" s="99">
        <v>0</v>
      </c>
      <c r="G75" s="99">
        <v>0</v>
      </c>
      <c r="H75" s="99">
        <v>0</v>
      </c>
    </row>
    <row r="76" spans="2:8" s="97" customFormat="1" ht="19.5" hidden="1" customHeight="1">
      <c r="B76" s="98"/>
      <c r="C76" s="103" t="s">
        <v>294</v>
      </c>
      <c r="D76" s="99" t="e">
        <v>#REF!</v>
      </c>
      <c r="E76" s="99" t="e">
        <v>#REF!</v>
      </c>
      <c r="F76" s="99" t="e">
        <v>#REF!</v>
      </c>
      <c r="G76" s="99" t="e">
        <v>#REF!</v>
      </c>
      <c r="H76" s="99" t="e">
        <v>#REF!</v>
      </c>
    </row>
    <row r="77" spans="2:8" s="97" customFormat="1" ht="15" customHeight="1">
      <c r="B77" s="98"/>
      <c r="C77" s="86" t="s">
        <v>295</v>
      </c>
      <c r="D77" s="100">
        <v>27453.390513401439</v>
      </c>
      <c r="E77" s="100">
        <v>35267.624309999999</v>
      </c>
      <c r="F77" s="100">
        <v>34971.885117999998</v>
      </c>
      <c r="G77" s="100">
        <v>34993.774923999998</v>
      </c>
      <c r="H77" s="100">
        <v>34990.813558000002</v>
      </c>
    </row>
    <row r="78" spans="2:8" s="97" customFormat="1" ht="15" customHeight="1">
      <c r="B78" s="98"/>
      <c r="C78" s="86" t="s">
        <v>296</v>
      </c>
      <c r="D78" s="100">
        <v>22194.238506933842</v>
      </c>
      <c r="E78" s="100">
        <v>20355.050898729998</v>
      </c>
      <c r="F78" s="100">
        <v>24189.96422437</v>
      </c>
      <c r="G78" s="100">
        <v>24308.33742923</v>
      </c>
      <c r="H78" s="100">
        <v>26187.433990019999</v>
      </c>
    </row>
    <row r="79" spans="2:8" s="97" customFormat="1" ht="19.5" hidden="1">
      <c r="B79" s="98"/>
      <c r="C79" s="86"/>
      <c r="D79" s="99"/>
      <c r="E79" s="99"/>
      <c r="F79" s="99"/>
      <c r="G79" s="99"/>
      <c r="H79" s="99"/>
    </row>
    <row r="80" spans="2:8" s="97" customFormat="1" ht="19.5" hidden="1">
      <c r="B80" s="98"/>
      <c r="C80" s="86"/>
      <c r="D80" s="99"/>
      <c r="E80" s="99"/>
      <c r="F80" s="99"/>
      <c r="G80" s="99"/>
      <c r="H80" s="99"/>
    </row>
    <row r="81" spans="1:8" s="97" customFormat="1" ht="15" customHeight="1">
      <c r="B81" s="98"/>
      <c r="C81" s="86" t="s">
        <v>297</v>
      </c>
      <c r="D81" s="99">
        <v>151.36084099999999</v>
      </c>
      <c r="E81" s="99">
        <v>125.792974</v>
      </c>
      <c r="F81" s="99">
        <v>126.92337499999999</v>
      </c>
      <c r="G81" s="99">
        <v>125.354315</v>
      </c>
      <c r="H81" s="99">
        <v>129.57184100000001</v>
      </c>
    </row>
    <row r="82" spans="1:8" s="97" customFormat="1" ht="15" customHeight="1">
      <c r="B82" s="98"/>
      <c r="C82" s="86" t="s">
        <v>298</v>
      </c>
      <c r="D82" s="99">
        <v>2398.2575379999998</v>
      </c>
      <c r="E82" s="99">
        <v>2486.3514169999999</v>
      </c>
      <c r="F82" s="99">
        <v>2498.06095</v>
      </c>
      <c r="G82" s="99">
        <v>2456.9855779999998</v>
      </c>
      <c r="H82" s="99">
        <v>2429.9968319999998</v>
      </c>
    </row>
    <row r="83" spans="1:8" s="97" customFormat="1" ht="15" customHeight="1">
      <c r="B83" s="98"/>
      <c r="C83" s="86" t="s">
        <v>299</v>
      </c>
      <c r="D83" s="99">
        <v>-1598.67965797498</v>
      </c>
      <c r="E83" s="99">
        <v>1032.1123970000001</v>
      </c>
      <c r="F83" s="99">
        <v>1252.8438860000001</v>
      </c>
      <c r="G83" s="99">
        <v>1834.1527587600001</v>
      </c>
      <c r="H83" s="99">
        <v>1765.098407</v>
      </c>
    </row>
    <row r="84" spans="1:8" s="97" customFormat="1" ht="15" customHeight="1">
      <c r="B84" s="98"/>
      <c r="C84" s="86" t="s">
        <v>300</v>
      </c>
      <c r="D84" s="99">
        <v>4961.5197770000004</v>
      </c>
      <c r="E84" s="99">
        <v>4961.5197770000004</v>
      </c>
      <c r="F84" s="99">
        <v>4961.5197770000004</v>
      </c>
      <c r="G84" s="99">
        <v>4961.5197770000004</v>
      </c>
      <c r="H84" s="99">
        <v>4961.5197770000004</v>
      </c>
    </row>
    <row r="85" spans="1:8" s="97" customFormat="1" ht="15" customHeight="1">
      <c r="B85" s="92" t="s">
        <v>301</v>
      </c>
      <c r="C85" s="86"/>
      <c r="D85" s="156">
        <v>567810.87403299997</v>
      </c>
      <c r="E85" s="156">
        <v>563727.75627799996</v>
      </c>
      <c r="F85" s="156">
        <v>568269.91045999993</v>
      </c>
      <c r="G85" s="156">
        <v>559955.89554849686</v>
      </c>
      <c r="H85" s="156">
        <v>557863.98719226616</v>
      </c>
    </row>
    <row r="86" spans="1:8" s="97" customFormat="1" ht="15" customHeight="1">
      <c r="B86" s="98"/>
      <c r="C86" s="86" t="s">
        <v>302</v>
      </c>
      <c r="D86" s="99">
        <v>358936.75206099998</v>
      </c>
      <c r="E86" s="99">
        <v>359324.70859899995</v>
      </c>
      <c r="F86" s="99">
        <v>359517.96284999995</v>
      </c>
      <c r="G86" s="99">
        <v>359515.53735999996</v>
      </c>
      <c r="H86" s="99">
        <v>359509.79586799996</v>
      </c>
    </row>
    <row r="87" spans="1:8" s="97" customFormat="1" ht="15" customHeight="1">
      <c r="B87" s="98"/>
      <c r="C87" s="86" t="s">
        <v>303</v>
      </c>
      <c r="D87" s="99">
        <v>208874.12197199999</v>
      </c>
      <c r="E87" s="99">
        <v>204403.04767900001</v>
      </c>
      <c r="F87" s="99">
        <v>208751.94760999997</v>
      </c>
      <c r="G87" s="99">
        <v>200440.35818849696</v>
      </c>
      <c r="H87" s="99">
        <v>198354.19132426614</v>
      </c>
    </row>
    <row r="88" spans="1:8" ht="19.5" hidden="1">
      <c r="A88" s="104"/>
      <c r="C88" s="86"/>
      <c r="D88" s="77"/>
      <c r="E88" s="77"/>
      <c r="F88" s="77"/>
      <c r="G88" s="77"/>
      <c r="H88" s="77"/>
    </row>
    <row r="89" spans="1:8" s="81" customFormat="1" ht="19.5" hidden="1">
      <c r="A89" s="92"/>
      <c r="B89" s="105"/>
      <c r="C89" s="92"/>
      <c r="D89" s="94"/>
      <c r="E89" s="94"/>
      <c r="F89" s="94"/>
      <c r="G89" s="94"/>
      <c r="H89" s="94"/>
    </row>
    <row r="90" spans="1:8" s="104" customFormat="1" ht="9" customHeight="1">
      <c r="B90" s="60"/>
      <c r="C90" s="86"/>
      <c r="D90" s="77"/>
      <c r="E90" s="77"/>
      <c r="F90" s="77"/>
      <c r="G90" s="77"/>
      <c r="H90" s="77"/>
    </row>
    <row r="91" spans="1:8" s="104" customFormat="1" ht="15.6" customHeight="1">
      <c r="A91" s="84" t="s">
        <v>304</v>
      </c>
      <c r="B91" s="60"/>
      <c r="C91" s="86"/>
      <c r="D91" s="72">
        <v>9062.622383681708</v>
      </c>
      <c r="E91" s="72">
        <v>-9344.1074184183963</v>
      </c>
      <c r="F91" s="72">
        <v>-27469.371497537475</v>
      </c>
      <c r="G91" s="72">
        <v>-61374.293977893423</v>
      </c>
      <c r="H91" s="72">
        <v>-68834.48282195942</v>
      </c>
    </row>
    <row r="92" spans="1:8" s="104" customFormat="1" ht="20.25" customHeight="1">
      <c r="A92" s="84"/>
      <c r="C92" s="86" t="s">
        <v>305</v>
      </c>
      <c r="D92" s="77">
        <v>280247.65066568181</v>
      </c>
      <c r="E92" s="77">
        <v>258843.44357314263</v>
      </c>
      <c r="F92" s="77">
        <v>234598.00105213549</v>
      </c>
      <c r="G92" s="77">
        <v>211180.71773834992</v>
      </c>
      <c r="H92" s="77">
        <v>214399.2828607735</v>
      </c>
    </row>
    <row r="93" spans="1:8" ht="15" customHeight="1">
      <c r="A93" s="84"/>
      <c r="C93" s="86" t="s">
        <v>306</v>
      </c>
      <c r="D93" s="77">
        <v>-271185.0282820001</v>
      </c>
      <c r="E93" s="77">
        <v>-268187.55099156103</v>
      </c>
      <c r="F93" s="77">
        <v>-262067.37254967296</v>
      </c>
      <c r="G93" s="77">
        <v>-272555.01171624335</v>
      </c>
      <c r="H93" s="77">
        <v>-283233.76568273292</v>
      </c>
    </row>
    <row r="94" spans="1:8" s="106" customFormat="1" ht="3.75" customHeight="1">
      <c r="A94" s="104"/>
      <c r="B94" s="60"/>
      <c r="C94" s="86"/>
      <c r="D94" s="77"/>
      <c r="E94" s="77"/>
      <c r="F94" s="77"/>
      <c r="G94" s="77"/>
      <c r="H94" s="77"/>
    </row>
    <row r="95" spans="1:8" s="106" customFormat="1" ht="19.5">
      <c r="A95" s="92" t="s">
        <v>307</v>
      </c>
      <c r="B95" s="105"/>
      <c r="C95" s="86"/>
      <c r="D95" s="94">
        <v>0</v>
      </c>
      <c r="E95" s="94">
        <v>0</v>
      </c>
      <c r="F95" s="94">
        <v>0</v>
      </c>
      <c r="G95" s="94">
        <v>0</v>
      </c>
      <c r="H95" s="94">
        <v>0</v>
      </c>
    </row>
    <row r="96" spans="1:8" ht="15" customHeight="1">
      <c r="A96" s="92" t="s">
        <v>308</v>
      </c>
      <c r="B96" s="86"/>
      <c r="C96" s="104"/>
      <c r="D96" s="95">
        <v>0</v>
      </c>
      <c r="E96" s="95">
        <v>0</v>
      </c>
      <c r="F96" s="95">
        <v>0</v>
      </c>
      <c r="G96" s="95">
        <v>0</v>
      </c>
      <c r="H96" s="95">
        <v>0</v>
      </c>
    </row>
    <row r="97" spans="1:8" ht="19.5">
      <c r="A97" s="84" t="s">
        <v>309</v>
      </c>
      <c r="B97" s="92"/>
      <c r="C97" s="92"/>
      <c r="D97" s="94">
        <v>9062.622383681708</v>
      </c>
      <c r="E97" s="94">
        <v>-9344.1074184183963</v>
      </c>
      <c r="F97" s="94">
        <v>-27469.371497537475</v>
      </c>
      <c r="G97" s="94">
        <v>-61374.293977893423</v>
      </c>
      <c r="H97" s="94">
        <v>-68834.48282195942</v>
      </c>
    </row>
    <row r="98" spans="1:8" ht="6" customHeight="1">
      <c r="A98" s="107"/>
      <c r="B98" s="108"/>
      <c r="C98" s="108"/>
      <c r="D98" s="109"/>
      <c r="E98" s="109"/>
      <c r="F98" s="109"/>
      <c r="G98" s="109"/>
      <c r="H98" s="109"/>
    </row>
    <row r="99" spans="1:8" ht="19.5" hidden="1">
      <c r="A99" s="110"/>
      <c r="B99" s="111"/>
      <c r="C99" s="111"/>
      <c r="D99" s="112"/>
      <c r="E99" s="113"/>
      <c r="F99" s="113"/>
      <c r="G99" s="113"/>
      <c r="H99" s="113"/>
    </row>
    <row r="100" spans="1:8" ht="19.5" hidden="1">
      <c r="A100" s="85"/>
      <c r="B100" s="86"/>
      <c r="C100" s="86"/>
      <c r="D100" s="78"/>
      <c r="E100" s="96"/>
      <c r="F100" s="96"/>
      <c r="G100" s="96"/>
      <c r="H100" s="96"/>
    </row>
    <row r="101" spans="1:8" ht="19.5" hidden="1">
      <c r="A101" s="85"/>
      <c r="B101" s="86"/>
      <c r="C101" s="86"/>
      <c r="D101" s="78"/>
      <c r="E101" s="96"/>
      <c r="F101" s="96"/>
      <c r="G101" s="96"/>
      <c r="H101" s="96"/>
    </row>
    <row r="102" spans="1:8" ht="19.5" hidden="1">
      <c r="A102" s="85"/>
      <c r="B102" s="86"/>
      <c r="C102" s="86"/>
      <c r="D102" s="78"/>
      <c r="E102" s="96"/>
      <c r="F102" s="96"/>
      <c r="G102" s="96"/>
      <c r="H102" s="96"/>
    </row>
    <row r="103" spans="1:8" ht="19.5" hidden="1">
      <c r="A103" s="85"/>
      <c r="B103" s="86"/>
      <c r="C103" s="114"/>
      <c r="D103" s="78"/>
      <c r="E103" s="87"/>
      <c r="F103" s="87"/>
      <c r="G103" s="87"/>
      <c r="H103" s="87"/>
    </row>
    <row r="104" spans="1:8" ht="19.5" hidden="1">
      <c r="A104" s="85"/>
      <c r="B104" s="86"/>
      <c r="C104" s="86"/>
      <c r="D104" s="78"/>
      <c r="E104" s="87"/>
      <c r="F104" s="87"/>
      <c r="G104" s="87"/>
      <c r="H104" s="87"/>
    </row>
    <row r="105" spans="1:8" ht="19.5" hidden="1">
      <c r="A105" s="85"/>
      <c r="B105" s="86"/>
      <c r="C105" s="86"/>
      <c r="D105" s="78"/>
      <c r="E105" s="87"/>
      <c r="F105" s="87"/>
      <c r="G105" s="87"/>
      <c r="H105" s="87"/>
    </row>
    <row r="106" spans="1:8" ht="19.5" hidden="1">
      <c r="A106" s="85"/>
      <c r="B106" s="86"/>
      <c r="C106" s="86"/>
      <c r="D106" s="78"/>
      <c r="E106" s="96"/>
      <c r="F106" s="96"/>
      <c r="G106" s="96"/>
      <c r="H106" s="96"/>
    </row>
    <row r="107" spans="1:8" ht="19.5" hidden="1">
      <c r="A107" s="85"/>
      <c r="B107" s="86"/>
      <c r="C107" s="86"/>
      <c r="D107" s="78"/>
      <c r="E107" s="96"/>
      <c r="F107" s="96"/>
      <c r="G107" s="96"/>
      <c r="H107" s="96"/>
    </row>
    <row r="108" spans="1:8" ht="19.5" hidden="1">
      <c r="A108" s="85"/>
      <c r="B108" s="86"/>
      <c r="C108" s="86"/>
      <c r="D108" s="78"/>
      <c r="E108" s="96"/>
      <c r="F108" s="96"/>
      <c r="G108" s="96"/>
      <c r="H108" s="96"/>
    </row>
    <row r="109" spans="1:8" ht="19.5" hidden="1">
      <c r="A109" s="85"/>
      <c r="B109" s="86"/>
      <c r="C109" s="86"/>
      <c r="D109" s="78"/>
      <c r="E109" s="96"/>
      <c r="F109" s="96"/>
      <c r="G109" s="96"/>
      <c r="H109" s="96"/>
    </row>
    <row r="110" spans="1:8" ht="19.5" hidden="1">
      <c r="A110" s="85"/>
      <c r="B110" s="86"/>
      <c r="C110" s="86"/>
      <c r="D110" s="78"/>
      <c r="E110" s="96"/>
      <c r="F110" s="96"/>
      <c r="G110" s="96"/>
      <c r="H110" s="96"/>
    </row>
    <row r="111" spans="1:8" ht="19.5" hidden="1">
      <c r="A111" s="107"/>
      <c r="B111" s="108"/>
      <c r="C111" s="108"/>
      <c r="D111" s="109"/>
      <c r="E111" s="115"/>
      <c r="F111" s="115"/>
      <c r="G111" s="115"/>
      <c r="H111" s="115"/>
    </row>
    <row r="112" spans="1:8" ht="19.5" hidden="1">
      <c r="A112" s="116"/>
      <c r="B112" s="117"/>
      <c r="C112" s="117"/>
      <c r="D112" s="73"/>
      <c r="E112" s="69"/>
      <c r="F112" s="69"/>
      <c r="G112" s="69"/>
      <c r="H112" s="69"/>
    </row>
    <row r="113" spans="1:8" ht="19.5" hidden="1">
      <c r="A113" s="116"/>
      <c r="B113" s="117"/>
      <c r="C113" s="117"/>
      <c r="D113" s="73"/>
      <c r="E113" s="69"/>
      <c r="F113" s="69"/>
      <c r="G113" s="69"/>
      <c r="H113" s="69"/>
    </row>
    <row r="114" spans="1:8" ht="19.5" hidden="1">
      <c r="A114" s="118"/>
      <c r="B114" s="119"/>
      <c r="C114" s="119"/>
      <c r="D114" s="73"/>
      <c r="E114" s="120"/>
      <c r="F114" s="120"/>
      <c r="G114" s="120"/>
      <c r="H114" s="120"/>
    </row>
    <row r="115" spans="1:8" ht="19.5" hidden="1">
      <c r="A115" s="121"/>
      <c r="B115" s="108"/>
      <c r="C115" s="108"/>
      <c r="D115" s="109"/>
      <c r="E115" s="115"/>
      <c r="F115" s="115"/>
      <c r="G115" s="115"/>
      <c r="H115" s="115"/>
    </row>
    <row r="116" spans="1:8" ht="19.5" hidden="1">
      <c r="A116" s="84"/>
      <c r="B116" s="92"/>
      <c r="C116" s="92"/>
    </row>
    <row r="117" spans="1:8" ht="19.5" hidden="1">
      <c r="A117" s="122"/>
      <c r="B117" s="123"/>
      <c r="C117" s="123"/>
      <c r="D117" s="124"/>
      <c r="E117" s="124"/>
      <c r="F117" s="124"/>
      <c r="G117" s="124"/>
      <c r="H117" s="124"/>
    </row>
    <row r="118" spans="1:8" ht="19.5" hidden="1">
      <c r="A118" s="122"/>
      <c r="B118" s="123"/>
      <c r="C118" s="123"/>
      <c r="D118" s="125"/>
      <c r="E118" s="124"/>
      <c r="F118" s="124"/>
      <c r="G118" s="124"/>
      <c r="H118" s="124"/>
    </row>
    <row r="119" spans="1:8" ht="19.5" hidden="1"/>
    <row r="120" spans="1:8" s="159" customFormat="1" ht="21.75">
      <c r="A120" s="248"/>
      <c r="B120" s="271" t="s">
        <v>310</v>
      </c>
      <c r="C120" s="248" t="s">
        <v>311</v>
      </c>
      <c r="D120" s="248"/>
      <c r="E120" s="248"/>
    </row>
    <row r="121" spans="1:8" s="159" customFormat="1" ht="21.75">
      <c r="A121" s="248"/>
      <c r="B121" s="271" t="s">
        <v>312</v>
      </c>
      <c r="C121" s="248" t="s">
        <v>313</v>
      </c>
      <c r="D121" s="248"/>
      <c r="E121" s="248"/>
    </row>
    <row r="122" spans="1:8" s="159" customFormat="1" ht="37.15" customHeight="1">
      <c r="A122" s="248"/>
      <c r="B122" s="272" t="s">
        <v>314</v>
      </c>
      <c r="C122" s="481" t="s">
        <v>315</v>
      </c>
      <c r="D122" s="481"/>
      <c r="E122" s="481"/>
      <c r="F122" s="481"/>
      <c r="G122" s="481"/>
    </row>
    <row r="123" spans="1:8" ht="28.5" customHeight="1">
      <c r="A123" s="249" t="s">
        <v>316</v>
      </c>
      <c r="B123" s="250"/>
      <c r="C123" s="248"/>
      <c r="D123" s="248"/>
      <c r="E123" s="248"/>
    </row>
    <row r="124" spans="1:8" ht="15" customHeight="1">
      <c r="A124" s="25" t="s">
        <v>82</v>
      </c>
      <c r="E124" s="61"/>
      <c r="F124" s="61"/>
      <c r="G124" s="61"/>
      <c r="H124" s="61"/>
    </row>
    <row r="125" spans="1:8" ht="15" customHeight="1">
      <c r="A125" s="25" t="s">
        <v>15</v>
      </c>
    </row>
  </sheetData>
  <mergeCells count="2">
    <mergeCell ref="A2:C2"/>
    <mergeCell ref="C122:G122"/>
  </mergeCells>
  <printOptions horizontalCentered="1"/>
  <pageMargins left="3.937007874015748E-2" right="3.937007874015748E-2" top="0.15748031496062992" bottom="0.11811023622047245" header="7.874015748031496E-2" footer="0"/>
  <pageSetup paperSize="8" scale="77"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H126"/>
  <sheetViews>
    <sheetView showGridLines="0" topLeftCell="A70" zoomScale="80" zoomScaleNormal="80" workbookViewId="0">
      <selection activeCell="C124" sqref="C124"/>
    </sheetView>
  </sheetViews>
  <sheetFormatPr defaultColWidth="20.7109375" defaultRowHeight="15" customHeight="1"/>
  <cols>
    <col min="1" max="1" width="1.5703125" style="60" customWidth="1"/>
    <col min="2" max="2" width="4.140625" style="60" customWidth="1"/>
    <col min="3" max="3" width="114.42578125" style="60" customWidth="1"/>
    <col min="4" max="4" width="14.5703125" style="60" bestFit="1" customWidth="1"/>
    <col min="5" max="5" width="17.28515625" style="60" customWidth="1"/>
    <col min="6" max="7" width="16.28515625" style="60" bestFit="1" customWidth="1"/>
    <col min="8" max="8" width="16.28515625" style="60" customWidth="1"/>
    <col min="9" max="16384" width="20.7109375" style="60"/>
  </cols>
  <sheetData>
    <row r="1" spans="1:8" ht="32.25" customHeight="1">
      <c r="D1" s="62"/>
      <c r="H1" s="62" t="s">
        <v>16</v>
      </c>
    </row>
    <row r="2" spans="1:8" ht="55.5" customHeight="1">
      <c r="A2" s="479" t="s">
        <v>17</v>
      </c>
      <c r="B2" s="479"/>
      <c r="C2" s="480"/>
      <c r="D2" s="160" t="s">
        <v>248</v>
      </c>
      <c r="E2" s="160" t="s">
        <v>83</v>
      </c>
      <c r="F2" s="164" t="s">
        <v>86</v>
      </c>
      <c r="G2" s="162" t="s">
        <v>317</v>
      </c>
      <c r="H2" s="162" t="s">
        <v>251</v>
      </c>
    </row>
    <row r="3" spans="1:8" s="66" customFormat="1" ht="19.5" hidden="1" customHeight="1">
      <c r="A3" s="63"/>
      <c r="B3" s="63"/>
      <c r="C3" s="64"/>
      <c r="D3" s="65" t="s">
        <v>16</v>
      </c>
      <c r="E3" s="65" t="s">
        <v>16</v>
      </c>
      <c r="F3" s="65" t="s">
        <v>16</v>
      </c>
      <c r="G3" s="65" t="s">
        <v>16</v>
      </c>
      <c r="H3" s="65" t="s">
        <v>16</v>
      </c>
    </row>
    <row r="5" spans="1:8" ht="19.5">
      <c r="A5" s="67" t="s">
        <v>37</v>
      </c>
      <c r="B5" s="67"/>
      <c r="C5" s="67"/>
      <c r="D5" s="68">
        <v>2719904.8674771115</v>
      </c>
      <c r="E5" s="68">
        <v>2688447.6226683375</v>
      </c>
      <c r="F5" s="68">
        <v>2704475.5839071106</v>
      </c>
      <c r="G5" s="68">
        <v>2698112.3377975286</v>
      </c>
      <c r="H5" s="68">
        <v>2700105.8640804994</v>
      </c>
    </row>
    <row r="6" spans="1:8" ht="19.5">
      <c r="A6" s="70"/>
      <c r="B6" s="71" t="s">
        <v>252</v>
      </c>
      <c r="C6" s="70"/>
      <c r="D6" s="68">
        <v>1753210.7817458918</v>
      </c>
      <c r="E6" s="68">
        <v>1735448.594434001</v>
      </c>
      <c r="F6" s="68">
        <v>1719058.4072343006</v>
      </c>
      <c r="G6" s="68">
        <v>1717335.9284616585</v>
      </c>
      <c r="H6" s="68">
        <v>1691549.2682065275</v>
      </c>
    </row>
    <row r="7" spans="1:8" ht="15" customHeight="1">
      <c r="A7" s="74"/>
      <c r="B7" s="74"/>
      <c r="C7" s="75" t="s">
        <v>253</v>
      </c>
      <c r="D7" s="76">
        <v>67653.010370999997</v>
      </c>
      <c r="E7" s="76">
        <v>70996.001844898812</v>
      </c>
      <c r="F7" s="76">
        <v>71154.422777249143</v>
      </c>
      <c r="G7" s="76">
        <v>72690.030465700955</v>
      </c>
      <c r="H7" s="76">
        <v>73741.982731409764</v>
      </c>
    </row>
    <row r="8" spans="1:8" ht="15" customHeight="1">
      <c r="A8" s="79"/>
      <c r="B8" s="79"/>
      <c r="C8" s="80" t="s">
        <v>254</v>
      </c>
      <c r="D8" s="76">
        <v>67943.822737999988</v>
      </c>
      <c r="E8" s="76">
        <v>71121.290852791033</v>
      </c>
      <c r="F8" s="76">
        <v>76259.689573854164</v>
      </c>
      <c r="G8" s="76">
        <v>80117.658415295271</v>
      </c>
      <c r="H8" s="76">
        <v>81199.563317772874</v>
      </c>
    </row>
    <row r="9" spans="1:8" ht="15" customHeight="1">
      <c r="A9" s="79"/>
      <c r="B9" s="79"/>
      <c r="C9" s="80" t="s">
        <v>255</v>
      </c>
      <c r="D9" s="76">
        <v>817750.50568626693</v>
      </c>
      <c r="E9" s="76">
        <v>780276.9962095191</v>
      </c>
      <c r="F9" s="76">
        <v>785559.92988295108</v>
      </c>
      <c r="G9" s="76">
        <v>798106.67268062127</v>
      </c>
      <c r="H9" s="76">
        <v>786789.40163710748</v>
      </c>
    </row>
    <row r="10" spans="1:8" ht="15" customHeight="1">
      <c r="A10" s="74"/>
      <c r="B10" s="74"/>
      <c r="C10" s="75" t="s">
        <v>256</v>
      </c>
      <c r="D10" s="76">
        <v>65978.768873670153</v>
      </c>
      <c r="E10" s="76">
        <v>65806.616419628306</v>
      </c>
      <c r="F10" s="76">
        <v>66308.703068992632</v>
      </c>
      <c r="G10" s="76">
        <v>67073.164496011421</v>
      </c>
      <c r="H10" s="76">
        <v>67338.330306312171</v>
      </c>
    </row>
    <row r="11" spans="1:8" ht="15" customHeight="1">
      <c r="A11" s="79"/>
      <c r="B11" s="79"/>
      <c r="C11" s="80" t="s">
        <v>257</v>
      </c>
      <c r="D11" s="76">
        <v>367558.58331442584</v>
      </c>
      <c r="E11" s="76">
        <v>370994.19997798302</v>
      </c>
      <c r="F11" s="76">
        <v>374346.04268531693</v>
      </c>
      <c r="G11" s="76">
        <v>365431.341749179</v>
      </c>
      <c r="H11" s="76">
        <v>360199.12300703145</v>
      </c>
    </row>
    <row r="12" spans="1:8" ht="15" customHeight="1">
      <c r="A12" s="79"/>
      <c r="B12" s="79"/>
      <c r="C12" s="80" t="s">
        <v>258</v>
      </c>
      <c r="D12" s="76">
        <v>98445.45063053949</v>
      </c>
      <c r="E12" s="76">
        <v>104638.1701749043</v>
      </c>
      <c r="F12" s="76">
        <v>105600.16220979711</v>
      </c>
      <c r="G12" s="76">
        <v>103951.55818834211</v>
      </c>
      <c r="H12" s="76">
        <v>104475.00495768925</v>
      </c>
    </row>
    <row r="13" spans="1:8" ht="15" customHeight="1">
      <c r="A13" s="79"/>
      <c r="B13" s="79"/>
      <c r="C13" s="80" t="s">
        <v>259</v>
      </c>
      <c r="D13" s="76">
        <v>178473.99040898928</v>
      </c>
      <c r="E13" s="76">
        <v>168152.35422036948</v>
      </c>
      <c r="F13" s="76">
        <v>166686.39139135019</v>
      </c>
      <c r="G13" s="76">
        <v>168685.14806950014</v>
      </c>
      <c r="H13" s="76">
        <v>168696.90858403771</v>
      </c>
    </row>
    <row r="14" spans="1:8" s="81" customFormat="1" ht="19.5" hidden="1">
      <c r="A14" s="79"/>
      <c r="B14" s="79"/>
      <c r="C14" s="80"/>
      <c r="D14" s="76"/>
      <c r="E14" s="76"/>
      <c r="F14" s="76"/>
      <c r="G14" s="76"/>
      <c r="H14" s="76"/>
    </row>
    <row r="15" spans="1:8" ht="15" customHeight="1">
      <c r="A15" s="79"/>
      <c r="B15" s="79"/>
      <c r="C15" s="80" t="s">
        <v>260</v>
      </c>
      <c r="D15" s="76">
        <v>2817.8255249999997</v>
      </c>
      <c r="E15" s="76">
        <v>3204.6825705904325</v>
      </c>
      <c r="F15" s="76">
        <v>3129.2861703566732</v>
      </c>
      <c r="G15" s="76">
        <v>2982.9090453793006</v>
      </c>
      <c r="H15" s="76">
        <v>3375.109889914997</v>
      </c>
    </row>
    <row r="16" spans="1:8" ht="15" customHeight="1">
      <c r="A16" s="79"/>
      <c r="B16" s="79"/>
      <c r="C16" s="80" t="s">
        <v>261</v>
      </c>
      <c r="D16" s="76">
        <v>86588.824198000002</v>
      </c>
      <c r="E16" s="76">
        <v>100258.28216331651</v>
      </c>
      <c r="F16" s="76">
        <v>70013.779474432478</v>
      </c>
      <c r="G16" s="76">
        <v>58297.445351629045</v>
      </c>
      <c r="H16" s="76">
        <v>45733.84377525172</v>
      </c>
    </row>
    <row r="17" spans="1:8" ht="19.5" hidden="1">
      <c r="A17" s="82"/>
      <c r="B17" s="82"/>
      <c r="C17" s="75"/>
      <c r="D17" s="76"/>
      <c r="E17" s="76"/>
      <c r="F17" s="76"/>
      <c r="G17" s="76"/>
      <c r="H17" s="76"/>
    </row>
    <row r="18" spans="1:8" ht="19.5">
      <c r="A18" s="83"/>
      <c r="B18" s="84" t="s">
        <v>262</v>
      </c>
      <c r="C18" s="71"/>
      <c r="D18" s="68">
        <v>-67.316750440000007</v>
      </c>
      <c r="E18" s="68">
        <v>-51.023294280000002</v>
      </c>
      <c r="F18" s="68">
        <v>-13.97247784</v>
      </c>
      <c r="G18" s="68">
        <v>-14.42098144</v>
      </c>
      <c r="H18" s="68">
        <v>-14.13393705</v>
      </c>
    </row>
    <row r="19" spans="1:8" ht="19.5">
      <c r="A19" s="70"/>
      <c r="B19" s="71" t="s">
        <v>263</v>
      </c>
      <c r="C19" s="71"/>
      <c r="D19" s="68">
        <v>637484.59471800004</v>
      </c>
      <c r="E19" s="68">
        <v>646048.85919643892</v>
      </c>
      <c r="F19" s="68">
        <v>655701.33847314701</v>
      </c>
      <c r="G19" s="68">
        <v>650550.15465405677</v>
      </c>
      <c r="H19" s="68">
        <v>648208.2786190171</v>
      </c>
    </row>
    <row r="20" spans="1:8" ht="14.25" customHeight="1">
      <c r="A20" s="82"/>
      <c r="B20" s="75"/>
      <c r="C20" s="75" t="s">
        <v>264</v>
      </c>
      <c r="D20" s="76">
        <v>637484.59471800004</v>
      </c>
      <c r="E20" s="76">
        <v>646048.85919643892</v>
      </c>
      <c r="F20" s="76">
        <v>655701.33847314701</v>
      </c>
      <c r="G20" s="76">
        <v>650550.15465405677</v>
      </c>
      <c r="H20" s="76">
        <v>648208.2786190171</v>
      </c>
    </row>
    <row r="21" spans="1:8" ht="19.5" hidden="1">
      <c r="A21" s="82"/>
      <c r="B21" s="75"/>
      <c r="C21" s="75"/>
      <c r="D21" s="76"/>
      <c r="E21" s="76"/>
      <c r="F21" s="76"/>
      <c r="G21" s="76"/>
      <c r="H21" s="76"/>
    </row>
    <row r="22" spans="1:8" ht="19.5">
      <c r="A22" s="83"/>
      <c r="B22" s="84" t="s">
        <v>265</v>
      </c>
      <c r="C22" s="84"/>
      <c r="D22" s="68">
        <v>329276.80776365998</v>
      </c>
      <c r="E22" s="68">
        <v>307001.19233217801</v>
      </c>
      <c r="F22" s="68">
        <v>329729.81067750341</v>
      </c>
      <c r="G22" s="68">
        <v>330240.67566325341</v>
      </c>
      <c r="H22" s="68">
        <v>360362.45119200472</v>
      </c>
    </row>
    <row r="23" spans="1:8" ht="15" customHeight="1">
      <c r="A23" s="74"/>
      <c r="B23" s="85"/>
      <c r="C23" s="75" t="s">
        <v>266</v>
      </c>
      <c r="D23" s="76">
        <v>44369.158662000002</v>
      </c>
      <c r="E23" s="76">
        <v>31565.776923162201</v>
      </c>
      <c r="F23" s="76">
        <v>25174.772535</v>
      </c>
      <c r="G23" s="76">
        <v>24253.2150322534</v>
      </c>
      <c r="H23" s="76">
        <v>20741.746577490601</v>
      </c>
    </row>
    <row r="24" spans="1:8" ht="15" customHeight="1">
      <c r="A24" s="74"/>
      <c r="C24" s="75" t="s">
        <v>267</v>
      </c>
      <c r="D24" s="76">
        <v>52.423170659999997</v>
      </c>
      <c r="E24" s="76">
        <v>58.066240999999998</v>
      </c>
      <c r="F24" s="76">
        <v>58.066240999999998</v>
      </c>
      <c r="G24" s="76">
        <v>82.298475999999994</v>
      </c>
      <c r="H24" s="76">
        <v>91.149306999999993</v>
      </c>
    </row>
    <row r="25" spans="1:8" ht="15" customHeight="1">
      <c r="A25" s="74"/>
      <c r="B25" s="74"/>
      <c r="C25" s="75" t="s">
        <v>318</v>
      </c>
      <c r="D25" s="76">
        <v>18130.785118</v>
      </c>
      <c r="E25" s="76">
        <v>17953.366312999999</v>
      </c>
      <c r="F25" s="76">
        <v>18306.112508999999</v>
      </c>
      <c r="G25" s="76">
        <v>18453.935937000002</v>
      </c>
      <c r="H25" s="76">
        <v>18478.581174999999</v>
      </c>
    </row>
    <row r="26" spans="1:8" ht="15" customHeight="1">
      <c r="A26" s="74"/>
      <c r="B26" s="85"/>
      <c r="C26" s="75" t="s">
        <v>269</v>
      </c>
      <c r="D26" s="76">
        <v>31704.757468</v>
      </c>
      <c r="E26" s="76">
        <v>33520.27188</v>
      </c>
      <c r="F26" s="76">
        <v>33534.494724999997</v>
      </c>
      <c r="G26" s="76">
        <v>33080.401035000003</v>
      </c>
      <c r="H26" s="76">
        <v>33236.499522999999</v>
      </c>
    </row>
    <row r="27" spans="1:8" ht="15" customHeight="1">
      <c r="A27" s="74"/>
      <c r="B27" s="85"/>
      <c r="C27" s="75" t="s">
        <v>270</v>
      </c>
      <c r="D27" s="76">
        <v>124547.845182</v>
      </c>
      <c r="E27" s="76">
        <v>110059.43243199999</v>
      </c>
      <c r="F27" s="76">
        <v>118590.891019</v>
      </c>
      <c r="G27" s="76">
        <v>118313.61246899999</v>
      </c>
      <c r="H27" s="76">
        <v>123168.60791400002</v>
      </c>
    </row>
    <row r="28" spans="1:8" ht="15" customHeight="1">
      <c r="A28" s="74"/>
      <c r="B28" s="85"/>
      <c r="C28" s="75" t="s">
        <v>319</v>
      </c>
      <c r="D28" s="76">
        <v>41418.218424999999</v>
      </c>
      <c r="E28" s="76">
        <v>43651.962333015799</v>
      </c>
      <c r="F28" s="76">
        <v>57905.032860503401</v>
      </c>
      <c r="G28" s="76">
        <v>58321.520664999996</v>
      </c>
      <c r="H28" s="76">
        <v>68460.711583514101</v>
      </c>
    </row>
    <row r="29" spans="1:8" ht="19.5" hidden="1">
      <c r="A29" s="74"/>
      <c r="C29" s="75"/>
      <c r="D29" s="76"/>
      <c r="E29" s="76"/>
      <c r="F29" s="76"/>
      <c r="G29" s="76"/>
      <c r="H29" s="76"/>
    </row>
    <row r="30" spans="1:8" ht="15" customHeight="1">
      <c r="A30" s="82"/>
      <c r="B30" s="75"/>
      <c r="C30" s="75" t="s">
        <v>272</v>
      </c>
      <c r="D30" s="76">
        <v>18303.162013000001</v>
      </c>
      <c r="E30" s="76">
        <v>19538.082785000002</v>
      </c>
      <c r="F30" s="76">
        <v>22102.078231000003</v>
      </c>
      <c r="G30" s="76">
        <v>22331.920420999999</v>
      </c>
      <c r="H30" s="76">
        <v>22768.456509</v>
      </c>
    </row>
    <row r="31" spans="1:8" ht="15" customHeight="1">
      <c r="A31" s="82"/>
      <c r="B31" s="75"/>
      <c r="C31" s="75" t="s">
        <v>320</v>
      </c>
      <c r="D31" s="76">
        <v>50750.457724999993</v>
      </c>
      <c r="E31" s="76">
        <v>50654.233424999999</v>
      </c>
      <c r="F31" s="76">
        <v>54058.362557</v>
      </c>
      <c r="G31" s="76">
        <v>55403.771628000002</v>
      </c>
      <c r="H31" s="76">
        <v>73416.698602999997</v>
      </c>
    </row>
    <row r="32" spans="1:8" ht="19.5" hidden="1">
      <c r="A32" s="82"/>
      <c r="B32" s="75"/>
      <c r="C32" s="75"/>
      <c r="D32" s="76"/>
      <c r="E32" s="76"/>
      <c r="F32" s="76"/>
      <c r="G32" s="76"/>
      <c r="H32" s="76"/>
    </row>
    <row r="33" spans="1:8" ht="19.5" hidden="1">
      <c r="A33" s="82"/>
      <c r="B33" s="75"/>
      <c r="C33" s="75"/>
      <c r="D33" s="76"/>
      <c r="E33" s="76"/>
      <c r="F33" s="76"/>
      <c r="G33" s="76"/>
      <c r="H33" s="76"/>
    </row>
    <row r="34" spans="1:8" ht="19.5">
      <c r="A34" s="84" t="s">
        <v>57</v>
      </c>
      <c r="B34" s="84"/>
      <c r="C34" s="84"/>
      <c r="D34" s="72">
        <v>516479.99945608078</v>
      </c>
      <c r="E34" s="72">
        <v>503844.53554311086</v>
      </c>
      <c r="F34" s="72">
        <v>514450.1131631108</v>
      </c>
      <c r="G34" s="72">
        <v>521836.30557091086</v>
      </c>
      <c r="H34" s="72">
        <v>519159.08504171087</v>
      </c>
    </row>
    <row r="35" spans="1:8" ht="15" customHeight="1">
      <c r="A35" s="74"/>
      <c r="B35" s="86"/>
      <c r="C35" s="86" t="s">
        <v>274</v>
      </c>
      <c r="D35" s="77">
        <v>817.16940199999999</v>
      </c>
      <c r="E35" s="77">
        <v>929.35794499999997</v>
      </c>
      <c r="F35" s="77">
        <v>907.49298899999997</v>
      </c>
      <c r="G35" s="77">
        <v>865.04362300000003</v>
      </c>
      <c r="H35" s="77">
        <v>978.78186800000003</v>
      </c>
    </row>
    <row r="36" spans="1:8" ht="15" customHeight="1">
      <c r="A36" s="74"/>
      <c r="B36" s="86"/>
      <c r="C36" s="86" t="s">
        <v>275</v>
      </c>
      <c r="D36" s="77">
        <v>74501.456088680861</v>
      </c>
      <c r="E36" s="77">
        <v>70422.853103490852</v>
      </c>
      <c r="F36" s="77">
        <v>75655.148502490862</v>
      </c>
      <c r="G36" s="77">
        <v>75364.445237490858</v>
      </c>
      <c r="H36" s="77">
        <v>77185.500391490859</v>
      </c>
    </row>
    <row r="37" spans="1:8" ht="19.5">
      <c r="A37" s="74"/>
      <c r="B37" s="86"/>
      <c r="C37" s="86" t="s">
        <v>276</v>
      </c>
      <c r="D37" s="77">
        <v>19022.854481999999</v>
      </c>
      <c r="E37" s="77">
        <v>20123.087065159998</v>
      </c>
      <c r="F37" s="77">
        <v>20131.620772159997</v>
      </c>
      <c r="G37" s="77">
        <v>19859.164556960004</v>
      </c>
      <c r="H37" s="77">
        <v>19952.823649760001</v>
      </c>
    </row>
    <row r="38" spans="1:8" ht="19.5" hidden="1">
      <c r="A38" s="74"/>
      <c r="B38" s="86"/>
      <c r="C38" s="86"/>
      <c r="D38" s="77"/>
      <c r="E38" s="77"/>
      <c r="F38" s="77"/>
      <c r="G38" s="77"/>
      <c r="H38" s="77"/>
    </row>
    <row r="39" spans="1:8" ht="19.5">
      <c r="A39" s="74"/>
      <c r="B39" s="88"/>
      <c r="C39" s="88" t="s">
        <v>277</v>
      </c>
      <c r="D39" s="77">
        <v>418610.94271099992</v>
      </c>
      <c r="E39" s="77">
        <v>408283.87886190997</v>
      </c>
      <c r="F39" s="77">
        <v>413660.86692790996</v>
      </c>
      <c r="G39" s="77">
        <v>421674.64615891001</v>
      </c>
      <c r="H39" s="77">
        <v>417023.52486991003</v>
      </c>
    </row>
    <row r="40" spans="1:8" ht="15" customHeight="1">
      <c r="A40" s="74"/>
      <c r="B40" s="86"/>
      <c r="C40" s="86" t="s">
        <v>321</v>
      </c>
      <c r="D40" s="77">
        <v>3527.5767723999998</v>
      </c>
      <c r="E40" s="77">
        <v>4085.3585675500008</v>
      </c>
      <c r="F40" s="77">
        <v>4094.9839715500007</v>
      </c>
      <c r="G40" s="77">
        <v>4073.0059945500011</v>
      </c>
      <c r="H40" s="77">
        <v>4018.4542625500003</v>
      </c>
    </row>
    <row r="41" spans="1:8" ht="19.5">
      <c r="A41" s="84" t="s">
        <v>66</v>
      </c>
      <c r="B41" s="92"/>
      <c r="C41" s="92"/>
      <c r="D41" s="93">
        <v>2203424.8680210309</v>
      </c>
      <c r="E41" s="93">
        <v>2184603.0871252269</v>
      </c>
      <c r="F41" s="93">
        <v>2190025.4707439998</v>
      </c>
      <c r="G41" s="93">
        <v>2176276.0322266179</v>
      </c>
      <c r="H41" s="93">
        <v>2180946.7790387888</v>
      </c>
    </row>
    <row r="42" spans="1:8" ht="19.5">
      <c r="A42" s="84" t="s">
        <v>322</v>
      </c>
      <c r="B42" s="181"/>
      <c r="C42" s="92"/>
      <c r="D42" s="94">
        <v>2177737.032682634</v>
      </c>
      <c r="E42" s="94">
        <v>2180766.6165864258</v>
      </c>
      <c r="F42" s="94">
        <v>2205795.5923096598</v>
      </c>
      <c r="G42" s="94">
        <v>2225388.2924613566</v>
      </c>
      <c r="H42" s="94">
        <v>2237970.8154829671</v>
      </c>
    </row>
    <row r="43" spans="1:8" ht="18.75" customHeight="1">
      <c r="B43" s="92" t="s">
        <v>282</v>
      </c>
      <c r="C43" s="92"/>
      <c r="D43" s="93">
        <v>913698.65949024889</v>
      </c>
      <c r="E43" s="93">
        <v>918328.94786699989</v>
      </c>
      <c r="F43" s="93">
        <v>922144.09744735993</v>
      </c>
      <c r="G43" s="93">
        <v>927037.20911399997</v>
      </c>
      <c r="H43" s="93">
        <v>935198.25483200001</v>
      </c>
    </row>
    <row r="44" spans="1:8" ht="15" customHeight="1">
      <c r="B44" s="92" t="s">
        <v>95</v>
      </c>
      <c r="C44" s="92"/>
      <c r="D44" s="93">
        <v>380392.13561491272</v>
      </c>
      <c r="E44" s="93">
        <v>375791.81763299997</v>
      </c>
      <c r="F44" s="93">
        <v>374008.95494799997</v>
      </c>
      <c r="G44" s="93">
        <v>374975.42381599999</v>
      </c>
      <c r="H44" s="93">
        <v>374417.80017400003</v>
      </c>
    </row>
    <row r="45" spans="1:8" ht="15" customHeight="1">
      <c r="B45" s="92" t="s">
        <v>283</v>
      </c>
      <c r="C45" s="92"/>
      <c r="D45" s="94">
        <v>315835.36354447226</v>
      </c>
      <c r="E45" s="94">
        <v>322918.09480842593</v>
      </c>
      <c r="F45" s="94">
        <v>341372.62945429998</v>
      </c>
      <c r="G45" s="94">
        <v>363419.76398286002</v>
      </c>
      <c r="H45" s="94">
        <v>370490.77328470082</v>
      </c>
    </row>
    <row r="46" spans="1:8" ht="15" customHeight="1">
      <c r="B46" s="86"/>
      <c r="C46" s="86" t="s">
        <v>97</v>
      </c>
      <c r="D46" s="95">
        <v>77964.857340335919</v>
      </c>
      <c r="E46" s="95">
        <v>79573.170582335923</v>
      </c>
      <c r="F46" s="95">
        <v>81319.341504000011</v>
      </c>
      <c r="G46" s="95">
        <v>81577.773906999995</v>
      </c>
      <c r="H46" s="95">
        <v>81836.321539000011</v>
      </c>
    </row>
    <row r="47" spans="1:8" ht="15" customHeight="1">
      <c r="B47" s="86"/>
      <c r="C47" s="86" t="s">
        <v>99</v>
      </c>
      <c r="D47" s="95">
        <v>170.63998900000001</v>
      </c>
      <c r="E47" s="95">
        <v>175.63998900000001</v>
      </c>
      <c r="F47" s="95">
        <v>187.13998900000001</v>
      </c>
      <c r="G47" s="95">
        <v>187.13998900000001</v>
      </c>
      <c r="H47" s="95">
        <v>194.05511874124991</v>
      </c>
    </row>
    <row r="48" spans="1:8" s="97" customFormat="1" ht="15" customHeight="1">
      <c r="B48" s="98"/>
      <c r="C48" s="86" t="s">
        <v>323</v>
      </c>
      <c r="D48" s="95">
        <v>4801.7102599999998</v>
      </c>
      <c r="E48" s="95">
        <v>2847</v>
      </c>
      <c r="F48" s="95">
        <v>2847</v>
      </c>
      <c r="G48" s="95">
        <v>3160.9165029999999</v>
      </c>
      <c r="H48" s="95">
        <v>1968.3965029999999</v>
      </c>
    </row>
    <row r="49" spans="2:8" ht="19.5" hidden="1">
      <c r="B49" s="86"/>
      <c r="C49" s="86"/>
      <c r="D49" s="95"/>
      <c r="E49" s="95"/>
      <c r="F49" s="95"/>
      <c r="G49" s="95"/>
      <c r="H49" s="95"/>
    </row>
    <row r="50" spans="2:8" ht="15" customHeight="1">
      <c r="B50" s="86"/>
      <c r="C50" s="86" t="s">
        <v>324</v>
      </c>
      <c r="D50" s="95">
        <v>946.88442311999995</v>
      </c>
      <c r="E50" s="95">
        <v>941.88442343999998</v>
      </c>
      <c r="F50" s="95">
        <v>930.38442299999997</v>
      </c>
      <c r="G50" s="95">
        <v>930.38442299999997</v>
      </c>
      <c r="H50" s="95">
        <v>1095.2308817095832</v>
      </c>
    </row>
    <row r="51" spans="2:8" ht="15" customHeight="1">
      <c r="B51" s="86"/>
      <c r="C51" s="86" t="s">
        <v>285</v>
      </c>
      <c r="D51" s="95">
        <v>103485.11640310859</v>
      </c>
      <c r="E51" s="95">
        <v>103362.701231</v>
      </c>
      <c r="F51" s="95">
        <v>105101.701231</v>
      </c>
      <c r="G51" s="95">
        <v>111482.10484299999</v>
      </c>
      <c r="H51" s="95">
        <v>111805.733615</v>
      </c>
    </row>
    <row r="52" spans="2:8" ht="15" customHeight="1">
      <c r="B52" s="86"/>
      <c r="C52" s="86" t="s">
        <v>286</v>
      </c>
      <c r="D52" s="95">
        <v>52.423170659999997</v>
      </c>
      <c r="E52" s="95">
        <v>58.066240999999998</v>
      </c>
      <c r="F52" s="95">
        <v>58.066240999999998</v>
      </c>
      <c r="G52" s="95">
        <v>82.298475999999994</v>
      </c>
      <c r="H52" s="95">
        <v>91.149306999999993</v>
      </c>
    </row>
    <row r="53" spans="2:8" ht="15" customHeight="1">
      <c r="B53" s="86"/>
      <c r="C53" s="86" t="s">
        <v>325</v>
      </c>
      <c r="D53" s="95">
        <v>0</v>
      </c>
      <c r="E53" s="95">
        <v>1456.861343</v>
      </c>
      <c r="F53" s="95">
        <v>11492.7</v>
      </c>
      <c r="G53" s="95">
        <v>25802.281657</v>
      </c>
      <c r="H53" s="95">
        <v>29446.498978</v>
      </c>
    </row>
    <row r="54" spans="2:8" ht="19.5" hidden="1">
      <c r="B54" s="86"/>
      <c r="C54" s="86"/>
      <c r="D54" s="95"/>
      <c r="E54" s="95"/>
      <c r="F54" s="95"/>
      <c r="G54" s="95"/>
      <c r="H54" s="95"/>
    </row>
    <row r="55" spans="2:8" ht="19.5" hidden="1">
      <c r="B55" s="86"/>
      <c r="C55" s="86"/>
      <c r="D55" s="95"/>
      <c r="E55" s="95"/>
      <c r="F55" s="95"/>
      <c r="G55" s="95"/>
      <c r="H55" s="95"/>
    </row>
    <row r="56" spans="2:8" ht="19.5" hidden="1">
      <c r="B56" s="86"/>
      <c r="C56" s="86"/>
      <c r="D56" s="95"/>
      <c r="E56" s="95"/>
      <c r="F56" s="95"/>
      <c r="G56" s="95"/>
      <c r="H56" s="95"/>
    </row>
    <row r="57" spans="2:8" ht="19.5" hidden="1">
      <c r="B57" s="86"/>
      <c r="C57" s="86"/>
      <c r="D57" s="95"/>
      <c r="E57" s="95"/>
      <c r="F57" s="95"/>
      <c r="G57" s="95"/>
      <c r="H57" s="95"/>
    </row>
    <row r="58" spans="2:8" ht="15" customHeight="1">
      <c r="B58" s="86"/>
      <c r="C58" s="86" t="s">
        <v>326</v>
      </c>
      <c r="D58" s="95">
        <v>46987.765108</v>
      </c>
      <c r="E58" s="95">
        <v>46179.421770649999</v>
      </c>
      <c r="F58" s="95">
        <v>47027.645821300001</v>
      </c>
      <c r="G58" s="95">
        <v>47808.720939999999</v>
      </c>
      <c r="H58" s="95">
        <v>48690.405330610003</v>
      </c>
    </row>
    <row r="59" spans="2:8" ht="15" customHeight="1">
      <c r="B59" s="86"/>
      <c r="C59" s="86" t="s">
        <v>327</v>
      </c>
      <c r="D59" s="95">
        <v>3845.4933369815099</v>
      </c>
      <c r="E59" s="95">
        <v>3845.493336</v>
      </c>
      <c r="F59" s="95">
        <v>4321.5340759999999</v>
      </c>
      <c r="G59" s="95">
        <v>4329.6477960000002</v>
      </c>
      <c r="H59" s="95">
        <v>4544.1595589999997</v>
      </c>
    </row>
    <row r="60" spans="2:8" ht="19.5" hidden="1">
      <c r="B60" s="86"/>
      <c r="C60" s="86"/>
      <c r="D60" s="95"/>
      <c r="E60" s="95"/>
      <c r="F60" s="95"/>
      <c r="G60" s="95"/>
      <c r="H60" s="95"/>
    </row>
    <row r="61" spans="2:8" ht="15" customHeight="1">
      <c r="B61" s="86"/>
      <c r="C61" s="86" t="s">
        <v>328</v>
      </c>
      <c r="D61" s="95">
        <v>21240.010869999998</v>
      </c>
      <c r="E61" s="95">
        <v>20642.148799999999</v>
      </c>
      <c r="F61" s="95">
        <v>20509.205937999999</v>
      </c>
      <c r="G61" s="95">
        <v>20570.947801999999</v>
      </c>
      <c r="H61" s="95">
        <v>20687.416280000001</v>
      </c>
    </row>
    <row r="62" spans="2:8" ht="19.5" hidden="1">
      <c r="B62" s="86"/>
      <c r="C62" s="86"/>
      <c r="D62" s="95"/>
      <c r="E62" s="95"/>
      <c r="F62" s="95"/>
      <c r="G62" s="95"/>
      <c r="H62" s="95"/>
    </row>
    <row r="63" spans="2:8" ht="19.5" hidden="1">
      <c r="B63" s="86"/>
      <c r="C63" s="86"/>
      <c r="D63" s="95"/>
      <c r="E63" s="95"/>
      <c r="F63" s="95"/>
      <c r="G63" s="95"/>
      <c r="H63" s="95"/>
    </row>
    <row r="64" spans="2:8" ht="19.5" hidden="1">
      <c r="B64" s="86"/>
      <c r="C64" s="86"/>
      <c r="D64" s="95"/>
      <c r="E64" s="95"/>
      <c r="F64" s="95"/>
      <c r="G64" s="95"/>
      <c r="H64" s="95"/>
    </row>
    <row r="65" spans="1:8" ht="19.5" hidden="1">
      <c r="B65" s="86"/>
      <c r="C65" s="86"/>
      <c r="D65" s="95"/>
      <c r="E65" s="95"/>
      <c r="F65" s="95"/>
      <c r="G65" s="95"/>
      <c r="H65" s="95"/>
    </row>
    <row r="66" spans="1:8" ht="15" customHeight="1">
      <c r="B66" s="86"/>
      <c r="C66" s="86" t="s">
        <v>329</v>
      </c>
      <c r="D66" s="95">
        <v>4000</v>
      </c>
      <c r="E66" s="95">
        <v>4000</v>
      </c>
      <c r="F66" s="95">
        <v>4000</v>
      </c>
      <c r="G66" s="95">
        <v>4000</v>
      </c>
      <c r="H66" s="95">
        <v>4000</v>
      </c>
    </row>
    <row r="67" spans="1:8" ht="19.5" hidden="1">
      <c r="B67" s="86"/>
      <c r="C67" s="86"/>
      <c r="D67" s="95"/>
      <c r="E67" s="95"/>
      <c r="F67" s="95"/>
      <c r="G67" s="95"/>
      <c r="H67" s="95"/>
    </row>
    <row r="68" spans="1:8" ht="19.5" hidden="1">
      <c r="B68" s="86"/>
      <c r="C68" s="86"/>
      <c r="D68" s="95"/>
      <c r="E68" s="95"/>
      <c r="F68" s="95"/>
      <c r="G68" s="95"/>
      <c r="H68" s="95"/>
    </row>
    <row r="69" spans="1:8" ht="15" customHeight="1">
      <c r="B69" s="86"/>
      <c r="C69" s="86" t="s">
        <v>330</v>
      </c>
      <c r="D69" s="95">
        <v>27453.390513401439</v>
      </c>
      <c r="E69" s="95">
        <v>35267.624309999999</v>
      </c>
      <c r="F69" s="95">
        <v>34971.885117999998</v>
      </c>
      <c r="G69" s="95">
        <v>34993.774923999998</v>
      </c>
      <c r="H69" s="95">
        <v>34990.813558000002</v>
      </c>
    </row>
    <row r="70" spans="1:8" ht="15" customHeight="1">
      <c r="B70" s="86"/>
      <c r="C70" s="86" t="s">
        <v>331</v>
      </c>
      <c r="D70" s="95">
        <v>17375.933973864816</v>
      </c>
      <c r="E70" s="95">
        <v>16994.418614000002</v>
      </c>
      <c r="F70" s="95">
        <v>21019.521011000001</v>
      </c>
      <c r="G70" s="95">
        <v>20949.91305286</v>
      </c>
      <c r="H70" s="95">
        <v>23619.504164639999</v>
      </c>
    </row>
    <row r="71" spans="1:8" ht="19.5" hidden="1">
      <c r="B71" s="86"/>
      <c r="C71" s="86"/>
      <c r="D71" s="95"/>
      <c r="E71" s="95"/>
      <c r="F71" s="95"/>
      <c r="G71" s="95"/>
      <c r="H71" s="95"/>
    </row>
    <row r="72" spans="1:8" ht="19.5" hidden="1">
      <c r="B72" s="86"/>
      <c r="C72" s="86"/>
      <c r="D72" s="95"/>
      <c r="E72" s="95"/>
      <c r="F72" s="95"/>
      <c r="G72" s="95"/>
      <c r="H72" s="95"/>
    </row>
    <row r="73" spans="1:8" ht="15" customHeight="1">
      <c r="B73" s="86"/>
      <c r="C73" s="86" t="s">
        <v>332</v>
      </c>
      <c r="D73" s="95">
        <v>151.36084099999999</v>
      </c>
      <c r="E73" s="95">
        <v>125.792974</v>
      </c>
      <c r="F73" s="95">
        <v>126.92337499999999</v>
      </c>
      <c r="G73" s="95">
        <v>125.354315</v>
      </c>
      <c r="H73" s="95">
        <v>129.57184100000001</v>
      </c>
    </row>
    <row r="74" spans="1:8" ht="15" customHeight="1">
      <c r="B74" s="86"/>
      <c r="C74" s="86" t="s">
        <v>333</v>
      </c>
      <c r="D74" s="95">
        <v>2398.2575379999998</v>
      </c>
      <c r="E74" s="95">
        <v>2486.3514169999999</v>
      </c>
      <c r="F74" s="95">
        <v>2498.06095</v>
      </c>
      <c r="G74" s="95">
        <v>2456.9855779999998</v>
      </c>
      <c r="H74" s="95">
        <v>2429.9968319999998</v>
      </c>
    </row>
    <row r="75" spans="1:8" ht="15" customHeight="1">
      <c r="B75" s="86"/>
      <c r="C75" s="86" t="s">
        <v>334</v>
      </c>
      <c r="D75" s="95">
        <v>4961.5197770000004</v>
      </c>
      <c r="E75" s="95">
        <v>4961.5197770000004</v>
      </c>
      <c r="F75" s="95">
        <v>4961.5197770000004</v>
      </c>
      <c r="G75" s="95">
        <v>4961.5197770000004</v>
      </c>
      <c r="H75" s="95">
        <v>4961.5197770000004</v>
      </c>
    </row>
    <row r="76" spans="1:8" s="97" customFormat="1" ht="23.25" customHeight="1">
      <c r="B76" s="92" t="s">
        <v>301</v>
      </c>
      <c r="C76" s="86"/>
      <c r="D76" s="94">
        <v>567810.87403299997</v>
      </c>
      <c r="E76" s="94">
        <v>563727.75627799996</v>
      </c>
      <c r="F76" s="94">
        <v>568269.91045999993</v>
      </c>
      <c r="G76" s="94">
        <v>559955.89554849686</v>
      </c>
      <c r="H76" s="94">
        <v>557863.98719226616</v>
      </c>
    </row>
    <row r="77" spans="1:8" s="81" customFormat="1" ht="19.5" customHeight="1">
      <c r="A77" s="105"/>
      <c r="B77" s="92"/>
      <c r="C77" s="155" t="s">
        <v>302</v>
      </c>
      <c r="D77" s="77">
        <v>358936.75206099998</v>
      </c>
      <c r="E77" s="77">
        <v>359324.70859899995</v>
      </c>
      <c r="F77" s="77">
        <v>359517.96284999995</v>
      </c>
      <c r="G77" s="77">
        <v>359515.53735999996</v>
      </c>
      <c r="H77" s="77">
        <v>359509.79586799996</v>
      </c>
    </row>
    <row r="78" spans="1:8" s="81" customFormat="1" ht="18.75" customHeight="1">
      <c r="A78" s="105"/>
      <c r="B78" s="92"/>
      <c r="C78" s="155" t="s">
        <v>303</v>
      </c>
      <c r="D78" s="77">
        <v>208874.12197199999</v>
      </c>
      <c r="E78" s="77">
        <v>204403.04767900001</v>
      </c>
      <c r="F78" s="77">
        <v>208751.94760999997</v>
      </c>
      <c r="G78" s="77">
        <v>200440.35818849696</v>
      </c>
      <c r="H78" s="77">
        <v>198354.19132426614</v>
      </c>
    </row>
    <row r="79" spans="1:8" ht="19.5" hidden="1">
      <c r="A79" s="104"/>
      <c r="C79" s="86"/>
      <c r="D79" s="77"/>
      <c r="E79" s="77"/>
      <c r="F79" s="77"/>
      <c r="G79" s="77"/>
      <c r="H79" s="77"/>
    </row>
    <row r="80" spans="1:8" s="81" customFormat="1" ht="19.5" hidden="1">
      <c r="A80" s="92"/>
      <c r="B80" s="182"/>
      <c r="C80" s="92"/>
      <c r="D80" s="94"/>
      <c r="E80" s="94"/>
      <c r="F80" s="94"/>
      <c r="G80" s="94"/>
      <c r="H80" s="94"/>
    </row>
    <row r="82" spans="1:8" s="104" customFormat="1" ht="15.6" customHeight="1">
      <c r="A82" s="84" t="s">
        <v>335</v>
      </c>
      <c r="B82" s="60"/>
      <c r="C82" s="86"/>
      <c r="D82" s="72">
        <v>25687.835338396952</v>
      </c>
      <c r="E82" s="72">
        <v>3836.470538801048</v>
      </c>
      <c r="F82" s="72">
        <v>-15770.121565659996</v>
      </c>
      <c r="G82" s="72">
        <v>-49112.2602347387</v>
      </c>
      <c r="H82" s="72">
        <v>-57024.036444178317</v>
      </c>
    </row>
    <row r="83" spans="1:8" s="106" customFormat="1" ht="4.5" customHeight="1">
      <c r="A83" s="104"/>
      <c r="B83" s="60"/>
      <c r="C83" s="86"/>
      <c r="D83" s="77"/>
      <c r="E83" s="77"/>
      <c r="F83" s="77"/>
      <c r="G83" s="77"/>
      <c r="H83" s="77"/>
    </row>
    <row r="84" spans="1:8" s="106" customFormat="1" ht="19.5" customHeight="1">
      <c r="A84" s="92" t="s">
        <v>336</v>
      </c>
      <c r="B84" s="182"/>
      <c r="C84" s="86"/>
      <c r="D84" s="94">
        <v>16625.212954571693</v>
      </c>
      <c r="E84" s="94">
        <v>13180.577957219448</v>
      </c>
      <c r="F84" s="94">
        <v>11699.249931878157</v>
      </c>
      <c r="G84" s="94">
        <v>12262.033743154041</v>
      </c>
      <c r="H84" s="94">
        <v>11810.44637778088</v>
      </c>
    </row>
    <row r="85" spans="1:8" s="106" customFormat="1" ht="19.5" customHeight="1">
      <c r="A85" s="92"/>
      <c r="B85" s="92" t="s">
        <v>337</v>
      </c>
      <c r="C85" s="86"/>
      <c r="D85" s="94">
        <v>-5773.8673375277249</v>
      </c>
      <c r="E85" s="94">
        <v>-5775.1668321505485</v>
      </c>
      <c r="F85" s="94">
        <v>-7227.2919262218438</v>
      </c>
      <c r="G85" s="94">
        <v>-6756.8730526399577</v>
      </c>
      <c r="H85" s="94">
        <v>-7002.2942917634446</v>
      </c>
    </row>
    <row r="86" spans="1:8" s="106" customFormat="1" ht="18" customHeight="1">
      <c r="A86" s="92"/>
      <c r="B86" s="92" t="s">
        <v>338</v>
      </c>
      <c r="C86" s="86"/>
      <c r="D86" s="94">
        <v>22399.080292099417</v>
      </c>
      <c r="E86" s="94">
        <v>18955.744789369997</v>
      </c>
      <c r="F86" s="94">
        <v>18926.541858100001</v>
      </c>
      <c r="G86" s="94">
        <v>19018.906795793999</v>
      </c>
      <c r="H86" s="94">
        <v>18812.740669544324</v>
      </c>
    </row>
    <row r="87" spans="1:8" s="106" customFormat="1" ht="22.5" customHeight="1">
      <c r="A87" s="92"/>
      <c r="B87" s="182"/>
      <c r="C87" s="86" t="s">
        <v>339</v>
      </c>
      <c r="D87" s="95">
        <v>1269.0292139999999</v>
      </c>
      <c r="E87" s="95">
        <v>1269.0292139999999</v>
      </c>
      <c r="F87" s="95">
        <v>1269.0292139999999</v>
      </c>
      <c r="G87" s="95">
        <v>1269.0292139999999</v>
      </c>
      <c r="H87" s="95">
        <v>1269.0292139999999</v>
      </c>
    </row>
    <row r="88" spans="1:8" s="106" customFormat="1" ht="19.5" hidden="1">
      <c r="A88" s="92"/>
      <c r="B88" s="182"/>
      <c r="C88" s="86"/>
      <c r="D88" s="95"/>
      <c r="E88" s="95"/>
      <c r="F88" s="95"/>
      <c r="G88" s="95"/>
      <c r="H88" s="95"/>
    </row>
    <row r="89" spans="1:8" s="106" customFormat="1" ht="22.5" customHeight="1">
      <c r="A89" s="92"/>
      <c r="B89" s="182"/>
      <c r="C89" s="86" t="s">
        <v>340</v>
      </c>
      <c r="D89" s="95">
        <v>2627.6070129999998</v>
      </c>
      <c r="E89" s="95">
        <v>2567.2384958899997</v>
      </c>
      <c r="F89" s="95">
        <v>2671.4347775400001</v>
      </c>
      <c r="G89" s="95">
        <v>2876.1583335100004</v>
      </c>
      <c r="H89" s="95">
        <v>2762.4662119099999</v>
      </c>
    </row>
    <row r="90" spans="1:8" s="106" customFormat="1" ht="22.5" customHeight="1">
      <c r="A90" s="92"/>
      <c r="B90" s="182"/>
      <c r="C90" s="86" t="s">
        <v>341</v>
      </c>
      <c r="D90" s="95">
        <v>13187.333983074399</v>
      </c>
      <c r="E90" s="95">
        <v>14087.364682479998</v>
      </c>
      <c r="F90" s="95">
        <v>13733.233980560002</v>
      </c>
      <c r="G90" s="95">
        <v>13039.566489523999</v>
      </c>
      <c r="H90" s="95">
        <v>13016.146836634323</v>
      </c>
    </row>
    <row r="91" spans="1:8" s="106" customFormat="1" ht="19.5" hidden="1">
      <c r="A91" s="92"/>
      <c r="B91" s="182"/>
      <c r="C91" s="86"/>
      <c r="D91" s="95"/>
      <c r="E91" s="95"/>
      <c r="F91" s="95"/>
      <c r="G91" s="95"/>
      <c r="H91" s="95"/>
    </row>
    <row r="92" spans="1:8" s="106" customFormat="1" ht="19.5" hidden="1">
      <c r="A92" s="92"/>
      <c r="B92" s="182"/>
      <c r="C92" s="86"/>
      <c r="D92" s="95"/>
      <c r="E92" s="95"/>
      <c r="F92" s="95"/>
      <c r="G92" s="95"/>
      <c r="H92" s="95"/>
    </row>
    <row r="93" spans="1:8" s="106" customFormat="1" ht="19.5" customHeight="1">
      <c r="A93" s="92"/>
      <c r="B93" s="182"/>
      <c r="C93" s="86" t="s">
        <v>342</v>
      </c>
      <c r="D93" s="95">
        <v>-1598.67965797498</v>
      </c>
      <c r="E93" s="95">
        <v>1032.1123970000001</v>
      </c>
      <c r="F93" s="95">
        <v>1252.8438860000001</v>
      </c>
      <c r="G93" s="95">
        <v>1834.1527587600001</v>
      </c>
      <c r="H93" s="95">
        <v>1765.098407</v>
      </c>
    </row>
    <row r="94" spans="1:8" s="106" customFormat="1" ht="19.5" customHeight="1">
      <c r="A94" s="92"/>
      <c r="B94" s="182"/>
      <c r="C94" s="86" t="s">
        <v>343</v>
      </c>
      <c r="D94" s="95">
        <v>6913.7897400000002</v>
      </c>
      <c r="E94" s="95">
        <v>0</v>
      </c>
      <c r="F94" s="95">
        <v>0</v>
      </c>
      <c r="G94" s="95">
        <v>0</v>
      </c>
      <c r="H94" s="95">
        <v>0</v>
      </c>
    </row>
    <row r="95" spans="1:8" s="106" customFormat="1" ht="4.5" customHeight="1">
      <c r="A95" s="92"/>
      <c r="B95" s="182"/>
      <c r="C95" s="86"/>
      <c r="D95" s="94"/>
      <c r="E95" s="94"/>
      <c r="F95" s="94"/>
      <c r="G95" s="94"/>
      <c r="H95" s="94"/>
    </row>
    <row r="96" spans="1:8" s="106" customFormat="1" ht="19.5" customHeight="1">
      <c r="A96" s="92" t="s">
        <v>344</v>
      </c>
      <c r="B96" s="182"/>
      <c r="C96" s="86"/>
      <c r="D96" s="94">
        <v>9062.622383825259</v>
      </c>
      <c r="E96" s="94">
        <v>-9344.1074184183999</v>
      </c>
      <c r="F96" s="94">
        <v>-27469.371497538152</v>
      </c>
      <c r="G96" s="94">
        <v>-61374.293977892739</v>
      </c>
      <c r="H96" s="94">
        <v>-68834.482821959202</v>
      </c>
    </row>
    <row r="97" spans="1:8" ht="19.5">
      <c r="A97" s="92" t="s">
        <v>345</v>
      </c>
      <c r="B97" s="86"/>
      <c r="C97" s="183"/>
      <c r="D97" s="94">
        <v>0</v>
      </c>
      <c r="E97" s="94">
        <v>0</v>
      </c>
      <c r="F97" s="94">
        <v>0</v>
      </c>
      <c r="G97" s="94">
        <v>0</v>
      </c>
      <c r="H97" s="94">
        <v>0</v>
      </c>
    </row>
    <row r="98" spans="1:8" ht="19.5">
      <c r="A98" s="84" t="s">
        <v>346</v>
      </c>
      <c r="B98" s="92"/>
      <c r="C98" s="92"/>
      <c r="D98" s="94">
        <v>9062.622383825259</v>
      </c>
      <c r="E98" s="94">
        <v>-9344.1074184183999</v>
      </c>
      <c r="F98" s="94">
        <v>-27469.371497538152</v>
      </c>
      <c r="G98" s="94">
        <v>-61374.293977892739</v>
      </c>
      <c r="H98" s="94">
        <v>-68834.482821959202</v>
      </c>
    </row>
    <row r="99" spans="1:8" ht="5.25" customHeight="1">
      <c r="A99" s="107"/>
      <c r="B99" s="108"/>
      <c r="C99" s="108"/>
      <c r="D99" s="109"/>
      <c r="E99" s="109"/>
      <c r="F99" s="109"/>
      <c r="G99" s="109"/>
      <c r="H99" s="109"/>
    </row>
    <row r="100" spans="1:8" ht="19.5" hidden="1">
      <c r="A100" s="110"/>
      <c r="B100" s="111"/>
      <c r="C100" s="111"/>
      <c r="D100" s="112"/>
      <c r="E100" s="113"/>
      <c r="F100" s="113"/>
      <c r="G100" s="113"/>
      <c r="H100" s="113"/>
    </row>
    <row r="101" spans="1:8" ht="19.5" hidden="1">
      <c r="A101" s="85"/>
      <c r="B101" s="86"/>
      <c r="C101" s="86"/>
      <c r="D101" s="78"/>
      <c r="E101" s="96"/>
      <c r="F101" s="96"/>
      <c r="G101" s="96"/>
      <c r="H101" s="96"/>
    </row>
    <row r="102" spans="1:8" ht="19.5" hidden="1">
      <c r="A102" s="85"/>
      <c r="B102" s="86"/>
      <c r="C102" s="86"/>
      <c r="D102" s="78"/>
      <c r="E102" s="96"/>
      <c r="F102" s="96"/>
      <c r="G102" s="96"/>
      <c r="H102" s="96"/>
    </row>
    <row r="103" spans="1:8" ht="19.5" hidden="1">
      <c r="A103" s="85"/>
      <c r="B103" s="86"/>
      <c r="C103" s="86"/>
      <c r="D103" s="78"/>
      <c r="E103" s="96"/>
      <c r="F103" s="96"/>
      <c r="G103" s="96"/>
      <c r="H103" s="96"/>
    </row>
    <row r="104" spans="1:8" ht="19.5" hidden="1">
      <c r="A104" s="85"/>
      <c r="B104" s="86"/>
      <c r="C104" s="114"/>
      <c r="D104" s="78"/>
      <c r="E104" s="87"/>
      <c r="F104" s="87"/>
      <c r="G104" s="87"/>
      <c r="H104" s="87"/>
    </row>
    <row r="105" spans="1:8" ht="19.5" hidden="1">
      <c r="A105" s="85"/>
      <c r="B105" s="86"/>
      <c r="C105" s="86"/>
      <c r="D105" s="78"/>
      <c r="E105" s="87"/>
      <c r="F105" s="87"/>
      <c r="G105" s="87"/>
      <c r="H105" s="87"/>
    </row>
    <row r="106" spans="1:8" ht="19.5" hidden="1">
      <c r="A106" s="85"/>
      <c r="B106" s="86"/>
      <c r="C106" s="86"/>
      <c r="D106" s="78"/>
      <c r="E106" s="87"/>
      <c r="F106" s="87"/>
      <c r="G106" s="87"/>
      <c r="H106" s="87"/>
    </row>
    <row r="107" spans="1:8" ht="19.5" hidden="1">
      <c r="A107" s="85"/>
      <c r="B107" s="86"/>
      <c r="C107" s="86"/>
      <c r="D107" s="78"/>
      <c r="E107" s="96"/>
      <c r="F107" s="96"/>
      <c r="G107" s="96"/>
      <c r="H107" s="96"/>
    </row>
    <row r="108" spans="1:8" ht="19.5" hidden="1">
      <c r="A108" s="85"/>
      <c r="B108" s="86"/>
      <c r="C108" s="86"/>
      <c r="D108" s="78"/>
      <c r="E108" s="96"/>
      <c r="F108" s="96"/>
      <c r="G108" s="96"/>
      <c r="H108" s="96"/>
    </row>
    <row r="109" spans="1:8" ht="19.5" hidden="1">
      <c r="A109" s="85"/>
      <c r="B109" s="86"/>
      <c r="C109" s="86"/>
      <c r="D109" s="78"/>
      <c r="E109" s="96"/>
      <c r="F109" s="96"/>
      <c r="G109" s="96"/>
      <c r="H109" s="96"/>
    </row>
    <row r="110" spans="1:8" ht="19.5" hidden="1">
      <c r="A110" s="85"/>
      <c r="B110" s="86"/>
      <c r="C110" s="86"/>
      <c r="D110" s="78"/>
      <c r="E110" s="96"/>
      <c r="F110" s="96"/>
      <c r="G110" s="96"/>
      <c r="H110" s="96"/>
    </row>
    <row r="111" spans="1:8" ht="19.5" hidden="1">
      <c r="A111" s="85"/>
      <c r="B111" s="86"/>
      <c r="C111" s="86"/>
      <c r="D111" s="78"/>
      <c r="E111" s="96"/>
      <c r="F111" s="96"/>
      <c r="G111" s="96"/>
      <c r="H111" s="96"/>
    </row>
    <row r="112" spans="1:8" ht="15" hidden="1" customHeight="1"/>
    <row r="113" spans="1:8" ht="19.5" hidden="1">
      <c r="A113" s="116"/>
      <c r="B113" s="117"/>
      <c r="C113" s="117"/>
      <c r="D113" s="73"/>
      <c r="E113" s="69"/>
      <c r="F113" s="69"/>
      <c r="G113" s="69"/>
      <c r="H113" s="69"/>
    </row>
    <row r="114" spans="1:8" ht="19.5" hidden="1">
      <c r="A114" s="116"/>
      <c r="B114" s="117"/>
      <c r="C114" s="117"/>
      <c r="D114" s="73"/>
      <c r="E114" s="69"/>
      <c r="F114" s="69"/>
      <c r="G114" s="69"/>
      <c r="H114" s="69"/>
    </row>
    <row r="115" spans="1:8" ht="19.5" hidden="1">
      <c r="A115" s="118"/>
      <c r="B115" s="119"/>
      <c r="C115" s="119"/>
      <c r="D115" s="73"/>
      <c r="E115" s="120"/>
      <c r="F115" s="120"/>
      <c r="G115" s="120"/>
      <c r="H115" s="120"/>
    </row>
    <row r="116" spans="1:8" ht="19.5" hidden="1">
      <c r="A116" s="121"/>
      <c r="B116" s="108"/>
      <c r="C116" s="108"/>
      <c r="D116" s="109"/>
      <c r="E116" s="115"/>
      <c r="F116" s="115"/>
      <c r="G116" s="115"/>
      <c r="H116" s="115"/>
    </row>
    <row r="117" spans="1:8" ht="9" customHeight="1">
      <c r="A117" s="84"/>
      <c r="B117" s="92"/>
      <c r="C117" s="92"/>
    </row>
    <row r="118" spans="1:8" ht="19.5" hidden="1">
      <c r="A118" s="122"/>
      <c r="B118" s="123"/>
      <c r="C118" s="123"/>
      <c r="D118" s="124"/>
      <c r="E118" s="124"/>
      <c r="F118" s="124"/>
      <c r="G118" s="124"/>
      <c r="H118" s="124"/>
    </row>
    <row r="119" spans="1:8" ht="19.5" hidden="1">
      <c r="A119" s="122"/>
      <c r="B119" s="123"/>
      <c r="C119" s="123"/>
      <c r="D119" s="125"/>
      <c r="E119" s="124"/>
      <c r="F119" s="124"/>
      <c r="G119" s="124"/>
      <c r="H119" s="124"/>
    </row>
    <row r="120" spans="1:8" ht="19.5" hidden="1"/>
    <row r="121" spans="1:8" s="159" customFormat="1" ht="23.25">
      <c r="B121" s="273" t="s">
        <v>310</v>
      </c>
      <c r="C121" s="159" t="s">
        <v>311</v>
      </c>
    </row>
    <row r="122" spans="1:8" s="159" customFormat="1" ht="23.25">
      <c r="B122" s="273" t="s">
        <v>312</v>
      </c>
      <c r="C122" s="159" t="s">
        <v>313</v>
      </c>
    </row>
    <row r="123" spans="1:8" s="159" customFormat="1" ht="40.9" customHeight="1">
      <c r="B123" s="273" t="s">
        <v>314</v>
      </c>
      <c r="C123" s="482" t="s">
        <v>315</v>
      </c>
      <c r="D123" s="482"/>
      <c r="E123" s="482"/>
      <c r="F123" s="482"/>
      <c r="G123" s="482"/>
      <c r="H123" s="482"/>
    </row>
    <row r="124" spans="1:8" ht="28.5" customHeight="1">
      <c r="A124" s="166" t="s">
        <v>347</v>
      </c>
      <c r="B124" s="165"/>
      <c r="C124" s="159"/>
    </row>
    <row r="125" spans="1:8" ht="15" customHeight="1">
      <c r="A125" s="25" t="s">
        <v>82</v>
      </c>
      <c r="E125" s="61"/>
      <c r="F125" s="61"/>
      <c r="G125" s="61"/>
      <c r="H125" s="61"/>
    </row>
    <row r="126" spans="1:8" ht="15" customHeight="1">
      <c r="A126" s="25" t="s">
        <v>15</v>
      </c>
    </row>
  </sheetData>
  <mergeCells count="2">
    <mergeCell ref="A2:C2"/>
    <mergeCell ref="C123:H123"/>
  </mergeCells>
  <printOptions horizontalCentered="1"/>
  <pageMargins left="3.937007874015748E-2" right="3.937007874015748E-2" top="0.15748031496062992" bottom="0.11811023622047245" header="7.874015748031496E-2" footer="0"/>
  <pageSetup paperSize="8" scale="71" orientation="portrait" copies="4" r:id="rId1"/>
  <headerFooter alignWithMargins="0">
    <oddHeader>&amp;LSECRETARIA DE ORÇAMENTO FEDERAL - SOF
SECRETARIA ADJUNTA PARA ASSUNTOS FISCAIS - SEAFI
COORDENAÇÃO-GERAL DE AVALIAÇÃO MACROECONÔMICA - CGMAC
COORDENAÇÃO DE AVALIAÇÃO MACROFISCAL - COFIS&amp;R&amp;D
&amp;T</oddHeader>
    <oddFooter>&amp;R&amp;F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9"/>
  <sheetViews>
    <sheetView showGridLines="0" workbookViewId="0">
      <selection activeCell="A4" sqref="A4"/>
    </sheetView>
  </sheetViews>
  <sheetFormatPr defaultColWidth="7.28515625" defaultRowHeight="15.75"/>
  <cols>
    <col min="1" max="1" width="40.140625" style="2" bestFit="1" customWidth="1"/>
    <col min="2" max="3" width="19.42578125" style="2" customWidth="1"/>
    <col min="4" max="4" width="16.42578125" style="2" customWidth="1"/>
    <col min="5" max="5" width="18.85546875" style="2" customWidth="1"/>
    <col min="6" max="16384" width="7.28515625" style="2"/>
  </cols>
  <sheetData>
    <row r="2" spans="1:5" ht="18.75">
      <c r="A2" s="457" t="s">
        <v>0</v>
      </c>
      <c r="B2" s="457"/>
      <c r="C2" s="457"/>
      <c r="D2" s="457"/>
      <c r="E2" s="457"/>
    </row>
    <row r="3" spans="1:5" ht="10.5" customHeight="1" thickBot="1">
      <c r="A3" s="1"/>
      <c r="B3" s="1"/>
      <c r="C3" s="1"/>
      <c r="D3" s="1"/>
    </row>
    <row r="4" spans="1:5" ht="54.75" customHeight="1" thickTop="1" thickBot="1">
      <c r="A4" s="27" t="s">
        <v>1</v>
      </c>
      <c r="B4" s="28" t="s">
        <v>2</v>
      </c>
      <c r="C4" s="28" t="s">
        <v>415</v>
      </c>
      <c r="D4" s="28" t="s">
        <v>416</v>
      </c>
      <c r="E4" s="145" t="s">
        <v>3</v>
      </c>
    </row>
    <row r="5" spans="1:5" ht="22.5" customHeight="1" thickTop="1">
      <c r="A5" s="3" t="s">
        <v>4</v>
      </c>
      <c r="B5" s="135">
        <v>2.19</v>
      </c>
      <c r="C5" s="135">
        <v>2.53932021523815</v>
      </c>
      <c r="D5" s="289">
        <v>3.2132523517028</v>
      </c>
      <c r="E5" s="135">
        <v>0.67393213646465</v>
      </c>
    </row>
    <row r="6" spans="1:5" ht="22.5" customHeight="1">
      <c r="A6" s="3" t="s">
        <v>5</v>
      </c>
      <c r="B6" s="135">
        <v>11368</v>
      </c>
      <c r="C6" s="135">
        <v>11521.68</v>
      </c>
      <c r="D6" s="289">
        <v>11618.410374692799</v>
      </c>
      <c r="E6" s="135">
        <v>96.73037469279916</v>
      </c>
    </row>
    <row r="7" spans="1:5" ht="22.5" customHeight="1">
      <c r="A7" s="4" t="s">
        <v>6</v>
      </c>
      <c r="B7" s="135">
        <v>3.55</v>
      </c>
      <c r="C7" s="135">
        <v>3.9</v>
      </c>
      <c r="D7" s="290">
        <v>4.2481525570622303</v>
      </c>
      <c r="E7" s="135">
        <v>0.34815255706223036</v>
      </c>
    </row>
    <row r="8" spans="1:5" ht="22.5" customHeight="1">
      <c r="A8" s="4" t="s">
        <v>7</v>
      </c>
      <c r="B8" s="135">
        <v>3.25</v>
      </c>
      <c r="C8" s="135">
        <v>3.65</v>
      </c>
      <c r="D8" s="290">
        <v>4.1023678985383496</v>
      </c>
      <c r="E8" s="135">
        <v>0.45236789853834969</v>
      </c>
    </row>
    <row r="9" spans="1:5" ht="22.5" customHeight="1">
      <c r="A9" s="4" t="s">
        <v>8</v>
      </c>
      <c r="B9" s="135">
        <v>4</v>
      </c>
      <c r="C9" s="135">
        <v>3.6</v>
      </c>
      <c r="D9" s="290">
        <v>3.8002667153552299</v>
      </c>
      <c r="E9" s="135">
        <v>0.20026671535522977</v>
      </c>
    </row>
    <row r="10" spans="1:5" ht="19.5" customHeight="1">
      <c r="A10" s="4" t="s">
        <v>9</v>
      </c>
      <c r="B10" s="135">
        <v>9.8000000000000007</v>
      </c>
      <c r="C10" s="135">
        <v>10.64</v>
      </c>
      <c r="D10" s="290">
        <v>10.757551383189799</v>
      </c>
      <c r="E10" s="135">
        <v>0.11755138318979901</v>
      </c>
    </row>
    <row r="11" spans="1:5" ht="22.5" customHeight="1">
      <c r="A11" s="4" t="s">
        <v>10</v>
      </c>
      <c r="B11" s="135">
        <v>5.03</v>
      </c>
      <c r="C11" s="135">
        <v>5.2</v>
      </c>
      <c r="D11" s="290">
        <v>5.2854083333333302</v>
      </c>
      <c r="E11" s="135">
        <v>8.5408333333329978E-2</v>
      </c>
    </row>
    <row r="12" spans="1:5" ht="22.5" customHeight="1">
      <c r="A12" s="4" t="s">
        <v>11</v>
      </c>
      <c r="B12" s="135">
        <v>82.34</v>
      </c>
      <c r="C12" s="135">
        <v>84.43</v>
      </c>
      <c r="D12" s="290">
        <v>79.572333333333304</v>
      </c>
      <c r="E12" s="135">
        <v>-4.8576666666667023</v>
      </c>
    </row>
    <row r="13" spans="1:5" ht="22.5" customHeight="1">
      <c r="A13" s="4" t="s">
        <v>12</v>
      </c>
      <c r="B13" s="135">
        <v>1421</v>
      </c>
      <c r="C13" s="135">
        <v>1412</v>
      </c>
      <c r="D13" s="290">
        <v>1412</v>
      </c>
      <c r="E13" s="135">
        <v>0</v>
      </c>
    </row>
    <row r="14" spans="1:5" ht="22.5" customHeight="1">
      <c r="A14" s="256" t="s">
        <v>13</v>
      </c>
      <c r="B14" s="257">
        <v>8.4600000000000009</v>
      </c>
      <c r="C14" s="257">
        <v>10.95</v>
      </c>
      <c r="D14" s="291">
        <v>10.945680118680301</v>
      </c>
      <c r="E14" s="257">
        <v>-4.3198813196987373E-3</v>
      </c>
    </row>
    <row r="16" spans="1:5" s="5" customFormat="1" ht="15.75" customHeight="1">
      <c r="A16" s="241" t="s">
        <v>14</v>
      </c>
    </row>
    <row r="17" spans="1:1" s="5" customFormat="1" ht="15.75" customHeight="1">
      <c r="A17" s="255" t="s">
        <v>413</v>
      </c>
    </row>
    <row r="18" spans="1:1" s="5" customFormat="1" ht="15" customHeight="1">
      <c r="A18" s="255" t="s">
        <v>414</v>
      </c>
    </row>
    <row r="19" spans="1:1">
      <c r="A19" s="158" t="s">
        <v>15</v>
      </c>
    </row>
  </sheetData>
  <mergeCells count="1">
    <mergeCell ref="A2:E2"/>
  </mergeCells>
  <phoneticPr fontId="0" type="noConversion"/>
  <printOptions horizontalCentered="1" verticalCentered="1"/>
  <pageMargins left="0" right="0" top="0.78740157480314965" bottom="0.78740157480314965" header="0.51181102362204722" footer="0.51181102362204722"/>
  <pageSetup paperSize="9" scale="65" orientation="landscape" horizontalDpi="300" verticalDpi="300" r:id="rId1"/>
  <headerFooter alignWithMargins="0">
    <oddHeader>&amp;L&amp;8Ministério do Planejamento, Orçamento e gestão.
Secretaria de Orçamento Federal.
Assessoria Técnica.&amp;R&amp;8&amp;D
&amp;T</oddHeader>
    <oddFooter>&amp;R&amp;8&amp;F
&amp;A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B5723-F245-4393-B0FF-D78D7C344880}">
  <sheetPr>
    <pageSetUpPr fitToPage="1"/>
  </sheetPr>
  <dimension ref="A1:G40"/>
  <sheetViews>
    <sheetView showGridLines="0" zoomScaleNormal="100" workbookViewId="0">
      <selection activeCell="A2" sqref="A2:C2"/>
    </sheetView>
  </sheetViews>
  <sheetFormatPr defaultRowHeight="12.75"/>
  <cols>
    <col min="1" max="1" width="2" style="315" customWidth="1"/>
    <col min="2" max="2" width="2.42578125" style="315" customWidth="1"/>
    <col min="3" max="3" width="47.85546875" style="315" customWidth="1"/>
    <col min="4" max="4" width="16.28515625" style="315" customWidth="1"/>
    <col min="5" max="5" width="15.85546875" style="315" customWidth="1"/>
    <col min="6" max="6" width="16.7109375" style="315" customWidth="1"/>
    <col min="7" max="7" width="15.5703125" style="315" customWidth="1"/>
    <col min="8" max="16384" width="9.140625" style="315"/>
  </cols>
  <sheetData>
    <row r="1" spans="1:7" ht="13.5" thickBot="1">
      <c r="G1" s="359" t="s">
        <v>16</v>
      </c>
    </row>
    <row r="2" spans="1:7" ht="39" thickBot="1">
      <c r="A2" s="483" t="s">
        <v>17</v>
      </c>
      <c r="B2" s="484"/>
      <c r="C2" s="484"/>
      <c r="D2" s="358" t="s">
        <v>473</v>
      </c>
      <c r="E2" s="358" t="s">
        <v>472</v>
      </c>
      <c r="F2" s="358" t="s">
        <v>373</v>
      </c>
      <c r="G2" s="357" t="s">
        <v>471</v>
      </c>
    </row>
    <row r="3" spans="1:7" ht="13.5" thickBot="1">
      <c r="A3" s="356" t="s">
        <v>470</v>
      </c>
      <c r="B3" s="355"/>
      <c r="C3" s="354"/>
      <c r="D3" s="353">
        <v>527909.911474864</v>
      </c>
      <c r="E3" s="353">
        <v>531612.50093133072</v>
      </c>
      <c r="F3" s="352">
        <v>527485.38139160851</v>
      </c>
      <c r="G3" s="351">
        <v>-4127.1195397221372</v>
      </c>
    </row>
    <row r="4" spans="1:7">
      <c r="A4" s="346"/>
      <c r="B4" s="345" t="s">
        <v>469</v>
      </c>
      <c r="C4" s="344"/>
      <c r="D4" s="342">
        <v>825.69872177105628</v>
      </c>
      <c r="E4" s="342">
        <v>913.81274924257377</v>
      </c>
      <c r="F4" s="342">
        <v>981.50958393647261</v>
      </c>
      <c r="G4" s="342">
        <v>67.69683469389895</v>
      </c>
    </row>
    <row r="5" spans="1:7" ht="25.5">
      <c r="A5" s="337"/>
      <c r="B5" s="336"/>
      <c r="C5" s="335" t="s">
        <v>468</v>
      </c>
      <c r="D5" s="334">
        <v>817.16940199999999</v>
      </c>
      <c r="E5" s="334">
        <v>907.49298899999997</v>
      </c>
      <c r="F5" s="334">
        <v>978.78186800000003</v>
      </c>
      <c r="G5" s="333">
        <v>71.288879000000065</v>
      </c>
    </row>
    <row r="6" spans="1:7">
      <c r="A6" s="337"/>
      <c r="B6" s="336"/>
      <c r="C6" s="335" t="s">
        <v>453</v>
      </c>
      <c r="D6" s="333">
        <v>8.5293197710562705</v>
      </c>
      <c r="E6" s="334">
        <v>6.31976024257375</v>
      </c>
      <c r="F6" s="333">
        <v>2.72771593647263</v>
      </c>
      <c r="G6" s="333">
        <v>-3.59204430610112</v>
      </c>
    </row>
    <row r="7" spans="1:7">
      <c r="A7" s="346"/>
      <c r="B7" s="345" t="s">
        <v>467</v>
      </c>
      <c r="C7" s="344"/>
      <c r="D7" s="343">
        <v>74501.456088680861</v>
      </c>
      <c r="E7" s="343">
        <v>75629.968628000002</v>
      </c>
      <c r="F7" s="343">
        <v>77185.500391490859</v>
      </c>
      <c r="G7" s="342">
        <v>1555.531763490857</v>
      </c>
    </row>
    <row r="8" spans="1:7" ht="25.5">
      <c r="A8" s="337"/>
      <c r="B8" s="336"/>
      <c r="C8" s="335" t="s">
        <v>466</v>
      </c>
      <c r="D8" s="333">
        <v>65206.966692000002</v>
      </c>
      <c r="E8" s="334">
        <v>65206.966691000001</v>
      </c>
      <c r="F8" s="333">
        <v>66711.732110290002</v>
      </c>
      <c r="G8" s="333">
        <v>1504.7654192900009</v>
      </c>
    </row>
    <row r="9" spans="1:7">
      <c r="A9" s="337"/>
      <c r="B9" s="336"/>
      <c r="C9" s="350" t="s">
        <v>465</v>
      </c>
      <c r="D9" s="333">
        <v>242.45107568085999</v>
      </c>
      <c r="E9" s="334">
        <v>242.451076</v>
      </c>
      <c r="F9" s="333">
        <v>242.45107568085999</v>
      </c>
      <c r="G9" s="333">
        <v>-3.1914001397126412E-7</v>
      </c>
    </row>
    <row r="10" spans="1:7" ht="38.25">
      <c r="A10" s="337"/>
      <c r="B10" s="336"/>
      <c r="C10" s="335" t="s">
        <v>464</v>
      </c>
      <c r="D10" s="333">
        <v>1111.8051250000001</v>
      </c>
      <c r="E10" s="334">
        <v>1230.9279550000001</v>
      </c>
      <c r="F10" s="333">
        <v>1251.6261534499999</v>
      </c>
      <c r="G10" s="333">
        <v>20.698198449999836</v>
      </c>
    </row>
    <row r="11" spans="1:7" ht="51">
      <c r="A11" s="337"/>
      <c r="B11" s="336"/>
      <c r="C11" s="335" t="s">
        <v>463</v>
      </c>
      <c r="D11" s="333">
        <v>1830.157868</v>
      </c>
      <c r="E11" s="334">
        <v>1911.99469</v>
      </c>
      <c r="F11" s="333">
        <v>1953.11040488</v>
      </c>
      <c r="G11" s="333">
        <v>41.115714880000041</v>
      </c>
    </row>
    <row r="12" spans="1:7" ht="40.5" customHeight="1">
      <c r="A12" s="337"/>
      <c r="B12" s="336"/>
      <c r="C12" s="335" t="s">
        <v>462</v>
      </c>
      <c r="D12" s="333">
        <v>6110.0753279999999</v>
      </c>
      <c r="E12" s="334">
        <v>7037.6282160000001</v>
      </c>
      <c r="F12" s="333">
        <v>7026.5806471899996</v>
      </c>
      <c r="G12" s="333">
        <v>-11.047568810000485</v>
      </c>
    </row>
    <row r="13" spans="1:7" hidden="1">
      <c r="A13" s="337"/>
      <c r="B13" s="336"/>
      <c r="C13" s="335" t="s">
        <v>453</v>
      </c>
      <c r="D13" s="333">
        <v>0</v>
      </c>
      <c r="E13" s="334">
        <v>0</v>
      </c>
      <c r="F13" s="333">
        <v>0</v>
      </c>
      <c r="G13" s="333">
        <v>0</v>
      </c>
    </row>
    <row r="14" spans="1:7">
      <c r="A14" s="346"/>
      <c r="B14" s="345" t="s">
        <v>461</v>
      </c>
      <c r="C14" s="344"/>
      <c r="D14" s="343">
        <v>19022.854481999999</v>
      </c>
      <c r="E14" s="343">
        <v>20131.620770000001</v>
      </c>
      <c r="F14" s="343">
        <v>19952.823649760001</v>
      </c>
      <c r="G14" s="342">
        <v>-178.79712024000037</v>
      </c>
    </row>
    <row r="15" spans="1:7" ht="25.5">
      <c r="A15" s="337"/>
      <c r="B15" s="336"/>
      <c r="C15" s="335" t="s">
        <v>460</v>
      </c>
      <c r="D15" s="333">
        <v>19022.854481999999</v>
      </c>
      <c r="E15" s="334">
        <v>20131.620770000001</v>
      </c>
      <c r="F15" s="333">
        <v>19952.823649760001</v>
      </c>
      <c r="G15" s="333">
        <v>-178.79712024000037</v>
      </c>
    </row>
    <row r="16" spans="1:7">
      <c r="A16" s="346"/>
      <c r="B16" s="345" t="s">
        <v>459</v>
      </c>
      <c r="C16" s="344"/>
      <c r="D16" s="344">
        <v>416844.99142693769</v>
      </c>
      <c r="E16" s="344">
        <v>417760.64419356408</v>
      </c>
      <c r="F16" s="344">
        <v>412330.94666723686</v>
      </c>
      <c r="G16" s="342">
        <v>-5429.6975263272179</v>
      </c>
    </row>
    <row r="17" spans="1:7" ht="25.5">
      <c r="A17" s="337"/>
      <c r="B17" s="336"/>
      <c r="C17" s="335" t="s">
        <v>458</v>
      </c>
      <c r="D17" s="334">
        <v>152327.84601099999</v>
      </c>
      <c r="E17" s="334">
        <v>152327.84601000001</v>
      </c>
      <c r="F17" s="334">
        <v>149460.29157269001</v>
      </c>
      <c r="G17" s="333">
        <v>-2867.5544373099983</v>
      </c>
    </row>
    <row r="18" spans="1:7">
      <c r="A18" s="337"/>
      <c r="B18" s="336"/>
      <c r="C18" s="335" t="s">
        <v>455</v>
      </c>
      <c r="D18" s="349">
        <v>15084.750330000001</v>
      </c>
      <c r="E18" s="349">
        <v>1191.4312050000001</v>
      </c>
      <c r="F18" s="334">
        <v>0</v>
      </c>
      <c r="G18" s="333">
        <v>-1191.4312050000001</v>
      </c>
    </row>
    <row r="19" spans="1:7">
      <c r="A19" s="337"/>
      <c r="B19" s="336"/>
      <c r="C19" s="335" t="s">
        <v>454</v>
      </c>
      <c r="D19" s="334">
        <v>137243.09568099998</v>
      </c>
      <c r="E19" s="334">
        <v>151136.41480500001</v>
      </c>
      <c r="F19" s="334">
        <v>149460.29157269001</v>
      </c>
      <c r="G19" s="333">
        <v>-1676.1232323099975</v>
      </c>
    </row>
    <row r="20" spans="1:7" ht="25.5">
      <c r="A20" s="337"/>
      <c r="B20" s="336"/>
      <c r="C20" s="335" t="s">
        <v>457</v>
      </c>
      <c r="D20" s="334">
        <v>181553.537396</v>
      </c>
      <c r="E20" s="334">
        <v>184055.321883</v>
      </c>
      <c r="F20" s="334">
        <v>181957.1306689</v>
      </c>
      <c r="G20" s="333">
        <v>-2098.1912140999921</v>
      </c>
    </row>
    <row r="21" spans="1:7" ht="25.5">
      <c r="A21" s="337"/>
      <c r="B21" s="336"/>
      <c r="C21" s="335" t="s">
        <v>456</v>
      </c>
      <c r="D21" s="334">
        <v>5435.5058200000003</v>
      </c>
      <c r="E21" s="334">
        <v>6423.243211</v>
      </c>
      <c r="F21" s="334">
        <v>6509.7956012000004</v>
      </c>
      <c r="G21" s="333">
        <v>86.552390200000445</v>
      </c>
    </row>
    <row r="22" spans="1:7" ht="38.25">
      <c r="A22" s="337"/>
      <c r="B22" s="336"/>
      <c r="C22" s="335" t="s">
        <v>445</v>
      </c>
      <c r="D22" s="334">
        <v>79294.053484000004</v>
      </c>
      <c r="E22" s="334">
        <v>79980.249087999997</v>
      </c>
      <c r="F22" s="334">
        <v>79096.30702711</v>
      </c>
      <c r="G22" s="333">
        <v>-883.94206088999636</v>
      </c>
    </row>
    <row r="23" spans="1:7">
      <c r="A23" s="337"/>
      <c r="B23" s="336"/>
      <c r="C23" s="335" t="s">
        <v>455</v>
      </c>
      <c r="D23" s="349">
        <v>7833.2530409999999</v>
      </c>
      <c r="E23" s="349">
        <v>297.85780199999999</v>
      </c>
      <c r="F23" s="334">
        <v>0</v>
      </c>
      <c r="G23" s="333">
        <v>-297.85780199999999</v>
      </c>
    </row>
    <row r="24" spans="1:7">
      <c r="A24" s="337"/>
      <c r="B24" s="336"/>
      <c r="C24" s="335" t="s">
        <v>454</v>
      </c>
      <c r="D24" s="334">
        <v>71460.800443</v>
      </c>
      <c r="E24" s="334">
        <v>79682.391285999998</v>
      </c>
      <c r="F24" s="334">
        <v>79096.30702711</v>
      </c>
      <c r="G24" s="333">
        <v>-586.08425888999773</v>
      </c>
    </row>
    <row r="25" spans="1:7">
      <c r="A25" s="337"/>
      <c r="B25" s="336"/>
      <c r="C25" s="335" t="s">
        <v>453</v>
      </c>
      <c r="D25" s="348">
        <v>-1765.9512840622999</v>
      </c>
      <c r="E25" s="348">
        <v>-5026.0159984359098</v>
      </c>
      <c r="F25" s="348">
        <v>-4692.5782026631796</v>
      </c>
      <c r="G25" s="333">
        <v>333.43779577273017</v>
      </c>
    </row>
    <row r="26" spans="1:7">
      <c r="A26" s="346"/>
      <c r="B26" s="345" t="s">
        <v>452</v>
      </c>
      <c r="C26" s="344"/>
      <c r="D26" s="347">
        <v>13187.333983074399</v>
      </c>
      <c r="E26" s="347">
        <v>13262.079533523998</v>
      </c>
      <c r="F26" s="347">
        <v>13016.146836634323</v>
      </c>
      <c r="G26" s="342">
        <v>-245.93269688967484</v>
      </c>
    </row>
    <row r="27" spans="1:7" ht="25.5">
      <c r="A27" s="337"/>
      <c r="B27" s="336"/>
      <c r="C27" s="335" t="s">
        <v>451</v>
      </c>
      <c r="D27" s="334">
        <v>5313.7620699999998</v>
      </c>
      <c r="E27" s="334">
        <v>5313.7620669999997</v>
      </c>
      <c r="F27" s="334">
        <v>5207.848986</v>
      </c>
      <c r="G27" s="333">
        <v>-105.91308099999969</v>
      </c>
    </row>
    <row r="28" spans="1:7" ht="25.5">
      <c r="A28" s="337"/>
      <c r="B28" s="336"/>
      <c r="C28" s="335" t="s">
        <v>450</v>
      </c>
      <c r="D28" s="334">
        <v>7970.6431050000001</v>
      </c>
      <c r="E28" s="334">
        <v>7970.6431069999999</v>
      </c>
      <c r="F28" s="334">
        <v>7811.7734790000004</v>
      </c>
      <c r="G28" s="333">
        <v>-158.86962799999947</v>
      </c>
    </row>
    <row r="29" spans="1:7" ht="25.5">
      <c r="A29" s="337"/>
      <c r="B29" s="336"/>
      <c r="C29" s="335" t="s">
        <v>449</v>
      </c>
      <c r="D29" s="334">
        <v>7970.6431050000001</v>
      </c>
      <c r="E29" s="334">
        <v>7970.6431069999999</v>
      </c>
      <c r="F29" s="334">
        <v>7811.7734790000004</v>
      </c>
      <c r="G29" s="333">
        <v>-158.86962799999947</v>
      </c>
    </row>
    <row r="30" spans="1:7" ht="25.5">
      <c r="A30" s="337"/>
      <c r="B30" s="336"/>
      <c r="C30" s="335" t="s">
        <v>448</v>
      </c>
      <c r="D30" s="334">
        <v>5313.7620699999998</v>
      </c>
      <c r="E30" s="334">
        <v>5313.7620669999997</v>
      </c>
      <c r="F30" s="334">
        <v>5207.848986</v>
      </c>
      <c r="G30" s="333">
        <v>-105.91308099999969</v>
      </c>
    </row>
    <row r="31" spans="1:7">
      <c r="A31" s="337"/>
      <c r="B31" s="336"/>
      <c r="C31" s="335" t="s">
        <v>279</v>
      </c>
      <c r="D31" s="333">
        <v>-13381.476366925601</v>
      </c>
      <c r="E31" s="333">
        <v>-13306.730814476001</v>
      </c>
      <c r="F31" s="333">
        <v>-13023.098093365677</v>
      </c>
      <c r="G31" s="333">
        <v>283.63272111032347</v>
      </c>
    </row>
    <row r="32" spans="1:7">
      <c r="A32" s="346"/>
      <c r="B32" s="345" t="s">
        <v>447</v>
      </c>
      <c r="C32" s="344"/>
      <c r="D32" s="343">
        <v>3527.5767723999998</v>
      </c>
      <c r="E32" s="343">
        <v>3914.3750569999997</v>
      </c>
      <c r="F32" s="343">
        <v>4018.4542625499998</v>
      </c>
      <c r="G32" s="342">
        <v>104.0792055500001</v>
      </c>
    </row>
    <row r="33" spans="1:7">
      <c r="A33" s="337"/>
      <c r="B33" s="336"/>
      <c r="C33" s="335" t="s">
        <v>446</v>
      </c>
      <c r="D33" s="333">
        <v>2622.2327989999999</v>
      </c>
      <c r="E33" s="334">
        <v>2908.3485569999998</v>
      </c>
      <c r="F33" s="333">
        <v>2852.0924130079998</v>
      </c>
      <c r="G33" s="333">
        <v>-56.256143992000034</v>
      </c>
    </row>
    <row r="34" spans="1:7" ht="38.25">
      <c r="A34" s="337"/>
      <c r="B34" s="341"/>
      <c r="C34" s="340" t="s">
        <v>445</v>
      </c>
      <c r="D34" s="339">
        <v>655.55820000000006</v>
      </c>
      <c r="E34" s="338">
        <v>722.193941</v>
      </c>
      <c r="F34" s="333">
        <v>713.02310325199994</v>
      </c>
      <c r="G34" s="333">
        <v>-9.1708377480000536</v>
      </c>
    </row>
    <row r="35" spans="1:7" ht="38.25">
      <c r="A35" s="337"/>
      <c r="B35" s="336"/>
      <c r="C35" s="335" t="s">
        <v>444</v>
      </c>
      <c r="D35" s="333">
        <v>63.663885000000001</v>
      </c>
      <c r="E35" s="334">
        <v>63.663885000000001</v>
      </c>
      <c r="F35" s="333">
        <v>47.191840540000001</v>
      </c>
      <c r="G35" s="333">
        <v>-16.472044459999999</v>
      </c>
    </row>
    <row r="36" spans="1:7" ht="25.5">
      <c r="A36" s="337"/>
      <c r="B36" s="336"/>
      <c r="C36" s="335" t="s">
        <v>443</v>
      </c>
      <c r="D36" s="333">
        <v>13.817583000000001</v>
      </c>
      <c r="E36" s="334">
        <v>47.864369000000003</v>
      </c>
      <c r="F36" s="333">
        <v>46.370098130000002</v>
      </c>
      <c r="G36" s="333">
        <v>-1.4942708700000011</v>
      </c>
    </row>
    <row r="37" spans="1:7" ht="25.5">
      <c r="A37" s="337"/>
      <c r="B37" s="336"/>
      <c r="C37" s="335" t="s">
        <v>442</v>
      </c>
      <c r="D37" s="333">
        <v>172.3043054</v>
      </c>
      <c r="E37" s="334">
        <v>172.304305</v>
      </c>
      <c r="F37" s="333">
        <v>359.77680762</v>
      </c>
      <c r="G37" s="333">
        <v>187.47250262</v>
      </c>
    </row>
    <row r="38" spans="1:7" ht="51" hidden="1">
      <c r="A38" s="337"/>
      <c r="B38" s="336"/>
      <c r="C38" s="335" t="s">
        <v>441</v>
      </c>
      <c r="D38" s="334" t="e">
        <v>#REF!</v>
      </c>
      <c r="E38" s="334"/>
      <c r="F38" s="334" t="e">
        <v>#REF!</v>
      </c>
      <c r="G38" s="333" t="e">
        <v>#REF!</v>
      </c>
    </row>
    <row r="39" spans="1:7">
      <c r="A39" s="332" t="s">
        <v>440</v>
      </c>
      <c r="B39" s="330"/>
      <c r="C39" s="331"/>
      <c r="D39" s="330"/>
      <c r="E39" s="330"/>
      <c r="F39" s="330"/>
      <c r="G39" s="329"/>
    </row>
    <row r="40" spans="1:7">
      <c r="A40" s="332" t="s">
        <v>439</v>
      </c>
      <c r="B40" s="330"/>
      <c r="C40" s="331"/>
      <c r="D40" s="330"/>
      <c r="E40" s="330"/>
      <c r="F40" s="330"/>
      <c r="G40" s="329"/>
    </row>
  </sheetData>
  <mergeCells count="1">
    <mergeCell ref="A2:C2"/>
  </mergeCells>
  <pageMargins left="0.51181102362204722" right="0.51181102362204722" top="0.78740157480314965" bottom="0.78740157480314965" header="0.31496062992125984" footer="0.31496062992125984"/>
  <pageSetup paperSize="9" scale="80" orientation="portrait" horizontalDpi="360" verticalDpi="36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D827-FC11-4E5C-B2A7-F830B122349C}">
  <sheetPr>
    <pageSetUpPr fitToPage="1"/>
  </sheetPr>
  <dimension ref="A1:I40"/>
  <sheetViews>
    <sheetView showGridLines="0" zoomScale="90" zoomScaleNormal="90" workbookViewId="0">
      <selection activeCell="A2" sqref="A2:B3"/>
    </sheetView>
  </sheetViews>
  <sheetFormatPr defaultColWidth="9.140625" defaultRowHeight="15"/>
  <cols>
    <col min="1" max="1" width="7.140625" style="360" customWidth="1"/>
    <col min="2" max="2" width="63.42578125" style="360" customWidth="1"/>
    <col min="3" max="3" width="13.85546875" style="360" customWidth="1"/>
    <col min="4" max="4" width="13" style="360" customWidth="1"/>
    <col min="5" max="5" width="13.5703125" style="360" customWidth="1"/>
    <col min="6" max="6" width="13.7109375" style="360" customWidth="1"/>
    <col min="7" max="7" width="14.28515625" style="360" customWidth="1"/>
    <col min="8" max="8" width="12" style="360" bestFit="1" customWidth="1"/>
    <col min="9" max="9" width="15.140625" style="360" customWidth="1"/>
    <col min="10" max="16384" width="9.140625" style="360"/>
  </cols>
  <sheetData>
    <row r="1" spans="1:9">
      <c r="A1" s="361"/>
      <c r="B1" s="361"/>
      <c r="C1" s="362"/>
      <c r="D1" s="362"/>
      <c r="E1" s="362"/>
      <c r="F1" s="362"/>
      <c r="G1" s="362"/>
      <c r="H1" s="362"/>
      <c r="I1" s="362" t="s">
        <v>474</v>
      </c>
    </row>
    <row r="2" spans="1:9" ht="39" customHeight="1">
      <c r="A2" s="487" t="s">
        <v>124</v>
      </c>
      <c r="B2" s="488"/>
      <c r="C2" s="491" t="s">
        <v>475</v>
      </c>
      <c r="D2" s="491" t="s">
        <v>476</v>
      </c>
      <c r="E2" s="491" t="s">
        <v>477</v>
      </c>
      <c r="F2" s="491" t="s">
        <v>478</v>
      </c>
      <c r="G2" s="491" t="s">
        <v>479</v>
      </c>
      <c r="H2" s="491" t="s">
        <v>480</v>
      </c>
      <c r="I2" s="491" t="s">
        <v>481</v>
      </c>
    </row>
    <row r="3" spans="1:9" ht="28.5" customHeight="1">
      <c r="A3" s="489"/>
      <c r="B3" s="490"/>
      <c r="C3" s="492"/>
      <c r="D3" s="493"/>
      <c r="E3" s="492"/>
      <c r="F3" s="492"/>
      <c r="G3" s="492"/>
      <c r="H3" s="493"/>
      <c r="I3" s="492"/>
    </row>
    <row r="4" spans="1:9">
      <c r="A4" s="363"/>
      <c r="B4" s="363"/>
      <c r="C4" s="363"/>
      <c r="D4" s="363"/>
      <c r="E4" s="363"/>
      <c r="F4" s="363"/>
      <c r="G4" s="363"/>
      <c r="H4" s="363"/>
      <c r="I4" s="363"/>
    </row>
    <row r="5" spans="1:9">
      <c r="A5" s="485" t="s">
        <v>482</v>
      </c>
      <c r="B5" s="485"/>
      <c r="C5" s="364">
        <v>20003.540986000004</v>
      </c>
      <c r="D5" s="364">
        <v>26514.858570850003</v>
      </c>
      <c r="E5" s="364">
        <v>26381.970376549998</v>
      </c>
      <c r="F5" s="364">
        <v>194.53638652999945</v>
      </c>
      <c r="G5" s="364">
        <v>26187.433990019999</v>
      </c>
      <c r="H5" s="364">
        <v>300.48</v>
      </c>
      <c r="I5" s="364">
        <v>-433.36819430000105</v>
      </c>
    </row>
    <row r="6" spans="1:9">
      <c r="A6" s="365"/>
      <c r="B6" s="365"/>
      <c r="C6" s="365"/>
      <c r="D6" s="365"/>
      <c r="E6" s="365"/>
      <c r="F6" s="365"/>
      <c r="G6" s="365"/>
      <c r="H6" s="365"/>
      <c r="I6" s="365"/>
    </row>
    <row r="7" spans="1:9">
      <c r="A7" s="486" t="s">
        <v>483</v>
      </c>
      <c r="B7" s="486"/>
      <c r="C7" s="366">
        <v>17375.933973000003</v>
      </c>
      <c r="D7" s="366">
        <v>23927.285053000003</v>
      </c>
      <c r="E7" s="366">
        <v>23619.504164639999</v>
      </c>
      <c r="F7" s="366">
        <v>-63.968609610000499</v>
      </c>
      <c r="G7" s="366">
        <v>23683.47277425</v>
      </c>
      <c r="H7" s="366">
        <v>0.48</v>
      </c>
      <c r="I7" s="366">
        <v>-308.26088836000122</v>
      </c>
    </row>
    <row r="8" spans="1:9" ht="51">
      <c r="A8" s="367" t="s">
        <v>484</v>
      </c>
      <c r="B8" s="368" t="s">
        <v>485</v>
      </c>
      <c r="C8" s="369">
        <v>213.78043600000001</v>
      </c>
      <c r="D8" s="369">
        <v>182.834858</v>
      </c>
      <c r="E8" s="369">
        <v>182.834858</v>
      </c>
      <c r="F8" s="369">
        <v>-43.474152169999996</v>
      </c>
      <c r="G8" s="369">
        <v>226.30901016999999</v>
      </c>
      <c r="H8" s="369">
        <v>0</v>
      </c>
      <c r="I8" s="369">
        <v>0</v>
      </c>
    </row>
    <row r="9" spans="1:9" ht="25.5">
      <c r="A9" s="370" t="s">
        <v>486</v>
      </c>
      <c r="B9" s="371" t="s">
        <v>487</v>
      </c>
      <c r="C9" s="369">
        <v>0</v>
      </c>
      <c r="D9" s="369">
        <v>0</v>
      </c>
      <c r="E9" s="369">
        <v>0.48</v>
      </c>
      <c r="F9" s="369">
        <v>0</v>
      </c>
      <c r="G9" s="369">
        <v>0.48</v>
      </c>
      <c r="H9" s="369">
        <v>0.48</v>
      </c>
      <c r="I9" s="369">
        <v>0</v>
      </c>
    </row>
    <row r="10" spans="1:9" ht="25.5">
      <c r="A10" s="372" t="s">
        <v>488</v>
      </c>
      <c r="B10" s="373" t="s">
        <v>489</v>
      </c>
      <c r="C10" s="369">
        <v>17.888171</v>
      </c>
      <c r="D10" s="369">
        <v>17.073846</v>
      </c>
      <c r="E10" s="369">
        <v>16.641838140000001</v>
      </c>
      <c r="F10" s="369">
        <v>-1.4782016299999974</v>
      </c>
      <c r="G10" s="369">
        <v>18.120039769999998</v>
      </c>
      <c r="H10" s="369">
        <v>0</v>
      </c>
      <c r="I10" s="369">
        <v>-0.4320078599999988</v>
      </c>
    </row>
    <row r="11" spans="1:9" ht="51">
      <c r="A11" s="372" t="s">
        <v>490</v>
      </c>
      <c r="B11" s="373" t="s">
        <v>491</v>
      </c>
      <c r="C11" s="369">
        <v>0</v>
      </c>
      <c r="D11" s="369">
        <v>1.0409999999999999</v>
      </c>
      <c r="E11" s="369">
        <v>1.0409999999999999</v>
      </c>
      <c r="F11" s="369">
        <v>0</v>
      </c>
      <c r="G11" s="369">
        <v>1.0409999999999999</v>
      </c>
      <c r="H11" s="369">
        <v>0</v>
      </c>
      <c r="I11" s="369">
        <v>0</v>
      </c>
    </row>
    <row r="12" spans="1:9" ht="25.5">
      <c r="A12" s="370" t="s">
        <v>492</v>
      </c>
      <c r="B12" s="373" t="s">
        <v>493</v>
      </c>
      <c r="C12" s="369">
        <v>0</v>
      </c>
      <c r="D12" s="369">
        <v>0</v>
      </c>
      <c r="E12" s="369">
        <v>0</v>
      </c>
      <c r="F12" s="369">
        <v>-13.24767465</v>
      </c>
      <c r="G12" s="369">
        <v>13.24767465</v>
      </c>
      <c r="H12" s="369">
        <v>0</v>
      </c>
      <c r="I12" s="369">
        <v>0</v>
      </c>
    </row>
    <row r="13" spans="1:9" ht="25.5">
      <c r="A13" s="370" t="s">
        <v>494</v>
      </c>
      <c r="B13" s="373" t="s">
        <v>495</v>
      </c>
      <c r="C13" s="369">
        <v>4.494313</v>
      </c>
      <c r="D13" s="369">
        <v>4.494313</v>
      </c>
      <c r="E13" s="369">
        <v>4.5166431300000003</v>
      </c>
      <c r="F13" s="369">
        <v>6.5174990000000932E-2</v>
      </c>
      <c r="G13" s="369">
        <v>4.4514681399999994</v>
      </c>
      <c r="H13" s="369">
        <v>0</v>
      </c>
      <c r="I13" s="369">
        <v>2.2330130000000281E-2</v>
      </c>
    </row>
    <row r="14" spans="1:9" ht="38.25">
      <c r="A14" s="370" t="s">
        <v>496</v>
      </c>
      <c r="B14" s="373" t="s">
        <v>497</v>
      </c>
      <c r="C14" s="369">
        <v>0</v>
      </c>
      <c r="D14" s="369">
        <v>8.6878200000000003</v>
      </c>
      <c r="E14" s="369">
        <v>8.6878200000000003</v>
      </c>
      <c r="F14" s="369">
        <v>0.91014218000000024</v>
      </c>
      <c r="G14" s="369">
        <v>7.7776778200000001</v>
      </c>
      <c r="H14" s="369">
        <v>0</v>
      </c>
      <c r="I14" s="369">
        <v>0</v>
      </c>
    </row>
    <row r="15" spans="1:9" ht="38.25">
      <c r="A15" s="370" t="s">
        <v>498</v>
      </c>
      <c r="B15" s="373" t="s">
        <v>499</v>
      </c>
      <c r="C15" s="369">
        <v>0</v>
      </c>
      <c r="D15" s="369">
        <v>2000</v>
      </c>
      <c r="E15" s="369">
        <v>2000</v>
      </c>
      <c r="F15" s="369">
        <v>0</v>
      </c>
      <c r="G15" s="369">
        <v>2000</v>
      </c>
      <c r="H15" s="369">
        <v>0</v>
      </c>
      <c r="I15" s="369">
        <v>0</v>
      </c>
    </row>
    <row r="16" spans="1:9" ht="25.5">
      <c r="A16" s="370" t="s">
        <v>500</v>
      </c>
      <c r="B16" s="373" t="s">
        <v>501</v>
      </c>
      <c r="C16" s="369">
        <v>3863.1950310000002</v>
      </c>
      <c r="D16" s="369">
        <v>5784.2362309999999</v>
      </c>
      <c r="E16" s="369">
        <v>5784.2362309999999</v>
      </c>
      <c r="F16" s="369">
        <v>0</v>
      </c>
      <c r="G16" s="369">
        <v>5784.2362309999999</v>
      </c>
      <c r="H16" s="369">
        <v>0</v>
      </c>
      <c r="I16" s="369">
        <v>0</v>
      </c>
    </row>
    <row r="17" spans="1:9" ht="25.5">
      <c r="A17" s="370" t="s">
        <v>502</v>
      </c>
      <c r="B17" s="373" t="s">
        <v>503</v>
      </c>
      <c r="C17" s="369">
        <v>1254</v>
      </c>
      <c r="D17" s="369">
        <v>1254</v>
      </c>
      <c r="E17" s="369">
        <v>1254</v>
      </c>
      <c r="F17" s="369">
        <v>50.939397660000168</v>
      </c>
      <c r="G17" s="369">
        <v>1203.0606023399998</v>
      </c>
      <c r="H17" s="369">
        <v>0</v>
      </c>
      <c r="I17" s="369">
        <v>0</v>
      </c>
    </row>
    <row r="18" spans="1:9" ht="25.5">
      <c r="A18" s="370" t="s">
        <v>504</v>
      </c>
      <c r="B18" s="373" t="s">
        <v>505</v>
      </c>
      <c r="C18" s="369">
        <v>6883.1582049999997</v>
      </c>
      <c r="D18" s="369">
        <v>8299.645794</v>
      </c>
      <c r="E18" s="369">
        <v>8077.4505749799991</v>
      </c>
      <c r="F18" s="369">
        <v>113.04101724999964</v>
      </c>
      <c r="G18" s="369">
        <v>7964.4095577299995</v>
      </c>
      <c r="H18" s="369">
        <v>0</v>
      </c>
      <c r="I18" s="369">
        <v>-222.19521902000088</v>
      </c>
    </row>
    <row r="19" spans="1:9" ht="25.5">
      <c r="A19" s="370" t="s">
        <v>506</v>
      </c>
      <c r="B19" s="373" t="s">
        <v>507</v>
      </c>
      <c r="C19" s="369">
        <v>1049.8699349999999</v>
      </c>
      <c r="D19" s="369">
        <v>1349.3619779999999</v>
      </c>
      <c r="E19" s="369">
        <v>1289.66269857</v>
      </c>
      <c r="F19" s="369">
        <v>48.771524309999904</v>
      </c>
      <c r="G19" s="369">
        <v>1240.8911742600001</v>
      </c>
      <c r="H19" s="369">
        <v>0</v>
      </c>
      <c r="I19" s="369">
        <v>-59.699279429999933</v>
      </c>
    </row>
    <row r="20" spans="1:9" ht="30" customHeight="1">
      <c r="A20" s="374" t="s">
        <v>508</v>
      </c>
      <c r="B20" s="373" t="s">
        <v>509</v>
      </c>
      <c r="C20" s="369">
        <v>39</v>
      </c>
      <c r="D20" s="369">
        <v>39</v>
      </c>
      <c r="E20" s="369">
        <v>39</v>
      </c>
      <c r="F20" s="369">
        <v>0</v>
      </c>
      <c r="G20" s="369">
        <v>39</v>
      </c>
      <c r="H20" s="369">
        <v>0</v>
      </c>
      <c r="I20" s="369">
        <v>0</v>
      </c>
    </row>
    <row r="21" spans="1:9" ht="30" customHeight="1">
      <c r="A21" s="370" t="s">
        <v>510</v>
      </c>
      <c r="B21" s="373" t="s">
        <v>511</v>
      </c>
      <c r="C21" s="369">
        <v>7.0140779999999996</v>
      </c>
      <c r="D21" s="369">
        <v>8.6096939999999993</v>
      </c>
      <c r="E21" s="369">
        <v>8.7818323899999999</v>
      </c>
      <c r="F21" s="369">
        <v>1.90557892</v>
      </c>
      <c r="G21" s="369">
        <v>6.87625347</v>
      </c>
      <c r="H21" s="369">
        <v>0</v>
      </c>
      <c r="I21" s="369">
        <v>0.17213839000000064</v>
      </c>
    </row>
    <row r="22" spans="1:9" ht="30" customHeight="1">
      <c r="A22" s="375" t="s">
        <v>512</v>
      </c>
      <c r="B22" s="373" t="s">
        <v>513</v>
      </c>
      <c r="C22" s="369">
        <v>0</v>
      </c>
      <c r="D22" s="369">
        <v>0</v>
      </c>
      <c r="E22" s="369">
        <v>0</v>
      </c>
      <c r="F22" s="369">
        <v>-6.0369760000000001</v>
      </c>
      <c r="G22" s="369">
        <v>6.0369760000000001</v>
      </c>
      <c r="H22" s="369">
        <v>0</v>
      </c>
      <c r="I22" s="369">
        <v>0</v>
      </c>
    </row>
    <row r="23" spans="1:9" ht="30" customHeight="1">
      <c r="A23" s="375" t="s">
        <v>514</v>
      </c>
      <c r="B23" s="373" t="s">
        <v>515</v>
      </c>
      <c r="C23" s="369">
        <v>0</v>
      </c>
      <c r="D23" s="369">
        <v>0</v>
      </c>
      <c r="E23" s="369">
        <v>0</v>
      </c>
      <c r="F23" s="369">
        <v>-308.81786599999998</v>
      </c>
      <c r="G23" s="369">
        <v>308.81786599999998</v>
      </c>
      <c r="H23" s="369">
        <v>0</v>
      </c>
      <c r="I23" s="369">
        <v>0</v>
      </c>
    </row>
    <row r="24" spans="1:9" ht="30" customHeight="1">
      <c r="A24" s="370" t="s">
        <v>516</v>
      </c>
      <c r="B24" s="373" t="s">
        <v>517</v>
      </c>
      <c r="C24" s="369">
        <v>3407.4138039999998</v>
      </c>
      <c r="D24" s="369">
        <v>4152.1795190000003</v>
      </c>
      <c r="E24" s="369">
        <v>4126.5506684299999</v>
      </c>
      <c r="F24" s="369">
        <v>220.79424519999975</v>
      </c>
      <c r="G24" s="369">
        <v>3905.7564232300001</v>
      </c>
      <c r="H24" s="369">
        <v>0</v>
      </c>
      <c r="I24" s="369">
        <v>-25.628850570000395</v>
      </c>
    </row>
    <row r="25" spans="1:9" ht="38.25">
      <c r="A25" s="370" t="s">
        <v>518</v>
      </c>
      <c r="B25" s="373" t="s">
        <v>519</v>
      </c>
      <c r="C25" s="369">
        <v>621.22</v>
      </c>
      <c r="D25" s="369">
        <v>811.22</v>
      </c>
      <c r="E25" s="369">
        <v>811.22</v>
      </c>
      <c r="F25" s="369">
        <v>-127.89732106999998</v>
      </c>
      <c r="G25" s="369">
        <v>939.11732107</v>
      </c>
      <c r="H25" s="369">
        <v>0</v>
      </c>
      <c r="I25" s="369">
        <v>0</v>
      </c>
    </row>
    <row r="26" spans="1:9" ht="25.5">
      <c r="A26" s="370" t="s">
        <v>520</v>
      </c>
      <c r="B26" s="373" t="s">
        <v>521</v>
      </c>
      <c r="C26" s="369">
        <v>0.5</v>
      </c>
      <c r="D26" s="369">
        <v>0.5</v>
      </c>
      <c r="E26" s="369">
        <v>0</v>
      </c>
      <c r="F26" s="369">
        <v>0</v>
      </c>
      <c r="G26" s="369">
        <v>0</v>
      </c>
      <c r="H26" s="369">
        <v>0</v>
      </c>
      <c r="I26" s="369">
        <v>-0.5</v>
      </c>
    </row>
    <row r="27" spans="1:9" ht="37.5" customHeight="1">
      <c r="A27" s="370" t="s">
        <v>522</v>
      </c>
      <c r="B27" s="373" t="s">
        <v>523</v>
      </c>
      <c r="C27" s="369">
        <v>14.4</v>
      </c>
      <c r="D27" s="369">
        <v>14.4</v>
      </c>
      <c r="E27" s="369">
        <v>14.4</v>
      </c>
      <c r="F27" s="369">
        <v>0.55650140000000015</v>
      </c>
      <c r="G27" s="369">
        <v>13.8434986</v>
      </c>
      <c r="H27" s="369">
        <v>0</v>
      </c>
      <c r="I27" s="369">
        <v>0</v>
      </c>
    </row>
    <row r="28" spans="1:9" ht="24.6" customHeight="1">
      <c r="A28" s="376" t="s">
        <v>524</v>
      </c>
      <c r="B28" s="377"/>
      <c r="C28" s="377">
        <v>2627.6070129999998</v>
      </c>
      <c r="D28" s="377">
        <v>2587.5735178499999</v>
      </c>
      <c r="E28" s="377">
        <v>2762.4662119100003</v>
      </c>
      <c r="F28" s="377">
        <v>258.50499613999995</v>
      </c>
      <c r="G28" s="377">
        <v>2503.9612157700003</v>
      </c>
      <c r="H28" s="377">
        <v>300</v>
      </c>
      <c r="I28" s="377">
        <v>-125.10730593999986</v>
      </c>
    </row>
    <row r="29" spans="1:9" ht="9" customHeight="1">
      <c r="A29" s="378"/>
      <c r="B29" s="379"/>
      <c r="C29" s="379"/>
      <c r="D29" s="379"/>
      <c r="E29" s="379"/>
      <c r="F29" s="379"/>
      <c r="G29" s="379"/>
      <c r="H29" s="379"/>
      <c r="I29" s="379"/>
    </row>
    <row r="30" spans="1:9" ht="13.5" customHeight="1">
      <c r="A30" s="380"/>
      <c r="B30" s="381" t="s">
        <v>525</v>
      </c>
      <c r="C30" s="369">
        <v>0</v>
      </c>
      <c r="D30" s="369">
        <v>0</v>
      </c>
      <c r="E30" s="369">
        <v>0</v>
      </c>
      <c r="F30" s="369">
        <v>192.39285597</v>
      </c>
      <c r="G30" s="369">
        <v>-192.39285597</v>
      </c>
      <c r="H30" s="369">
        <v>0</v>
      </c>
      <c r="I30" s="369">
        <v>0</v>
      </c>
    </row>
    <row r="31" spans="1:9" ht="15.75" customHeight="1">
      <c r="A31" s="370" t="s">
        <v>526</v>
      </c>
      <c r="B31" s="381" t="s">
        <v>527</v>
      </c>
      <c r="C31" s="369">
        <v>458.09262899999999</v>
      </c>
      <c r="D31" s="369">
        <v>444.60026911</v>
      </c>
      <c r="E31" s="369">
        <v>444.42240256000002</v>
      </c>
      <c r="F31" s="369">
        <v>158</v>
      </c>
      <c r="G31" s="369">
        <v>286.42240256000002</v>
      </c>
      <c r="H31" s="369">
        <v>0</v>
      </c>
      <c r="I31" s="369">
        <v>-0.17786654999997609</v>
      </c>
    </row>
    <row r="32" spans="1:9" ht="15.75" customHeight="1">
      <c r="A32" s="370" t="s">
        <v>528</v>
      </c>
      <c r="B32" s="381" t="s">
        <v>529</v>
      </c>
      <c r="C32" s="369">
        <v>1204.722217</v>
      </c>
      <c r="D32" s="369">
        <v>1243.0306747899999</v>
      </c>
      <c r="E32" s="369">
        <v>1204.35572561</v>
      </c>
      <c r="F32" s="369">
        <v>-43.599061020000136</v>
      </c>
      <c r="G32" s="369">
        <v>1247.9547866300002</v>
      </c>
      <c r="H32" s="369">
        <v>0</v>
      </c>
      <c r="I32" s="369">
        <v>-38.674949179999885</v>
      </c>
    </row>
    <row r="33" spans="1:9" ht="15.75" hidden="1" customHeight="1">
      <c r="A33" s="374" t="s">
        <v>530</v>
      </c>
      <c r="B33" s="381" t="s">
        <v>531</v>
      </c>
      <c r="C33" s="369">
        <v>0</v>
      </c>
      <c r="D33" s="369">
        <v>0</v>
      </c>
      <c r="E33" s="369">
        <v>0</v>
      </c>
      <c r="F33" s="369">
        <v>0</v>
      </c>
      <c r="G33" s="369">
        <v>0</v>
      </c>
      <c r="H33" s="369">
        <v>0</v>
      </c>
      <c r="I33" s="369">
        <v>0</v>
      </c>
    </row>
    <row r="34" spans="1:9" ht="15.75" customHeight="1">
      <c r="A34" s="374" t="s">
        <v>532</v>
      </c>
      <c r="B34" s="381" t="s">
        <v>533</v>
      </c>
      <c r="C34" s="369">
        <v>-6</v>
      </c>
      <c r="D34" s="369">
        <v>1.4655841400000007</v>
      </c>
      <c r="E34" s="369">
        <v>-10.781120450000003</v>
      </c>
      <c r="F34" s="369">
        <v>0</v>
      </c>
      <c r="G34" s="369">
        <v>-10.781120450000003</v>
      </c>
      <c r="H34" s="369">
        <v>0</v>
      </c>
      <c r="I34" s="369">
        <v>-12.246704590000004</v>
      </c>
    </row>
    <row r="35" spans="1:9" ht="15.75" customHeight="1">
      <c r="A35" s="374" t="s">
        <v>534</v>
      </c>
      <c r="B35" s="381" t="s">
        <v>535</v>
      </c>
      <c r="C35" s="369">
        <v>0</v>
      </c>
      <c r="D35" s="369">
        <v>1.886361</v>
      </c>
      <c r="E35" s="369">
        <v>6.7785479999999998</v>
      </c>
      <c r="F35" s="369">
        <v>-9.0243587199999986</v>
      </c>
      <c r="G35" s="369">
        <v>15.802906719999999</v>
      </c>
      <c r="H35" s="369">
        <v>0</v>
      </c>
      <c r="I35" s="369">
        <v>4.8921869999999998</v>
      </c>
    </row>
    <row r="36" spans="1:9" ht="24.75" customHeight="1">
      <c r="A36" s="374" t="s">
        <v>536</v>
      </c>
      <c r="B36" s="382" t="s">
        <v>537</v>
      </c>
      <c r="C36" s="369">
        <v>0</v>
      </c>
      <c r="D36" s="369">
        <v>-41.485199189999996</v>
      </c>
      <c r="E36" s="369">
        <v>-46.981636810000005</v>
      </c>
      <c r="F36" s="369">
        <v>0</v>
      </c>
      <c r="G36" s="369">
        <v>-46.981636810000005</v>
      </c>
      <c r="H36" s="369">
        <v>0</v>
      </c>
      <c r="I36" s="369">
        <v>-5.4964376200000089</v>
      </c>
    </row>
    <row r="37" spans="1:9" ht="15.75" customHeight="1">
      <c r="A37" s="374" t="s">
        <v>538</v>
      </c>
      <c r="B37" s="381" t="s">
        <v>539</v>
      </c>
      <c r="C37" s="369">
        <v>0</v>
      </c>
      <c r="D37" s="369">
        <v>-4.1141360000000002</v>
      </c>
      <c r="E37" s="369">
        <v>295.70676200000003</v>
      </c>
      <c r="F37" s="369">
        <v>-12.142848089999973</v>
      </c>
      <c r="G37" s="369">
        <v>307.84961009</v>
      </c>
      <c r="H37" s="369">
        <v>300</v>
      </c>
      <c r="I37" s="369">
        <v>-0.17910200000000032</v>
      </c>
    </row>
    <row r="38" spans="1:9" ht="16.5" customHeight="1">
      <c r="A38" s="383"/>
      <c r="B38" s="384" t="s">
        <v>540</v>
      </c>
      <c r="C38" s="385">
        <v>970.79216699999995</v>
      </c>
      <c r="D38" s="385">
        <v>942.18996400000003</v>
      </c>
      <c r="E38" s="385">
        <v>868.96553100000006</v>
      </c>
      <c r="F38" s="386">
        <v>-27.121591999999964</v>
      </c>
      <c r="G38" s="385">
        <v>896.08712300000002</v>
      </c>
      <c r="H38" s="385">
        <v>0</v>
      </c>
      <c r="I38" s="386">
        <v>-73.224432999999976</v>
      </c>
    </row>
    <row r="39" spans="1:9">
      <c r="A39" s="332" t="s">
        <v>541</v>
      </c>
      <c r="B39" s="370"/>
      <c r="C39" s="370"/>
      <c r="D39" s="370"/>
      <c r="E39" s="370"/>
      <c r="F39" s="370"/>
      <c r="G39" s="370"/>
      <c r="H39" s="370"/>
      <c r="I39" s="370"/>
    </row>
    <row r="40" spans="1:9">
      <c r="A40" s="332" t="s">
        <v>542</v>
      </c>
    </row>
  </sheetData>
  <mergeCells count="10">
    <mergeCell ref="E2:E3"/>
    <mergeCell ref="F2:F3"/>
    <mergeCell ref="G2:G3"/>
    <mergeCell ref="H2:H3"/>
    <mergeCell ref="I2:I3"/>
    <mergeCell ref="A5:B5"/>
    <mergeCell ref="A7:B7"/>
    <mergeCell ref="A2:B3"/>
    <mergeCell ref="C2:C3"/>
    <mergeCell ref="D2:D3"/>
  </mergeCells>
  <pageMargins left="0.51181102362204722" right="0.51181102362204722" top="0.78740157480314965" bottom="0.78740157480314965" header="0.31496062992125984" footer="0.31496062992125984"/>
  <pageSetup paperSize="9" scale="70" orientation="portrait" horizontalDpi="360" verticalDpi="36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0055A-7C9B-4A72-8B0A-9D1A3AFC2A09}">
  <dimension ref="A2:J32"/>
  <sheetViews>
    <sheetView showGridLines="0" zoomScaleNormal="100" workbookViewId="0">
      <selection activeCell="I5" sqref="I5:J5"/>
    </sheetView>
  </sheetViews>
  <sheetFormatPr defaultColWidth="8.85546875" defaultRowHeight="15.75"/>
  <cols>
    <col min="1" max="1" width="44.28515625" style="387" customWidth="1"/>
    <col min="2" max="2" width="14" style="387" customWidth="1"/>
    <col min="3" max="4" width="13.85546875" style="387" customWidth="1"/>
    <col min="5" max="5" width="15.140625" style="387" bestFit="1" customWidth="1"/>
    <col min="6" max="6" width="13.85546875" style="387" customWidth="1"/>
    <col min="7" max="7" width="15.140625" style="387" bestFit="1" customWidth="1"/>
    <col min="8" max="8" width="13.85546875" style="387" customWidth="1"/>
    <col min="9" max="9" width="15.140625" style="387" bestFit="1" customWidth="1"/>
    <col min="10" max="10" width="13.85546875" style="387" customWidth="1"/>
    <col min="11" max="16384" width="8.85546875" style="387"/>
  </cols>
  <sheetData>
    <row r="2" spans="1:10">
      <c r="A2" s="514" t="s">
        <v>543</v>
      </c>
      <c r="B2" s="514"/>
      <c r="C2" s="514"/>
      <c r="D2" s="514"/>
      <c r="E2" s="514"/>
      <c r="F2" s="514"/>
      <c r="G2" s="514"/>
      <c r="H2" s="514"/>
      <c r="I2" s="514"/>
      <c r="J2" s="514"/>
    </row>
    <row r="4" spans="1:10">
      <c r="J4" s="388" t="s">
        <v>16</v>
      </c>
    </row>
    <row r="5" spans="1:10" ht="18.95" customHeight="1">
      <c r="A5" s="515" t="s">
        <v>544</v>
      </c>
      <c r="B5" s="389" t="s">
        <v>545</v>
      </c>
      <c r="C5" s="517" t="s">
        <v>546</v>
      </c>
      <c r="D5" s="518"/>
      <c r="E5" s="517" t="s">
        <v>547</v>
      </c>
      <c r="F5" s="518"/>
      <c r="G5" s="517" t="s">
        <v>548</v>
      </c>
      <c r="H5" s="518"/>
      <c r="I5" s="517" t="s">
        <v>549</v>
      </c>
      <c r="J5" s="519"/>
    </row>
    <row r="6" spans="1:10" ht="21" customHeight="1">
      <c r="A6" s="516"/>
      <c r="B6" s="391" t="s">
        <v>550</v>
      </c>
      <c r="C6" s="392" t="s">
        <v>550</v>
      </c>
      <c r="D6" s="392" t="s">
        <v>551</v>
      </c>
      <c r="E6" s="392" t="s">
        <v>552</v>
      </c>
      <c r="F6" s="392" t="s">
        <v>551</v>
      </c>
      <c r="G6" s="392" t="s">
        <v>552</v>
      </c>
      <c r="H6" s="392" t="s">
        <v>551</v>
      </c>
      <c r="I6" s="392" t="s">
        <v>552</v>
      </c>
      <c r="J6" s="390" t="s">
        <v>551</v>
      </c>
    </row>
    <row r="7" spans="1:10">
      <c r="A7" s="393" t="s">
        <v>553</v>
      </c>
      <c r="B7" s="394">
        <f>1454414783449/1000000</f>
        <v>1454414.783449</v>
      </c>
      <c r="C7" s="508">
        <f>1443811314990.35/1000000</f>
        <v>1443811.31499035</v>
      </c>
      <c r="D7" s="509"/>
      <c r="E7" s="508">
        <v>1439219.005994</v>
      </c>
      <c r="F7" s="509"/>
      <c r="G7" s="508">
        <v>1428002.0699080001</v>
      </c>
      <c r="H7" s="509"/>
      <c r="I7" s="508">
        <v>1433763.1841539999</v>
      </c>
      <c r="J7" s="510"/>
    </row>
    <row r="8" spans="1:10">
      <c r="A8" s="395" t="s">
        <v>554</v>
      </c>
      <c r="B8" s="396">
        <f>B7*0.15</f>
        <v>218162.21751734999</v>
      </c>
      <c r="C8" s="511">
        <f>C7*0.15</f>
        <v>216571.69724855249</v>
      </c>
      <c r="D8" s="512"/>
      <c r="E8" s="511">
        <f>E7*0.15</f>
        <v>215882.85089909998</v>
      </c>
      <c r="F8" s="512"/>
      <c r="G8" s="511">
        <f>G7*0.15</f>
        <v>214200.3104862</v>
      </c>
      <c r="H8" s="512"/>
      <c r="I8" s="511">
        <f>I7*0.15</f>
        <v>215064.47762309999</v>
      </c>
      <c r="J8" s="513"/>
    </row>
    <row r="9" spans="1:10">
      <c r="A9" s="397" t="s">
        <v>555</v>
      </c>
      <c r="B9" s="398">
        <f t="shared" ref="B9:H9" si="0">SUM(B10:B14)</f>
        <v>218599.34466800001</v>
      </c>
      <c r="C9" s="398">
        <f t="shared" si="0"/>
        <v>218594.34466800001</v>
      </c>
      <c r="D9" s="398">
        <f t="shared" si="0"/>
        <v>218302.87021999998</v>
      </c>
      <c r="E9" s="398">
        <f t="shared" si="0"/>
        <v>219433.80000000002</v>
      </c>
      <c r="F9" s="398">
        <f t="shared" si="0"/>
        <v>218801.783261</v>
      </c>
      <c r="G9" s="398">
        <f t="shared" si="0"/>
        <v>223325.14</v>
      </c>
      <c r="H9" s="398">
        <f t="shared" si="0"/>
        <v>222582.05</v>
      </c>
      <c r="I9" s="398">
        <f>SUM(I10:I14)</f>
        <v>223456.08558100002</v>
      </c>
      <c r="J9" s="399">
        <f>SUM(J10:J14)</f>
        <v>222973.15200300002</v>
      </c>
    </row>
    <row r="10" spans="1:10">
      <c r="A10" s="393" t="s">
        <v>556</v>
      </c>
      <c r="B10" s="394">
        <f>8257850535/1000000</f>
        <v>8257.8505349999996</v>
      </c>
      <c r="C10" s="394">
        <f>8257850535/1000000</f>
        <v>8257.8505349999996</v>
      </c>
      <c r="D10" s="394">
        <v>8346.5</v>
      </c>
      <c r="E10" s="394">
        <v>8398.07</v>
      </c>
      <c r="F10" s="394">
        <v>8146.18</v>
      </c>
      <c r="G10" s="400">
        <v>8381.9</v>
      </c>
      <c r="H10" s="401">
        <v>8147.26</v>
      </c>
      <c r="I10" s="394">
        <v>8338.0192520000001</v>
      </c>
      <c r="J10" s="402">
        <v>8062.1168100000004</v>
      </c>
    </row>
    <row r="11" spans="1:10">
      <c r="A11" s="393" t="s">
        <v>557</v>
      </c>
      <c r="B11" s="403">
        <f>577695862/1000000</f>
        <v>577.69586200000003</v>
      </c>
      <c r="C11" s="403">
        <f>572695862/1000000</f>
        <v>572.69586200000003</v>
      </c>
      <c r="D11" s="403">
        <f>572695862/1000000</f>
        <v>572.69586200000003</v>
      </c>
      <c r="E11" s="403">
        <v>580.59</v>
      </c>
      <c r="F11" s="403">
        <v>580.59</v>
      </c>
      <c r="G11" s="404">
        <v>708.03</v>
      </c>
      <c r="H11" s="405">
        <v>572.70000000000005</v>
      </c>
      <c r="I11" s="394">
        <v>708.02780900000005</v>
      </c>
      <c r="J11" s="406">
        <v>697.95967900000005</v>
      </c>
    </row>
    <row r="12" spans="1:10">
      <c r="A12" s="393" t="s">
        <v>558</v>
      </c>
      <c r="B12" s="403">
        <f>470437174/1000000</f>
        <v>470.43717400000003</v>
      </c>
      <c r="C12" s="403">
        <f>470437174/1000000</f>
        <v>470.43717400000003</v>
      </c>
      <c r="D12" s="403">
        <v>90.313260999999997</v>
      </c>
      <c r="E12" s="403">
        <v>470.44</v>
      </c>
      <c r="F12" s="403">
        <v>90.313260999999997</v>
      </c>
      <c r="G12" s="404">
        <v>472.03</v>
      </c>
      <c r="H12" s="405">
        <v>98.91</v>
      </c>
      <c r="I12" s="394">
        <v>338.844289</v>
      </c>
      <c r="J12" s="407">
        <v>141.881283</v>
      </c>
    </row>
    <row r="13" spans="1:10">
      <c r="A13" s="393" t="s">
        <v>559</v>
      </c>
      <c r="B13" s="394">
        <f>153450821650/1000000</f>
        <v>153450.82165</v>
      </c>
      <c r="C13" s="394">
        <f>153450821650/1000000</f>
        <v>153450.82165</v>
      </c>
      <c r="D13" s="394">
        <f>153450821650/1000000</f>
        <v>153450.82165</v>
      </c>
      <c r="E13" s="394">
        <v>154046.35</v>
      </c>
      <c r="F13" s="394">
        <v>154046.35</v>
      </c>
      <c r="G13" s="408">
        <v>154046.35</v>
      </c>
      <c r="H13" s="408">
        <v>154046.35</v>
      </c>
      <c r="I13" s="394">
        <v>154046.35054000001</v>
      </c>
      <c r="J13" s="409">
        <v>154046.35054000001</v>
      </c>
    </row>
    <row r="14" spans="1:10">
      <c r="A14" s="393" t="s">
        <v>560</v>
      </c>
      <c r="B14" s="394">
        <f>55842539447/1000000</f>
        <v>55842.539447000003</v>
      </c>
      <c r="C14" s="394">
        <f>55842539447/1000000</f>
        <v>55842.539447000003</v>
      </c>
      <c r="D14" s="394">
        <f>55842539447/1000000</f>
        <v>55842.539447000003</v>
      </c>
      <c r="E14" s="394">
        <v>55938.35</v>
      </c>
      <c r="F14" s="394">
        <v>55938.35</v>
      </c>
      <c r="G14" s="400">
        <v>59716.83</v>
      </c>
      <c r="H14" s="400">
        <v>59716.83</v>
      </c>
      <c r="I14" s="394">
        <v>60024.843691000002</v>
      </c>
      <c r="J14" s="409">
        <v>60024.843691000002</v>
      </c>
    </row>
    <row r="15" spans="1:10">
      <c r="A15" s="397" t="s">
        <v>561</v>
      </c>
      <c r="B15" s="410">
        <f>B9-B8</f>
        <v>437.12715065001976</v>
      </c>
      <c r="C15" s="410">
        <f>C9-C8</f>
        <v>2022.6474194475159</v>
      </c>
      <c r="D15" s="410">
        <f>D9-C8</f>
        <v>1731.1729714474932</v>
      </c>
      <c r="E15" s="410">
        <f>E9-E8</f>
        <v>3550.949100900034</v>
      </c>
      <c r="F15" s="410">
        <f>F9-E8</f>
        <v>2918.9323619000206</v>
      </c>
      <c r="G15" s="410">
        <f>G9-G8</f>
        <v>9124.8295138000103</v>
      </c>
      <c r="H15" s="410">
        <f>H9-G8</f>
        <v>8381.7395137999847</v>
      </c>
      <c r="I15" s="410">
        <f>I9-I8</f>
        <v>8391.6079579000361</v>
      </c>
      <c r="J15" s="411">
        <f>J9-I8</f>
        <v>7908.6743799000396</v>
      </c>
    </row>
    <row r="16" spans="1:10">
      <c r="A16" s="412" t="s">
        <v>562</v>
      </c>
      <c r="B16" s="413"/>
      <c r="C16" s="413"/>
      <c r="D16" s="413"/>
      <c r="E16" s="413"/>
      <c r="F16" s="413"/>
    </row>
    <row r="17" spans="1:10" ht="36" customHeight="1">
      <c r="A17" s="432"/>
      <c r="B17" s="432"/>
      <c r="C17" s="432"/>
      <c r="D17" s="432"/>
      <c r="E17" s="432"/>
      <c r="F17" s="432"/>
    </row>
    <row r="18" spans="1:10">
      <c r="A18" s="500" t="s">
        <v>563</v>
      </c>
      <c r="B18" s="500"/>
      <c r="C18" s="500"/>
      <c r="D18" s="500"/>
      <c r="E18" s="500"/>
      <c r="F18" s="500"/>
      <c r="G18" s="500"/>
      <c r="H18" s="500"/>
      <c r="I18" s="500"/>
      <c r="J18" s="500"/>
    </row>
    <row r="19" spans="1:10">
      <c r="A19" s="414"/>
      <c r="B19" s="414"/>
      <c r="C19" s="414"/>
      <c r="D19" s="414"/>
      <c r="E19" s="414"/>
      <c r="F19" s="414"/>
      <c r="G19" s="415"/>
      <c r="H19" s="415"/>
      <c r="I19" s="415"/>
      <c r="J19" s="415"/>
    </row>
    <row r="20" spans="1:10">
      <c r="A20" s="416"/>
      <c r="B20" s="416"/>
      <c r="C20" s="416"/>
      <c r="D20" s="416"/>
      <c r="E20" s="416"/>
      <c r="F20" s="415"/>
      <c r="G20" s="415"/>
      <c r="H20" s="415"/>
      <c r="I20" s="415"/>
      <c r="J20" s="417" t="s">
        <v>16</v>
      </c>
    </row>
    <row r="21" spans="1:10">
      <c r="A21" s="501" t="s">
        <v>564</v>
      </c>
      <c r="B21" s="503" t="s">
        <v>565</v>
      </c>
      <c r="C21" s="505" t="s">
        <v>546</v>
      </c>
      <c r="D21" s="506"/>
      <c r="E21" s="505" t="s">
        <v>547</v>
      </c>
      <c r="F21" s="506"/>
      <c r="G21" s="505" t="s">
        <v>548</v>
      </c>
      <c r="H21" s="506"/>
      <c r="I21" s="505" t="s">
        <v>549</v>
      </c>
      <c r="J21" s="507"/>
    </row>
    <row r="22" spans="1:10">
      <c r="A22" s="502"/>
      <c r="B22" s="504"/>
      <c r="C22" s="419" t="s">
        <v>550</v>
      </c>
      <c r="D22" s="420" t="s">
        <v>551</v>
      </c>
      <c r="E22" s="419" t="s">
        <v>552</v>
      </c>
      <c r="F22" s="420" t="s">
        <v>551</v>
      </c>
      <c r="G22" s="419" t="s">
        <v>552</v>
      </c>
      <c r="H22" s="420" t="s">
        <v>551</v>
      </c>
      <c r="I22" s="419" t="s">
        <v>552</v>
      </c>
      <c r="J22" s="418" t="s">
        <v>551</v>
      </c>
    </row>
    <row r="23" spans="1:10">
      <c r="A23" s="421" t="s">
        <v>566</v>
      </c>
      <c r="B23" s="422">
        <v>600808.9</v>
      </c>
      <c r="C23" s="494">
        <v>585291.69999999995</v>
      </c>
      <c r="D23" s="495"/>
      <c r="E23" s="494">
        <v>591039.19212100003</v>
      </c>
      <c r="F23" s="495"/>
      <c r="G23" s="494">
        <v>601733.31127399998</v>
      </c>
      <c r="H23" s="495"/>
      <c r="I23" s="494">
        <v>597475.65541100001</v>
      </c>
      <c r="J23" s="496"/>
    </row>
    <row r="24" spans="1:10">
      <c r="A24" s="423" t="s">
        <v>567</v>
      </c>
      <c r="B24" s="424">
        <f>B23*0.18</f>
        <v>108145.602</v>
      </c>
      <c r="C24" s="497">
        <f t="shared" ref="C24" si="1">C23*0.18</f>
        <v>105352.50599999999</v>
      </c>
      <c r="D24" s="498"/>
      <c r="E24" s="497">
        <f t="shared" ref="E24" si="2">E23*0.18</f>
        <v>106387.05458178</v>
      </c>
      <c r="F24" s="498"/>
      <c r="G24" s="497">
        <f>G23*0.18</f>
        <v>108311.99602932</v>
      </c>
      <c r="H24" s="498"/>
      <c r="I24" s="497">
        <f>ROUND(I23*0.18,1)</f>
        <v>107545.60000000001</v>
      </c>
      <c r="J24" s="499"/>
    </row>
    <row r="25" spans="1:10">
      <c r="A25" s="425" t="s">
        <v>568</v>
      </c>
      <c r="B25" s="426">
        <v>110386.40000000001</v>
      </c>
      <c r="C25" s="426">
        <v>110273.60000000001</v>
      </c>
      <c r="D25" s="426">
        <f t="shared" ref="D25:J25" si="3">D26+D27+D28+D29+D30</f>
        <v>110045.1</v>
      </c>
      <c r="E25" s="426">
        <f t="shared" si="3"/>
        <v>110476.90000000002</v>
      </c>
      <c r="F25" s="426">
        <f t="shared" si="3"/>
        <v>110183.1</v>
      </c>
      <c r="G25" s="426">
        <f t="shared" si="3"/>
        <v>111587.4</v>
      </c>
      <c r="H25" s="426">
        <f t="shared" si="3"/>
        <v>111929.1</v>
      </c>
      <c r="I25" s="426">
        <f>I26+I27+I28+I29+I30</f>
        <v>112239.657141</v>
      </c>
      <c r="J25" s="427">
        <f t="shared" si="3"/>
        <v>112749.16532129998</v>
      </c>
    </row>
    <row r="26" spans="1:10">
      <c r="A26" s="421" t="s">
        <v>556</v>
      </c>
      <c r="B26" s="422">
        <v>63640.1</v>
      </c>
      <c r="C26" s="422">
        <v>63640.1</v>
      </c>
      <c r="D26" s="422">
        <v>63621.599999999999</v>
      </c>
      <c r="E26" s="428">
        <v>63881.599999999999</v>
      </c>
      <c r="F26" s="422">
        <v>63430.5</v>
      </c>
      <c r="G26" s="405">
        <v>64016.6</v>
      </c>
      <c r="H26" s="404">
        <v>63864.3</v>
      </c>
      <c r="I26" s="405">
        <v>64322.591820000001</v>
      </c>
      <c r="J26" s="406">
        <v>64387.429613</v>
      </c>
    </row>
    <row r="27" spans="1:10">
      <c r="A27" s="421" t="s">
        <v>569</v>
      </c>
      <c r="B27" s="422">
        <v>3804.3</v>
      </c>
      <c r="C27" s="422">
        <v>3691.5</v>
      </c>
      <c r="D27" s="422">
        <v>3724</v>
      </c>
      <c r="E27" s="428">
        <v>3691.5</v>
      </c>
      <c r="F27" s="422">
        <v>3836.8</v>
      </c>
      <c r="G27" s="405">
        <v>4634.3999999999996</v>
      </c>
      <c r="H27" s="404">
        <v>4882.1000000000004</v>
      </c>
      <c r="I27" s="405">
        <v>4734.3999750000003</v>
      </c>
      <c r="J27" s="406">
        <v>4914.5650450000003</v>
      </c>
    </row>
    <row r="28" spans="1:10">
      <c r="A28" s="421" t="s">
        <v>570</v>
      </c>
      <c r="B28" s="422">
        <v>14096.3</v>
      </c>
      <c r="C28" s="422">
        <v>14096.3</v>
      </c>
      <c r="D28" s="422">
        <v>13853.8</v>
      </c>
      <c r="E28" s="428">
        <v>14096.3</v>
      </c>
      <c r="F28" s="422">
        <v>14108.3</v>
      </c>
      <c r="G28" s="405">
        <v>14096.3</v>
      </c>
      <c r="H28" s="404">
        <v>14342.6</v>
      </c>
      <c r="I28" s="405">
        <v>14342.616282000001</v>
      </c>
      <c r="J28" s="406">
        <f>48690.405331*0.3</f>
        <v>14607.121599300001</v>
      </c>
    </row>
    <row r="29" spans="1:10">
      <c r="A29" s="421" t="s">
        <v>571</v>
      </c>
      <c r="B29" s="422">
        <v>2902</v>
      </c>
      <c r="C29" s="422">
        <v>2902</v>
      </c>
      <c r="D29" s="422">
        <v>2902</v>
      </c>
      <c r="E29" s="428">
        <v>2902</v>
      </c>
      <c r="F29" s="422">
        <v>2902</v>
      </c>
      <c r="G29" s="405">
        <v>2902</v>
      </c>
      <c r="H29" s="404">
        <v>2902</v>
      </c>
      <c r="I29" s="405">
        <v>2901.987834</v>
      </c>
      <c r="J29" s="407">
        <v>2901.987834</v>
      </c>
    </row>
    <row r="30" spans="1:10">
      <c r="A30" s="421" t="s">
        <v>560</v>
      </c>
      <c r="B30" s="422">
        <f>B25-B26-B27-B28-B29</f>
        <v>25943.700000000008</v>
      </c>
      <c r="C30" s="422">
        <f>C25-C26-C27-C28-C29</f>
        <v>25943.700000000008</v>
      </c>
      <c r="D30" s="422">
        <v>25943.7</v>
      </c>
      <c r="E30" s="428">
        <v>25905.500000000007</v>
      </c>
      <c r="F30" s="422">
        <v>25905.500000000007</v>
      </c>
      <c r="G30" s="405">
        <v>25938.1</v>
      </c>
      <c r="H30" s="404">
        <v>25938.1</v>
      </c>
      <c r="I30" s="405">
        <v>25938.061229999999</v>
      </c>
      <c r="J30" s="407">
        <v>25938.061229999999</v>
      </c>
    </row>
    <row r="31" spans="1:10">
      <c r="A31" s="425" t="s">
        <v>572</v>
      </c>
      <c r="B31" s="429">
        <f>B25-B24</f>
        <v>2240.7980000000098</v>
      </c>
      <c r="C31" s="429">
        <f>C25-C24</f>
        <v>4921.0940000000119</v>
      </c>
      <c r="D31" s="429">
        <f>D25-C24</f>
        <v>4692.5940000000119</v>
      </c>
      <c r="E31" s="429">
        <f>E25-E24</f>
        <v>4089.8454182200221</v>
      </c>
      <c r="F31" s="429">
        <f>F25-E24</f>
        <v>3796.0454182200046</v>
      </c>
      <c r="G31" s="429">
        <f>G25-G24</f>
        <v>3275.4039706799958</v>
      </c>
      <c r="H31" s="429">
        <f>H25-G24</f>
        <v>3617.1039706800075</v>
      </c>
      <c r="I31" s="429">
        <f>I25-I24</f>
        <v>4694.0571409999975</v>
      </c>
      <c r="J31" s="430">
        <f>J25-I24</f>
        <v>5203.565321299975</v>
      </c>
    </row>
    <row r="32" spans="1:10">
      <c r="A32" s="431" t="s">
        <v>573</v>
      </c>
      <c r="B32" s="415"/>
      <c r="C32" s="415"/>
      <c r="D32" s="415"/>
      <c r="E32" s="415"/>
      <c r="F32" s="415"/>
      <c r="G32" s="415"/>
      <c r="H32" s="415"/>
      <c r="I32" s="415"/>
      <c r="J32" s="415"/>
    </row>
  </sheetData>
  <mergeCells count="29">
    <mergeCell ref="A2:J2"/>
    <mergeCell ref="A5:A6"/>
    <mergeCell ref="C5:D5"/>
    <mergeCell ref="E5:F5"/>
    <mergeCell ref="G5:H5"/>
    <mergeCell ref="I5:J5"/>
    <mergeCell ref="C7:D7"/>
    <mergeCell ref="E7:F7"/>
    <mergeCell ref="G7:H7"/>
    <mergeCell ref="I7:J7"/>
    <mergeCell ref="C8:D8"/>
    <mergeCell ref="E8:F8"/>
    <mergeCell ref="G8:H8"/>
    <mergeCell ref="I8:J8"/>
    <mergeCell ref="A18:J18"/>
    <mergeCell ref="A21:A22"/>
    <mergeCell ref="B21:B22"/>
    <mergeCell ref="C21:D21"/>
    <mergeCell ref="E21:F21"/>
    <mergeCell ref="G21:H21"/>
    <mergeCell ref="I21:J21"/>
    <mergeCell ref="C23:D23"/>
    <mergeCell ref="E23:F23"/>
    <mergeCell ref="G23:H23"/>
    <mergeCell ref="I23:J23"/>
    <mergeCell ref="C24:D24"/>
    <mergeCell ref="E24:F24"/>
    <mergeCell ref="G24:H24"/>
    <mergeCell ref="I24:J24"/>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5"/>
  <sheetViews>
    <sheetView showGridLines="0" zoomScale="91" zoomScaleNormal="91" workbookViewId="0">
      <selection activeCell="A2" sqref="A2"/>
    </sheetView>
  </sheetViews>
  <sheetFormatPr defaultColWidth="9.140625" defaultRowHeight="18.75" customHeight="1"/>
  <cols>
    <col min="1" max="1" width="53.85546875" style="12" customWidth="1"/>
    <col min="2" max="5" width="15.42578125" style="12" customWidth="1"/>
    <col min="6" max="16384" width="9.140625" style="12"/>
  </cols>
  <sheetData>
    <row r="1" spans="1:5" ht="18.75" customHeight="1" thickBot="1">
      <c r="A1" s="9"/>
      <c r="B1" s="10"/>
      <c r="C1" s="10"/>
      <c r="D1" s="10"/>
      <c r="E1" s="11" t="s">
        <v>16</v>
      </c>
    </row>
    <row r="2" spans="1:5" s="7" customFormat="1" ht="74.25" customHeight="1" thickTop="1" thickBot="1">
      <c r="A2" s="189" t="s">
        <v>17</v>
      </c>
      <c r="B2" s="190" t="s">
        <v>18</v>
      </c>
      <c r="C2" s="190" t="s">
        <v>375</v>
      </c>
      <c r="D2" s="194" t="s">
        <v>373</v>
      </c>
      <c r="E2" s="195" t="s">
        <v>3</v>
      </c>
    </row>
    <row r="3" spans="1:5" ht="9" customHeight="1" thickTop="1">
      <c r="A3" s="138"/>
      <c r="B3" s="13"/>
      <c r="C3" s="13"/>
      <c r="D3" s="13"/>
      <c r="E3" s="13"/>
    </row>
    <row r="4" spans="1:5" ht="18.75" customHeight="1">
      <c r="A4" s="196" t="s">
        <v>37</v>
      </c>
      <c r="B4" s="197">
        <v>2719904.8674771115</v>
      </c>
      <c r="C4" s="197">
        <v>2698112.3377975286</v>
      </c>
      <c r="D4" s="197">
        <v>2700105.8640804989</v>
      </c>
      <c r="E4" s="197">
        <v>1993.5262829703279</v>
      </c>
    </row>
    <row r="5" spans="1:5" ht="9" customHeight="1">
      <c r="A5" s="138"/>
      <c r="B5" s="242"/>
      <c r="C5" s="242"/>
      <c r="D5" s="242"/>
      <c r="E5" s="242"/>
    </row>
    <row r="6" spans="1:5" s="59" customFormat="1" ht="21.75" customHeight="1">
      <c r="A6" s="58" t="s">
        <v>38</v>
      </c>
      <c r="B6" s="246">
        <v>1753143.4649954517</v>
      </c>
      <c r="C6" s="246">
        <v>1717321.5074802185</v>
      </c>
      <c r="D6" s="246">
        <v>1691535.1342694773</v>
      </c>
      <c r="E6" s="246">
        <v>-25786.373210741207</v>
      </c>
    </row>
    <row r="7" spans="1:5" ht="18.75" customHeight="1">
      <c r="A7" s="16" t="s">
        <v>39</v>
      </c>
      <c r="B7" s="243">
        <v>67653.010370999997</v>
      </c>
      <c r="C7" s="243">
        <v>72690.030465700955</v>
      </c>
      <c r="D7" s="243">
        <v>73741.982731409764</v>
      </c>
      <c r="E7" s="243">
        <v>1051.9522657088091</v>
      </c>
    </row>
    <row r="8" spans="1:5" ht="18.75" customHeight="1">
      <c r="A8" s="16" t="s">
        <v>40</v>
      </c>
      <c r="B8" s="243">
        <v>67943.822737999988</v>
      </c>
      <c r="C8" s="243">
        <v>80117.658415295271</v>
      </c>
      <c r="D8" s="243">
        <v>81199.563317772874</v>
      </c>
      <c r="E8" s="243">
        <v>1081.9049024776032</v>
      </c>
    </row>
    <row r="9" spans="1:5" ht="18.75" customHeight="1">
      <c r="A9" s="18" t="s">
        <v>41</v>
      </c>
      <c r="B9" s="243">
        <v>817683.18893582688</v>
      </c>
      <c r="C9" s="243">
        <v>798092.25169918127</v>
      </c>
      <c r="D9" s="243">
        <v>786775.26770005748</v>
      </c>
      <c r="E9" s="243">
        <v>-11316.983999123797</v>
      </c>
    </row>
    <row r="10" spans="1:5" ht="18.75" customHeight="1">
      <c r="A10" s="16" t="s">
        <v>42</v>
      </c>
      <c r="B10" s="243">
        <v>65978.768873670153</v>
      </c>
      <c r="C10" s="243">
        <v>67073.164496011421</v>
      </c>
      <c r="D10" s="243">
        <v>67338.330306312171</v>
      </c>
      <c r="E10" s="243">
        <v>265.16581030075031</v>
      </c>
    </row>
    <row r="11" spans="1:5" ht="18.75" customHeight="1">
      <c r="A11" s="16" t="s">
        <v>43</v>
      </c>
      <c r="B11" s="243">
        <v>367558.58331442584</v>
      </c>
      <c r="C11" s="243">
        <v>365431.341749179</v>
      </c>
      <c r="D11" s="243">
        <v>360199.12300703145</v>
      </c>
      <c r="E11" s="243">
        <v>-5232.2187421475537</v>
      </c>
    </row>
    <row r="12" spans="1:5" ht="18.75" customHeight="1">
      <c r="A12" s="16" t="s">
        <v>44</v>
      </c>
      <c r="B12" s="243">
        <v>98445.45063053949</v>
      </c>
      <c r="C12" s="243">
        <v>103951.55818834211</v>
      </c>
      <c r="D12" s="243">
        <v>104475.00495768925</v>
      </c>
      <c r="E12" s="243">
        <v>523.44676934713789</v>
      </c>
    </row>
    <row r="13" spans="1:5" ht="15.75">
      <c r="A13" s="16" t="s">
        <v>45</v>
      </c>
      <c r="B13" s="243">
        <v>178473.99040898928</v>
      </c>
      <c r="C13" s="243">
        <v>168685.14806950014</v>
      </c>
      <c r="D13" s="243">
        <v>168696.90858403771</v>
      </c>
      <c r="E13" s="243">
        <v>11.760514537570998</v>
      </c>
    </row>
    <row r="14" spans="1:5" ht="15.75" hidden="1">
      <c r="A14" s="16"/>
      <c r="B14" s="243"/>
      <c r="C14" s="243"/>
      <c r="D14" s="243"/>
      <c r="E14" s="243"/>
    </row>
    <row r="15" spans="1:5" ht="18.75" customHeight="1">
      <c r="A15" s="16" t="s">
        <v>46</v>
      </c>
      <c r="B15" s="243">
        <v>2817.8255249999997</v>
      </c>
      <c r="C15" s="243">
        <v>2982.9090453793006</v>
      </c>
      <c r="D15" s="243">
        <v>3375.109889914997</v>
      </c>
      <c r="E15" s="243">
        <v>392.20084453569643</v>
      </c>
    </row>
    <row r="16" spans="1:5" ht="18.75" customHeight="1">
      <c r="A16" s="18" t="s">
        <v>47</v>
      </c>
      <c r="B16" s="243">
        <v>86588.824198000002</v>
      </c>
      <c r="C16" s="243">
        <v>58297.445351629045</v>
      </c>
      <c r="D16" s="243">
        <v>45733.84377525172</v>
      </c>
      <c r="E16" s="243">
        <v>-12563.601576377325</v>
      </c>
    </row>
    <row r="17" spans="1:5" ht="18.75" customHeight="1">
      <c r="A17" s="19" t="s">
        <v>21</v>
      </c>
      <c r="B17" s="247">
        <v>637484.59471800004</v>
      </c>
      <c r="C17" s="247">
        <v>650550.15465405677</v>
      </c>
      <c r="D17" s="247">
        <v>648208.2786190171</v>
      </c>
      <c r="E17" s="247">
        <v>-2341.8760350396624</v>
      </c>
    </row>
    <row r="18" spans="1:5" ht="18.75" customHeight="1">
      <c r="A18" s="19" t="s">
        <v>48</v>
      </c>
      <c r="B18" s="247">
        <v>329276.80776365998</v>
      </c>
      <c r="C18" s="247">
        <v>330240.67566325341</v>
      </c>
      <c r="D18" s="247">
        <v>360362.45119200472</v>
      </c>
      <c r="E18" s="247">
        <v>30121.775528751314</v>
      </c>
    </row>
    <row r="19" spans="1:5" ht="18.75" customHeight="1">
      <c r="A19" s="146" t="s">
        <v>49</v>
      </c>
      <c r="B19" s="243">
        <v>44369.158662000002</v>
      </c>
      <c r="C19" s="243">
        <v>24253.2150322534</v>
      </c>
      <c r="D19" s="243">
        <v>20741.746577490601</v>
      </c>
      <c r="E19" s="243">
        <v>-3511.4684547627985</v>
      </c>
    </row>
    <row r="20" spans="1:5" ht="18.75" customHeight="1">
      <c r="A20" s="146" t="s">
        <v>50</v>
      </c>
      <c r="B20" s="243">
        <v>52.423170659999997</v>
      </c>
      <c r="C20" s="243">
        <v>82.298475999999994</v>
      </c>
      <c r="D20" s="243">
        <v>91.149306999999993</v>
      </c>
      <c r="E20" s="243">
        <v>8.8508309999999994</v>
      </c>
    </row>
    <row r="21" spans="1:5" ht="18.75" customHeight="1">
      <c r="A21" s="146" t="s">
        <v>51</v>
      </c>
      <c r="B21" s="243">
        <v>18130.785118</v>
      </c>
      <c r="C21" s="243">
        <v>18453.935937000002</v>
      </c>
      <c r="D21" s="243">
        <v>18478.581174999999</v>
      </c>
      <c r="E21" s="243">
        <v>24.645237999997335</v>
      </c>
    </row>
    <row r="22" spans="1:5" ht="18.75" customHeight="1">
      <c r="A22" s="147" t="s">
        <v>52</v>
      </c>
      <c r="B22" s="243">
        <v>31704.757468</v>
      </c>
      <c r="C22" s="243">
        <v>33080.401035000003</v>
      </c>
      <c r="D22" s="243">
        <v>33236.499522999999</v>
      </c>
      <c r="E22" s="243">
        <v>156.098487999996</v>
      </c>
    </row>
    <row r="23" spans="1:5" ht="18.75" customHeight="1">
      <c r="A23" s="147" t="s">
        <v>53</v>
      </c>
      <c r="B23" s="243">
        <v>124547.845182</v>
      </c>
      <c r="C23" s="243">
        <v>118313.61246899999</v>
      </c>
      <c r="D23" s="243">
        <v>123168.60791400002</v>
      </c>
      <c r="E23" s="243">
        <v>4854.9954450000369</v>
      </c>
    </row>
    <row r="24" spans="1:5" ht="18.75" customHeight="1">
      <c r="A24" s="146" t="s">
        <v>54</v>
      </c>
      <c r="B24" s="243">
        <v>41418.218424999999</v>
      </c>
      <c r="C24" s="243">
        <v>58321.520664999996</v>
      </c>
      <c r="D24" s="243">
        <v>68460.711583514101</v>
      </c>
      <c r="E24" s="243">
        <v>10139.190918514105</v>
      </c>
    </row>
    <row r="25" spans="1:5" ht="15.75" hidden="1">
      <c r="A25" s="146"/>
      <c r="B25" s="243"/>
      <c r="C25" s="243"/>
      <c r="D25" s="243"/>
      <c r="E25" s="243"/>
    </row>
    <row r="26" spans="1:5" ht="15.75">
      <c r="A26" s="146" t="s">
        <v>55</v>
      </c>
      <c r="B26" s="243">
        <v>18303.162013000001</v>
      </c>
      <c r="C26" s="243">
        <v>22331.920420999999</v>
      </c>
      <c r="D26" s="243">
        <v>22768.456509</v>
      </c>
      <c r="E26" s="243">
        <v>436.53608800000075</v>
      </c>
    </row>
    <row r="27" spans="1:5" ht="15.75" hidden="1">
      <c r="A27" s="148"/>
      <c r="B27" s="243"/>
      <c r="C27" s="243"/>
      <c r="D27" s="243"/>
      <c r="E27" s="243"/>
    </row>
    <row r="28" spans="1:5" ht="15.75">
      <c r="A28" s="148"/>
      <c r="B28" s="243"/>
      <c r="C28" s="243"/>
      <c r="D28" s="243"/>
      <c r="E28" s="243"/>
    </row>
    <row r="29" spans="1:5" ht="18.75" customHeight="1">
      <c r="A29" s="146" t="s">
        <v>56</v>
      </c>
      <c r="B29" s="243">
        <v>50750.457724999993</v>
      </c>
      <c r="C29" s="243">
        <v>55403.771628000002</v>
      </c>
      <c r="D29" s="243">
        <v>73416.698602999997</v>
      </c>
      <c r="E29" s="243">
        <v>18012.926974999995</v>
      </c>
    </row>
    <row r="30" spans="1:5" ht="9" customHeight="1">
      <c r="A30" s="138"/>
      <c r="B30" s="242"/>
      <c r="C30" s="242"/>
      <c r="D30" s="242"/>
      <c r="E30" s="242"/>
    </row>
    <row r="31" spans="1:5" ht="18.75" customHeight="1">
      <c r="A31" s="196" t="s">
        <v>57</v>
      </c>
      <c r="B31" s="197">
        <v>527909.91147486388</v>
      </c>
      <c r="C31" s="197">
        <v>529856.17582224146</v>
      </c>
      <c r="D31" s="197">
        <v>527485.38139161852</v>
      </c>
      <c r="E31" s="197">
        <v>-2370.7944306229474</v>
      </c>
    </row>
    <row r="32" spans="1:5" ht="18.75" customHeight="1">
      <c r="A32" s="149" t="s">
        <v>58</v>
      </c>
      <c r="B32" s="244">
        <v>825.69872177105628</v>
      </c>
      <c r="C32" s="244">
        <v>871.36338324257372</v>
      </c>
      <c r="D32" s="244">
        <v>981.50958393647261</v>
      </c>
      <c r="E32" s="244">
        <v>110.14620069389889</v>
      </c>
    </row>
    <row r="33" spans="1:5" ht="18.75" customHeight="1">
      <c r="A33" s="150" t="s">
        <v>59</v>
      </c>
      <c r="B33" s="244">
        <v>74501.456088680861</v>
      </c>
      <c r="C33" s="244">
        <v>75364.445237490858</v>
      </c>
      <c r="D33" s="244">
        <v>77185.500391490859</v>
      </c>
      <c r="E33" s="244">
        <v>1821.0551540000015</v>
      </c>
    </row>
    <row r="34" spans="1:5" ht="18.75" customHeight="1">
      <c r="A34" s="150" t="s">
        <v>60</v>
      </c>
      <c r="B34" s="244">
        <v>19022.854481999999</v>
      </c>
      <c r="C34" s="244">
        <v>19859.164556960004</v>
      </c>
      <c r="D34" s="244">
        <v>19952.823649760001</v>
      </c>
      <c r="E34" s="244">
        <v>93.65909279999687</v>
      </c>
    </row>
    <row r="35" spans="1:5" ht="18.75" customHeight="1">
      <c r="A35" s="16" t="s">
        <v>61</v>
      </c>
      <c r="B35" s="244">
        <v>416844.99142693763</v>
      </c>
      <c r="C35" s="244">
        <v>416648.6301604741</v>
      </c>
      <c r="D35" s="244">
        <v>412330.94666724687</v>
      </c>
      <c r="E35" s="244">
        <v>-4317.6834932272322</v>
      </c>
    </row>
    <row r="36" spans="1:5" ht="18.75" customHeight="1">
      <c r="A36" s="150" t="s">
        <v>62</v>
      </c>
      <c r="B36" s="244">
        <v>13187.333983074399</v>
      </c>
      <c r="C36" s="244">
        <v>13039.566489523999</v>
      </c>
      <c r="D36" s="244">
        <v>13016.146836634323</v>
      </c>
      <c r="E36" s="244">
        <v>-23.41965288967549</v>
      </c>
    </row>
    <row r="37" spans="1:5" ht="18.75" customHeight="1">
      <c r="A37" s="150" t="s">
        <v>63</v>
      </c>
      <c r="B37" s="244">
        <v>26568.81035</v>
      </c>
      <c r="C37" s="244">
        <v>26346.297304</v>
      </c>
      <c r="D37" s="244">
        <v>26039.244930000001</v>
      </c>
      <c r="E37" s="244">
        <v>-307.05237399999896</v>
      </c>
    </row>
    <row r="38" spans="1:5" ht="18.75" customHeight="1">
      <c r="A38" s="150" t="s">
        <v>64</v>
      </c>
      <c r="B38" s="244">
        <v>-13381.476366925601</v>
      </c>
      <c r="C38" s="244">
        <v>-13306.730814476001</v>
      </c>
      <c r="D38" s="244">
        <v>-13023.098093365677</v>
      </c>
      <c r="E38" s="244">
        <v>283.63272111032347</v>
      </c>
    </row>
    <row r="39" spans="1:5" ht="18.75" customHeight="1">
      <c r="A39" s="150" t="s">
        <v>65</v>
      </c>
      <c r="B39" s="244">
        <v>3527.5767723999998</v>
      </c>
      <c r="C39" s="244">
        <v>4073.0059945500011</v>
      </c>
      <c r="D39" s="244">
        <v>4018.4542625500003</v>
      </c>
      <c r="E39" s="244">
        <v>-54.551732000000811</v>
      </c>
    </row>
    <row r="40" spans="1:5" ht="15.75" hidden="1" customHeight="1">
      <c r="A40" s="22"/>
      <c r="B40" s="245"/>
      <c r="C40" s="245"/>
      <c r="D40" s="245"/>
      <c r="E40" s="245">
        <v>0</v>
      </c>
    </row>
    <row r="41" spans="1:5" ht="9" customHeight="1">
      <c r="A41" s="138"/>
      <c r="B41" s="242"/>
      <c r="C41" s="242"/>
      <c r="D41" s="242"/>
      <c r="E41" s="242"/>
    </row>
    <row r="42" spans="1:5" ht="18.75" customHeight="1">
      <c r="A42" s="196" t="s">
        <v>66</v>
      </c>
      <c r="B42" s="197">
        <v>2191994.9560022475</v>
      </c>
      <c r="C42" s="197">
        <v>2168256.1619752869</v>
      </c>
      <c r="D42" s="197">
        <v>2172620.4826888805</v>
      </c>
      <c r="E42" s="197">
        <v>4364.3207135936245</v>
      </c>
    </row>
    <row r="43" spans="1:5" ht="9" customHeight="1">
      <c r="A43" s="192"/>
      <c r="B43" s="193"/>
      <c r="C43" s="193"/>
      <c r="D43" s="193"/>
      <c r="E43" s="193"/>
    </row>
    <row r="44" spans="1:5" ht="18.75" customHeight="1">
      <c r="A44" s="12" t="s">
        <v>376</v>
      </c>
    </row>
    <row r="45" spans="1:5" ht="18.75" customHeight="1">
      <c r="A45" s="12" t="s">
        <v>15</v>
      </c>
    </row>
  </sheetData>
  <phoneticPr fontId="0" type="noConversion"/>
  <printOptions horizontalCentered="1" verticalCentered="1"/>
  <pageMargins left="0.23622047244094491" right="0.23622047244094491" top="0.39370078740157483" bottom="0.35433070866141736" header="0.23622047244094491" footer="0.19685039370078741"/>
  <pageSetup paperSize="9" scale="73" orientation="portrait" horizontalDpi="300" verticalDpi="300" r:id="rId1"/>
  <headerFooter alignWithMargins="0">
    <oddHeader>&amp;C&amp;"Arial,Negrito"&amp;12CENÁRIO PARÂMETROS SPE&amp;R&amp;D
&amp;T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A9112-C2D4-4789-8FE4-7777497AA147}">
  <sheetPr>
    <pageSetUpPr fitToPage="1"/>
  </sheetPr>
  <dimension ref="A1:G21"/>
  <sheetViews>
    <sheetView showGridLines="0" tabSelected="1" topLeftCell="A3" workbookViewId="0">
      <selection activeCell="D3" sqref="D3"/>
    </sheetView>
  </sheetViews>
  <sheetFormatPr defaultRowHeight="15"/>
  <cols>
    <col min="1" max="1" width="48.42578125" style="443" customWidth="1"/>
    <col min="2" max="4" width="14.7109375" style="443" customWidth="1"/>
    <col min="5" max="5" width="21" style="443" customWidth="1"/>
    <col min="6" max="16384" width="9.140625" style="443"/>
  </cols>
  <sheetData>
    <row r="1" spans="1:7" ht="60" customHeight="1">
      <c r="A1" s="443" t="s">
        <v>246</v>
      </c>
      <c r="B1" s="444"/>
    </row>
    <row r="2" spans="1:7">
      <c r="A2" s="443" t="s">
        <v>575</v>
      </c>
    </row>
    <row r="3" spans="1:7" ht="49.5" customHeight="1">
      <c r="A3" s="445" t="s">
        <v>576</v>
      </c>
      <c r="B3" s="446" t="s">
        <v>577</v>
      </c>
      <c r="C3" s="446" t="s">
        <v>578</v>
      </c>
      <c r="D3" s="446" t="s">
        <v>579</v>
      </c>
      <c r="E3" s="446" t="s">
        <v>580</v>
      </c>
    </row>
    <row r="4" spans="1:7">
      <c r="A4" s="447" t="s">
        <v>581</v>
      </c>
      <c r="B4" s="448">
        <v>72690.03046570094</v>
      </c>
      <c r="C4" s="448">
        <v>1011.0753458176659</v>
      </c>
      <c r="D4" s="448">
        <v>40.876919891143189</v>
      </c>
      <c r="E4" s="448">
        <v>73741.982731409749</v>
      </c>
      <c r="F4" s="449"/>
    </row>
    <row r="5" spans="1:7" ht="20.100000000000001" customHeight="1">
      <c r="A5" s="450" t="s">
        <v>582</v>
      </c>
      <c r="B5" s="451">
        <v>80117.658415295271</v>
      </c>
      <c r="C5" s="451">
        <v>543.99973912857968</v>
      </c>
      <c r="D5" s="448">
        <v>537.9051633490235</v>
      </c>
      <c r="E5" s="451">
        <v>81199.563317772874</v>
      </c>
      <c r="F5" s="449"/>
    </row>
    <row r="6" spans="1:7" ht="20.100000000000001" customHeight="1">
      <c r="A6" s="450" t="s">
        <v>583</v>
      </c>
      <c r="B6" s="451">
        <v>798106.67268062127</v>
      </c>
      <c r="C6" s="451">
        <v>2538.8085752783809</v>
      </c>
      <c r="D6" s="448">
        <v>-13856.079618792166</v>
      </c>
      <c r="E6" s="451">
        <v>786789.40163710748</v>
      </c>
      <c r="F6" s="449"/>
    </row>
    <row r="7" spans="1:7" ht="20.100000000000001" customHeight="1">
      <c r="A7" s="450" t="s">
        <v>584</v>
      </c>
      <c r="B7" s="451">
        <v>67073.164495370176</v>
      </c>
      <c r="C7" s="451">
        <v>153.26867704639517</v>
      </c>
      <c r="D7" s="448">
        <v>111.89713359511734</v>
      </c>
      <c r="E7" s="451">
        <v>67338.330306011689</v>
      </c>
      <c r="F7" s="449"/>
    </row>
    <row r="8" spans="1:7" ht="20.100000000000001" customHeight="1">
      <c r="A8" s="450" t="s">
        <v>585</v>
      </c>
      <c r="B8" s="451">
        <v>3480.9999850802124</v>
      </c>
      <c r="C8" s="451">
        <v>0</v>
      </c>
      <c r="D8" s="448">
        <v>-48.267571538207903</v>
      </c>
      <c r="E8" s="451">
        <v>3432.7324135420045</v>
      </c>
    </row>
    <row r="9" spans="1:7" ht="20.100000000000001" customHeight="1">
      <c r="A9" s="450" t="s">
        <v>586</v>
      </c>
      <c r="B9" s="451">
        <v>365431.341749179</v>
      </c>
      <c r="C9" s="451">
        <v>1136.1626432187622</v>
      </c>
      <c r="D9" s="448">
        <v>-6368.3813853663742</v>
      </c>
      <c r="E9" s="451">
        <v>360199.12300703139</v>
      </c>
    </row>
    <row r="10" spans="1:7" ht="20.100000000000001" customHeight="1">
      <c r="A10" s="450" t="s">
        <v>587</v>
      </c>
      <c r="B10" s="451">
        <v>103951.55818834211</v>
      </c>
      <c r="C10" s="451">
        <v>307.49393481485458</v>
      </c>
      <c r="D10" s="448">
        <v>215.9528345322833</v>
      </c>
      <c r="E10" s="451">
        <v>104475.00495768925</v>
      </c>
    </row>
    <row r="11" spans="1:7" ht="20.100000000000001" customHeight="1">
      <c r="A11" s="450" t="s">
        <v>588</v>
      </c>
      <c r="B11" s="451">
        <v>168685.1480695002</v>
      </c>
      <c r="C11" s="451">
        <v>462.42934372791933</v>
      </c>
      <c r="D11" s="448">
        <v>-450.66882919040654</v>
      </c>
      <c r="E11" s="451">
        <v>168696.90858403771</v>
      </c>
    </row>
    <row r="12" spans="1:7" ht="20.100000000000001" customHeight="1">
      <c r="A12" s="450" t="s">
        <v>589</v>
      </c>
      <c r="B12" s="451">
        <v>2982.9090453793006</v>
      </c>
      <c r="C12" s="451">
        <v>0</v>
      </c>
      <c r="D12" s="448">
        <v>392.20084453569643</v>
      </c>
      <c r="E12" s="451">
        <v>3375.109889914997</v>
      </c>
    </row>
    <row r="13" spans="1:7" ht="20.100000000000001" customHeight="1">
      <c r="A13" s="450" t="s">
        <v>590</v>
      </c>
      <c r="B13" s="451">
        <v>55305.254919563769</v>
      </c>
      <c r="C13" s="451">
        <v>759.31620810334118</v>
      </c>
      <c r="D13" s="448">
        <v>-13763.459765957388</v>
      </c>
      <c r="E13" s="451">
        <v>42301.111361709722</v>
      </c>
    </row>
    <row r="14" spans="1:7" ht="30" customHeight="1">
      <c r="A14" s="445" t="s">
        <v>591</v>
      </c>
      <c r="B14" s="452">
        <v>1717824.7380140321</v>
      </c>
      <c r="C14" s="452">
        <v>6912.5544671358612</v>
      </c>
      <c r="D14" s="452">
        <v>-33188.024274941119</v>
      </c>
      <c r="E14" s="452">
        <v>1691549.2682062269</v>
      </c>
    </row>
    <row r="15" spans="1:7" ht="30" customHeight="1">
      <c r="A15" s="445" t="s">
        <v>592</v>
      </c>
      <c r="B15" s="452">
        <v>650526.54913024104</v>
      </c>
      <c r="C15" s="452">
        <v>540.14543584579235</v>
      </c>
      <c r="D15" s="452">
        <v>-3247.1231460700146</v>
      </c>
      <c r="E15" s="452">
        <v>647819.57142001681</v>
      </c>
      <c r="G15" s="449"/>
    </row>
    <row r="16" spans="1:7" ht="24.75" customHeight="1">
      <c r="A16" s="445" t="s">
        <v>198</v>
      </c>
      <c r="B16" s="452">
        <v>2368351.2871442731</v>
      </c>
      <c r="C16" s="452">
        <v>7452.6999029816534</v>
      </c>
      <c r="D16" s="452">
        <v>-36435.147421011134</v>
      </c>
      <c r="E16" s="452">
        <v>2339368.8396262438</v>
      </c>
    </row>
    <row r="17" spans="2:5" hidden="1">
      <c r="B17" s="453">
        <v>1717824.7380140321</v>
      </c>
      <c r="C17" s="453">
        <v>6912.5544671358994</v>
      </c>
      <c r="D17" s="453"/>
      <c r="E17" s="453">
        <v>0</v>
      </c>
    </row>
    <row r="18" spans="2:5">
      <c r="B18" s="453"/>
      <c r="C18" s="453"/>
      <c r="D18" s="453"/>
      <c r="E18" s="453"/>
    </row>
    <row r="20" spans="2:5">
      <c r="C20" s="454"/>
    </row>
    <row r="21" spans="2:5">
      <c r="B21" s="454"/>
    </row>
  </sheetData>
  <pageMargins left="0.511811024" right="0.511811024" top="0.78740157499999996" bottom="0.78740157499999996" header="0.31496062000000002" footer="0.31496062000000002"/>
  <pageSetup paperSize="9" scale="98"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329A0-4AA1-4A68-A581-43DAEA2DA02A}">
  <dimension ref="A1:E20"/>
  <sheetViews>
    <sheetView showGridLines="0" zoomScaleNormal="100" workbookViewId="0">
      <selection activeCell="A2" sqref="A2"/>
    </sheetView>
  </sheetViews>
  <sheetFormatPr defaultColWidth="8.85546875" defaultRowHeight="12.75"/>
  <cols>
    <col min="1" max="1" width="47.28515625" bestFit="1" customWidth="1"/>
    <col min="2" max="2" width="11.7109375" bestFit="1" customWidth="1"/>
    <col min="3" max="3" width="13.28515625" customWidth="1"/>
    <col min="4" max="4" width="12.7109375" customWidth="1"/>
    <col min="5" max="5" width="13" customWidth="1"/>
  </cols>
  <sheetData>
    <row r="1" spans="1:5" ht="15.75" thickBot="1">
      <c r="A1" s="25"/>
      <c r="B1" s="25"/>
      <c r="C1" s="278"/>
      <c r="E1" s="285" t="s">
        <v>16</v>
      </c>
    </row>
    <row r="2" spans="1:5" ht="41.25" customHeight="1" thickTop="1" thickBot="1">
      <c r="A2" s="28" t="s">
        <v>17</v>
      </c>
      <c r="B2" s="28" t="s">
        <v>417</v>
      </c>
      <c r="C2" s="28" t="s">
        <v>418</v>
      </c>
      <c r="D2" s="28" t="s">
        <v>419</v>
      </c>
      <c r="E2" s="145" t="s">
        <v>420</v>
      </c>
    </row>
    <row r="3" spans="1:5" ht="16.5" thickTop="1">
      <c r="A3" s="19" t="s">
        <v>67</v>
      </c>
      <c r="B3" s="14">
        <v>329276.80776365998</v>
      </c>
      <c r="C3" s="14">
        <v>330240.67566325341</v>
      </c>
      <c r="D3" s="14">
        <v>360362.45119200472</v>
      </c>
      <c r="E3" s="14">
        <v>30121.775528751314</v>
      </c>
    </row>
    <row r="4" spans="1:5" ht="15.75">
      <c r="A4" s="20" t="s">
        <v>68</v>
      </c>
      <c r="B4" s="8">
        <v>44369.158662000002</v>
      </c>
      <c r="C4" s="8">
        <v>24253.2150322534</v>
      </c>
      <c r="D4" s="8">
        <v>20741.746577490601</v>
      </c>
      <c r="E4" s="8">
        <v>-3511.4684547627985</v>
      </c>
    </row>
    <row r="5" spans="1:5" ht="15.75">
      <c r="A5" s="20" t="s">
        <v>69</v>
      </c>
      <c r="B5" s="8">
        <v>52.423170659999997</v>
      </c>
      <c r="C5" s="8">
        <v>82.298475999999994</v>
      </c>
      <c r="D5" s="8">
        <v>91.149306999999993</v>
      </c>
      <c r="E5" s="8">
        <v>8.8508309999999994</v>
      </c>
    </row>
    <row r="6" spans="1:5" ht="15.75">
      <c r="A6" s="20" t="s">
        <v>70</v>
      </c>
      <c r="B6" s="8">
        <v>18130.785118</v>
      </c>
      <c r="C6" s="8">
        <v>18453.935937000002</v>
      </c>
      <c r="D6" s="8">
        <v>18478.581174999999</v>
      </c>
      <c r="E6" s="8">
        <v>24.645237999997335</v>
      </c>
    </row>
    <row r="7" spans="1:5" ht="15.75">
      <c r="A7" s="21" t="s">
        <v>71</v>
      </c>
      <c r="B7" s="8">
        <v>31704.757468</v>
      </c>
      <c r="C7" s="8">
        <v>33080.401035000003</v>
      </c>
      <c r="D7" s="8">
        <v>33236.499522999999</v>
      </c>
      <c r="E7" s="8">
        <v>156.098487999996</v>
      </c>
    </row>
    <row r="8" spans="1:5" ht="15.75">
      <c r="A8" s="21" t="s">
        <v>72</v>
      </c>
      <c r="B8" s="8">
        <v>124547.845182</v>
      </c>
      <c r="C8" s="8">
        <v>118313.61246899999</v>
      </c>
      <c r="D8" s="8">
        <v>123168.60791400002</v>
      </c>
      <c r="E8" s="8">
        <v>4854.9954450000369</v>
      </c>
    </row>
    <row r="9" spans="1:5" ht="15">
      <c r="A9" s="280" t="s">
        <v>73</v>
      </c>
      <c r="B9" s="279">
        <v>2277.5297909999999</v>
      </c>
      <c r="C9" s="279">
        <v>2370.9247150000001</v>
      </c>
      <c r="D9" s="279">
        <v>2422.1482540000002</v>
      </c>
      <c r="E9" s="279">
        <v>51.223539000000073</v>
      </c>
    </row>
    <row r="10" spans="1:5" ht="15">
      <c r="A10" s="281" t="s">
        <v>74</v>
      </c>
      <c r="B10" s="279">
        <v>6788.9725850000004</v>
      </c>
      <c r="C10" s="279">
        <v>7222.2050429999999</v>
      </c>
      <c r="D10" s="279">
        <v>7379.9283070000001</v>
      </c>
      <c r="E10" s="279">
        <v>157.7232640000002</v>
      </c>
    </row>
    <row r="11" spans="1:5" ht="15">
      <c r="A11" s="280" t="s">
        <v>75</v>
      </c>
      <c r="B11" s="279">
        <v>1235.3390280000001</v>
      </c>
      <c r="C11" s="279">
        <v>1366.5885989999999</v>
      </c>
      <c r="D11" s="279">
        <v>1389.586597</v>
      </c>
      <c r="E11" s="279">
        <v>22.997998000000052</v>
      </c>
    </row>
    <row r="12" spans="1:5" ht="15">
      <c r="A12" s="280" t="s">
        <v>76</v>
      </c>
      <c r="B12" s="279">
        <v>114246.003778</v>
      </c>
      <c r="C12" s="279">
        <v>107353.89411199999</v>
      </c>
      <c r="D12" s="279">
        <v>111976.94475600004</v>
      </c>
      <c r="E12" s="279">
        <v>4623.0506440000463</v>
      </c>
    </row>
    <row r="13" spans="1:5" ht="15">
      <c r="A13" s="282" t="s">
        <v>77</v>
      </c>
      <c r="B13" s="283">
        <v>104569.57752599999</v>
      </c>
      <c r="C13" s="283">
        <v>99244.151129999998</v>
      </c>
      <c r="D13" s="283">
        <v>101702.46491700003</v>
      </c>
      <c r="E13" s="283">
        <v>2458.3137870000355</v>
      </c>
    </row>
    <row r="14" spans="1:5" ht="15">
      <c r="A14" s="282" t="s">
        <v>78</v>
      </c>
      <c r="B14" s="283">
        <v>9676.4262519999993</v>
      </c>
      <c r="C14" s="283">
        <v>8109.7429819999998</v>
      </c>
      <c r="D14" s="283">
        <v>10274.479839</v>
      </c>
      <c r="E14" s="283">
        <v>2164.7368569999999</v>
      </c>
    </row>
    <row r="15" spans="1:5" ht="15.75" hidden="1">
      <c r="A15" s="284"/>
      <c r="B15" s="8"/>
      <c r="C15" s="8"/>
      <c r="D15" s="8"/>
      <c r="E15" s="8"/>
    </row>
    <row r="16" spans="1:5" ht="15.75">
      <c r="A16" s="146" t="s">
        <v>79</v>
      </c>
      <c r="B16" s="8">
        <v>41418.218424999999</v>
      </c>
      <c r="C16" s="8">
        <v>58321.520664999996</v>
      </c>
      <c r="D16" s="8">
        <v>68460.711583514101</v>
      </c>
      <c r="E16" s="8">
        <v>10139.190918514105</v>
      </c>
    </row>
    <row r="17" spans="1:5" ht="15.75">
      <c r="A17" s="20" t="s">
        <v>80</v>
      </c>
      <c r="B17" s="8">
        <v>18303.162013000001</v>
      </c>
      <c r="C17" s="8">
        <v>22331.920420999999</v>
      </c>
      <c r="D17" s="8">
        <v>22768.456509</v>
      </c>
      <c r="E17" s="8">
        <v>436.53608800000075</v>
      </c>
    </row>
    <row r="18" spans="1:5" ht="15.75">
      <c r="A18" s="140" t="s">
        <v>81</v>
      </c>
      <c r="B18" s="161">
        <v>50750.457724999993</v>
      </c>
      <c r="C18" s="161">
        <v>55403.771628000002</v>
      </c>
      <c r="D18" s="161">
        <v>73416.698602999997</v>
      </c>
      <c r="E18" s="161">
        <v>18012.926974999995</v>
      </c>
    </row>
    <row r="19" spans="1:5">
      <c r="A19" s="25" t="s">
        <v>376</v>
      </c>
    </row>
    <row r="20" spans="1:5">
      <c r="A20" s="25" t="s">
        <v>15</v>
      </c>
    </row>
  </sheetData>
  <pageMargins left="0.511811024" right="0.511811024" top="0.78740157499999996" bottom="0.78740157499999996" header="0.31496062000000002" footer="0.31496062000000002"/>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
  <sheetViews>
    <sheetView showGridLines="0" workbookViewId="0">
      <selection activeCell="A2" sqref="A2"/>
    </sheetView>
  </sheetViews>
  <sheetFormatPr defaultColWidth="9.140625" defaultRowHeight="15"/>
  <cols>
    <col min="1" max="1" width="47.140625" style="141" customWidth="1"/>
    <col min="2" max="2" width="13.7109375" style="141" bestFit="1" customWidth="1"/>
    <col min="3" max="3" width="14.28515625" style="141" bestFit="1" customWidth="1"/>
    <col min="4" max="4" width="15.5703125" style="141" bestFit="1" customWidth="1"/>
    <col min="5" max="5" width="13.7109375" style="141" bestFit="1" customWidth="1"/>
    <col min="6" max="16384" width="9.140625" style="141"/>
  </cols>
  <sheetData>
    <row r="1" spans="1:5" ht="15.75" thickBot="1">
      <c r="B1" s="286"/>
      <c r="E1" s="286" t="s">
        <v>16</v>
      </c>
    </row>
    <row r="2" spans="1:5" ht="33" thickTop="1" thickBot="1">
      <c r="A2" s="28" t="s">
        <v>17</v>
      </c>
      <c r="B2" s="28" t="s">
        <v>87</v>
      </c>
      <c r="C2" s="28" t="s">
        <v>84</v>
      </c>
      <c r="D2" s="28" t="s">
        <v>85</v>
      </c>
      <c r="E2" s="28" t="s">
        <v>88</v>
      </c>
    </row>
    <row r="3" spans="1:5" ht="16.5" thickTop="1">
      <c r="A3" s="163" t="s">
        <v>22</v>
      </c>
      <c r="B3" s="15">
        <v>330240.67566325341</v>
      </c>
      <c r="C3" s="15">
        <v>1807.6883798277763</v>
      </c>
      <c r="D3" s="14">
        <v>28314.087148923558</v>
      </c>
      <c r="E3" s="15">
        <v>360362.45119200472</v>
      </c>
    </row>
    <row r="4" spans="1:5" ht="15.75">
      <c r="A4" s="20" t="s">
        <v>68</v>
      </c>
      <c r="B4" s="17">
        <v>24253.2150322534</v>
      </c>
      <c r="C4" s="8">
        <v>0</v>
      </c>
      <c r="D4" s="8">
        <v>-3511.4684547627985</v>
      </c>
      <c r="E4" s="17">
        <v>20741.746577490601</v>
      </c>
    </row>
    <row r="5" spans="1:5" ht="15.75">
      <c r="A5" s="20" t="s">
        <v>89</v>
      </c>
      <c r="B5" s="17">
        <v>82.298475999999994</v>
      </c>
      <c r="C5" s="8">
        <v>9.6344790000000007</v>
      </c>
      <c r="D5" s="8">
        <v>-0.78364800000000123</v>
      </c>
      <c r="E5" s="17">
        <v>91.149306999999993</v>
      </c>
    </row>
    <row r="6" spans="1:5" ht="15.75">
      <c r="A6" s="20" t="s">
        <v>70</v>
      </c>
      <c r="B6" s="17">
        <v>18453.935937000002</v>
      </c>
      <c r="C6" s="299">
        <v>20.419678000000001</v>
      </c>
      <c r="D6" s="8">
        <v>4.2255599999973334</v>
      </c>
      <c r="E6" s="17">
        <v>18478.581174999999</v>
      </c>
    </row>
    <row r="7" spans="1:5" ht="15.75">
      <c r="A7" s="21" t="s">
        <v>71</v>
      </c>
      <c r="B7" s="17">
        <v>33080.401035000003</v>
      </c>
      <c r="C7" s="299">
        <v>124.075301</v>
      </c>
      <c r="D7" s="8">
        <v>32.023186999996</v>
      </c>
      <c r="E7" s="17">
        <v>33236.499522999999</v>
      </c>
    </row>
    <row r="8" spans="1:5" ht="15.75">
      <c r="A8" s="21" t="s">
        <v>72</v>
      </c>
      <c r="B8" s="17">
        <v>118313.61246899999</v>
      </c>
      <c r="C8" s="299">
        <v>1856.3105900200001</v>
      </c>
      <c r="D8" s="8">
        <v>2998.684854980037</v>
      </c>
      <c r="E8" s="17">
        <v>123168.60791400002</v>
      </c>
    </row>
    <row r="9" spans="1:5" ht="15" customHeight="1">
      <c r="A9" s="20" t="s">
        <v>90</v>
      </c>
      <c r="B9" s="17">
        <v>58321.520664999996</v>
      </c>
      <c r="C9" s="8">
        <v>-170.70974321222411</v>
      </c>
      <c r="D9" s="8">
        <v>10309.900661726329</v>
      </c>
      <c r="E9" s="17">
        <v>68460.711583514101</v>
      </c>
    </row>
    <row r="10" spans="1:5" ht="15.75" hidden="1">
      <c r="A10" s="20"/>
      <c r="B10" s="17"/>
      <c r="C10" s="8"/>
      <c r="D10" s="8"/>
      <c r="E10" s="17"/>
    </row>
    <row r="11" spans="1:5" ht="15.75">
      <c r="A11" s="20" t="s">
        <v>91</v>
      </c>
      <c r="B11" s="17">
        <v>22331.920420999999</v>
      </c>
      <c r="C11" s="299">
        <v>336.998648</v>
      </c>
      <c r="D11" s="8">
        <v>99.537440000000743</v>
      </c>
      <c r="E11" s="17">
        <v>22768.456509</v>
      </c>
    </row>
    <row r="12" spans="1:5" ht="15.75">
      <c r="A12" s="140" t="s">
        <v>81</v>
      </c>
      <c r="B12" s="144">
        <v>55403.771628000002</v>
      </c>
      <c r="C12" s="300">
        <v>-369.04057297999992</v>
      </c>
      <c r="D12" s="180">
        <v>18381.967547979995</v>
      </c>
      <c r="E12" s="144">
        <v>73416.698602999997</v>
      </c>
    </row>
    <row r="13" spans="1:5">
      <c r="A13" s="142" t="s">
        <v>92</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35"/>
  <sheetViews>
    <sheetView showGridLines="0" zoomScale="80" zoomScaleNormal="80" workbookViewId="0">
      <selection activeCell="A2" sqref="A2"/>
    </sheetView>
  </sheetViews>
  <sheetFormatPr defaultColWidth="9.140625" defaultRowHeight="15" customHeight="1"/>
  <cols>
    <col min="1" max="1" width="63.42578125" style="12" customWidth="1"/>
    <col min="2" max="2" width="16.7109375" style="12" customWidth="1"/>
    <col min="3" max="4" width="13.5703125" style="12" bestFit="1" customWidth="1"/>
    <col min="5" max="5" width="13.42578125" style="12" bestFit="1" customWidth="1"/>
    <col min="6" max="16384" width="9.140625" style="12"/>
  </cols>
  <sheetData>
    <row r="1" spans="1:5" ht="15" customHeight="1" thickBot="1">
      <c r="A1" s="29"/>
      <c r="B1" s="30"/>
      <c r="C1" s="30"/>
      <c r="D1" s="30"/>
      <c r="E1" s="6" t="s">
        <v>16</v>
      </c>
    </row>
    <row r="2" spans="1:5" ht="87" customHeight="1" thickTop="1" thickBot="1">
      <c r="A2" s="198" t="s">
        <v>93</v>
      </c>
      <c r="B2" s="190" t="s">
        <v>18</v>
      </c>
      <c r="C2" s="190" t="s">
        <v>372</v>
      </c>
      <c r="D2" s="194" t="s">
        <v>373</v>
      </c>
      <c r="E2" s="195" t="s">
        <v>118</v>
      </c>
    </row>
    <row r="3" spans="1:5" ht="18.600000000000001" customHeight="1" thickTop="1">
      <c r="A3" s="56" t="s">
        <v>94</v>
      </c>
      <c r="B3" s="8">
        <v>908669.62300000014</v>
      </c>
      <c r="C3" s="8">
        <v>923105.16637030011</v>
      </c>
      <c r="D3" s="8">
        <v>931442.04430175002</v>
      </c>
      <c r="E3" s="8">
        <v>8336.8779314499116</v>
      </c>
    </row>
    <row r="4" spans="1:5" ht="18.600000000000001" customHeight="1">
      <c r="A4" s="57" t="s">
        <v>96</v>
      </c>
      <c r="B4" s="8">
        <v>379214.02921185596</v>
      </c>
      <c r="C4" s="8">
        <v>373797.31741294323</v>
      </c>
      <c r="D4" s="8">
        <v>373239.69377094327</v>
      </c>
      <c r="E4" s="8">
        <v>-557.62364199996227</v>
      </c>
    </row>
    <row r="5" spans="1:5" ht="18.600000000000001" customHeight="1">
      <c r="A5" s="56" t="s">
        <v>98</v>
      </c>
      <c r="B5" s="8">
        <v>77964.857340335919</v>
      </c>
      <c r="C5" s="8">
        <v>81577.773906999995</v>
      </c>
      <c r="D5" s="8">
        <v>81836.321539000011</v>
      </c>
      <c r="E5" s="8">
        <v>258.54763200001616</v>
      </c>
    </row>
    <row r="6" spans="1:5" ht="18.600000000000001" customHeight="1">
      <c r="A6" s="57" t="s">
        <v>100</v>
      </c>
      <c r="B6" s="39">
        <v>170.63998900000001</v>
      </c>
      <c r="C6" s="39">
        <v>187.13998900000001</v>
      </c>
      <c r="D6" s="39">
        <v>194.05511874124991</v>
      </c>
      <c r="E6" s="8">
        <v>6.9151297412498991</v>
      </c>
    </row>
    <row r="7" spans="1:5" ht="18.600000000000001" customHeight="1">
      <c r="A7" s="56" t="s">
        <v>102</v>
      </c>
      <c r="B7" s="39">
        <v>11715.5</v>
      </c>
      <c r="C7" s="39">
        <v>3890.9165029999999</v>
      </c>
      <c r="D7" s="39">
        <v>2699.8546014200001</v>
      </c>
      <c r="E7" s="8">
        <v>-1191.0619015799998</v>
      </c>
    </row>
    <row r="8" spans="1:5" ht="15.75" hidden="1">
      <c r="A8" s="57"/>
      <c r="B8" s="39"/>
      <c r="C8" s="39"/>
      <c r="D8" s="39"/>
      <c r="E8" s="8"/>
    </row>
    <row r="9" spans="1:5" ht="18.600000000000001" customHeight="1">
      <c r="A9" s="57" t="s">
        <v>103</v>
      </c>
      <c r="B9" s="39">
        <v>946.88442311999995</v>
      </c>
      <c r="C9" s="39">
        <v>930.38442299999997</v>
      </c>
      <c r="D9" s="39">
        <v>1095.2308817095832</v>
      </c>
      <c r="E9" s="8">
        <v>164.8464587095832</v>
      </c>
    </row>
    <row r="10" spans="1:5" ht="18.600000000000001" customHeight="1">
      <c r="A10" s="57" t="s">
        <v>104</v>
      </c>
      <c r="B10" s="39">
        <v>103485.11640310859</v>
      </c>
      <c r="C10" s="39">
        <v>111482.10484299999</v>
      </c>
      <c r="D10" s="39">
        <v>111805.733615</v>
      </c>
      <c r="E10" s="8">
        <v>323.62877200001094</v>
      </c>
    </row>
    <row r="11" spans="1:5" ht="18.600000000000001" customHeight="1">
      <c r="A11" s="57" t="s">
        <v>105</v>
      </c>
      <c r="B11" s="39">
        <v>52.423170659999997</v>
      </c>
      <c r="C11" s="39">
        <v>82.298475999999994</v>
      </c>
      <c r="D11" s="39">
        <v>91.149306999999993</v>
      </c>
      <c r="E11" s="8">
        <v>8.8508309999999994</v>
      </c>
    </row>
    <row r="12" spans="1:5" ht="18.600000000000001" customHeight="1">
      <c r="A12" s="57" t="s">
        <v>106</v>
      </c>
      <c r="B12" s="39">
        <v>0</v>
      </c>
      <c r="C12" s="39">
        <v>27962.987946450001</v>
      </c>
      <c r="D12" s="39">
        <v>31531.450394379997</v>
      </c>
      <c r="E12" s="8">
        <v>3568.4624479299964</v>
      </c>
    </row>
    <row r="13" spans="1:5" ht="15.75" hidden="1">
      <c r="A13" s="56"/>
      <c r="B13" s="39"/>
      <c r="C13" s="39"/>
      <c r="D13" s="39"/>
      <c r="E13" s="8"/>
    </row>
    <row r="14" spans="1:5" ht="15.75">
      <c r="A14" s="57"/>
      <c r="B14" s="39"/>
      <c r="C14" s="39"/>
      <c r="D14" s="39"/>
      <c r="E14" s="8"/>
    </row>
    <row r="15" spans="1:5" ht="18.600000000000001" customHeight="1">
      <c r="A15" s="57" t="s">
        <v>107</v>
      </c>
      <c r="B15" s="39">
        <v>1269.0292139999999</v>
      </c>
      <c r="C15" s="39">
        <v>1269.0292139999999</v>
      </c>
      <c r="D15" s="39">
        <v>1269.0292139999999</v>
      </c>
      <c r="E15" s="8">
        <v>0</v>
      </c>
    </row>
    <row r="16" spans="1:5" ht="18.600000000000001" customHeight="1">
      <c r="A16" s="56" t="s">
        <v>119</v>
      </c>
      <c r="B16" s="39">
        <v>46987.765108</v>
      </c>
      <c r="C16" s="39">
        <v>47808.720939999999</v>
      </c>
      <c r="D16" s="39">
        <v>48690.405330610003</v>
      </c>
      <c r="E16" s="8">
        <v>881.6843906100039</v>
      </c>
    </row>
    <row r="17" spans="1:5" ht="18.600000000000001" customHeight="1">
      <c r="A17" s="57" t="s">
        <v>108</v>
      </c>
      <c r="B17" s="39">
        <v>3845.4933369815099</v>
      </c>
      <c r="C17" s="39">
        <v>4329.6477960000002</v>
      </c>
      <c r="D17" s="39">
        <v>4544.1595589999997</v>
      </c>
      <c r="E17" s="8">
        <v>214.51176299999952</v>
      </c>
    </row>
    <row r="18" spans="1:5" ht="15.75" hidden="1">
      <c r="A18" s="57"/>
      <c r="B18" s="39"/>
      <c r="C18" s="39"/>
      <c r="D18" s="39"/>
      <c r="E18" s="8"/>
    </row>
    <row r="19" spans="1:5" ht="18.600000000000001" customHeight="1">
      <c r="A19" s="126" t="s">
        <v>109</v>
      </c>
      <c r="B19" s="127">
        <v>21240.010870144029</v>
      </c>
      <c r="C19" s="127">
        <v>20570.947801999999</v>
      </c>
      <c r="D19" s="127">
        <v>20687.416279999998</v>
      </c>
      <c r="E19" s="8">
        <v>116.46847799999887</v>
      </c>
    </row>
    <row r="20" spans="1:5" ht="18.600000000000001" customHeight="1">
      <c r="A20" s="57" t="s">
        <v>120</v>
      </c>
      <c r="B20" s="39">
        <v>4000</v>
      </c>
      <c r="C20" s="39">
        <v>4000</v>
      </c>
      <c r="D20" s="39">
        <v>4000</v>
      </c>
      <c r="E20" s="8">
        <v>0</v>
      </c>
    </row>
    <row r="21" spans="1:5" ht="15.75" hidden="1">
      <c r="A21" s="57"/>
      <c r="B21" s="39"/>
      <c r="C21" s="39"/>
      <c r="D21" s="39"/>
      <c r="E21" s="8"/>
    </row>
    <row r="22" spans="1:5" ht="18.600000000000001" customHeight="1">
      <c r="A22" s="57" t="s">
        <v>110</v>
      </c>
      <c r="B22" s="39">
        <v>27453.390513401439</v>
      </c>
      <c r="C22" s="39">
        <v>34993.774923999998</v>
      </c>
      <c r="D22" s="39">
        <v>34990.813558000002</v>
      </c>
      <c r="E22" s="8">
        <v>-2.9613659999959054</v>
      </c>
    </row>
    <row r="23" spans="1:5" ht="18.600000000000001" customHeight="1">
      <c r="A23" s="57" t="s">
        <v>111</v>
      </c>
      <c r="B23" s="39">
        <v>22194.238506933842</v>
      </c>
      <c r="C23" s="39">
        <v>24308.33742923</v>
      </c>
      <c r="D23" s="39">
        <v>26187.433990019999</v>
      </c>
      <c r="E23" s="8">
        <v>1879.0965607899998</v>
      </c>
    </row>
    <row r="24" spans="1:5" ht="18.600000000000001" customHeight="1">
      <c r="A24" s="56" t="s">
        <v>112</v>
      </c>
      <c r="B24" s="8">
        <v>151.36084099999999</v>
      </c>
      <c r="C24" s="8">
        <v>125.354315</v>
      </c>
      <c r="D24" s="8">
        <v>129.57184100000001</v>
      </c>
      <c r="E24" s="8">
        <v>4.2175260000000065</v>
      </c>
    </row>
    <row r="25" spans="1:5" ht="18.600000000000001" customHeight="1">
      <c r="A25" s="56" t="s">
        <v>113</v>
      </c>
      <c r="B25" s="8">
        <v>2398.2575379999998</v>
      </c>
      <c r="C25" s="8">
        <v>2456.9855779999998</v>
      </c>
      <c r="D25" s="8">
        <v>2429.9968319999998</v>
      </c>
      <c r="E25" s="8">
        <v>-26.988745999999992</v>
      </c>
    </row>
    <row r="26" spans="1:5" ht="18.600000000000001" customHeight="1">
      <c r="A26" s="56" t="s">
        <v>114</v>
      </c>
      <c r="B26" s="8">
        <v>-1598.67965797498</v>
      </c>
      <c r="C26" s="8">
        <v>1834.1527587600001</v>
      </c>
      <c r="D26" s="8">
        <v>1765.098407</v>
      </c>
      <c r="E26" s="8">
        <v>-69.054351760000145</v>
      </c>
    </row>
    <row r="27" spans="1:5" ht="18.600000000000001" customHeight="1">
      <c r="A27" s="56" t="s">
        <v>115</v>
      </c>
      <c r="B27" s="8">
        <v>4961.5197770000004</v>
      </c>
      <c r="C27" s="8">
        <v>4961.5197770000004</v>
      </c>
      <c r="D27" s="8">
        <v>4961.5197770000004</v>
      </c>
      <c r="E27" s="8">
        <v>0</v>
      </c>
    </row>
    <row r="28" spans="1:5" ht="18.600000000000001" customHeight="1">
      <c r="A28" s="56" t="s">
        <v>121</v>
      </c>
      <c r="B28" s="8">
        <v>567810.87403299997</v>
      </c>
      <c r="C28" s="8">
        <v>559955.89554849686</v>
      </c>
      <c r="D28" s="8">
        <v>557863.98719226616</v>
      </c>
      <c r="E28" s="8">
        <v>-2091.908356230706</v>
      </c>
    </row>
    <row r="29" spans="1:5" ht="16.899999999999999" customHeight="1">
      <c r="A29" s="151" t="s">
        <v>116</v>
      </c>
      <c r="B29" s="152">
        <v>358936.75206099998</v>
      </c>
      <c r="C29" s="152">
        <v>359515.53735999996</v>
      </c>
      <c r="D29" s="152">
        <v>359509.79586799996</v>
      </c>
      <c r="E29" s="8">
        <v>-5.741492000001017</v>
      </c>
    </row>
    <row r="30" spans="1:5" ht="16.899999999999999" customHeight="1">
      <c r="A30" s="153" t="s">
        <v>122</v>
      </c>
      <c r="B30" s="154">
        <v>208874.12197199999</v>
      </c>
      <c r="C30" s="154">
        <v>200440.35818849696</v>
      </c>
      <c r="D30" s="154">
        <v>198354.19132426614</v>
      </c>
      <c r="E30" s="8">
        <v>-2086.1668642308214</v>
      </c>
    </row>
    <row r="31" spans="1:5" ht="24" customHeight="1">
      <c r="A31" s="55" t="s">
        <v>117</v>
      </c>
      <c r="B31" s="31">
        <v>2182932.3336185664</v>
      </c>
      <c r="C31" s="31">
        <v>2229630.4559531799</v>
      </c>
      <c r="D31" s="31">
        <v>2241454.9655108405</v>
      </c>
      <c r="E31" s="31">
        <v>11824.509557660669</v>
      </c>
    </row>
    <row r="32" spans="1:5" ht="5.25" customHeight="1">
      <c r="A32" s="51"/>
      <c r="B32" s="52"/>
      <c r="C32" s="52"/>
      <c r="D32" s="52"/>
      <c r="E32" s="52"/>
    </row>
    <row r="33" spans="1:5" ht="33" customHeight="1">
      <c r="A33" s="458" t="s">
        <v>35</v>
      </c>
      <c r="B33" s="458"/>
      <c r="C33" s="458"/>
      <c r="D33" s="458"/>
      <c r="E33" s="458"/>
    </row>
    <row r="34" spans="1:5" ht="15" customHeight="1">
      <c r="A34" s="25" t="s">
        <v>82</v>
      </c>
    </row>
    <row r="35" spans="1:5" ht="15.75">
      <c r="A35" s="25" t="s">
        <v>15</v>
      </c>
    </row>
  </sheetData>
  <mergeCells count="1">
    <mergeCell ref="A33:E33"/>
  </mergeCells>
  <phoneticPr fontId="0" type="noConversion"/>
  <printOptions horizontalCentered="1" verticalCentered="1"/>
  <pageMargins left="0.23622047244094491" right="0.23622047244094491" top="0.39370078740157483" bottom="0.35433070866141736" header="0.23622047244094491" footer="0.19685039370078741"/>
  <pageSetup paperSize="9" scale="57" orientation="portrait" horizontalDpi="300" verticalDpi="300" r:id="rId1"/>
  <headerFooter alignWithMargins="0">
    <oddHeader>&amp;C&amp;"Arial,Negrito"&amp;12CENÁRIO PARÂMETROS SPE&amp;R&amp;D
&amp;T</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3"/>
  <sheetViews>
    <sheetView showGridLines="0" workbookViewId="0">
      <selection activeCell="A2" sqref="A2"/>
    </sheetView>
  </sheetViews>
  <sheetFormatPr defaultRowHeight="12.75"/>
  <cols>
    <col min="1" max="1" width="22.7109375" customWidth="1"/>
    <col min="2" max="2" width="13.140625" customWidth="1"/>
    <col min="3" max="4" width="13.7109375" customWidth="1"/>
    <col min="5" max="5" width="13.7109375" bestFit="1" customWidth="1"/>
  </cols>
  <sheetData>
    <row r="1" spans="1:5" ht="13.5" thickBot="1">
      <c r="B1" s="44"/>
      <c r="C1" s="44"/>
      <c r="D1" s="44"/>
      <c r="E1" s="44" t="s">
        <v>16</v>
      </c>
    </row>
    <row r="2" spans="1:5" ht="52.5" thickTop="1">
      <c r="A2" s="199" t="s">
        <v>17</v>
      </c>
      <c r="B2" s="200" t="s">
        <v>18</v>
      </c>
      <c r="C2" s="200" t="s">
        <v>378</v>
      </c>
      <c r="D2" s="200" t="s">
        <v>379</v>
      </c>
      <c r="E2" s="200" t="s">
        <v>3</v>
      </c>
    </row>
    <row r="3" spans="1:5" ht="15">
      <c r="A3" s="201" t="s">
        <v>210</v>
      </c>
      <c r="B3" s="202">
        <v>908669.62300000002</v>
      </c>
      <c r="C3" s="202">
        <v>923105.16637030011</v>
      </c>
      <c r="D3" s="202">
        <v>931442.04430175002</v>
      </c>
      <c r="E3" s="202">
        <v>8336.8779314499116</v>
      </c>
    </row>
    <row r="4" spans="1:5" ht="15">
      <c r="A4" s="203" t="s">
        <v>207</v>
      </c>
      <c r="B4" s="204">
        <v>874995.29858022137</v>
      </c>
      <c r="C4" s="204">
        <v>894339.56988130009</v>
      </c>
      <c r="D4" s="204">
        <v>896127.17496474995</v>
      </c>
      <c r="E4" s="204">
        <v>1787.6050834498601</v>
      </c>
    </row>
    <row r="5" spans="1:5" ht="15">
      <c r="A5" s="203" t="s">
        <v>211</v>
      </c>
      <c r="B5" s="204">
        <v>27722.927301398769</v>
      </c>
      <c r="C5" s="204">
        <v>20626.482843000002</v>
      </c>
      <c r="D5" s="204">
        <v>27008.352147000001</v>
      </c>
      <c r="E5" s="204">
        <v>6381.8693039999998</v>
      </c>
    </row>
    <row r="6" spans="1:5" ht="15">
      <c r="A6" s="203" t="s">
        <v>212</v>
      </c>
      <c r="B6" s="204">
        <v>5951.3971183800004</v>
      </c>
      <c r="C6" s="204">
        <v>8139.1136459999998</v>
      </c>
      <c r="D6" s="204">
        <v>8306.5171900000005</v>
      </c>
      <c r="E6" s="204">
        <v>167.40354400000069</v>
      </c>
    </row>
    <row r="7" spans="1:5" ht="15">
      <c r="A7" s="201" t="s">
        <v>213</v>
      </c>
      <c r="B7" s="202">
        <v>913698.65949024889</v>
      </c>
      <c r="C7" s="202">
        <v>927037.20911399997</v>
      </c>
      <c r="D7" s="202">
        <v>935198.25483200001</v>
      </c>
      <c r="E7" s="202">
        <v>8161.0457180000376</v>
      </c>
    </row>
    <row r="8" spans="1:5" ht="15">
      <c r="A8" s="203" t="s">
        <v>207</v>
      </c>
      <c r="B8" s="204">
        <v>879922.40400800004</v>
      </c>
      <c r="C8" s="204">
        <v>898450.34692100005</v>
      </c>
      <c r="D8" s="204">
        <v>900229.52333500003</v>
      </c>
      <c r="E8" s="204">
        <v>1779.1764139999868</v>
      </c>
    </row>
    <row r="9" spans="1:5" ht="15">
      <c r="A9" s="203" t="s">
        <v>211</v>
      </c>
      <c r="B9" s="204">
        <v>27722.927301398769</v>
      </c>
      <c r="C9" s="204">
        <v>20626.482843000002</v>
      </c>
      <c r="D9" s="204">
        <v>27008.352147000001</v>
      </c>
      <c r="E9" s="204">
        <v>6381.8693039999998</v>
      </c>
    </row>
    <row r="10" spans="1:5" ht="15">
      <c r="A10" s="203" t="s">
        <v>212</v>
      </c>
      <c r="B10" s="204">
        <v>6053.3281808499996</v>
      </c>
      <c r="C10" s="204">
        <v>7960.3793500000002</v>
      </c>
      <c r="D10" s="204">
        <v>7960.3793500000002</v>
      </c>
      <c r="E10" s="204">
        <v>0</v>
      </c>
    </row>
    <row r="11" spans="1:5" ht="15">
      <c r="A11" s="205" t="s">
        <v>214</v>
      </c>
      <c r="B11" s="202">
        <v>5029.0364902488654</v>
      </c>
      <c r="C11" s="202">
        <v>3932.042743699858</v>
      </c>
      <c r="D11" s="202">
        <v>3756.210530249984</v>
      </c>
      <c r="E11" s="202">
        <v>-175.83221344987396</v>
      </c>
    </row>
    <row r="12" spans="1:5" ht="14.45" customHeight="1">
      <c r="A12" s="459" t="s">
        <v>215</v>
      </c>
      <c r="B12" s="459"/>
      <c r="C12" s="459"/>
      <c r="D12" s="459"/>
      <c r="E12" s="206"/>
    </row>
    <row r="13" spans="1:5">
      <c r="A13" s="460"/>
      <c r="B13" s="460"/>
      <c r="C13" s="460"/>
      <c r="D13" s="460"/>
    </row>
  </sheetData>
  <mergeCells count="1">
    <mergeCell ref="A12:D13"/>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52"/>
  <sheetViews>
    <sheetView showGridLines="0" zoomScaleNormal="100" workbookViewId="0">
      <selection activeCell="A2" sqref="A2"/>
    </sheetView>
  </sheetViews>
  <sheetFormatPr defaultColWidth="9.140625" defaultRowHeight="15"/>
  <cols>
    <col min="1" max="1" width="8.42578125" style="169" customWidth="1"/>
    <col min="2" max="2" width="78.140625" style="129" customWidth="1"/>
    <col min="3" max="3" width="13.5703125" style="128" customWidth="1"/>
    <col min="4" max="4" width="13.7109375" style="128" customWidth="1"/>
    <col min="5" max="5" width="14.85546875" style="128" customWidth="1"/>
    <col min="6" max="6" width="13.140625" style="128" bestFit="1" customWidth="1"/>
    <col min="7" max="16384" width="9.140625" style="128"/>
  </cols>
  <sheetData>
    <row r="1" spans="1:6" ht="15.75" thickBot="1">
      <c r="C1" s="134"/>
      <c r="D1" s="130"/>
      <c r="E1" s="130"/>
      <c r="F1" s="134" t="s">
        <v>16</v>
      </c>
    </row>
    <row r="2" spans="1:6" s="131" customFormat="1" ht="55.5" customHeight="1" thickTop="1" thickBot="1">
      <c r="A2" s="218" t="s">
        <v>123</v>
      </c>
      <c r="B2" s="219" t="s">
        <v>124</v>
      </c>
      <c r="C2" s="218" t="s">
        <v>18</v>
      </c>
      <c r="D2" s="218" t="s">
        <v>377</v>
      </c>
      <c r="E2" s="218" t="s">
        <v>373</v>
      </c>
      <c r="F2" s="220" t="s">
        <v>3</v>
      </c>
    </row>
    <row r="3" spans="1:6" customFormat="1" ht="7.5" customHeight="1" thickTop="1">
      <c r="A3" s="170"/>
    </row>
    <row r="4" spans="1:6" s="131" customFormat="1">
      <c r="A4" s="207">
        <v>8585</v>
      </c>
      <c r="B4" s="208" t="s">
        <v>125</v>
      </c>
      <c r="C4" s="209">
        <v>72899.921650000004</v>
      </c>
      <c r="D4" s="209">
        <v>73899.921650000004</v>
      </c>
      <c r="E4" s="209">
        <v>73899.921650000004</v>
      </c>
      <c r="F4" s="209">
        <v>0</v>
      </c>
    </row>
    <row r="5" spans="1:6" s="131" customFormat="1">
      <c r="A5" s="207">
        <v>4295</v>
      </c>
      <c r="B5" s="208" t="s">
        <v>126</v>
      </c>
      <c r="C5" s="209">
        <v>1700</v>
      </c>
      <c r="D5" s="209">
        <v>1700</v>
      </c>
      <c r="E5" s="209">
        <v>1700</v>
      </c>
      <c r="F5" s="209">
        <v>0</v>
      </c>
    </row>
    <row r="6" spans="1:6" s="132" customFormat="1">
      <c r="A6" s="207" t="s">
        <v>127</v>
      </c>
      <c r="B6" s="208" t="s">
        <v>128</v>
      </c>
      <c r="C6" s="209">
        <v>25198.9</v>
      </c>
      <c r="D6" s="209">
        <v>25198.9</v>
      </c>
      <c r="E6" s="209">
        <v>25198.9</v>
      </c>
      <c r="F6" s="209">
        <v>0</v>
      </c>
    </row>
    <row r="7" spans="1:6" s="132" customFormat="1">
      <c r="A7" s="210"/>
      <c r="B7" s="211" t="s">
        <v>129</v>
      </c>
      <c r="C7" s="212">
        <v>18252.357234999999</v>
      </c>
      <c r="D7" s="212">
        <v>18475.820521000001</v>
      </c>
      <c r="E7" s="212">
        <v>18595.820520999998</v>
      </c>
      <c r="F7" s="209">
        <v>119.99999999999636</v>
      </c>
    </row>
    <row r="8" spans="1:6" s="132" customFormat="1" ht="30">
      <c r="A8" s="207" t="s">
        <v>130</v>
      </c>
      <c r="B8" s="213" t="s">
        <v>131</v>
      </c>
      <c r="C8" s="209">
        <v>11414.052319</v>
      </c>
      <c r="D8" s="209">
        <v>12109.077931</v>
      </c>
      <c r="E8" s="209">
        <v>11850.917804999999</v>
      </c>
      <c r="F8" s="209">
        <v>-258.16012600000067</v>
      </c>
    </row>
    <row r="9" spans="1:6" s="132" customFormat="1" ht="30">
      <c r="A9" s="207">
        <v>2004</v>
      </c>
      <c r="B9" s="213" t="s">
        <v>132</v>
      </c>
      <c r="C9" s="209">
        <v>6838.304916</v>
      </c>
      <c r="D9" s="209">
        <v>6366.7425899999998</v>
      </c>
      <c r="E9" s="209">
        <v>6744.9027159999996</v>
      </c>
      <c r="F9" s="209">
        <v>378.16012599999976</v>
      </c>
    </row>
    <row r="10" spans="1:6" s="132" customFormat="1" ht="30">
      <c r="A10" s="207">
        <v>4705</v>
      </c>
      <c r="B10" s="208" t="s">
        <v>133</v>
      </c>
      <c r="C10" s="209">
        <v>14366</v>
      </c>
      <c r="D10" s="209">
        <v>12960.3</v>
      </c>
      <c r="E10" s="209">
        <v>12865.978883</v>
      </c>
      <c r="F10" s="209">
        <v>-94.321116999999504</v>
      </c>
    </row>
    <row r="11" spans="1:6" s="132" customFormat="1" ht="15.6" customHeight="1">
      <c r="A11" s="207" t="s">
        <v>134</v>
      </c>
      <c r="B11" s="208" t="s">
        <v>135</v>
      </c>
      <c r="C11" s="209">
        <v>8078.36</v>
      </c>
      <c r="D11" s="209">
        <v>8078.36</v>
      </c>
      <c r="E11" s="209">
        <v>8078.36</v>
      </c>
      <c r="F11" s="209">
        <v>0</v>
      </c>
    </row>
    <row r="12" spans="1:6" s="132" customFormat="1">
      <c r="A12" s="207" t="s">
        <v>136</v>
      </c>
      <c r="B12" s="208" t="s">
        <v>137</v>
      </c>
      <c r="C12" s="209">
        <v>5461.9072919999999</v>
      </c>
      <c r="D12" s="209">
        <v>5461.9072920000008</v>
      </c>
      <c r="E12" s="209">
        <v>5461.9072920000008</v>
      </c>
      <c r="F12" s="209">
        <v>0</v>
      </c>
    </row>
    <row r="13" spans="1:6" s="132" customFormat="1" ht="30">
      <c r="A13" s="207" t="s">
        <v>138</v>
      </c>
      <c r="B13" s="208" t="s">
        <v>139</v>
      </c>
      <c r="C13" s="209">
        <v>2173.14</v>
      </c>
      <c r="D13" s="209">
        <v>2342.04</v>
      </c>
      <c r="E13" s="209">
        <v>2342.04</v>
      </c>
      <c r="F13" s="209">
        <v>0</v>
      </c>
    </row>
    <row r="14" spans="1:6" s="179" customFormat="1" ht="30">
      <c r="A14" s="214" t="s">
        <v>140</v>
      </c>
      <c r="B14" s="215" t="s">
        <v>141</v>
      </c>
      <c r="C14" s="216">
        <v>10000</v>
      </c>
      <c r="D14" s="209">
        <v>9923.7999999999993</v>
      </c>
      <c r="E14" s="209">
        <v>9923.7999999999993</v>
      </c>
      <c r="F14" s="209">
        <v>0</v>
      </c>
    </row>
    <row r="15" spans="1:6" s="132" customFormat="1" ht="30">
      <c r="A15" s="207" t="s">
        <v>142</v>
      </c>
      <c r="B15" s="208" t="s">
        <v>143</v>
      </c>
      <c r="C15" s="209">
        <v>2360</v>
      </c>
      <c r="D15" s="209">
        <v>2673</v>
      </c>
      <c r="E15" s="209">
        <v>2767.321117</v>
      </c>
      <c r="F15" s="209">
        <v>94.321116999999958</v>
      </c>
    </row>
    <row r="16" spans="1:6" s="132" customFormat="1" ht="30">
      <c r="A16" s="207" t="s">
        <v>144</v>
      </c>
      <c r="B16" s="208" t="s">
        <v>145</v>
      </c>
      <c r="C16" s="209">
        <v>10600</v>
      </c>
      <c r="D16" s="209">
        <v>10600</v>
      </c>
      <c r="E16" s="209">
        <v>10600</v>
      </c>
      <c r="F16" s="209">
        <v>0</v>
      </c>
    </row>
    <row r="17" spans="1:6" s="132" customFormat="1">
      <c r="A17" s="207" t="s">
        <v>146</v>
      </c>
      <c r="B17" s="208" t="s">
        <v>147</v>
      </c>
      <c r="C17" s="209">
        <v>2029.949449</v>
      </c>
      <c r="D17" s="209">
        <v>2029.949449</v>
      </c>
      <c r="E17" s="209">
        <v>2029.949449</v>
      </c>
      <c r="F17" s="209">
        <v>0</v>
      </c>
    </row>
    <row r="18" spans="1:6" s="132" customFormat="1">
      <c r="A18" s="207" t="s">
        <v>148</v>
      </c>
      <c r="B18" s="208" t="s">
        <v>149</v>
      </c>
      <c r="C18" s="209">
        <v>2478.6</v>
      </c>
      <c r="D18" s="209">
        <v>2478.6</v>
      </c>
      <c r="E18" s="209">
        <v>2478.6</v>
      </c>
      <c r="F18" s="209">
        <v>0</v>
      </c>
    </row>
    <row r="19" spans="1:6" s="132" customFormat="1" ht="45">
      <c r="A19" s="207" t="s">
        <v>150</v>
      </c>
      <c r="B19" s="208" t="s">
        <v>151</v>
      </c>
      <c r="C19" s="209">
        <v>0</v>
      </c>
      <c r="D19" s="209">
        <v>0</v>
      </c>
      <c r="E19" s="209">
        <v>0</v>
      </c>
      <c r="F19" s="209">
        <v>0</v>
      </c>
    </row>
    <row r="20" spans="1:6" s="132" customFormat="1" ht="30">
      <c r="A20" s="207">
        <v>4370</v>
      </c>
      <c r="B20" s="208" t="s">
        <v>152</v>
      </c>
      <c r="C20" s="209">
        <v>2673.5</v>
      </c>
      <c r="D20" s="209">
        <v>2673.5</v>
      </c>
      <c r="E20" s="209">
        <v>2673.5</v>
      </c>
      <c r="F20" s="209">
        <v>0</v>
      </c>
    </row>
    <row r="21" spans="1:6" s="132" customFormat="1" ht="33" customHeight="1">
      <c r="A21" s="207" t="s">
        <v>153</v>
      </c>
      <c r="B21" s="208" t="s">
        <v>154</v>
      </c>
      <c r="C21" s="209">
        <v>0</v>
      </c>
      <c r="D21" s="209">
        <v>0</v>
      </c>
      <c r="E21" s="209">
        <v>0</v>
      </c>
      <c r="F21" s="209">
        <v>0</v>
      </c>
    </row>
    <row r="22" spans="1:6" s="132" customFormat="1">
      <c r="A22" s="207" t="s">
        <v>155</v>
      </c>
      <c r="B22" s="208" t="s">
        <v>156</v>
      </c>
      <c r="C22" s="209">
        <v>1325.865419</v>
      </c>
      <c r="D22" s="209">
        <v>1325.865419</v>
      </c>
      <c r="E22" s="209">
        <v>1205.865419</v>
      </c>
      <c r="F22" s="209">
        <v>-120</v>
      </c>
    </row>
    <row r="23" spans="1:6" s="132" customFormat="1">
      <c r="A23" s="207" t="s">
        <v>157</v>
      </c>
      <c r="B23" s="208" t="s">
        <v>158</v>
      </c>
      <c r="C23" s="209">
        <v>872.03838499999995</v>
      </c>
      <c r="D23" s="209">
        <v>872.03838499999995</v>
      </c>
      <c r="E23" s="209">
        <v>872.03838499999995</v>
      </c>
      <c r="F23" s="209">
        <v>0</v>
      </c>
    </row>
    <row r="24" spans="1:6" s="132" customFormat="1">
      <c r="A24" s="207" t="s">
        <v>159</v>
      </c>
      <c r="B24" s="208" t="s">
        <v>160</v>
      </c>
      <c r="C24" s="209">
        <v>468.04064199999999</v>
      </c>
      <c r="D24" s="209">
        <v>468.04064199999999</v>
      </c>
      <c r="E24" s="209">
        <v>468.04064199999999</v>
      </c>
      <c r="F24" s="209">
        <v>0</v>
      </c>
    </row>
    <row r="25" spans="1:6" s="132" customFormat="1">
      <c r="A25" s="207">
        <v>8446</v>
      </c>
      <c r="B25" s="208" t="s">
        <v>161</v>
      </c>
      <c r="C25" s="209">
        <v>0</v>
      </c>
      <c r="D25" s="209">
        <v>0</v>
      </c>
      <c r="E25" s="209">
        <v>0</v>
      </c>
      <c r="F25" s="209">
        <v>0</v>
      </c>
    </row>
    <row r="26" spans="1:6" s="132" customFormat="1" ht="30">
      <c r="A26" s="207">
        <v>4368</v>
      </c>
      <c r="B26" s="208" t="s">
        <v>162</v>
      </c>
      <c r="C26" s="209">
        <v>668</v>
      </c>
      <c r="D26" s="209">
        <v>668</v>
      </c>
      <c r="E26" s="209">
        <v>668</v>
      </c>
      <c r="F26" s="209">
        <v>0</v>
      </c>
    </row>
    <row r="27" spans="1:6" s="132" customFormat="1">
      <c r="A27" s="207">
        <v>2865</v>
      </c>
      <c r="B27" s="208" t="s">
        <v>163</v>
      </c>
      <c r="C27" s="209">
        <v>454.034581</v>
      </c>
      <c r="D27" s="209">
        <v>454.034581</v>
      </c>
      <c r="E27" s="209">
        <v>454.034581</v>
      </c>
      <c r="F27" s="209">
        <v>0</v>
      </c>
    </row>
    <row r="28" spans="1:6" s="132" customFormat="1" ht="30">
      <c r="A28" s="207" t="s">
        <v>164</v>
      </c>
      <c r="B28" s="208" t="s">
        <v>165</v>
      </c>
      <c r="C28" s="209">
        <v>273</v>
      </c>
      <c r="D28" s="209">
        <v>273</v>
      </c>
      <c r="E28" s="209">
        <v>273</v>
      </c>
      <c r="F28" s="209">
        <v>0</v>
      </c>
    </row>
    <row r="29" spans="1:6" s="132" customFormat="1" ht="18.75" customHeight="1">
      <c r="A29" s="207" t="s">
        <v>166</v>
      </c>
      <c r="B29" s="208" t="s">
        <v>167</v>
      </c>
      <c r="C29" s="209">
        <v>0</v>
      </c>
      <c r="D29" s="209">
        <v>0</v>
      </c>
      <c r="E29" s="209">
        <v>0</v>
      </c>
      <c r="F29" s="209">
        <v>0</v>
      </c>
    </row>
    <row r="30" spans="1:6" s="132" customFormat="1">
      <c r="A30" s="210" t="s">
        <v>168</v>
      </c>
      <c r="B30" s="211" t="s">
        <v>169</v>
      </c>
      <c r="C30" s="209">
        <v>0</v>
      </c>
      <c r="D30" s="209">
        <v>0</v>
      </c>
      <c r="E30" s="209">
        <v>0</v>
      </c>
      <c r="F30" s="209">
        <v>0</v>
      </c>
    </row>
    <row r="31" spans="1:6" s="132" customFormat="1" ht="30">
      <c r="A31" s="207" t="s">
        <v>170</v>
      </c>
      <c r="B31" s="208" t="s">
        <v>171</v>
      </c>
      <c r="C31" s="209">
        <v>40</v>
      </c>
      <c r="D31" s="209">
        <v>40</v>
      </c>
      <c r="E31" s="209">
        <v>40</v>
      </c>
      <c r="F31" s="209">
        <v>0</v>
      </c>
    </row>
    <row r="32" spans="1:6" s="132" customFormat="1">
      <c r="A32" s="207">
        <v>2913</v>
      </c>
      <c r="B32" s="208" t="s">
        <v>172</v>
      </c>
      <c r="C32" s="209">
        <v>10</v>
      </c>
      <c r="D32" s="209">
        <v>10</v>
      </c>
      <c r="E32" s="209">
        <v>10</v>
      </c>
      <c r="F32" s="209">
        <v>0</v>
      </c>
    </row>
    <row r="33" spans="1:6" s="132" customFormat="1">
      <c r="A33" s="207" t="s">
        <v>173</v>
      </c>
      <c r="B33" s="208" t="s">
        <v>174</v>
      </c>
      <c r="C33" s="209">
        <v>1</v>
      </c>
      <c r="D33" s="209">
        <v>7.2549999999999999</v>
      </c>
      <c r="E33" s="209">
        <v>1</v>
      </c>
      <c r="F33" s="209">
        <v>-6.2549999999999999</v>
      </c>
    </row>
    <row r="34" spans="1:6" s="136" customFormat="1">
      <c r="A34" s="207">
        <v>30907</v>
      </c>
      <c r="B34" s="208" t="s">
        <v>175</v>
      </c>
      <c r="C34" s="209">
        <v>361.469043</v>
      </c>
      <c r="D34" s="209">
        <v>425.96229499999998</v>
      </c>
      <c r="E34" s="209">
        <v>425.96229499999998</v>
      </c>
      <c r="F34" s="209">
        <v>0</v>
      </c>
    </row>
    <row r="35" spans="1:6" s="136" customFormat="1" ht="30">
      <c r="A35" s="207" t="s">
        <v>176</v>
      </c>
      <c r="B35" s="208" t="s">
        <v>177</v>
      </c>
      <c r="C35" s="209">
        <v>0</v>
      </c>
      <c r="D35" s="209">
        <v>0</v>
      </c>
      <c r="E35" s="209">
        <v>0</v>
      </c>
      <c r="F35" s="209">
        <v>0</v>
      </c>
    </row>
    <row r="36" spans="1:6" s="136" customFormat="1">
      <c r="A36" s="207" t="s">
        <v>178</v>
      </c>
      <c r="B36" s="208" t="s">
        <v>179</v>
      </c>
      <c r="C36" s="209">
        <v>210</v>
      </c>
      <c r="D36" s="209">
        <v>240</v>
      </c>
      <c r="E36" s="209">
        <v>240</v>
      </c>
      <c r="F36" s="209">
        <v>0</v>
      </c>
    </row>
    <row r="37" spans="1:6" s="136" customFormat="1">
      <c r="A37" s="207">
        <v>30911</v>
      </c>
      <c r="B37" s="208" t="s">
        <v>180</v>
      </c>
      <c r="C37" s="209">
        <v>2268.6481220000001</v>
      </c>
      <c r="D37" s="209">
        <v>2466.6473729999998</v>
      </c>
      <c r="E37" s="209">
        <v>2467.1608809999998</v>
      </c>
      <c r="F37" s="209">
        <v>0.51350800000000163</v>
      </c>
    </row>
    <row r="38" spans="1:6" s="136" customFormat="1">
      <c r="A38" s="207" t="s">
        <v>181</v>
      </c>
      <c r="B38" s="208" t="s">
        <v>182</v>
      </c>
      <c r="C38" s="209">
        <v>42.276366000000003</v>
      </c>
      <c r="D38" s="209">
        <v>39.850876</v>
      </c>
      <c r="E38" s="209">
        <v>39.850876</v>
      </c>
      <c r="F38" s="209">
        <v>0</v>
      </c>
    </row>
    <row r="39" spans="1:6" s="136" customFormat="1" ht="30">
      <c r="A39" s="207" t="s">
        <v>183</v>
      </c>
      <c r="B39" s="208" t="s">
        <v>184</v>
      </c>
      <c r="C39" s="209">
        <v>0</v>
      </c>
      <c r="D39" s="209">
        <v>0</v>
      </c>
      <c r="E39" s="209">
        <v>0</v>
      </c>
      <c r="F39" s="209">
        <v>0</v>
      </c>
    </row>
    <row r="40" spans="1:6" s="178" customFormat="1" ht="30">
      <c r="A40" s="214">
        <v>8442</v>
      </c>
      <c r="B40" s="215" t="s">
        <v>185</v>
      </c>
      <c r="C40" s="216">
        <v>168595.506249</v>
      </c>
      <c r="D40" s="216">
        <v>168595.506249</v>
      </c>
      <c r="E40" s="209">
        <v>168595.506249</v>
      </c>
      <c r="F40" s="209">
        <v>0</v>
      </c>
    </row>
    <row r="41" spans="1:6" s="132" customFormat="1" ht="30">
      <c r="A41" s="207" t="s">
        <v>186</v>
      </c>
      <c r="B41" s="208" t="s">
        <v>187</v>
      </c>
      <c r="C41" s="209">
        <v>0</v>
      </c>
      <c r="D41" s="209">
        <v>0</v>
      </c>
      <c r="E41" s="209">
        <v>0</v>
      </c>
      <c r="F41" s="209">
        <v>0</v>
      </c>
    </row>
    <row r="42" spans="1:6" s="132" customFormat="1" ht="33" customHeight="1">
      <c r="A42" s="207" t="s">
        <v>188</v>
      </c>
      <c r="B42" s="208" t="s">
        <v>189</v>
      </c>
      <c r="C42" s="209">
        <v>877.05799999999999</v>
      </c>
      <c r="D42" s="209">
        <v>877.05799999999999</v>
      </c>
      <c r="E42" s="209">
        <v>877.05799999999999</v>
      </c>
      <c r="F42" s="209">
        <v>0</v>
      </c>
    </row>
    <row r="43" spans="1:6" s="179" customFormat="1">
      <c r="A43" s="214">
        <v>2585</v>
      </c>
      <c r="B43" s="215" t="s">
        <v>190</v>
      </c>
      <c r="C43" s="216">
        <v>30</v>
      </c>
      <c r="D43" s="209">
        <v>30</v>
      </c>
      <c r="E43" s="209">
        <v>30</v>
      </c>
      <c r="F43" s="209">
        <v>0</v>
      </c>
    </row>
    <row r="44" spans="1:6" s="179" customFormat="1" ht="30">
      <c r="A44" s="214" t="s">
        <v>191</v>
      </c>
      <c r="B44" s="215" t="s">
        <v>192</v>
      </c>
      <c r="C44" s="216">
        <v>2420</v>
      </c>
      <c r="D44" s="209">
        <v>2420</v>
      </c>
      <c r="E44" s="209">
        <v>2420</v>
      </c>
      <c r="F44" s="209">
        <v>0</v>
      </c>
    </row>
    <row r="45" spans="1:6" hidden="1">
      <c r="F45" s="209">
        <v>0</v>
      </c>
    </row>
    <row r="46" spans="1:6" s="179" customFormat="1">
      <c r="A46" s="214">
        <v>2919</v>
      </c>
      <c r="B46" s="215" t="s">
        <v>193</v>
      </c>
      <c r="C46" s="216">
        <v>65</v>
      </c>
      <c r="D46" s="209">
        <v>65</v>
      </c>
      <c r="E46" s="209">
        <v>65</v>
      </c>
      <c r="F46" s="209">
        <v>0</v>
      </c>
    </row>
    <row r="47" spans="1:6" s="179" customFormat="1">
      <c r="A47" s="207" t="s">
        <v>194</v>
      </c>
      <c r="B47" s="208" t="s">
        <v>195</v>
      </c>
      <c r="C47" s="209">
        <v>280.79999999999995</v>
      </c>
      <c r="D47" s="209">
        <v>280.8</v>
      </c>
      <c r="E47" s="209">
        <v>280.8</v>
      </c>
      <c r="F47" s="209">
        <v>0</v>
      </c>
    </row>
    <row r="48" spans="1:6" s="179" customFormat="1" ht="30">
      <c r="A48" s="207" t="s">
        <v>196</v>
      </c>
      <c r="B48" s="208" t="s">
        <v>187</v>
      </c>
      <c r="C48" s="209">
        <v>0</v>
      </c>
      <c r="D48" s="209">
        <v>0</v>
      </c>
      <c r="E48" s="209">
        <v>0</v>
      </c>
      <c r="F48" s="209">
        <v>0</v>
      </c>
    </row>
    <row r="49" spans="1:6" s="136" customFormat="1" ht="17.25">
      <c r="A49" s="251"/>
      <c r="B49" s="208" t="s">
        <v>197</v>
      </c>
      <c r="C49" s="209">
        <v>1401.3796279999999</v>
      </c>
      <c r="D49" s="209">
        <v>1460.3796279999999</v>
      </c>
      <c r="E49" s="209">
        <v>1460.3796279999999</v>
      </c>
      <c r="F49" s="209">
        <v>0</v>
      </c>
    </row>
    <row r="50" spans="1:6" ht="21">
      <c r="A50" s="252"/>
      <c r="B50" s="253" t="s">
        <v>198</v>
      </c>
      <c r="C50" s="254">
        <v>358936.75206100004</v>
      </c>
      <c r="D50" s="254">
        <v>359515.53736000007</v>
      </c>
      <c r="E50" s="254">
        <v>359509.79586800002</v>
      </c>
      <c r="F50" s="254">
        <v>-5.7414920000592247</v>
      </c>
    </row>
    <row r="51" spans="1:6" s="133" customFormat="1" ht="15.75">
      <c r="A51" s="217" t="s">
        <v>199</v>
      </c>
    </row>
    <row r="52" spans="1:6" s="133" customFormat="1" ht="15.75">
      <c r="A52" s="217" t="s">
        <v>200</v>
      </c>
    </row>
  </sheetData>
  <printOptions horizontalCentered="1"/>
  <pageMargins left="0.31496062992125984" right="0.31496062992125984" top="0.74803149606299213" bottom="0.74803149606299213" header="0.31496062992125984" footer="0.31496062992125984"/>
  <pageSetup scale="44"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31e391b-db55-4a39-9536-57185c8e27f3" xsi:nil="true"/>
    <lcf76f155ced4ddcb4097134ff3c332f xmlns="7493bf09-224c-49f2-ba2a-b1f9b45c64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3028A2AFCBCA74A82B6A95CCC6EF00B" ma:contentTypeVersion="15" ma:contentTypeDescription="Crie um novo documento." ma:contentTypeScope="" ma:versionID="684b0d0b91c73e5fa14edebcdb29e146">
  <xsd:schema xmlns:xsd="http://www.w3.org/2001/XMLSchema" xmlns:xs="http://www.w3.org/2001/XMLSchema" xmlns:p="http://schemas.microsoft.com/office/2006/metadata/properties" xmlns:ns2="7493bf09-224c-49f2-ba2a-b1f9b45c647a" xmlns:ns3="b31e391b-db55-4a39-9536-57185c8e27f3" targetNamespace="http://schemas.microsoft.com/office/2006/metadata/properties" ma:root="true" ma:fieldsID="f02082c84076c5808adefb17bdb60a11" ns2:_="" ns3:_="">
    <xsd:import namespace="7493bf09-224c-49f2-ba2a-b1f9b45c647a"/>
    <xsd:import namespace="b31e391b-db55-4a39-9536-57185c8e27f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93bf09-224c-49f2-ba2a-b1f9b45c64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Marcações de imagem" ma:readOnly="false" ma:fieldId="{5cf76f15-5ced-4ddc-b409-7134ff3c332f}" ma:taxonomyMulti="true" ma:sspId="bf897d17-34fd-4a01-8f80-908009a6c4a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1e391b-db55-4a39-9536-57185c8e27f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a48e0fb4-a664-4b33-98e2-150de02d6ee8}" ma:internalName="TaxCatchAll" ma:showField="CatchAllData" ma:web="b31e391b-db55-4a39-9536-57185c8e27f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A662CC-CB06-4074-B1DF-CB8596F903C1}">
  <ds:schemaRefs>
    <ds:schemaRef ds:uri="http://schemas.microsoft.com/sharepoint/v3/contenttype/forms"/>
  </ds:schemaRefs>
</ds:datastoreItem>
</file>

<file path=customXml/itemProps2.xml><?xml version="1.0" encoding="utf-8"?>
<ds:datastoreItem xmlns:ds="http://schemas.openxmlformats.org/officeDocument/2006/customXml" ds:itemID="{7866A7CA-E489-46B4-B05D-9851C43F1BC4}">
  <ds:schemaRefs>
    <ds:schemaRef ds:uri="http://www.w3.org/XML/1998/namespace"/>
    <ds:schemaRef ds:uri="http://purl.org/dc/terms/"/>
    <ds:schemaRef ds:uri="http://purl.org/dc/dcmitype/"/>
    <ds:schemaRef ds:uri="http://schemas.microsoft.com/office/2006/metadata/properties"/>
    <ds:schemaRef ds:uri="http://schemas.microsoft.com/office/2006/documentManagement/types"/>
    <ds:schemaRef ds:uri="b31e391b-db55-4a39-9536-57185c8e27f3"/>
    <ds:schemaRef ds:uri="http://purl.org/dc/elements/1.1/"/>
    <ds:schemaRef ds:uri="http://schemas.microsoft.com/office/infopath/2007/PartnerControls"/>
    <ds:schemaRef ds:uri="http://schemas.openxmlformats.org/package/2006/metadata/core-properties"/>
    <ds:schemaRef ds:uri="7493bf09-224c-49f2-ba2a-b1f9b45c647a"/>
  </ds:schemaRefs>
</ds:datastoreItem>
</file>

<file path=customXml/itemProps3.xml><?xml version="1.0" encoding="utf-8"?>
<ds:datastoreItem xmlns:ds="http://schemas.openxmlformats.org/officeDocument/2006/customXml" ds:itemID="{1769D2B2-900A-4B3F-BC84-D9F40F6DAE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93bf09-224c-49f2-ba2a-b1f9b45c647a"/>
    <ds:schemaRef ds:uri="b31e391b-db55-4a39-9536-57185c8e27f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22</vt:i4>
      </vt:variant>
      <vt:variant>
        <vt:lpstr>Intervalos Nomeados</vt:lpstr>
      </vt:variant>
      <vt:variant>
        <vt:i4>2</vt:i4>
      </vt:variant>
    </vt:vector>
  </HeadingPairs>
  <TitlesOfParts>
    <vt:vector size="24" baseType="lpstr">
      <vt:lpstr>Tabela 1</vt:lpstr>
      <vt:lpstr>Tabela 2</vt:lpstr>
      <vt:lpstr>Tabela 3</vt:lpstr>
      <vt:lpstr>Tabela 4 - Errata</vt:lpstr>
      <vt:lpstr>Tabela 5</vt:lpstr>
      <vt:lpstr>Tabela 6</vt:lpstr>
      <vt:lpstr>Tabela 7</vt:lpstr>
      <vt:lpstr>Tabela 8</vt:lpstr>
      <vt:lpstr>Tabela 9</vt:lpstr>
      <vt:lpstr>Tabela 10</vt:lpstr>
      <vt:lpstr>Tabela 11</vt:lpstr>
      <vt:lpstr>Tabela 12</vt:lpstr>
      <vt:lpstr>Tabela 13</vt:lpstr>
      <vt:lpstr>Tabela 14</vt:lpstr>
      <vt:lpstr>Tabela 15</vt:lpstr>
      <vt:lpstr>Tabela 16</vt:lpstr>
      <vt:lpstr>Tabela 17</vt:lpstr>
      <vt:lpstr>Anexo IV</vt:lpstr>
      <vt:lpstr>Anexo V</vt:lpstr>
      <vt:lpstr>Anexo VI</vt:lpstr>
      <vt:lpstr>Anexo VII</vt:lpstr>
      <vt:lpstr>Anexo VIII</vt:lpstr>
      <vt:lpstr>'Anexo VI'!Area_de_impressao</vt:lpstr>
      <vt:lpstr>'Anexo VII'!Area_de_impressao</vt:lpstr>
    </vt:vector>
  </TitlesOfParts>
  <Manager/>
  <Company>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Luiz Guilherme</dc:creator>
  <cp:keywords/>
  <dc:description/>
  <cp:lastModifiedBy>Luís de Medeiros Marques Hashimura</cp:lastModifiedBy>
  <cp:revision/>
  <dcterms:created xsi:type="dcterms:W3CDTF">2003-11-17T17:11:02Z</dcterms:created>
  <dcterms:modified xsi:type="dcterms:W3CDTF">2024-09-20T21:39:03Z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0x01010093028A2AFCBCA74A82B6A95CCC6EF00B</vt:lpwstr>
  </property>
  <property fmtid="{D5CDD505-2E9C-101B-9397-08002B2CF9AE}" pid="3" name="MediaServiceImageTags">
    <vt:lpwstr/>
  </property>
</Properties>
</file>