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995" windowHeight="7425"/>
  </bookViews>
  <sheets>
    <sheet name="днз 38" sheetId="1" r:id="rId1"/>
  </sheets>
  <calcPr calcId="125725"/>
</workbook>
</file>

<file path=xl/calcChain.xml><?xml version="1.0" encoding="utf-8"?>
<calcChain xmlns="http://schemas.openxmlformats.org/spreadsheetml/2006/main">
  <c r="G181" i="1"/>
  <c r="F180"/>
  <c r="D180"/>
  <c r="G180" s="1"/>
  <c r="G179"/>
  <c r="F178"/>
  <c r="E178"/>
  <c r="G177"/>
  <c r="G176"/>
  <c r="F175"/>
  <c r="E175"/>
  <c r="G175" s="1"/>
  <c r="D175"/>
  <c r="G174"/>
  <c r="G173"/>
  <c r="F172"/>
  <c r="E172"/>
  <c r="G172" s="1"/>
  <c r="D172"/>
  <c r="G171"/>
  <c r="F170"/>
  <c r="F169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F115"/>
  <c r="E115"/>
  <c r="G115" s="1"/>
  <c r="D115"/>
  <c r="F114"/>
  <c r="E114"/>
  <c r="G114" s="1"/>
  <c r="D114"/>
  <c r="G113"/>
  <c r="G112"/>
  <c r="G111"/>
  <c r="G110"/>
  <c r="G109"/>
  <c r="G108"/>
  <c r="G107"/>
  <c r="G106"/>
  <c r="G105"/>
  <c r="G104"/>
  <c r="G103"/>
  <c r="G102"/>
  <c r="G101"/>
  <c r="G100"/>
  <c r="E99"/>
  <c r="D99"/>
  <c r="G99" s="1"/>
  <c r="G98"/>
  <c r="G97"/>
  <c r="G96"/>
  <c r="G95"/>
  <c r="G94"/>
  <c r="G93"/>
  <c r="F92"/>
  <c r="E92"/>
  <c r="D92"/>
  <c r="G92" s="1"/>
  <c r="G91"/>
  <c r="G90"/>
  <c r="G89"/>
  <c r="G88"/>
  <c r="G87"/>
  <c r="G86"/>
  <c r="F85"/>
  <c r="F79" s="1"/>
  <c r="E85"/>
  <c r="D85"/>
  <c r="G85" s="1"/>
  <c r="G84"/>
  <c r="G83"/>
  <c r="G82"/>
  <c r="F81"/>
  <c r="E81"/>
  <c r="G81" s="1"/>
  <c r="D81"/>
  <c r="F80"/>
  <c r="E80"/>
  <c r="G80" s="1"/>
  <c r="D80"/>
  <c r="E79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F28"/>
  <c r="E28"/>
  <c r="G28" s="1"/>
  <c r="D28"/>
  <c r="G27"/>
  <c r="G26"/>
  <c r="G25"/>
  <c r="G24"/>
  <c r="G23"/>
  <c r="F22"/>
  <c r="G22" s="1"/>
  <c r="F21"/>
  <c r="E21"/>
  <c r="D21"/>
  <c r="G21" s="1"/>
  <c r="G20"/>
  <c r="G19"/>
  <c r="F18"/>
  <c r="G18" s="1"/>
  <c r="G17"/>
  <c r="G16"/>
  <c r="G15"/>
  <c r="E14"/>
  <c r="E8" s="1"/>
  <c r="G13"/>
  <c r="G12"/>
  <c r="G11"/>
  <c r="F10"/>
  <c r="E10"/>
  <c r="D10"/>
  <c r="G10" s="1"/>
  <c r="F9"/>
  <c r="E9"/>
  <c r="D9"/>
  <c r="G9" s="1"/>
  <c r="D79" l="1"/>
  <c r="G79" s="1"/>
  <c r="E170"/>
  <c r="E169" s="1"/>
  <c r="D178"/>
  <c r="D14"/>
  <c r="F14"/>
  <c r="F8" s="1"/>
  <c r="G14" l="1"/>
  <c r="D8"/>
  <c r="G8" s="1"/>
  <c r="G178"/>
  <c r="D170"/>
  <c r="D169" l="1"/>
  <c r="G169" s="1"/>
  <c r="G170"/>
</calcChain>
</file>

<file path=xl/sharedStrings.xml><?xml version="1.0" encoding="utf-8"?>
<sst xmlns="http://schemas.openxmlformats.org/spreadsheetml/2006/main" count="194" uniqueCount="101">
  <si>
    <t xml:space="preserve">  Фінансовий звіт про використання коштів загального фонду  згідно</t>
  </si>
  <si>
    <t>кошторисних призначень на 2017 рік по</t>
  </si>
  <si>
    <t>дошкільному навчальному закладу №38 "Золотий ключик"</t>
  </si>
  <si>
    <t>Показники</t>
  </si>
  <si>
    <t xml:space="preserve">КЕКВ </t>
  </si>
  <si>
    <t>профінансовано та використано за 9-ть місяців</t>
  </si>
  <si>
    <t>профінансовано та використано за жовтень</t>
  </si>
  <si>
    <t>профінансовано та використано за листопад</t>
  </si>
  <si>
    <t>профінансовано та використано за 11-ть місяців</t>
  </si>
  <si>
    <r>
      <t xml:space="preserve">Видатки та надання кредитів </t>
    </r>
    <r>
      <rPr>
        <sz val="11"/>
        <color theme="1"/>
        <rFont val="Calibri"/>
        <family val="2"/>
        <charset val="204"/>
        <scheme val="minor"/>
      </rPr>
      <t>- усього</t>
    </r>
  </si>
  <si>
    <t>X</t>
  </si>
  <si>
    <r>
      <t>у тому числі:</t>
    </r>
    <r>
      <rPr>
        <sz val="11"/>
        <color theme="1"/>
        <rFont val="Calibri"/>
        <family val="2"/>
        <charset val="204"/>
        <scheme val="minor"/>
      </rPr>
      <t xml:space="preserve">
Поточні видатки</t>
    </r>
  </si>
  <si>
    <t>Оплата праці і нарахування на заробітну плату</t>
  </si>
  <si>
    <t>Оплата праці</t>
  </si>
  <si>
    <t xml:space="preserve">         Заробітна плата</t>
  </si>
  <si>
    <t xml:space="preserve">         Грошове забезпечення військовослужбовців         </t>
  </si>
  <si>
    <t>Нарахування на оплату праці</t>
  </si>
  <si>
    <t>Використання товарів і послуг</t>
  </si>
  <si>
    <t>Предмети, матеріали, обладнання та інвентар</t>
  </si>
  <si>
    <t>Медикаменти та перев'язувальні матеріали</t>
  </si>
  <si>
    <t>Продукти харчування</t>
  </si>
  <si>
    <t>Оплата послуг (крім комунальних)</t>
  </si>
  <si>
    <t>Видатки на відрядження</t>
  </si>
  <si>
    <t>Видатки та заходи спеціального призначення</t>
  </si>
  <si>
    <t>Оплата комунальних послуг та енергоносіїв</t>
  </si>
  <si>
    <t xml:space="preserve">         Оплата теплопостачання</t>
  </si>
  <si>
    <t xml:space="preserve">         Оплата водопостачання та водовідведення</t>
  </si>
  <si>
    <t xml:space="preserve">         Оплата електроенергії </t>
  </si>
  <si>
    <t xml:space="preserve">         Оплата природного газу</t>
  </si>
  <si>
    <t xml:space="preserve">         Оплата інших енергоносіїв</t>
  </si>
  <si>
    <t xml:space="preserve">         Оплата енергосервісу</t>
  </si>
  <si>
    <t>Дослідження і розробки, видатки державного (регіонального) значення</t>
  </si>
  <si>
    <t xml:space="preserve">         Дослідження і розробки, окремі заходи розвитку по реалізації державних (регіональних) програм</t>
  </si>
  <si>
    <t xml:space="preserve">         Окремі заходи по реалізації державних (регіональних) програм, не віднесені до заходів розвитку</t>
  </si>
  <si>
    <t>Обслуговування боргових зобов'язань</t>
  </si>
  <si>
    <t>Обслуговування внутрішніх боргових зобов'язань</t>
  </si>
  <si>
    <t>Обслуговування зовнішніх боргових зобов'язань</t>
  </si>
  <si>
    <t>Поточні трансферти</t>
  </si>
  <si>
    <t xml:space="preserve">Субсидії та поточні трансферти підприємствам (установам, організаціям) </t>
  </si>
  <si>
    <t>Поточні трансферти органам державного управління інших рівнів</t>
  </si>
  <si>
    <t>Поточні трансферти урядам іноземних держав та міжнародним організаціям</t>
  </si>
  <si>
    <t>Соціальне забезпечення</t>
  </si>
  <si>
    <t>Виплата пенсій і допомоги</t>
  </si>
  <si>
    <t>Стипендії</t>
  </si>
  <si>
    <t>Інші виплати населенню</t>
  </si>
  <si>
    <t>Інші поточні видатки</t>
  </si>
  <si>
    <t>Капітальні видатки</t>
  </si>
  <si>
    <t>Придбання основного капіталу</t>
  </si>
  <si>
    <t>Придбання обладнання і предметів довгострокового  користування</t>
  </si>
  <si>
    <t>Капітальне будівництво (придбання)</t>
  </si>
  <si>
    <t xml:space="preserve">         Капітальне будівництво (придбання) житла</t>
  </si>
  <si>
    <t xml:space="preserve">         Капітальне будівництво (придбання) інших об'єктів</t>
  </si>
  <si>
    <t>Капітальний ремонт</t>
  </si>
  <si>
    <t xml:space="preserve">         Капітальний ремонт житлового фонду (приміщень)</t>
  </si>
  <si>
    <t xml:space="preserve">         Капітальний ремонт інших об'єктів</t>
  </si>
  <si>
    <t>Реконструкція та реставрація</t>
  </si>
  <si>
    <t xml:space="preserve">         Реконструкція житлового фонду (приміщень)</t>
  </si>
  <si>
    <t xml:space="preserve">         Реконструкція та реставрація інших об'єктів</t>
  </si>
  <si>
    <t xml:space="preserve">         Реставрація пам'яток культури, історії та архітектури</t>
  </si>
  <si>
    <t>Створення державних запасів і резервів</t>
  </si>
  <si>
    <t xml:space="preserve">Придбання землі і нематеріальних активів   </t>
  </si>
  <si>
    <t>Капітальні трансферти</t>
  </si>
  <si>
    <t>Капітальні трансферти підприємствам (установам, організаціям)</t>
  </si>
  <si>
    <t>Капітальні трансферти органам державного управління інших рівнів</t>
  </si>
  <si>
    <t>Капітальні трансферти урядам іноземних держав та міжнародним організаціям</t>
  </si>
  <si>
    <t>Капітальні трансферти населенню</t>
  </si>
  <si>
    <t>Внутрішнє кредитування</t>
  </si>
  <si>
    <t>Надання внутрішніх кредитів</t>
  </si>
  <si>
    <t xml:space="preserve">         Надання кредитів органам державного управління інших равнів</t>
  </si>
  <si>
    <t xml:space="preserve">         Надання кредитів підприємствам, установам, організаціям</t>
  </si>
  <si>
    <t xml:space="preserve">         Надання інших внутрішніх кредитів (у тому числі надання кредитів для населення)</t>
  </si>
  <si>
    <t>Зовнішнє кредитування</t>
  </si>
  <si>
    <t>Надання зовнішніх кредитів</t>
  </si>
  <si>
    <t>Інші видатки</t>
  </si>
  <si>
    <t>Нерозподілені видатки</t>
  </si>
  <si>
    <t xml:space="preserve">  Фінансовий звіт про використання коштів , отриманих як плата за послуги спеціального фонду  згідно</t>
  </si>
  <si>
    <t xml:space="preserve"> використано за 9-ть місяців</t>
  </si>
  <si>
    <t xml:space="preserve"> використано за жовтень</t>
  </si>
  <si>
    <t xml:space="preserve"> використано за листопад</t>
  </si>
  <si>
    <t xml:space="preserve"> використано за 11-ть місяців</t>
  </si>
  <si>
    <t xml:space="preserve">                                  Фінансовий звіт про надходження  та використання благодійних внесків за період з 01.01.2017 по 30.11.2017 року по  </t>
  </si>
  <si>
    <t xml:space="preserve">Надійшло
        грн.
</t>
  </si>
  <si>
    <t>Використано</t>
  </si>
  <si>
    <t>Сума грн.</t>
  </si>
  <si>
    <t>Предмет закупівлі</t>
  </si>
  <si>
    <t xml:space="preserve">використано листопад </t>
  </si>
  <si>
    <t>Постачальник</t>
  </si>
  <si>
    <t>Залишок на 01.01.2017р.</t>
  </si>
  <si>
    <t>Надійшло за  січень-листопад 2017 року</t>
  </si>
  <si>
    <t>Залишок на 01.12.2017р.</t>
  </si>
  <si>
    <t xml:space="preserve">                                        Фінансовий звіт про надходження  та використання благодійної допомоги в натуральній формі  2017 року по</t>
  </si>
  <si>
    <t>Назва товару, послуги</t>
  </si>
  <si>
    <t>Кількість предметів, послуг</t>
  </si>
  <si>
    <t>надійшло за листопад</t>
  </si>
  <si>
    <t>Сума допомоги</t>
  </si>
  <si>
    <t>Надійшло за січень-листопад 2017 року</t>
  </si>
  <si>
    <t>Інвентар м'який</t>
  </si>
  <si>
    <t>Посуд</t>
  </si>
  <si>
    <t>Меблі різні</t>
  </si>
  <si>
    <t>Товари господарчі</t>
  </si>
  <si>
    <t xml:space="preserve">Фінансовий звіт про використання інших коштів спеціального фонду (бюджет розвитку)згідно кошторисних призначень  за 2017 рік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</si>
</sst>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254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0" borderId="0" applyNumberFormat="0" applyBorder="0" applyAlignment="0" applyProtection="0"/>
    <xf numFmtId="0" fontId="7" fillId="8" borderId="17" applyNumberFormat="0" applyAlignment="0" applyProtection="0"/>
    <xf numFmtId="0" fontId="7" fillId="21" borderId="18" applyNumberFormat="0" applyAlignment="0" applyProtection="0"/>
    <xf numFmtId="0" fontId="7" fillId="21" borderId="17" applyNumberFormat="0" applyAlignment="0" applyProtection="0"/>
    <xf numFmtId="0" fontId="7" fillId="0" borderId="19" applyNumberFormat="0" applyFill="0" applyAlignment="0" applyProtection="0"/>
    <xf numFmtId="0" fontId="7" fillId="0" borderId="20" applyNumberFormat="0" applyFill="0" applyAlignment="0" applyProtection="0"/>
    <xf numFmtId="0" fontId="7" fillId="0" borderId="21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22" applyNumberFormat="0" applyFill="0" applyAlignment="0" applyProtection="0"/>
    <xf numFmtId="0" fontId="7" fillId="22" borderId="23" applyNumberFormat="0" applyAlignment="0" applyProtection="0"/>
    <xf numFmtId="0" fontId="7" fillId="0" borderId="0" applyNumberFormat="0" applyFill="0" applyBorder="0" applyAlignment="0" applyProtection="0"/>
    <xf numFmtId="0" fontId="7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6" fillId="24" borderId="24" applyNumberFormat="0" applyFont="0" applyAlignment="0" applyProtection="0"/>
    <xf numFmtId="0" fontId="1" fillId="0" borderId="25" applyNumberFormat="0" applyFill="0" applyAlignment="0" applyProtection="0"/>
    <xf numFmtId="0" fontId="7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0" fillId="0" borderId="1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5" xfId="0" applyFont="1" applyBorder="1" applyAlignment="1" applyProtection="1">
      <alignment horizontal="center" vertical="top" wrapText="1"/>
    </xf>
    <xf numFmtId="0" fontId="0" fillId="0" borderId="6" xfId="0" applyFont="1" applyBorder="1" applyAlignment="1" applyProtection="1">
      <alignment horizontal="center" vertical="top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0" fillId="2" borderId="10" xfId="0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horizontal="center" vertical="center" wrapText="1"/>
    </xf>
    <xf numFmtId="2" fontId="4" fillId="0" borderId="12" xfId="0" applyNumberFormat="1" applyFont="1" applyBorder="1"/>
    <xf numFmtId="0" fontId="0" fillId="2" borderId="11" xfId="0" applyFont="1" applyFill="1" applyBorder="1" applyAlignment="1" applyProtection="1">
      <alignment horizontal="center" vertical="center" wrapText="1"/>
    </xf>
    <xf numFmtId="0" fontId="0" fillId="2" borderId="11" xfId="0" applyFont="1" applyFill="1" applyBorder="1" applyAlignment="1" applyProtection="1">
      <alignment horizontal="center" vertical="center"/>
    </xf>
    <xf numFmtId="4" fontId="4" fillId="0" borderId="11" xfId="0" applyNumberFormat="1" applyFont="1" applyBorder="1"/>
    <xf numFmtId="0" fontId="0" fillId="2" borderId="11" xfId="0" applyFont="1" applyFill="1" applyBorder="1" applyAlignment="1" applyProtection="1">
      <alignment vertical="center" wrapText="1"/>
    </xf>
    <xf numFmtId="0" fontId="3" fillId="0" borderId="0" xfId="0" applyFont="1"/>
    <xf numFmtId="0" fontId="0" fillId="2" borderId="11" xfId="0" applyFont="1" applyFill="1" applyBorder="1" applyAlignment="1" applyProtection="1">
      <alignment horizontal="left" vertical="center" wrapText="1"/>
    </xf>
    <xf numFmtId="49" fontId="0" fillId="2" borderId="11" xfId="0" applyNumberFormat="1" applyFont="1" applyFill="1" applyBorder="1" applyAlignment="1" applyProtection="1">
      <alignment horizontal="left" vertical="center" wrapText="1"/>
    </xf>
    <xf numFmtId="0" fontId="0" fillId="2" borderId="11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horizontal="center" vertical="center"/>
    </xf>
    <xf numFmtId="0" fontId="0" fillId="2" borderId="10" xfId="0" applyFont="1" applyFill="1" applyBorder="1" applyAlignment="1" applyProtection="1">
      <alignment horizontal="center" vertical="center" wrapText="1"/>
    </xf>
    <xf numFmtId="0" fontId="0" fillId="2" borderId="10" xfId="0" applyFont="1" applyFill="1" applyBorder="1" applyAlignment="1" applyProtection="1">
      <alignment vertical="center" wrapText="1"/>
    </xf>
    <xf numFmtId="0" fontId="0" fillId="2" borderId="13" xfId="0" applyFont="1" applyFill="1" applyBorder="1" applyAlignment="1" applyProtection="1">
      <alignment vertical="center" wrapText="1"/>
    </xf>
    <xf numFmtId="0" fontId="0" fillId="2" borderId="13" xfId="0" applyFont="1" applyFill="1" applyBorder="1" applyAlignment="1" applyProtection="1">
      <alignment horizontal="center" vertical="center"/>
    </xf>
    <xf numFmtId="4" fontId="4" fillId="0" borderId="12" xfId="0" applyNumberFormat="1" applyFont="1" applyBorder="1"/>
    <xf numFmtId="0" fontId="5" fillId="0" borderId="0" xfId="0" applyFont="1" applyAlignment="1">
      <alignment horizontal="justify"/>
    </xf>
    <xf numFmtId="0" fontId="5" fillId="0" borderId="0" xfId="0" applyFont="1" applyAlignment="1"/>
    <xf numFmtId="0" fontId="0" fillId="0" borderId="0" xfId="0" applyFont="1" applyAlignment="1">
      <alignment horizontal="justify"/>
    </xf>
    <xf numFmtId="0" fontId="6" fillId="0" borderId="0" xfId="0" applyFont="1" applyAlignment="1"/>
    <xf numFmtId="0" fontId="0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 wrapText="1"/>
    </xf>
    <xf numFmtId="0" fontId="0" fillId="0" borderId="11" xfId="0" applyFont="1" applyBorder="1" applyAlignment="1">
      <alignment horizontal="justify" vertical="top" wrapText="1"/>
    </xf>
    <xf numFmtId="0" fontId="0" fillId="0" borderId="11" xfId="0" applyFont="1" applyBorder="1" applyAlignment="1">
      <alignment vertical="top" wrapText="1"/>
    </xf>
    <xf numFmtId="2" fontId="0" fillId="0" borderId="11" xfId="0" applyNumberFormat="1" applyFont="1" applyBorder="1"/>
    <xf numFmtId="0" fontId="0" fillId="0" borderId="11" xfId="0" applyFont="1" applyBorder="1"/>
    <xf numFmtId="0" fontId="0" fillId="0" borderId="11" xfId="0" applyFont="1" applyBorder="1" applyAlignment="1">
      <alignment wrapText="1"/>
    </xf>
    <xf numFmtId="0" fontId="0" fillId="0" borderId="11" xfId="0" applyBorder="1" applyAlignment="1">
      <alignment horizontal="justify" vertical="top" wrapText="1"/>
    </xf>
    <xf numFmtId="0" fontId="0" fillId="0" borderId="14" xfId="0" applyBorder="1" applyAlignment="1">
      <alignment horizontal="center" vertical="top" wrapText="1"/>
    </xf>
    <xf numFmtId="0" fontId="4" fillId="0" borderId="11" xfId="0" applyFont="1" applyBorder="1"/>
    <xf numFmtId="2" fontId="4" fillId="0" borderId="11" xfId="0" applyNumberFormat="1" applyFont="1" applyBorder="1"/>
    <xf numFmtId="0" fontId="0" fillId="0" borderId="15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</cellXfs>
  <cellStyles count="254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0" xfId="36"/>
    <cellStyle name="Обычный 100" xfId="37"/>
    <cellStyle name="Обычный 101" xfId="38"/>
    <cellStyle name="Обычный 102" xfId="39"/>
    <cellStyle name="Обычный 103" xfId="40"/>
    <cellStyle name="Обычный 104" xfId="41"/>
    <cellStyle name="Обычный 105" xfId="42"/>
    <cellStyle name="Обычный 106" xfId="43"/>
    <cellStyle name="Обычный 107" xfId="44"/>
    <cellStyle name="Обычный 108" xfId="45"/>
    <cellStyle name="Обычный 109" xfId="46"/>
    <cellStyle name="Обычный 11" xfId="47"/>
    <cellStyle name="Обычный 110" xfId="48"/>
    <cellStyle name="Обычный 111" xfId="49"/>
    <cellStyle name="Обычный 112" xfId="50"/>
    <cellStyle name="Обычный 113" xfId="51"/>
    <cellStyle name="Обычный 114" xfId="52"/>
    <cellStyle name="Обычный 115" xfId="53"/>
    <cellStyle name="Обычный 116" xfId="54"/>
    <cellStyle name="Обычный 117" xfId="55"/>
    <cellStyle name="Обычный 118" xfId="56"/>
    <cellStyle name="Обычный 119" xfId="57"/>
    <cellStyle name="Обычный 12" xfId="58"/>
    <cellStyle name="Обычный 120" xfId="59"/>
    <cellStyle name="Обычный 121" xfId="60"/>
    <cellStyle name="Обычный 122" xfId="61"/>
    <cellStyle name="Обычный 123" xfId="62"/>
    <cellStyle name="Обычный 124" xfId="63"/>
    <cellStyle name="Обычный 125" xfId="64"/>
    <cellStyle name="Обычный 126" xfId="65"/>
    <cellStyle name="Обычный 127" xfId="66"/>
    <cellStyle name="Обычный 128" xfId="67"/>
    <cellStyle name="Обычный 129" xfId="68"/>
    <cellStyle name="Обычный 13" xfId="69"/>
    <cellStyle name="Обычный 130" xfId="70"/>
    <cellStyle name="Обычный 131" xfId="71"/>
    <cellStyle name="Обычный 132" xfId="72"/>
    <cellStyle name="Обычный 133" xfId="73"/>
    <cellStyle name="Обычный 134" xfId="74"/>
    <cellStyle name="Обычный 135" xfId="75"/>
    <cellStyle name="Обычный 136" xfId="76"/>
    <cellStyle name="Обычный 137" xfId="77"/>
    <cellStyle name="Обычный 138" xfId="78"/>
    <cellStyle name="Обычный 139" xfId="79"/>
    <cellStyle name="Обычный 14" xfId="80"/>
    <cellStyle name="Обычный 140" xfId="81"/>
    <cellStyle name="Обычный 141" xfId="82"/>
    <cellStyle name="Обычный 142" xfId="83"/>
    <cellStyle name="Обычный 143" xfId="84"/>
    <cellStyle name="Обычный 144" xfId="85"/>
    <cellStyle name="Обычный 145" xfId="86"/>
    <cellStyle name="Обычный 146" xfId="87"/>
    <cellStyle name="Обычный 147" xfId="88"/>
    <cellStyle name="Обычный 148" xfId="89"/>
    <cellStyle name="Обычный 149" xfId="90"/>
    <cellStyle name="Обычный 15" xfId="91"/>
    <cellStyle name="Обычный 150" xfId="92"/>
    <cellStyle name="Обычный 151" xfId="93"/>
    <cellStyle name="Обычный 152" xfId="94"/>
    <cellStyle name="Обычный 153" xfId="95"/>
    <cellStyle name="Обычный 154" xfId="96"/>
    <cellStyle name="Обычный 155" xfId="97"/>
    <cellStyle name="Обычный 156" xfId="98"/>
    <cellStyle name="Обычный 157" xfId="99"/>
    <cellStyle name="Обычный 158" xfId="100"/>
    <cellStyle name="Обычный 159" xfId="101"/>
    <cellStyle name="Обычный 16" xfId="102"/>
    <cellStyle name="Обычный 160" xfId="103"/>
    <cellStyle name="Обычный 161" xfId="104"/>
    <cellStyle name="Обычный 162" xfId="105"/>
    <cellStyle name="Обычный 163" xfId="106"/>
    <cellStyle name="Обычный 164" xfId="107"/>
    <cellStyle name="Обычный 165" xfId="108"/>
    <cellStyle name="Обычный 166" xfId="109"/>
    <cellStyle name="Обычный 167" xfId="110"/>
    <cellStyle name="Обычный 168" xfId="111"/>
    <cellStyle name="Обычный 169" xfId="112"/>
    <cellStyle name="Обычный 17" xfId="113"/>
    <cellStyle name="Обычный 170" xfId="114"/>
    <cellStyle name="Обычный 171" xfId="115"/>
    <cellStyle name="Обычный 172" xfId="116"/>
    <cellStyle name="Обычный 173" xfId="117"/>
    <cellStyle name="Обычный 174" xfId="118"/>
    <cellStyle name="Обычный 175" xfId="119"/>
    <cellStyle name="Обычный 176" xfId="120"/>
    <cellStyle name="Обычный 177" xfId="121"/>
    <cellStyle name="Обычный 178" xfId="122"/>
    <cellStyle name="Обычный 179" xfId="123"/>
    <cellStyle name="Обычный 18" xfId="124"/>
    <cellStyle name="Обычный 180" xfId="125"/>
    <cellStyle name="Обычный 181" xfId="126"/>
    <cellStyle name="Обычный 182" xfId="127"/>
    <cellStyle name="Обычный 183" xfId="128"/>
    <cellStyle name="Обычный 184" xfId="129"/>
    <cellStyle name="Обычный 185" xfId="130"/>
    <cellStyle name="Обычный 186" xfId="131"/>
    <cellStyle name="Обычный 187" xfId="132"/>
    <cellStyle name="Обычный 188" xfId="133"/>
    <cellStyle name="Обычный 189" xfId="134"/>
    <cellStyle name="Обычный 19" xfId="135"/>
    <cellStyle name="Обычный 190" xfId="136"/>
    <cellStyle name="Обычный 191" xfId="137"/>
    <cellStyle name="Обычный 192" xfId="138"/>
    <cellStyle name="Обычный 193" xfId="139"/>
    <cellStyle name="Обычный 194" xfId="140"/>
    <cellStyle name="Обычный 195" xfId="141"/>
    <cellStyle name="Обычный 196" xfId="142"/>
    <cellStyle name="Обычный 197" xfId="143"/>
    <cellStyle name="Обычный 198" xfId="144"/>
    <cellStyle name="Обычный 199" xfId="145"/>
    <cellStyle name="Обычный 2" xfId="146"/>
    <cellStyle name="Обычный 20" xfId="147"/>
    <cellStyle name="Обычный 200" xfId="148"/>
    <cellStyle name="Обычный 201" xfId="149"/>
    <cellStyle name="Обычный 202" xfId="150"/>
    <cellStyle name="Обычный 203" xfId="151"/>
    <cellStyle name="Обычный 204" xfId="152"/>
    <cellStyle name="Обычный 205" xfId="153"/>
    <cellStyle name="Обычный 206" xfId="154"/>
    <cellStyle name="Обычный 207" xfId="155"/>
    <cellStyle name="Обычный 208" xfId="156"/>
    <cellStyle name="Обычный 209" xfId="157"/>
    <cellStyle name="Обычный 21" xfId="158"/>
    <cellStyle name="Обычный 210" xfId="159"/>
    <cellStyle name="Обычный 213" xfId="160"/>
    <cellStyle name="Обычный 22" xfId="161"/>
    <cellStyle name="Обычный 220" xfId="162"/>
    <cellStyle name="Обычный 228" xfId="163"/>
    <cellStyle name="Обычный 23" xfId="164"/>
    <cellStyle name="Обычный 24" xfId="165"/>
    <cellStyle name="Обычный 25" xfId="166"/>
    <cellStyle name="Обычный 26" xfId="167"/>
    <cellStyle name="Обычный 27" xfId="168"/>
    <cellStyle name="Обычный 28" xfId="169"/>
    <cellStyle name="Обычный 29" xfId="170"/>
    <cellStyle name="Обычный 3" xfId="171"/>
    <cellStyle name="Обычный 30" xfId="172"/>
    <cellStyle name="Обычный 31" xfId="173"/>
    <cellStyle name="Обычный 32" xfId="174"/>
    <cellStyle name="Обычный 33" xfId="175"/>
    <cellStyle name="Обычный 34" xfId="176"/>
    <cellStyle name="Обычный 35" xfId="177"/>
    <cellStyle name="Обычный 36" xfId="178"/>
    <cellStyle name="Обычный 37" xfId="179"/>
    <cellStyle name="Обычный 38" xfId="180"/>
    <cellStyle name="Обычный 39" xfId="181"/>
    <cellStyle name="Обычный 4" xfId="182"/>
    <cellStyle name="Обычный 40" xfId="183"/>
    <cellStyle name="Обычный 41" xfId="184"/>
    <cellStyle name="Обычный 42" xfId="185"/>
    <cellStyle name="Обычный 43" xfId="186"/>
    <cellStyle name="Обычный 44" xfId="187"/>
    <cellStyle name="Обычный 45" xfId="188"/>
    <cellStyle name="Обычный 46" xfId="189"/>
    <cellStyle name="Обычный 47" xfId="190"/>
    <cellStyle name="Обычный 48" xfId="191"/>
    <cellStyle name="Обычный 49" xfId="192"/>
    <cellStyle name="Обычный 5" xfId="193"/>
    <cellStyle name="Обычный 50" xfId="194"/>
    <cellStyle name="Обычный 51" xfId="195"/>
    <cellStyle name="Обычный 52" xfId="196"/>
    <cellStyle name="Обычный 53" xfId="197"/>
    <cellStyle name="Обычный 54" xfId="198"/>
    <cellStyle name="Обычный 55" xfId="199"/>
    <cellStyle name="Обычный 56" xfId="200"/>
    <cellStyle name="Обычный 57" xfId="201"/>
    <cellStyle name="Обычный 58" xfId="202"/>
    <cellStyle name="Обычный 59" xfId="203"/>
    <cellStyle name="Обычный 6" xfId="204"/>
    <cellStyle name="Обычный 60" xfId="205"/>
    <cellStyle name="Обычный 61" xfId="206"/>
    <cellStyle name="Обычный 62" xfId="207"/>
    <cellStyle name="Обычный 63" xfId="208"/>
    <cellStyle name="Обычный 64" xfId="209"/>
    <cellStyle name="Обычный 65" xfId="210"/>
    <cellStyle name="Обычный 66" xfId="211"/>
    <cellStyle name="Обычный 67" xfId="212"/>
    <cellStyle name="Обычный 68" xfId="213"/>
    <cellStyle name="Обычный 69" xfId="214"/>
    <cellStyle name="Обычный 7" xfId="215"/>
    <cellStyle name="Обычный 70" xfId="216"/>
    <cellStyle name="Обычный 71" xfId="217"/>
    <cellStyle name="Обычный 72" xfId="218"/>
    <cellStyle name="Обычный 73" xfId="219"/>
    <cellStyle name="Обычный 74" xfId="220"/>
    <cellStyle name="Обычный 75" xfId="221"/>
    <cellStyle name="Обычный 76" xfId="222"/>
    <cellStyle name="Обычный 77" xfId="223"/>
    <cellStyle name="Обычный 78" xfId="224"/>
    <cellStyle name="Обычный 79" xfId="225"/>
    <cellStyle name="Обычный 8" xfId="226"/>
    <cellStyle name="Обычный 80" xfId="227"/>
    <cellStyle name="Обычный 81" xfId="228"/>
    <cellStyle name="Обычный 82" xfId="229"/>
    <cellStyle name="Обычный 83" xfId="230"/>
    <cellStyle name="Обычный 84" xfId="231"/>
    <cellStyle name="Обычный 85" xfId="232"/>
    <cellStyle name="Обычный 86" xfId="233"/>
    <cellStyle name="Обычный 87" xfId="234"/>
    <cellStyle name="Обычный 88" xfId="235"/>
    <cellStyle name="Обычный 89" xfId="236"/>
    <cellStyle name="Обычный 9" xfId="237"/>
    <cellStyle name="Обычный 90" xfId="238"/>
    <cellStyle name="Обычный 91" xfId="239"/>
    <cellStyle name="Обычный 92" xfId="240"/>
    <cellStyle name="Обычный 93" xfId="241"/>
    <cellStyle name="Обычный 94" xfId="242"/>
    <cellStyle name="Обычный 95" xfId="243"/>
    <cellStyle name="Обычный 96" xfId="244"/>
    <cellStyle name="Обычный 97" xfId="245"/>
    <cellStyle name="Обычный 98" xfId="246"/>
    <cellStyle name="Обычный 99" xfId="247"/>
    <cellStyle name="Плохой 2" xfId="248"/>
    <cellStyle name="Пояснение 2" xfId="249"/>
    <cellStyle name="Примечание 2" xfId="250"/>
    <cellStyle name="Связанная ячейка 2" xfId="251"/>
    <cellStyle name="Текст предупреждения 2" xfId="252"/>
    <cellStyle name="Хороший 2" xfId="2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181"/>
  <sheetViews>
    <sheetView tabSelected="1" topLeftCell="A146" workbookViewId="0">
      <selection activeCell="D156" sqref="D156:G156"/>
    </sheetView>
  </sheetViews>
  <sheetFormatPr defaultRowHeight="12.75"/>
  <cols>
    <col min="1" max="1" width="1.7109375" style="3" customWidth="1"/>
    <col min="2" max="2" width="41" style="3" customWidth="1"/>
    <col min="3" max="3" width="12" style="3" customWidth="1"/>
    <col min="4" max="4" width="19.7109375" style="3" customWidth="1"/>
    <col min="5" max="6" width="19.140625" style="3" customWidth="1"/>
    <col min="7" max="7" width="19" style="3" customWidth="1"/>
    <col min="8" max="16384" width="9.140625" style="3"/>
  </cols>
  <sheetData>
    <row r="1" spans="2:10" ht="15">
      <c r="B1" s="1" t="s">
        <v>0</v>
      </c>
      <c r="C1" s="1"/>
      <c r="D1" s="1"/>
      <c r="E1" s="1"/>
      <c r="F1" s="1"/>
      <c r="G1" s="1"/>
      <c r="H1" s="2"/>
      <c r="I1" s="2"/>
      <c r="J1" s="2"/>
    </row>
    <row r="2" spans="2:10" ht="15">
      <c r="B2" s="1" t="s">
        <v>1</v>
      </c>
      <c r="C2" s="1"/>
      <c r="D2" s="1"/>
      <c r="E2" s="1"/>
      <c r="F2" s="1"/>
      <c r="G2" s="1"/>
      <c r="H2" s="2"/>
      <c r="I2" s="2"/>
      <c r="J2" s="2"/>
    </row>
    <row r="3" spans="2:10" ht="15">
      <c r="B3" s="1" t="s">
        <v>2</v>
      </c>
      <c r="C3" s="1"/>
      <c r="D3" s="1"/>
      <c r="E3" s="1"/>
      <c r="F3" s="1"/>
      <c r="G3" s="1"/>
      <c r="H3" s="2"/>
      <c r="I3" s="2"/>
      <c r="J3" s="2"/>
    </row>
    <row r="4" spans="2:10" ht="13.5" thickBot="1"/>
    <row r="5" spans="2:10" ht="28.5" customHeight="1" thickBot="1">
      <c r="B5" s="4" t="s">
        <v>3</v>
      </c>
      <c r="C5" s="5" t="s">
        <v>4</v>
      </c>
      <c r="D5" s="6" t="s">
        <v>5</v>
      </c>
      <c r="E5" s="7" t="s">
        <v>6</v>
      </c>
      <c r="F5" s="7" t="s">
        <v>7</v>
      </c>
      <c r="G5" s="8" t="s">
        <v>8</v>
      </c>
    </row>
    <row r="6" spans="2:10" ht="16.5" thickTop="1" thickBot="1">
      <c r="B6" s="9">
        <v>1</v>
      </c>
      <c r="C6" s="10">
        <v>2</v>
      </c>
      <c r="D6" s="11"/>
      <c r="E6" s="12"/>
      <c r="F6" s="12"/>
      <c r="G6" s="13"/>
    </row>
    <row r="7" spans="2:10" ht="28.5" customHeight="1" thickTop="1">
      <c r="B7" s="14" t="s">
        <v>9</v>
      </c>
      <c r="C7" s="15" t="s">
        <v>10</v>
      </c>
      <c r="D7" s="16"/>
      <c r="E7" s="16"/>
      <c r="F7" s="16"/>
      <c r="G7" s="16"/>
    </row>
    <row r="8" spans="2:10" ht="28.5" customHeight="1">
      <c r="B8" s="17" t="s">
        <v>11</v>
      </c>
      <c r="C8" s="18">
        <v>2000</v>
      </c>
      <c r="D8" s="19">
        <f>D9+D14</f>
        <v>1613606.75</v>
      </c>
      <c r="E8" s="19">
        <f>E9+E14</f>
        <v>140695.26999999999</v>
      </c>
      <c r="F8" s="19">
        <f>F9+F14</f>
        <v>286136.32000000007</v>
      </c>
      <c r="G8" s="19">
        <f>D8+E8+F8</f>
        <v>2040438.34</v>
      </c>
    </row>
    <row r="9" spans="2:10" ht="28.5" customHeight="1">
      <c r="B9" s="20" t="s">
        <v>12</v>
      </c>
      <c r="C9" s="17">
        <v>2100</v>
      </c>
      <c r="D9" s="19">
        <f>D10</f>
        <v>983010.05999999994</v>
      </c>
      <c r="E9" s="19">
        <f>E10</f>
        <v>104516.42</v>
      </c>
      <c r="F9" s="19">
        <f>F10</f>
        <v>137471.67000000001</v>
      </c>
      <c r="G9" s="19">
        <f>D9+E9+F9</f>
        <v>1224998.1499999999</v>
      </c>
    </row>
    <row r="10" spans="2:10" ht="15" customHeight="1">
      <c r="B10" s="20" t="s">
        <v>13</v>
      </c>
      <c r="C10" s="18">
        <v>2110</v>
      </c>
      <c r="D10" s="19">
        <f>D11+D13</f>
        <v>983010.05999999994</v>
      </c>
      <c r="E10" s="19">
        <f>E11+E13</f>
        <v>104516.42</v>
      </c>
      <c r="F10" s="19">
        <f>F11+F13</f>
        <v>137471.67000000001</v>
      </c>
      <c r="G10" s="19">
        <f>D10+E10+F10</f>
        <v>1224998.1499999999</v>
      </c>
    </row>
    <row r="11" spans="2:10" ht="18" customHeight="1">
      <c r="B11" s="20" t="s">
        <v>14</v>
      </c>
      <c r="C11" s="18">
        <v>2111</v>
      </c>
      <c r="D11" s="19">
        <v>811786.82</v>
      </c>
      <c r="E11" s="19">
        <v>87044.5</v>
      </c>
      <c r="F11" s="19">
        <v>114803.96</v>
      </c>
      <c r="G11" s="19">
        <f t="shared" ref="G11:G42" si="0">D11+E11+F11</f>
        <v>1013635.2799999999</v>
      </c>
    </row>
    <row r="12" spans="2:10" ht="16.5" customHeight="1">
      <c r="B12" s="20" t="s">
        <v>15</v>
      </c>
      <c r="C12" s="18">
        <v>2112</v>
      </c>
      <c r="D12" s="19"/>
      <c r="E12" s="19"/>
      <c r="F12" s="19"/>
      <c r="G12" s="19">
        <f t="shared" si="0"/>
        <v>0</v>
      </c>
    </row>
    <row r="13" spans="2:10" ht="18.75" customHeight="1">
      <c r="B13" s="20" t="s">
        <v>16</v>
      </c>
      <c r="C13" s="18">
        <v>2120</v>
      </c>
      <c r="D13" s="19">
        <v>171223.24</v>
      </c>
      <c r="E13" s="19">
        <v>17471.919999999998</v>
      </c>
      <c r="F13" s="19">
        <v>22667.71</v>
      </c>
      <c r="G13" s="19">
        <f t="shared" si="0"/>
        <v>211362.86999999997</v>
      </c>
      <c r="I13" s="21"/>
    </row>
    <row r="14" spans="2:10" ht="28.5" customHeight="1">
      <c r="B14" s="22" t="s">
        <v>17</v>
      </c>
      <c r="C14" s="18">
        <v>2200</v>
      </c>
      <c r="D14" s="19">
        <f>D15++D16+D17+D18+D19+D20+D20+D21+D28</f>
        <v>630596.68999999994</v>
      </c>
      <c r="E14" s="19">
        <f>E15++E16+E17+E18+E19+E20+E20+E21+E28</f>
        <v>36178.85</v>
      </c>
      <c r="F14" s="19">
        <f>F15++F16+F17+F18+F19+F20+F20+F21+F28</f>
        <v>148664.65000000002</v>
      </c>
      <c r="G14" s="19">
        <f t="shared" si="0"/>
        <v>815440.19</v>
      </c>
    </row>
    <row r="15" spans="2:10" ht="28.5" customHeight="1">
      <c r="B15" s="23" t="s">
        <v>18</v>
      </c>
      <c r="C15" s="18">
        <v>2210</v>
      </c>
      <c r="D15" s="19">
        <v>264734.76</v>
      </c>
      <c r="E15" s="19">
        <v>2568</v>
      </c>
      <c r="F15" s="19">
        <v>57362</v>
      </c>
      <c r="G15" s="19">
        <f t="shared" si="0"/>
        <v>324664.76</v>
      </c>
    </row>
    <row r="16" spans="2:10" ht="20.25" customHeight="1">
      <c r="B16" s="23" t="s">
        <v>19</v>
      </c>
      <c r="C16" s="18">
        <v>2220</v>
      </c>
      <c r="D16" s="19"/>
      <c r="E16" s="19"/>
      <c r="F16" s="19"/>
      <c r="G16" s="19">
        <f t="shared" si="0"/>
        <v>0</v>
      </c>
    </row>
    <row r="17" spans="2:7" ht="19.5" customHeight="1">
      <c r="B17" s="23" t="s">
        <v>20</v>
      </c>
      <c r="C17" s="18">
        <v>2230</v>
      </c>
      <c r="D17" s="19">
        <v>108442.79</v>
      </c>
      <c r="E17" s="19">
        <v>19346.78</v>
      </c>
      <c r="F17" s="19">
        <v>13192.54</v>
      </c>
      <c r="G17" s="19">
        <f t="shared" si="0"/>
        <v>140982.10999999999</v>
      </c>
    </row>
    <row r="18" spans="2:7" ht="15.75" customHeight="1">
      <c r="B18" s="23" t="s">
        <v>21</v>
      </c>
      <c r="C18" s="18">
        <v>2240</v>
      </c>
      <c r="D18" s="19">
        <v>8594.7900000000009</v>
      </c>
      <c r="E18" s="19">
        <v>596.14</v>
      </c>
      <c r="F18" s="19">
        <f>1203.95+205</f>
        <v>1408.95</v>
      </c>
      <c r="G18" s="19">
        <f t="shared" si="0"/>
        <v>10599.880000000001</v>
      </c>
    </row>
    <row r="19" spans="2:7" ht="21.75" customHeight="1">
      <c r="B19" s="23" t="s">
        <v>22</v>
      </c>
      <c r="C19" s="18">
        <v>2250</v>
      </c>
      <c r="D19" s="19"/>
      <c r="E19" s="19"/>
      <c r="F19" s="19"/>
      <c r="G19" s="19">
        <f t="shared" si="0"/>
        <v>0</v>
      </c>
    </row>
    <row r="20" spans="2:7" ht="17.25" customHeight="1">
      <c r="B20" s="23" t="s">
        <v>23</v>
      </c>
      <c r="C20" s="18">
        <v>2260</v>
      </c>
      <c r="D20" s="19"/>
      <c r="E20" s="19"/>
      <c r="F20" s="19"/>
      <c r="G20" s="19">
        <f t="shared" si="0"/>
        <v>0</v>
      </c>
    </row>
    <row r="21" spans="2:7" ht="28.5" customHeight="1">
      <c r="B21" s="20" t="s">
        <v>24</v>
      </c>
      <c r="C21" s="18">
        <v>2270</v>
      </c>
      <c r="D21" s="19">
        <f>D22+D23+D24+D25+D26+D27</f>
        <v>247801.07</v>
      </c>
      <c r="E21" s="19">
        <f>E22+E23+E24+E25+E26+E27</f>
        <v>13667.93</v>
      </c>
      <c r="F21" s="19">
        <f>F22+F23+F24+F25+F26+F27</f>
        <v>76701.16</v>
      </c>
      <c r="G21" s="19">
        <f t="shared" si="0"/>
        <v>338170.16000000003</v>
      </c>
    </row>
    <row r="22" spans="2:7" ht="15.75" customHeight="1">
      <c r="B22" s="20" t="s">
        <v>25</v>
      </c>
      <c r="C22" s="18">
        <v>2271</v>
      </c>
      <c r="D22" s="19">
        <v>175691</v>
      </c>
      <c r="E22" s="19">
        <v>5974.36</v>
      </c>
      <c r="F22" s="19">
        <f>7691.49+58825.92</f>
        <v>66517.41</v>
      </c>
      <c r="G22" s="19">
        <f t="shared" si="0"/>
        <v>248182.77</v>
      </c>
    </row>
    <row r="23" spans="2:7" ht="20.25" customHeight="1">
      <c r="B23" s="20" t="s">
        <v>26</v>
      </c>
      <c r="C23" s="18">
        <v>2272</v>
      </c>
      <c r="D23" s="19">
        <v>14316.32</v>
      </c>
      <c r="E23" s="19">
        <v>951.26</v>
      </c>
      <c r="F23" s="19">
        <v>3342.64</v>
      </c>
      <c r="G23" s="19">
        <f t="shared" si="0"/>
        <v>18610.22</v>
      </c>
    </row>
    <row r="24" spans="2:7" ht="21" customHeight="1">
      <c r="B24" s="20" t="s">
        <v>27</v>
      </c>
      <c r="C24" s="18">
        <v>2273</v>
      </c>
      <c r="D24" s="19">
        <v>57793.75</v>
      </c>
      <c r="E24" s="19">
        <v>6742.31</v>
      </c>
      <c r="F24" s="19">
        <v>6841.11</v>
      </c>
      <c r="G24" s="19">
        <f t="shared" si="0"/>
        <v>71377.17</v>
      </c>
    </row>
    <row r="25" spans="2:7" ht="16.5" customHeight="1">
      <c r="B25" s="20" t="s">
        <v>28</v>
      </c>
      <c r="C25" s="18">
        <v>2274</v>
      </c>
      <c r="D25" s="19"/>
      <c r="E25" s="19"/>
      <c r="F25" s="19"/>
      <c r="G25" s="19">
        <f t="shared" si="0"/>
        <v>0</v>
      </c>
    </row>
    <row r="26" spans="2:7" ht="14.25" customHeight="1">
      <c r="B26" s="20" t="s">
        <v>29</v>
      </c>
      <c r="C26" s="18">
        <v>2275</v>
      </c>
      <c r="D26" s="19"/>
      <c r="E26" s="19"/>
      <c r="F26" s="19"/>
      <c r="G26" s="19">
        <f t="shared" si="0"/>
        <v>0</v>
      </c>
    </row>
    <row r="27" spans="2:7" ht="15.75" customHeight="1">
      <c r="B27" s="22" t="s">
        <v>30</v>
      </c>
      <c r="C27" s="18">
        <v>2276</v>
      </c>
      <c r="D27" s="19"/>
      <c r="E27" s="19"/>
      <c r="F27" s="19"/>
      <c r="G27" s="19">
        <f t="shared" si="0"/>
        <v>0</v>
      </c>
    </row>
    <row r="28" spans="2:7" ht="27.75" customHeight="1">
      <c r="B28" s="20" t="s">
        <v>31</v>
      </c>
      <c r="C28" s="18">
        <v>2280</v>
      </c>
      <c r="D28" s="19">
        <f>D29+D30</f>
        <v>1023.28</v>
      </c>
      <c r="E28" s="19">
        <f>E29+E30</f>
        <v>0</v>
      </c>
      <c r="F28" s="19">
        <f>F29+F30</f>
        <v>0</v>
      </c>
      <c r="G28" s="19">
        <f t="shared" si="0"/>
        <v>1023.28</v>
      </c>
    </row>
    <row r="29" spans="2:7" ht="40.5" customHeight="1">
      <c r="B29" s="24" t="s">
        <v>32</v>
      </c>
      <c r="C29" s="25">
        <v>2281</v>
      </c>
      <c r="D29" s="19"/>
      <c r="E29" s="19"/>
      <c r="F29" s="19"/>
      <c r="G29" s="19">
        <f t="shared" si="0"/>
        <v>0</v>
      </c>
    </row>
    <row r="30" spans="2:7" ht="36.75" customHeight="1">
      <c r="B30" s="24" t="s">
        <v>33</v>
      </c>
      <c r="C30" s="25">
        <v>2282</v>
      </c>
      <c r="D30" s="19">
        <v>1023.28</v>
      </c>
      <c r="E30" s="19"/>
      <c r="F30" s="19"/>
      <c r="G30" s="19">
        <f t="shared" si="0"/>
        <v>1023.28</v>
      </c>
    </row>
    <row r="31" spans="2:7" ht="28.5" customHeight="1">
      <c r="B31" s="20" t="s">
        <v>34</v>
      </c>
      <c r="C31" s="18">
        <v>2400</v>
      </c>
      <c r="D31" s="19"/>
      <c r="E31" s="19"/>
      <c r="F31" s="19"/>
      <c r="G31" s="19">
        <f t="shared" si="0"/>
        <v>0</v>
      </c>
    </row>
    <row r="32" spans="2:7" ht="28.5" customHeight="1">
      <c r="B32" s="20" t="s">
        <v>35</v>
      </c>
      <c r="C32" s="18">
        <v>2410</v>
      </c>
      <c r="D32" s="19"/>
      <c r="E32" s="19"/>
      <c r="F32" s="19"/>
      <c r="G32" s="19">
        <f t="shared" si="0"/>
        <v>0</v>
      </c>
    </row>
    <row r="33" spans="2:7" ht="28.5" customHeight="1">
      <c r="B33" s="20" t="s">
        <v>36</v>
      </c>
      <c r="C33" s="18">
        <v>2420</v>
      </c>
      <c r="D33" s="19"/>
      <c r="E33" s="19"/>
      <c r="F33" s="19"/>
      <c r="G33" s="19">
        <f t="shared" si="0"/>
        <v>0</v>
      </c>
    </row>
    <row r="34" spans="2:7" ht="28.5" customHeight="1">
      <c r="B34" s="20" t="s">
        <v>37</v>
      </c>
      <c r="C34" s="18">
        <v>2600</v>
      </c>
      <c r="D34" s="19"/>
      <c r="E34" s="19"/>
      <c r="F34" s="19"/>
      <c r="G34" s="19">
        <f t="shared" si="0"/>
        <v>0</v>
      </c>
    </row>
    <row r="35" spans="2:7" ht="28.5" customHeight="1">
      <c r="B35" s="20" t="s">
        <v>38</v>
      </c>
      <c r="C35" s="18">
        <v>2610</v>
      </c>
      <c r="D35" s="19"/>
      <c r="E35" s="19"/>
      <c r="F35" s="19"/>
      <c r="G35" s="19">
        <f t="shared" si="0"/>
        <v>0</v>
      </c>
    </row>
    <row r="36" spans="2:7" ht="30.75" customHeight="1">
      <c r="B36" s="20" t="s">
        <v>39</v>
      </c>
      <c r="C36" s="18">
        <v>2620</v>
      </c>
      <c r="D36" s="19"/>
      <c r="E36" s="19"/>
      <c r="F36" s="19"/>
      <c r="G36" s="19">
        <f t="shared" si="0"/>
        <v>0</v>
      </c>
    </row>
    <row r="37" spans="2:7" ht="36.75" customHeight="1">
      <c r="B37" s="20" t="s">
        <v>40</v>
      </c>
      <c r="C37" s="18">
        <v>2630</v>
      </c>
      <c r="D37" s="19"/>
      <c r="E37" s="19"/>
      <c r="F37" s="19"/>
      <c r="G37" s="19">
        <f t="shared" si="0"/>
        <v>0</v>
      </c>
    </row>
    <row r="38" spans="2:7" ht="24" customHeight="1">
      <c r="B38" s="20" t="s">
        <v>41</v>
      </c>
      <c r="C38" s="18">
        <v>2700</v>
      </c>
      <c r="D38" s="19"/>
      <c r="E38" s="19"/>
      <c r="F38" s="19"/>
      <c r="G38" s="19">
        <f t="shared" si="0"/>
        <v>0</v>
      </c>
    </row>
    <row r="39" spans="2:7" ht="18" customHeight="1">
      <c r="B39" s="20" t="s">
        <v>42</v>
      </c>
      <c r="C39" s="18">
        <v>2710</v>
      </c>
      <c r="D39" s="19"/>
      <c r="E39" s="19"/>
      <c r="F39" s="19"/>
      <c r="G39" s="19">
        <f t="shared" si="0"/>
        <v>0</v>
      </c>
    </row>
    <row r="40" spans="2:7" ht="19.5" customHeight="1">
      <c r="B40" s="20" t="s">
        <v>43</v>
      </c>
      <c r="C40" s="18">
        <v>2720</v>
      </c>
      <c r="D40" s="19"/>
      <c r="E40" s="19"/>
      <c r="F40" s="19"/>
      <c r="G40" s="19">
        <f t="shared" si="0"/>
        <v>0</v>
      </c>
    </row>
    <row r="41" spans="2:7" ht="17.25" customHeight="1">
      <c r="B41" s="20" t="s">
        <v>44</v>
      </c>
      <c r="C41" s="18">
        <v>2730</v>
      </c>
      <c r="D41" s="19"/>
      <c r="E41" s="19"/>
      <c r="F41" s="19"/>
      <c r="G41" s="19">
        <f t="shared" si="0"/>
        <v>0</v>
      </c>
    </row>
    <row r="42" spans="2:7" ht="18" customHeight="1">
      <c r="B42" s="20" t="s">
        <v>45</v>
      </c>
      <c r="C42" s="18">
        <v>2800</v>
      </c>
      <c r="D42" s="19"/>
      <c r="E42" s="19"/>
      <c r="F42" s="19"/>
      <c r="G42" s="19">
        <f t="shared" si="0"/>
        <v>0</v>
      </c>
    </row>
    <row r="43" spans="2:7" ht="21" hidden="1" customHeight="1">
      <c r="B43" s="17" t="s">
        <v>46</v>
      </c>
      <c r="C43" s="18">
        <v>3000</v>
      </c>
      <c r="D43" s="19"/>
      <c r="E43" s="19"/>
      <c r="F43" s="19"/>
      <c r="G43" s="19">
        <f t="shared" ref="G43:G71" si="1">D43+E43</f>
        <v>0</v>
      </c>
    </row>
    <row r="44" spans="2:7" ht="21.75" hidden="1" customHeight="1">
      <c r="B44" s="20" t="s">
        <v>47</v>
      </c>
      <c r="C44" s="18">
        <v>3100</v>
      </c>
      <c r="D44" s="19"/>
      <c r="E44" s="19"/>
      <c r="F44" s="19"/>
      <c r="G44" s="19">
        <f t="shared" si="1"/>
        <v>0</v>
      </c>
    </row>
    <row r="45" spans="2:7" ht="28.5" hidden="1" customHeight="1">
      <c r="B45" s="20" t="s">
        <v>48</v>
      </c>
      <c r="C45" s="18">
        <v>3110</v>
      </c>
      <c r="D45" s="19"/>
      <c r="E45" s="19"/>
      <c r="F45" s="19"/>
      <c r="G45" s="19">
        <f t="shared" si="1"/>
        <v>0</v>
      </c>
    </row>
    <row r="46" spans="2:7" ht="28.5" hidden="1" customHeight="1">
      <c r="B46" s="22" t="s">
        <v>49</v>
      </c>
      <c r="C46" s="18">
        <v>3120</v>
      </c>
      <c r="D46" s="19"/>
      <c r="E46" s="19"/>
      <c r="F46" s="19"/>
      <c r="G46" s="19">
        <f t="shared" si="1"/>
        <v>0</v>
      </c>
    </row>
    <row r="47" spans="2:7" ht="21" hidden="1" customHeight="1">
      <c r="B47" s="20" t="s">
        <v>50</v>
      </c>
      <c r="C47" s="18">
        <v>3121</v>
      </c>
      <c r="D47" s="19"/>
      <c r="E47" s="19"/>
      <c r="F47" s="19"/>
      <c r="G47" s="19">
        <f t="shared" si="1"/>
        <v>0</v>
      </c>
    </row>
    <row r="48" spans="2:7" ht="28.5" hidden="1" customHeight="1">
      <c r="B48" s="20" t="s">
        <v>51</v>
      </c>
      <c r="C48" s="18">
        <v>3122</v>
      </c>
      <c r="D48" s="19"/>
      <c r="E48" s="19"/>
      <c r="F48" s="19"/>
      <c r="G48" s="19">
        <f t="shared" si="1"/>
        <v>0</v>
      </c>
    </row>
    <row r="49" spans="2:7" ht="16.5" hidden="1" customHeight="1">
      <c r="B49" s="20" t="s">
        <v>52</v>
      </c>
      <c r="C49" s="18">
        <v>3130</v>
      </c>
      <c r="D49" s="19"/>
      <c r="E49" s="19"/>
      <c r="F49" s="19"/>
      <c r="G49" s="19">
        <f t="shared" si="1"/>
        <v>0</v>
      </c>
    </row>
    <row r="50" spans="2:7" ht="28.5" hidden="1" customHeight="1">
      <c r="B50" s="20" t="s">
        <v>53</v>
      </c>
      <c r="C50" s="18">
        <v>3131</v>
      </c>
      <c r="D50" s="19"/>
      <c r="E50" s="19"/>
      <c r="F50" s="19"/>
      <c r="G50" s="19">
        <f t="shared" si="1"/>
        <v>0</v>
      </c>
    </row>
    <row r="51" spans="2:7" ht="15.75" hidden="1" customHeight="1">
      <c r="B51" s="20" t="s">
        <v>54</v>
      </c>
      <c r="C51" s="18">
        <v>3132</v>
      </c>
      <c r="D51" s="19"/>
      <c r="E51" s="19"/>
      <c r="F51" s="19"/>
      <c r="G51" s="19">
        <f t="shared" si="1"/>
        <v>0</v>
      </c>
    </row>
    <row r="52" spans="2:7" ht="16.5" hidden="1" customHeight="1">
      <c r="B52" s="20" t="s">
        <v>55</v>
      </c>
      <c r="C52" s="18">
        <v>3140</v>
      </c>
      <c r="D52" s="19"/>
      <c r="E52" s="19"/>
      <c r="F52" s="19"/>
      <c r="G52" s="19">
        <f t="shared" si="1"/>
        <v>0</v>
      </c>
    </row>
    <row r="53" spans="2:7" ht="17.25" hidden="1" customHeight="1">
      <c r="B53" s="20" t="s">
        <v>56</v>
      </c>
      <c r="C53" s="18">
        <v>3141</v>
      </c>
      <c r="D53" s="19"/>
      <c r="E53" s="19"/>
      <c r="F53" s="19"/>
      <c r="G53" s="19">
        <f t="shared" si="1"/>
        <v>0</v>
      </c>
    </row>
    <row r="54" spans="2:7" ht="18" hidden="1" customHeight="1">
      <c r="B54" s="20" t="s">
        <v>57</v>
      </c>
      <c r="C54" s="18">
        <v>3142</v>
      </c>
      <c r="D54" s="19"/>
      <c r="E54" s="19"/>
      <c r="F54" s="19"/>
      <c r="G54" s="19">
        <f t="shared" si="1"/>
        <v>0</v>
      </c>
    </row>
    <row r="55" spans="2:7" ht="28.5" hidden="1" customHeight="1">
      <c r="B55" s="20" t="s">
        <v>58</v>
      </c>
      <c r="C55" s="18">
        <v>3143</v>
      </c>
      <c r="D55" s="19"/>
      <c r="E55" s="19"/>
      <c r="F55" s="19"/>
      <c r="G55" s="19">
        <f t="shared" si="1"/>
        <v>0</v>
      </c>
    </row>
    <row r="56" spans="2:7" ht="18.75" hidden="1" customHeight="1">
      <c r="B56" s="20" t="s">
        <v>59</v>
      </c>
      <c r="C56" s="18">
        <v>3150</v>
      </c>
      <c r="D56" s="19"/>
      <c r="E56" s="19"/>
      <c r="F56" s="19"/>
      <c r="G56" s="19">
        <f t="shared" si="1"/>
        <v>0</v>
      </c>
    </row>
    <row r="57" spans="2:7" ht="16.5" hidden="1" customHeight="1">
      <c r="B57" s="20" t="s">
        <v>60</v>
      </c>
      <c r="C57" s="18">
        <v>3160</v>
      </c>
      <c r="D57" s="19"/>
      <c r="E57" s="19"/>
      <c r="F57" s="19"/>
      <c r="G57" s="19">
        <f t="shared" si="1"/>
        <v>0</v>
      </c>
    </row>
    <row r="58" spans="2:7" ht="18" hidden="1" customHeight="1">
      <c r="B58" s="20" t="s">
        <v>61</v>
      </c>
      <c r="C58" s="18">
        <v>3200</v>
      </c>
      <c r="D58" s="19"/>
      <c r="E58" s="19"/>
      <c r="F58" s="19"/>
      <c r="G58" s="19">
        <f t="shared" si="1"/>
        <v>0</v>
      </c>
    </row>
    <row r="59" spans="2:7" ht="28.5" hidden="1" customHeight="1">
      <c r="B59" s="20" t="s">
        <v>62</v>
      </c>
      <c r="C59" s="18">
        <v>3210</v>
      </c>
      <c r="D59" s="19"/>
      <c r="E59" s="19"/>
      <c r="F59" s="19"/>
      <c r="G59" s="19">
        <f t="shared" si="1"/>
        <v>0</v>
      </c>
    </row>
    <row r="60" spans="2:7" ht="28.5" hidden="1" customHeight="1">
      <c r="B60" s="20" t="s">
        <v>63</v>
      </c>
      <c r="C60" s="18">
        <v>3220</v>
      </c>
      <c r="D60" s="19"/>
      <c r="E60" s="19"/>
      <c r="F60" s="19"/>
      <c r="G60" s="19">
        <f t="shared" si="1"/>
        <v>0</v>
      </c>
    </row>
    <row r="61" spans="2:7" ht="36" hidden="1" customHeight="1">
      <c r="B61" s="20" t="s">
        <v>64</v>
      </c>
      <c r="C61" s="18">
        <v>3230</v>
      </c>
      <c r="D61" s="19"/>
      <c r="E61" s="19"/>
      <c r="F61" s="19"/>
      <c r="G61" s="19">
        <f t="shared" si="1"/>
        <v>0</v>
      </c>
    </row>
    <row r="62" spans="2:7" ht="21" hidden="1" customHeight="1">
      <c r="B62" s="20" t="s">
        <v>65</v>
      </c>
      <c r="C62" s="18">
        <v>3240</v>
      </c>
      <c r="D62" s="19"/>
      <c r="E62" s="19"/>
      <c r="F62" s="19"/>
      <c r="G62" s="19">
        <f t="shared" si="1"/>
        <v>0</v>
      </c>
    </row>
    <row r="63" spans="2:7" ht="21" hidden="1" customHeight="1">
      <c r="B63" s="26" t="s">
        <v>66</v>
      </c>
      <c r="C63" s="18">
        <v>4100</v>
      </c>
      <c r="D63" s="19"/>
      <c r="E63" s="19"/>
      <c r="F63" s="19"/>
      <c r="G63" s="19">
        <f t="shared" si="1"/>
        <v>0</v>
      </c>
    </row>
    <row r="64" spans="2:7" ht="19.5" hidden="1" customHeight="1">
      <c r="B64" s="27" t="s">
        <v>67</v>
      </c>
      <c r="C64" s="18">
        <v>4110</v>
      </c>
      <c r="D64" s="19"/>
      <c r="E64" s="19"/>
      <c r="F64" s="19"/>
      <c r="G64" s="19">
        <f t="shared" si="1"/>
        <v>0</v>
      </c>
    </row>
    <row r="65" spans="2:7" ht="28.5" hidden="1" customHeight="1">
      <c r="B65" s="27" t="s">
        <v>68</v>
      </c>
      <c r="C65" s="18">
        <v>4111</v>
      </c>
      <c r="D65" s="19"/>
      <c r="E65" s="19"/>
      <c r="F65" s="19"/>
      <c r="G65" s="19">
        <f t="shared" si="1"/>
        <v>0</v>
      </c>
    </row>
    <row r="66" spans="2:7" ht="28.5" hidden="1" customHeight="1">
      <c r="B66" s="27" t="s">
        <v>69</v>
      </c>
      <c r="C66" s="18">
        <v>4112</v>
      </c>
      <c r="D66" s="19"/>
      <c r="E66" s="19"/>
      <c r="F66" s="19"/>
      <c r="G66" s="19">
        <f t="shared" si="1"/>
        <v>0</v>
      </c>
    </row>
    <row r="67" spans="2:7" ht="28.5" hidden="1" customHeight="1">
      <c r="B67" s="27" t="s">
        <v>70</v>
      </c>
      <c r="C67" s="18">
        <v>4113</v>
      </c>
      <c r="D67" s="19"/>
      <c r="E67" s="19"/>
      <c r="F67" s="19"/>
      <c r="G67" s="19">
        <f t="shared" si="1"/>
        <v>0</v>
      </c>
    </row>
    <row r="68" spans="2:7" ht="24" hidden="1" customHeight="1">
      <c r="B68" s="26" t="s">
        <v>71</v>
      </c>
      <c r="C68" s="18">
        <v>4200</v>
      </c>
      <c r="D68" s="19"/>
      <c r="E68" s="19"/>
      <c r="F68" s="19"/>
      <c r="G68" s="19">
        <f t="shared" si="1"/>
        <v>0</v>
      </c>
    </row>
    <row r="69" spans="2:7" ht="17.25" hidden="1" customHeight="1">
      <c r="B69" s="27" t="s">
        <v>72</v>
      </c>
      <c r="C69" s="18">
        <v>4210</v>
      </c>
      <c r="D69" s="19"/>
      <c r="E69" s="19"/>
      <c r="F69" s="19"/>
      <c r="G69" s="19">
        <f t="shared" si="1"/>
        <v>0</v>
      </c>
    </row>
    <row r="70" spans="2:7" ht="14.25" hidden="1" customHeight="1">
      <c r="B70" s="20" t="s">
        <v>73</v>
      </c>
      <c r="C70" s="18">
        <v>5000</v>
      </c>
      <c r="D70" s="19"/>
      <c r="E70" s="19"/>
      <c r="F70" s="19"/>
      <c r="G70" s="19">
        <f t="shared" si="1"/>
        <v>0</v>
      </c>
    </row>
    <row r="71" spans="2:7" ht="17.25" hidden="1" customHeight="1" thickBot="1">
      <c r="B71" s="28" t="s">
        <v>74</v>
      </c>
      <c r="C71" s="29">
        <v>9000</v>
      </c>
      <c r="D71" s="19"/>
      <c r="E71" s="19"/>
      <c r="F71" s="19"/>
      <c r="G71" s="19">
        <f t="shared" si="1"/>
        <v>0</v>
      </c>
    </row>
    <row r="73" spans="2:7" ht="15">
      <c r="B73" s="1" t="s">
        <v>75</v>
      </c>
      <c r="C73" s="1"/>
      <c r="D73" s="1"/>
      <c r="E73" s="1"/>
      <c r="F73" s="1"/>
      <c r="G73" s="1"/>
    </row>
    <row r="74" spans="2:7" ht="15">
      <c r="B74" s="1" t="s">
        <v>1</v>
      </c>
      <c r="C74" s="1"/>
      <c r="D74" s="1"/>
      <c r="E74" s="1"/>
      <c r="F74" s="1"/>
      <c r="G74" s="1"/>
    </row>
    <row r="75" spans="2:7" ht="15.75" thickBot="1">
      <c r="B75" s="1" t="s">
        <v>2</v>
      </c>
      <c r="C75" s="1"/>
      <c r="D75" s="1"/>
      <c r="E75" s="1"/>
      <c r="F75" s="1"/>
      <c r="G75" s="1"/>
    </row>
    <row r="76" spans="2:7" ht="15.75" thickBot="1">
      <c r="B76" s="4" t="s">
        <v>3</v>
      </c>
      <c r="C76" s="5" t="s">
        <v>4</v>
      </c>
      <c r="D76" s="6" t="s">
        <v>76</v>
      </c>
      <c r="E76" s="7" t="s">
        <v>77</v>
      </c>
      <c r="F76" s="7" t="s">
        <v>78</v>
      </c>
      <c r="G76" s="8" t="s">
        <v>79</v>
      </c>
    </row>
    <row r="77" spans="2:7" ht="16.5" thickTop="1" thickBot="1">
      <c r="B77" s="9">
        <v>1</v>
      </c>
      <c r="C77" s="10">
        <v>2</v>
      </c>
      <c r="D77" s="11"/>
      <c r="E77" s="12"/>
      <c r="F77" s="12"/>
      <c r="G77" s="13"/>
    </row>
    <row r="78" spans="2:7" ht="15.75" thickTop="1">
      <c r="B78" s="14" t="s">
        <v>9</v>
      </c>
      <c r="C78" s="15" t="s">
        <v>10</v>
      </c>
      <c r="D78" s="30"/>
      <c r="E78" s="30"/>
      <c r="F78" s="30"/>
      <c r="G78" s="30"/>
    </row>
    <row r="79" spans="2:7" ht="30">
      <c r="B79" s="17" t="s">
        <v>11</v>
      </c>
      <c r="C79" s="18">
        <v>2000</v>
      </c>
      <c r="D79" s="19">
        <f>D80+D85+D113</f>
        <v>90220.99</v>
      </c>
      <c r="E79" s="19">
        <f>E80+E85+E113</f>
        <v>8768.4699999999993</v>
      </c>
      <c r="F79" s="19">
        <f>F80+F85+F113</f>
        <v>17186.740000000002</v>
      </c>
      <c r="G79" s="19">
        <f>D79+E79+F79</f>
        <v>116176.20000000001</v>
      </c>
    </row>
    <row r="80" spans="2:7" ht="30">
      <c r="B80" s="20" t="s">
        <v>12</v>
      </c>
      <c r="C80" s="17">
        <v>2100</v>
      </c>
      <c r="D80" s="19">
        <f>D81</f>
        <v>0</v>
      </c>
      <c r="E80" s="19">
        <f>E81</f>
        <v>0</v>
      </c>
      <c r="F80" s="19">
        <f>F81</f>
        <v>0</v>
      </c>
      <c r="G80" s="19">
        <f>D80+E80+F80</f>
        <v>0</v>
      </c>
    </row>
    <row r="81" spans="2:7" ht="15">
      <c r="B81" s="20" t="s">
        <v>13</v>
      </c>
      <c r="C81" s="18">
        <v>2110</v>
      </c>
      <c r="D81" s="19">
        <f>D82+D84</f>
        <v>0</v>
      </c>
      <c r="E81" s="19">
        <f>E82+E84</f>
        <v>0</v>
      </c>
      <c r="F81" s="19">
        <f>F82+F84</f>
        <v>0</v>
      </c>
      <c r="G81" s="19">
        <f t="shared" ref="G81:G116" si="2">D81+E81+F81</f>
        <v>0</v>
      </c>
    </row>
    <row r="82" spans="2:7" ht="15">
      <c r="B82" s="20" t="s">
        <v>14</v>
      </c>
      <c r="C82" s="18">
        <v>2111</v>
      </c>
      <c r="D82" s="19"/>
      <c r="E82" s="19"/>
      <c r="F82" s="19"/>
      <c r="G82" s="19">
        <f t="shared" si="2"/>
        <v>0</v>
      </c>
    </row>
    <row r="83" spans="2:7" ht="30">
      <c r="B83" s="20" t="s">
        <v>15</v>
      </c>
      <c r="C83" s="18">
        <v>2112</v>
      </c>
      <c r="D83" s="19"/>
      <c r="E83" s="19"/>
      <c r="F83" s="19"/>
      <c r="G83" s="19">
        <f t="shared" si="2"/>
        <v>0</v>
      </c>
    </row>
    <row r="84" spans="2:7" ht="15">
      <c r="B84" s="20" t="s">
        <v>16</v>
      </c>
      <c r="C84" s="18">
        <v>2120</v>
      </c>
      <c r="D84" s="19"/>
      <c r="E84" s="19"/>
      <c r="F84" s="19"/>
      <c r="G84" s="19">
        <f t="shared" si="2"/>
        <v>0</v>
      </c>
    </row>
    <row r="85" spans="2:7" ht="15">
      <c r="B85" s="22" t="s">
        <v>17</v>
      </c>
      <c r="C85" s="18">
        <v>2200</v>
      </c>
      <c r="D85" s="19">
        <f>D86+D87+D88+D89+D90+D91+D92+D99</f>
        <v>90220.99</v>
      </c>
      <c r="E85" s="19">
        <f>E86+E87+E88+E89+E90+E91+E92+E99</f>
        <v>8768.4699999999993</v>
      </c>
      <c r="F85" s="19">
        <f>F86+F87+F88+F89+F90+F91+F92+F99</f>
        <v>17186.740000000002</v>
      </c>
      <c r="G85" s="19">
        <f t="shared" si="2"/>
        <v>116176.20000000001</v>
      </c>
    </row>
    <row r="86" spans="2:7" ht="30">
      <c r="B86" s="23" t="s">
        <v>18</v>
      </c>
      <c r="C86" s="18">
        <v>2210</v>
      </c>
      <c r="D86" s="19"/>
      <c r="E86" s="19"/>
      <c r="F86" s="19"/>
      <c r="G86" s="19">
        <f t="shared" si="2"/>
        <v>0</v>
      </c>
    </row>
    <row r="87" spans="2:7" ht="30">
      <c r="B87" s="23" t="s">
        <v>19</v>
      </c>
      <c r="C87" s="18">
        <v>2220</v>
      </c>
      <c r="D87" s="19"/>
      <c r="E87" s="19"/>
      <c r="F87" s="19"/>
      <c r="G87" s="19">
        <f t="shared" si="2"/>
        <v>0</v>
      </c>
    </row>
    <row r="88" spans="2:7" ht="15">
      <c r="B88" s="23" t="s">
        <v>20</v>
      </c>
      <c r="C88" s="18">
        <v>2230</v>
      </c>
      <c r="D88" s="19">
        <v>90220.99</v>
      </c>
      <c r="E88" s="19">
        <v>8768.4699999999993</v>
      </c>
      <c r="F88" s="19">
        <v>17186.740000000002</v>
      </c>
      <c r="G88" s="19">
        <f t="shared" si="2"/>
        <v>116176.20000000001</v>
      </c>
    </row>
    <row r="89" spans="2:7" ht="15">
      <c r="B89" s="23" t="s">
        <v>21</v>
      </c>
      <c r="C89" s="18">
        <v>2240</v>
      </c>
      <c r="D89" s="19"/>
      <c r="E89" s="19"/>
      <c r="F89" s="19"/>
      <c r="G89" s="19">
        <f t="shared" si="2"/>
        <v>0</v>
      </c>
    </row>
    <row r="90" spans="2:7" ht="15">
      <c r="B90" s="23" t="s">
        <v>22</v>
      </c>
      <c r="C90" s="18">
        <v>2250</v>
      </c>
      <c r="D90" s="19"/>
      <c r="E90" s="19"/>
      <c r="F90" s="19"/>
      <c r="G90" s="19">
        <f t="shared" si="2"/>
        <v>0</v>
      </c>
    </row>
    <row r="91" spans="2:7" ht="30">
      <c r="B91" s="23" t="s">
        <v>23</v>
      </c>
      <c r="C91" s="18">
        <v>2260</v>
      </c>
      <c r="D91" s="19"/>
      <c r="E91" s="19"/>
      <c r="F91" s="19"/>
      <c r="G91" s="19">
        <f t="shared" si="2"/>
        <v>0</v>
      </c>
    </row>
    <row r="92" spans="2:7" ht="30">
      <c r="B92" s="20" t="s">
        <v>24</v>
      </c>
      <c r="C92" s="18">
        <v>2270</v>
      </c>
      <c r="D92" s="19">
        <f>D93+D94+D95+D96+D97+D98</f>
        <v>0</v>
      </c>
      <c r="E92" s="19">
        <f>E93+E94+E95+E96+E97+E98</f>
        <v>0</v>
      </c>
      <c r="F92" s="19">
        <f>F93+F94+F95+F96+F97+F98</f>
        <v>0</v>
      </c>
      <c r="G92" s="19">
        <f t="shared" si="2"/>
        <v>0</v>
      </c>
    </row>
    <row r="93" spans="2:7" ht="15">
      <c r="B93" s="20" t="s">
        <v>25</v>
      </c>
      <c r="C93" s="18">
        <v>2271</v>
      </c>
      <c r="D93" s="19"/>
      <c r="E93" s="19"/>
      <c r="F93" s="19"/>
      <c r="G93" s="19">
        <f t="shared" si="2"/>
        <v>0</v>
      </c>
    </row>
    <row r="94" spans="2:7" ht="30">
      <c r="B94" s="20" t="s">
        <v>26</v>
      </c>
      <c r="C94" s="18">
        <v>2272</v>
      </c>
      <c r="D94" s="19"/>
      <c r="E94" s="19"/>
      <c r="F94" s="19"/>
      <c r="G94" s="19">
        <f t="shared" si="2"/>
        <v>0</v>
      </c>
    </row>
    <row r="95" spans="2:7" ht="15">
      <c r="B95" s="20" t="s">
        <v>27</v>
      </c>
      <c r="C95" s="18">
        <v>2273</v>
      </c>
      <c r="D95" s="19"/>
      <c r="E95" s="19"/>
      <c r="F95" s="19"/>
      <c r="G95" s="19">
        <f t="shared" si="2"/>
        <v>0</v>
      </c>
    </row>
    <row r="96" spans="2:7" ht="15">
      <c r="B96" s="20" t="s">
        <v>28</v>
      </c>
      <c r="C96" s="18">
        <v>2274</v>
      </c>
      <c r="D96" s="19"/>
      <c r="E96" s="19"/>
      <c r="F96" s="19"/>
      <c r="G96" s="19">
        <f t="shared" si="2"/>
        <v>0</v>
      </c>
    </row>
    <row r="97" spans="2:7" ht="15">
      <c r="B97" s="20" t="s">
        <v>29</v>
      </c>
      <c r="C97" s="18">
        <v>2275</v>
      </c>
      <c r="D97" s="19"/>
      <c r="E97" s="19"/>
      <c r="F97" s="19"/>
      <c r="G97" s="19">
        <f t="shared" si="2"/>
        <v>0</v>
      </c>
    </row>
    <row r="98" spans="2:7" ht="15">
      <c r="B98" s="22" t="s">
        <v>30</v>
      </c>
      <c r="C98" s="18">
        <v>2276</v>
      </c>
      <c r="D98" s="19"/>
      <c r="E98" s="19"/>
      <c r="F98" s="19"/>
      <c r="G98" s="19">
        <f t="shared" si="2"/>
        <v>0</v>
      </c>
    </row>
    <row r="99" spans="2:7" ht="30">
      <c r="B99" s="20" t="s">
        <v>31</v>
      </c>
      <c r="C99" s="18">
        <v>2280</v>
      </c>
      <c r="D99" s="19">
        <f>D100+D101</f>
        <v>0</v>
      </c>
      <c r="E99" s="19">
        <f>E100+E101</f>
        <v>0</v>
      </c>
      <c r="F99" s="19"/>
      <c r="G99" s="19">
        <f t="shared" si="2"/>
        <v>0</v>
      </c>
    </row>
    <row r="100" spans="2:7" ht="45">
      <c r="B100" s="24" t="s">
        <v>32</v>
      </c>
      <c r="C100" s="25">
        <v>2281</v>
      </c>
      <c r="D100" s="19"/>
      <c r="E100" s="19"/>
      <c r="F100" s="19"/>
      <c r="G100" s="19">
        <f t="shared" si="2"/>
        <v>0</v>
      </c>
    </row>
    <row r="101" spans="2:7" ht="45">
      <c r="B101" s="24" t="s">
        <v>33</v>
      </c>
      <c r="C101" s="25">
        <v>2282</v>
      </c>
      <c r="D101" s="19"/>
      <c r="E101" s="19"/>
      <c r="F101" s="19"/>
      <c r="G101" s="19">
        <f t="shared" si="2"/>
        <v>0</v>
      </c>
    </row>
    <row r="102" spans="2:7" ht="15">
      <c r="B102" s="20" t="s">
        <v>34</v>
      </c>
      <c r="C102" s="18">
        <v>2400</v>
      </c>
      <c r="D102" s="19"/>
      <c r="E102" s="19"/>
      <c r="F102" s="19"/>
      <c r="G102" s="19">
        <f t="shared" si="2"/>
        <v>0</v>
      </c>
    </row>
    <row r="103" spans="2:7" ht="30">
      <c r="B103" s="20" t="s">
        <v>35</v>
      </c>
      <c r="C103" s="18">
        <v>2410</v>
      </c>
      <c r="D103" s="19"/>
      <c r="E103" s="19"/>
      <c r="F103" s="19"/>
      <c r="G103" s="19">
        <f t="shared" si="2"/>
        <v>0</v>
      </c>
    </row>
    <row r="104" spans="2:7" ht="30">
      <c r="B104" s="20" t="s">
        <v>36</v>
      </c>
      <c r="C104" s="18">
        <v>2420</v>
      </c>
      <c r="D104" s="19"/>
      <c r="E104" s="19"/>
      <c r="F104" s="19"/>
      <c r="G104" s="19">
        <f t="shared" si="2"/>
        <v>0</v>
      </c>
    </row>
    <row r="105" spans="2:7" ht="15">
      <c r="B105" s="20" t="s">
        <v>37</v>
      </c>
      <c r="C105" s="18">
        <v>2600</v>
      </c>
      <c r="D105" s="19"/>
      <c r="E105" s="19"/>
      <c r="F105" s="19"/>
      <c r="G105" s="19">
        <f t="shared" si="2"/>
        <v>0</v>
      </c>
    </row>
    <row r="106" spans="2:7" ht="30">
      <c r="B106" s="20" t="s">
        <v>38</v>
      </c>
      <c r="C106" s="18">
        <v>2610</v>
      </c>
      <c r="D106" s="19"/>
      <c r="E106" s="19"/>
      <c r="F106" s="19"/>
      <c r="G106" s="19">
        <f t="shared" si="2"/>
        <v>0</v>
      </c>
    </row>
    <row r="107" spans="2:7" ht="30">
      <c r="B107" s="20" t="s">
        <v>39</v>
      </c>
      <c r="C107" s="18">
        <v>2620</v>
      </c>
      <c r="D107" s="19"/>
      <c r="E107" s="19"/>
      <c r="F107" s="19"/>
      <c r="G107" s="19">
        <f t="shared" si="2"/>
        <v>0</v>
      </c>
    </row>
    <row r="108" spans="2:7" ht="30">
      <c r="B108" s="20" t="s">
        <v>40</v>
      </c>
      <c r="C108" s="18">
        <v>2630</v>
      </c>
      <c r="D108" s="19"/>
      <c r="E108" s="19"/>
      <c r="F108" s="19"/>
      <c r="G108" s="19">
        <f t="shared" si="2"/>
        <v>0</v>
      </c>
    </row>
    <row r="109" spans="2:7" ht="15">
      <c r="B109" s="20" t="s">
        <v>41</v>
      </c>
      <c r="C109" s="18">
        <v>2700</v>
      </c>
      <c r="D109" s="19"/>
      <c r="E109" s="19"/>
      <c r="F109" s="19"/>
      <c r="G109" s="19">
        <f t="shared" si="2"/>
        <v>0</v>
      </c>
    </row>
    <row r="110" spans="2:7" ht="15">
      <c r="B110" s="20" t="s">
        <v>42</v>
      </c>
      <c r="C110" s="18">
        <v>2710</v>
      </c>
      <c r="D110" s="19"/>
      <c r="E110" s="19"/>
      <c r="F110" s="19"/>
      <c r="G110" s="19">
        <f t="shared" si="2"/>
        <v>0</v>
      </c>
    </row>
    <row r="111" spans="2:7" ht="15">
      <c r="B111" s="20" t="s">
        <v>43</v>
      </c>
      <c r="C111" s="18">
        <v>2720</v>
      </c>
      <c r="D111" s="19"/>
      <c r="E111" s="19"/>
      <c r="F111" s="19"/>
      <c r="G111" s="19">
        <f t="shared" si="2"/>
        <v>0</v>
      </c>
    </row>
    <row r="112" spans="2:7" ht="15">
      <c r="B112" s="20" t="s">
        <v>44</v>
      </c>
      <c r="C112" s="18">
        <v>2730</v>
      </c>
      <c r="D112" s="19"/>
      <c r="E112" s="19"/>
      <c r="F112" s="19"/>
      <c r="G112" s="19">
        <f t="shared" si="2"/>
        <v>0</v>
      </c>
    </row>
    <row r="113" spans="2:7" ht="15">
      <c r="B113" s="20" t="s">
        <v>45</v>
      </c>
      <c r="C113" s="18">
        <v>2800</v>
      </c>
      <c r="D113" s="19"/>
      <c r="E113" s="19"/>
      <c r="F113" s="19"/>
      <c r="G113" s="19">
        <f t="shared" si="2"/>
        <v>0</v>
      </c>
    </row>
    <row r="114" spans="2:7" ht="15">
      <c r="B114" s="17" t="s">
        <v>46</v>
      </c>
      <c r="C114" s="18">
        <v>3000</v>
      </c>
      <c r="D114" s="19">
        <f t="shared" ref="D114:F115" si="3">D115</f>
        <v>0</v>
      </c>
      <c r="E114" s="19">
        <f t="shared" si="3"/>
        <v>0</v>
      </c>
      <c r="F114" s="19">
        <f t="shared" si="3"/>
        <v>0</v>
      </c>
      <c r="G114" s="19">
        <f t="shared" si="2"/>
        <v>0</v>
      </c>
    </row>
    <row r="115" spans="2:7" ht="15">
      <c r="B115" s="20" t="s">
        <v>47</v>
      </c>
      <c r="C115" s="18">
        <v>3100</v>
      </c>
      <c r="D115" s="19">
        <f t="shared" si="3"/>
        <v>0</v>
      </c>
      <c r="E115" s="19">
        <f t="shared" si="3"/>
        <v>0</v>
      </c>
      <c r="F115" s="19">
        <f t="shared" si="3"/>
        <v>0</v>
      </c>
      <c r="G115" s="19">
        <f t="shared" si="2"/>
        <v>0</v>
      </c>
    </row>
    <row r="116" spans="2:7" ht="30">
      <c r="B116" s="20" t="s">
        <v>48</v>
      </c>
      <c r="C116" s="18">
        <v>3110</v>
      </c>
      <c r="D116" s="19"/>
      <c r="E116" s="19"/>
      <c r="F116" s="19"/>
      <c r="G116" s="19">
        <f t="shared" si="2"/>
        <v>0</v>
      </c>
    </row>
    <row r="117" spans="2:7" ht="15" hidden="1">
      <c r="B117" s="22" t="s">
        <v>49</v>
      </c>
      <c r="C117" s="18">
        <v>3120</v>
      </c>
      <c r="D117" s="19"/>
      <c r="E117" s="19"/>
      <c r="F117" s="19"/>
      <c r="G117" s="19">
        <f t="shared" ref="G117:G142" si="4">D117+E117</f>
        <v>0</v>
      </c>
    </row>
    <row r="118" spans="2:7" ht="30" hidden="1">
      <c r="B118" s="20" t="s">
        <v>50</v>
      </c>
      <c r="C118" s="18">
        <v>3121</v>
      </c>
      <c r="D118" s="19"/>
      <c r="E118" s="19"/>
      <c r="F118" s="19"/>
      <c r="G118" s="19">
        <f t="shared" si="4"/>
        <v>0</v>
      </c>
    </row>
    <row r="119" spans="2:7" ht="30" hidden="1">
      <c r="B119" s="20" t="s">
        <v>51</v>
      </c>
      <c r="C119" s="18">
        <v>3122</v>
      </c>
      <c r="D119" s="19"/>
      <c r="E119" s="19"/>
      <c r="F119" s="19"/>
      <c r="G119" s="19">
        <f t="shared" si="4"/>
        <v>0</v>
      </c>
    </row>
    <row r="120" spans="2:7" ht="15" hidden="1">
      <c r="B120" s="20" t="s">
        <v>52</v>
      </c>
      <c r="C120" s="18">
        <v>3130</v>
      </c>
      <c r="D120" s="19"/>
      <c r="E120" s="19"/>
      <c r="F120" s="19"/>
      <c r="G120" s="19">
        <f t="shared" si="4"/>
        <v>0</v>
      </c>
    </row>
    <row r="121" spans="2:7" ht="30" hidden="1">
      <c r="B121" s="20" t="s">
        <v>53</v>
      </c>
      <c r="C121" s="18">
        <v>3131</v>
      </c>
      <c r="D121" s="19"/>
      <c r="E121" s="19"/>
      <c r="F121" s="19"/>
      <c r="G121" s="19">
        <f t="shared" si="4"/>
        <v>0</v>
      </c>
    </row>
    <row r="122" spans="2:7" ht="15" hidden="1">
      <c r="B122" s="20" t="s">
        <v>54</v>
      </c>
      <c r="C122" s="18">
        <v>3132</v>
      </c>
      <c r="D122" s="19"/>
      <c r="E122" s="19"/>
      <c r="F122" s="19"/>
      <c r="G122" s="19">
        <f t="shared" si="4"/>
        <v>0</v>
      </c>
    </row>
    <row r="123" spans="2:7" ht="15" hidden="1">
      <c r="B123" s="20" t="s">
        <v>55</v>
      </c>
      <c r="C123" s="18">
        <v>3140</v>
      </c>
      <c r="D123" s="19"/>
      <c r="E123" s="19"/>
      <c r="F123" s="19"/>
      <c r="G123" s="19">
        <f t="shared" si="4"/>
        <v>0</v>
      </c>
    </row>
    <row r="124" spans="2:7" ht="30" hidden="1">
      <c r="B124" s="20" t="s">
        <v>56</v>
      </c>
      <c r="C124" s="18">
        <v>3141</v>
      </c>
      <c r="D124" s="19"/>
      <c r="E124" s="19"/>
      <c r="F124" s="19"/>
      <c r="G124" s="19">
        <f t="shared" si="4"/>
        <v>0</v>
      </c>
    </row>
    <row r="125" spans="2:7" ht="30" hidden="1">
      <c r="B125" s="20" t="s">
        <v>57</v>
      </c>
      <c r="C125" s="18">
        <v>3142</v>
      </c>
      <c r="D125" s="19"/>
      <c r="E125" s="19"/>
      <c r="F125" s="19"/>
      <c r="G125" s="19">
        <f t="shared" si="4"/>
        <v>0</v>
      </c>
    </row>
    <row r="126" spans="2:7" ht="30" hidden="1">
      <c r="B126" s="20" t="s">
        <v>58</v>
      </c>
      <c r="C126" s="18">
        <v>3143</v>
      </c>
      <c r="D126" s="19"/>
      <c r="E126" s="19"/>
      <c r="F126" s="19"/>
      <c r="G126" s="19">
        <f t="shared" si="4"/>
        <v>0</v>
      </c>
    </row>
    <row r="127" spans="2:7" ht="15" hidden="1">
      <c r="B127" s="20" t="s">
        <v>59</v>
      </c>
      <c r="C127" s="18">
        <v>3150</v>
      </c>
      <c r="D127" s="19"/>
      <c r="E127" s="19"/>
      <c r="F127" s="19"/>
      <c r="G127" s="19">
        <f t="shared" si="4"/>
        <v>0</v>
      </c>
    </row>
    <row r="128" spans="2:7" ht="15" hidden="1">
      <c r="B128" s="20" t="s">
        <v>60</v>
      </c>
      <c r="C128" s="18">
        <v>3160</v>
      </c>
      <c r="D128" s="19"/>
      <c r="E128" s="19"/>
      <c r="F128" s="19"/>
      <c r="G128" s="19">
        <f t="shared" si="4"/>
        <v>0</v>
      </c>
    </row>
    <row r="129" spans="2:7" ht="15" hidden="1">
      <c r="B129" s="20" t="s">
        <v>61</v>
      </c>
      <c r="C129" s="18">
        <v>3200</v>
      </c>
      <c r="D129" s="19"/>
      <c r="E129" s="19"/>
      <c r="F129" s="19"/>
      <c r="G129" s="19">
        <f t="shared" si="4"/>
        <v>0</v>
      </c>
    </row>
    <row r="130" spans="2:7" ht="30" hidden="1">
      <c r="B130" s="20" t="s">
        <v>62</v>
      </c>
      <c r="C130" s="18">
        <v>3210</v>
      </c>
      <c r="D130" s="19"/>
      <c r="E130" s="19"/>
      <c r="F130" s="19"/>
      <c r="G130" s="19">
        <f t="shared" si="4"/>
        <v>0</v>
      </c>
    </row>
    <row r="131" spans="2:7" ht="30" hidden="1">
      <c r="B131" s="20" t="s">
        <v>63</v>
      </c>
      <c r="C131" s="18">
        <v>3220</v>
      </c>
      <c r="D131" s="19"/>
      <c r="E131" s="19"/>
      <c r="F131" s="19"/>
      <c r="G131" s="19">
        <f t="shared" si="4"/>
        <v>0</v>
      </c>
    </row>
    <row r="132" spans="2:7" ht="30" hidden="1">
      <c r="B132" s="20" t="s">
        <v>64</v>
      </c>
      <c r="C132" s="18">
        <v>3230</v>
      </c>
      <c r="D132" s="19"/>
      <c r="E132" s="19"/>
      <c r="F132" s="19"/>
      <c r="G132" s="19">
        <f t="shared" si="4"/>
        <v>0</v>
      </c>
    </row>
    <row r="133" spans="2:7" ht="15" hidden="1">
      <c r="B133" s="20" t="s">
        <v>65</v>
      </c>
      <c r="C133" s="18">
        <v>3240</v>
      </c>
      <c r="D133" s="19"/>
      <c r="E133" s="19"/>
      <c r="F133" s="19"/>
      <c r="G133" s="19">
        <f t="shared" si="4"/>
        <v>0</v>
      </c>
    </row>
    <row r="134" spans="2:7" ht="15" hidden="1">
      <c r="B134" s="26" t="s">
        <v>66</v>
      </c>
      <c r="C134" s="18">
        <v>4100</v>
      </c>
      <c r="D134" s="19"/>
      <c r="E134" s="19"/>
      <c r="F134" s="19"/>
      <c r="G134" s="19">
        <f t="shared" si="4"/>
        <v>0</v>
      </c>
    </row>
    <row r="135" spans="2:7" ht="15" hidden="1">
      <c r="B135" s="27" t="s">
        <v>67</v>
      </c>
      <c r="C135" s="18">
        <v>4110</v>
      </c>
      <c r="D135" s="19"/>
      <c r="E135" s="19"/>
      <c r="F135" s="19"/>
      <c r="G135" s="19">
        <f t="shared" si="4"/>
        <v>0</v>
      </c>
    </row>
    <row r="136" spans="2:7" ht="30" hidden="1">
      <c r="B136" s="27" t="s">
        <v>68</v>
      </c>
      <c r="C136" s="18">
        <v>4111</v>
      </c>
      <c r="D136" s="19"/>
      <c r="E136" s="19"/>
      <c r="F136" s="19"/>
      <c r="G136" s="19">
        <f t="shared" si="4"/>
        <v>0</v>
      </c>
    </row>
    <row r="137" spans="2:7" ht="30" hidden="1">
      <c r="B137" s="27" t="s">
        <v>69</v>
      </c>
      <c r="C137" s="18">
        <v>4112</v>
      </c>
      <c r="D137" s="19"/>
      <c r="E137" s="19"/>
      <c r="F137" s="19"/>
      <c r="G137" s="19">
        <f t="shared" si="4"/>
        <v>0</v>
      </c>
    </row>
    <row r="138" spans="2:7" ht="45" hidden="1">
      <c r="B138" s="27" t="s">
        <v>70</v>
      </c>
      <c r="C138" s="18">
        <v>4113</v>
      </c>
      <c r="D138" s="19"/>
      <c r="E138" s="19"/>
      <c r="F138" s="19"/>
      <c r="G138" s="19">
        <f t="shared" si="4"/>
        <v>0</v>
      </c>
    </row>
    <row r="139" spans="2:7" ht="15" hidden="1">
      <c r="B139" s="26" t="s">
        <v>71</v>
      </c>
      <c r="C139" s="18">
        <v>4200</v>
      </c>
      <c r="D139" s="19"/>
      <c r="E139" s="19"/>
      <c r="F139" s="19"/>
      <c r="G139" s="19">
        <f t="shared" si="4"/>
        <v>0</v>
      </c>
    </row>
    <row r="140" spans="2:7" ht="15" hidden="1">
      <c r="B140" s="27" t="s">
        <v>72</v>
      </c>
      <c r="C140" s="18">
        <v>4210</v>
      </c>
      <c r="D140" s="19"/>
      <c r="E140" s="19"/>
      <c r="F140" s="19"/>
      <c r="G140" s="19">
        <f t="shared" si="4"/>
        <v>0</v>
      </c>
    </row>
    <row r="141" spans="2:7" ht="15" hidden="1">
      <c r="B141" s="20" t="s">
        <v>73</v>
      </c>
      <c r="C141" s="18">
        <v>5000</v>
      </c>
      <c r="D141" s="19"/>
      <c r="E141" s="19"/>
      <c r="F141" s="19"/>
      <c r="G141" s="19">
        <f t="shared" si="4"/>
        <v>0</v>
      </c>
    </row>
    <row r="142" spans="2:7" ht="15.75" hidden="1" thickBot="1">
      <c r="B142" s="28" t="s">
        <v>74</v>
      </c>
      <c r="C142" s="29">
        <v>9000</v>
      </c>
      <c r="D142" s="19"/>
      <c r="E142" s="19"/>
      <c r="F142" s="19"/>
      <c r="G142" s="19">
        <f t="shared" si="4"/>
        <v>0</v>
      </c>
    </row>
    <row r="144" spans="2:7" ht="15">
      <c r="B144" s="31" t="s">
        <v>80</v>
      </c>
      <c r="C144" s="32"/>
      <c r="D144" s="32"/>
      <c r="E144" s="32"/>
      <c r="F144" s="32"/>
      <c r="G144" s="32"/>
    </row>
    <row r="145" spans="2:7" ht="15">
      <c r="B145" s="1" t="s">
        <v>2</v>
      </c>
      <c r="C145" s="1"/>
      <c r="D145" s="1"/>
      <c r="E145" s="1"/>
      <c r="F145" s="1"/>
      <c r="G145" s="1"/>
    </row>
    <row r="146" spans="2:7" ht="14.25" customHeight="1">
      <c r="B146" s="33"/>
      <c r="C146" s="34"/>
      <c r="D146" s="34"/>
      <c r="E146" s="34"/>
      <c r="F146" s="34"/>
      <c r="G146" s="34"/>
    </row>
    <row r="147" spans="2:7" ht="15" customHeight="1">
      <c r="B147" s="35"/>
      <c r="C147" s="36" t="s">
        <v>81</v>
      </c>
      <c r="D147" s="35" t="s">
        <v>82</v>
      </c>
      <c r="E147" s="35"/>
      <c r="F147" s="35"/>
      <c r="G147" s="35"/>
    </row>
    <row r="148" spans="2:7" ht="30">
      <c r="B148" s="35"/>
      <c r="C148" s="36"/>
      <c r="D148" s="37" t="s">
        <v>83</v>
      </c>
      <c r="E148" s="38" t="s">
        <v>84</v>
      </c>
      <c r="F148" s="38" t="s">
        <v>85</v>
      </c>
      <c r="G148" s="37" t="s">
        <v>86</v>
      </c>
    </row>
    <row r="149" spans="2:7" ht="19.5" customHeight="1">
      <c r="B149" s="37" t="s">
        <v>87</v>
      </c>
      <c r="C149" s="39">
        <v>0</v>
      </c>
      <c r="D149" s="39"/>
      <c r="E149" s="38"/>
      <c r="F149" s="38"/>
      <c r="G149" s="40"/>
    </row>
    <row r="150" spans="2:7" ht="15">
      <c r="B150" s="37" t="s">
        <v>88</v>
      </c>
      <c r="C150" s="39"/>
      <c r="D150" s="39"/>
      <c r="E150" s="41"/>
      <c r="F150" s="41"/>
      <c r="G150" s="40"/>
    </row>
    <row r="151" spans="2:7" ht="15">
      <c r="B151" s="42" t="s">
        <v>89</v>
      </c>
      <c r="C151" s="39">
        <v>0</v>
      </c>
      <c r="D151" s="39"/>
      <c r="E151" s="40"/>
      <c r="F151" s="40"/>
      <c r="G151" s="40"/>
    </row>
    <row r="153" spans="2:7" ht="15">
      <c r="B153" s="31" t="s">
        <v>90</v>
      </c>
      <c r="C153" s="32"/>
      <c r="D153" s="32"/>
      <c r="E153" s="32"/>
      <c r="F153" s="32"/>
      <c r="G153" s="32"/>
    </row>
    <row r="154" spans="2:7" ht="15">
      <c r="B154" s="1" t="s">
        <v>2</v>
      </c>
      <c r="C154" s="1"/>
      <c r="D154" s="1"/>
      <c r="E154" s="1"/>
      <c r="F154" s="1"/>
      <c r="G154" s="1"/>
    </row>
    <row r="156" spans="2:7" ht="15" customHeight="1">
      <c r="B156" s="35"/>
      <c r="C156" s="36" t="s">
        <v>81</v>
      </c>
      <c r="D156" s="35"/>
      <c r="E156" s="35"/>
      <c r="F156" s="35"/>
      <c r="G156" s="35"/>
    </row>
    <row r="157" spans="2:7" ht="45.75" customHeight="1">
      <c r="B157" s="35"/>
      <c r="C157" s="36"/>
      <c r="D157" s="37" t="s">
        <v>91</v>
      </c>
      <c r="E157" s="38" t="s">
        <v>92</v>
      </c>
      <c r="F157" s="41" t="s">
        <v>93</v>
      </c>
      <c r="G157" s="37" t="s">
        <v>94</v>
      </c>
    </row>
    <row r="158" spans="2:7" ht="15">
      <c r="B158" s="43" t="s">
        <v>95</v>
      </c>
      <c r="C158" s="44"/>
      <c r="D158" s="44" t="s">
        <v>96</v>
      </c>
      <c r="E158" s="44"/>
      <c r="F158" s="40"/>
      <c r="G158" s="45">
        <v>3195.9</v>
      </c>
    </row>
    <row r="159" spans="2:7">
      <c r="B159" s="46"/>
      <c r="C159" s="44"/>
      <c r="D159" s="44" t="s">
        <v>97</v>
      </c>
      <c r="E159" s="44"/>
      <c r="F159" s="44"/>
      <c r="G159" s="45">
        <v>1848</v>
      </c>
    </row>
    <row r="160" spans="2:7">
      <c r="B160" s="46"/>
      <c r="C160" s="44"/>
      <c r="D160" s="44" t="s">
        <v>98</v>
      </c>
      <c r="E160" s="44"/>
      <c r="F160" s="44"/>
      <c r="G160" s="45">
        <v>10860</v>
      </c>
    </row>
    <row r="161" spans="2:7" ht="15">
      <c r="B161" s="46"/>
      <c r="C161" s="39"/>
      <c r="D161" s="44" t="s">
        <v>99</v>
      </c>
      <c r="E161" s="44"/>
      <c r="F161" s="44"/>
      <c r="G161" s="45">
        <v>599.36</v>
      </c>
    </row>
    <row r="162" spans="2:7" ht="15">
      <c r="B162" s="47"/>
      <c r="C162" s="39">
        <v>16503.259999999998</v>
      </c>
      <c r="D162" s="44"/>
      <c r="E162" s="44"/>
      <c r="F162" s="44"/>
      <c r="G162" s="45"/>
    </row>
    <row r="164" spans="2:7" ht="15">
      <c r="B164" s="48" t="s">
        <v>100</v>
      </c>
      <c r="C164" s="48"/>
      <c r="D164" s="48"/>
      <c r="E164" s="48"/>
      <c r="F164" s="48"/>
      <c r="G164" s="48"/>
    </row>
    <row r="165" spans="2:7" ht="15">
      <c r="B165" s="1" t="s">
        <v>2</v>
      </c>
      <c r="C165" s="1"/>
      <c r="D165" s="1"/>
      <c r="E165" s="1"/>
      <c r="F165" s="1"/>
      <c r="G165" s="1"/>
    </row>
    <row r="166" spans="2:7" ht="15.75" thickBot="1">
      <c r="B166" s="49"/>
      <c r="C166" s="49"/>
      <c r="D166" s="49"/>
      <c r="E166" s="49"/>
      <c r="F166" s="49"/>
      <c r="G166" s="49"/>
    </row>
    <row r="167" spans="2:7" ht="15.75" thickBot="1">
      <c r="B167" s="4" t="s">
        <v>3</v>
      </c>
      <c r="C167" s="5" t="s">
        <v>4</v>
      </c>
      <c r="D167" s="6" t="s">
        <v>5</v>
      </c>
      <c r="E167" s="7" t="s">
        <v>6</v>
      </c>
      <c r="F167" s="50"/>
      <c r="G167" s="8" t="s">
        <v>8</v>
      </c>
    </row>
    <row r="168" spans="2:7" ht="39.75" thickTop="1" thickBot="1">
      <c r="B168" s="9">
        <v>1</v>
      </c>
      <c r="C168" s="10">
        <v>2</v>
      </c>
      <c r="D168" s="11"/>
      <c r="E168" s="12"/>
      <c r="F168" s="51" t="s">
        <v>7</v>
      </c>
      <c r="G168" s="13"/>
    </row>
    <row r="169" spans="2:7" ht="29.25" customHeight="1" thickTop="1">
      <c r="B169" s="17" t="s">
        <v>46</v>
      </c>
      <c r="C169" s="18">
        <v>3000</v>
      </c>
      <c r="D169" s="19">
        <f>D170</f>
        <v>567132.14</v>
      </c>
      <c r="E169" s="19">
        <f>E170</f>
        <v>0</v>
      </c>
      <c r="F169" s="19">
        <f>F170</f>
        <v>514680.8</v>
      </c>
      <c r="G169" s="19">
        <f>D169+E169+F169</f>
        <v>1081812.94</v>
      </c>
    </row>
    <row r="170" spans="2:7" ht="15">
      <c r="B170" s="20" t="s">
        <v>47</v>
      </c>
      <c r="C170" s="18">
        <v>3100</v>
      </c>
      <c r="D170" s="19">
        <f>D171+D172+D175+D178</f>
        <v>567132.14</v>
      </c>
      <c r="E170" s="19">
        <f>E171+E172+E175+E178</f>
        <v>0</v>
      </c>
      <c r="F170" s="19">
        <f>F171+F172+F175+F178</f>
        <v>514680.8</v>
      </c>
      <c r="G170" s="19">
        <f t="shared" ref="G170:G181" si="5">D170+E170+F170</f>
        <v>1081812.94</v>
      </c>
    </row>
    <row r="171" spans="2:7" ht="30">
      <c r="B171" s="20" t="s">
        <v>48</v>
      </c>
      <c r="C171" s="18">
        <v>3110</v>
      </c>
      <c r="D171" s="45"/>
      <c r="E171" s="45"/>
      <c r="F171" s="45"/>
      <c r="G171" s="19">
        <f t="shared" si="5"/>
        <v>0</v>
      </c>
    </row>
    <row r="172" spans="2:7" ht="15">
      <c r="B172" s="22" t="s">
        <v>49</v>
      </c>
      <c r="C172" s="18">
        <v>3120</v>
      </c>
      <c r="D172" s="19">
        <f>D173+D174</f>
        <v>0</v>
      </c>
      <c r="E172" s="19">
        <f>E173+E174</f>
        <v>0</v>
      </c>
      <c r="F172" s="19">
        <f>F173+F174</f>
        <v>0</v>
      </c>
      <c r="G172" s="19">
        <f t="shared" si="5"/>
        <v>0</v>
      </c>
    </row>
    <row r="173" spans="2:7" ht="30">
      <c r="B173" s="20" t="s">
        <v>50</v>
      </c>
      <c r="C173" s="18">
        <v>3121</v>
      </c>
      <c r="D173" s="45"/>
      <c r="E173" s="45"/>
      <c r="F173" s="45"/>
      <c r="G173" s="19">
        <f t="shared" si="5"/>
        <v>0</v>
      </c>
    </row>
    <row r="174" spans="2:7" ht="30">
      <c r="B174" s="20" t="s">
        <v>51</v>
      </c>
      <c r="C174" s="18">
        <v>3122</v>
      </c>
      <c r="D174" s="45"/>
      <c r="E174" s="45"/>
      <c r="F174" s="45"/>
      <c r="G174" s="19">
        <f t="shared" si="5"/>
        <v>0</v>
      </c>
    </row>
    <row r="175" spans="2:7" ht="15">
      <c r="B175" s="20" t="s">
        <v>52</v>
      </c>
      <c r="C175" s="18">
        <v>3130</v>
      </c>
      <c r="D175" s="19">
        <f>D176+D177</f>
        <v>69931.8</v>
      </c>
      <c r="E175" s="19">
        <f>E176+E177</f>
        <v>0</v>
      </c>
      <c r="F175" s="19">
        <f>F176+F177</f>
        <v>0</v>
      </c>
      <c r="G175" s="19">
        <f t="shared" si="5"/>
        <v>69931.8</v>
      </c>
    </row>
    <row r="176" spans="2:7" ht="30">
      <c r="B176" s="20" t="s">
        <v>53</v>
      </c>
      <c r="C176" s="18">
        <v>3131</v>
      </c>
      <c r="D176" s="45"/>
      <c r="E176" s="45"/>
      <c r="F176" s="45"/>
      <c r="G176" s="19">
        <f t="shared" si="5"/>
        <v>0</v>
      </c>
    </row>
    <row r="177" spans="2:7" ht="15">
      <c r="B177" s="20" t="s">
        <v>54</v>
      </c>
      <c r="C177" s="18">
        <v>3132</v>
      </c>
      <c r="D177" s="45">
        <v>69931.8</v>
      </c>
      <c r="E177" s="45"/>
      <c r="F177" s="45"/>
      <c r="G177" s="19">
        <f t="shared" si="5"/>
        <v>69931.8</v>
      </c>
    </row>
    <row r="178" spans="2:7" ht="15">
      <c r="B178" s="20" t="s">
        <v>55</v>
      </c>
      <c r="C178" s="18">
        <v>3140</v>
      </c>
      <c r="D178" s="19">
        <f>D179+D180+D181</f>
        <v>497200.34</v>
      </c>
      <c r="E178" s="19">
        <f>E179+E180+E181</f>
        <v>0</v>
      </c>
      <c r="F178" s="19">
        <f>F179+F180+F181</f>
        <v>514680.8</v>
      </c>
      <c r="G178" s="19">
        <f t="shared" si="5"/>
        <v>1011881.14</v>
      </c>
    </row>
    <row r="179" spans="2:7" ht="30">
      <c r="B179" s="20" t="s">
        <v>56</v>
      </c>
      <c r="C179" s="18">
        <v>3141</v>
      </c>
      <c r="D179" s="45"/>
      <c r="E179" s="45"/>
      <c r="F179" s="45"/>
      <c r="G179" s="19">
        <f t="shared" si="5"/>
        <v>0</v>
      </c>
    </row>
    <row r="180" spans="2:7" ht="30">
      <c r="B180" s="20" t="s">
        <v>57</v>
      </c>
      <c r="C180" s="18">
        <v>3142</v>
      </c>
      <c r="D180" s="45">
        <f>497200.34</f>
        <v>497200.34</v>
      </c>
      <c r="E180" s="45"/>
      <c r="F180" s="45">
        <f>185058.36+329622.44</f>
        <v>514680.8</v>
      </c>
      <c r="G180" s="19">
        <f t="shared" si="5"/>
        <v>1011881.14</v>
      </c>
    </row>
    <row r="181" spans="2:7" ht="30">
      <c r="B181" s="20" t="s">
        <v>58</v>
      </c>
      <c r="C181" s="18">
        <v>3143</v>
      </c>
      <c r="D181" s="45"/>
      <c r="E181" s="45"/>
      <c r="F181" s="45"/>
      <c r="G181" s="19">
        <f t="shared" si="5"/>
        <v>0</v>
      </c>
    </row>
  </sheetData>
  <mergeCells count="31">
    <mergeCell ref="B164:G164"/>
    <mergeCell ref="B165:G165"/>
    <mergeCell ref="D167:D168"/>
    <mergeCell ref="E167:E168"/>
    <mergeCell ref="G167:G168"/>
    <mergeCell ref="B153:G153"/>
    <mergeCell ref="B154:G154"/>
    <mergeCell ref="B156:B157"/>
    <mergeCell ref="C156:C157"/>
    <mergeCell ref="D156:G156"/>
    <mergeCell ref="B158:B162"/>
    <mergeCell ref="B144:G144"/>
    <mergeCell ref="B145:G145"/>
    <mergeCell ref="B146:G146"/>
    <mergeCell ref="B147:B148"/>
    <mergeCell ref="C147:C148"/>
    <mergeCell ref="D147:G147"/>
    <mergeCell ref="B73:G73"/>
    <mergeCell ref="B74:G74"/>
    <mergeCell ref="B75:G75"/>
    <mergeCell ref="D76:D77"/>
    <mergeCell ref="E76:E77"/>
    <mergeCell ref="F76:F77"/>
    <mergeCell ref="G76:G77"/>
    <mergeCell ref="B1:G1"/>
    <mergeCell ref="B2:G2"/>
    <mergeCell ref="B3:G3"/>
    <mergeCell ref="D5:D6"/>
    <mergeCell ref="E5:E6"/>
    <mergeCell ref="F5:F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днз 38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Finans2</dc:creator>
  <cp:lastModifiedBy>Finans2</cp:lastModifiedBy>
  <dcterms:created xsi:type="dcterms:W3CDTF">2017-12-11T14:38:33Z</dcterms:created>
  <dcterms:modified xsi:type="dcterms:W3CDTF">2017-12-11T14:38:45Z</dcterms:modified>
</cp:coreProperties>
</file>