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1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<sst xmlns="http://schemas.openxmlformats.org/spreadsheetml/2006/main" count="8" uniqueCount="8">
  <si>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Plume Angle (deg)</t>
  </si>
  <si>
    <t>Plume Angle (rad)</t>
  </si>
  <si>
    <t>Max TTL</t>
  </si>
  <si>
    <t>a </t>
  </si>
  <si>
    <t>Angle (deg)</t>
  </si>
  <si>
    <t>Angle (rad)</t>
  </si>
  <si>
    <t>TTL</t>
  </si>
  <si>
    <t>Old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</si>
</sst>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4" activeCellId="0" pane="topLeft" sqref="G24"/>
    </sheetView>
  </sheetViews>
  <sheetFormatPr defaultRowHeight="12.1"/>
  <cols>
    <col collapsed="false" hidden="false" max="1" min="1" style="0" width="15.0918367346939"/>
    <col collapsed="false" hidden="false" max="2" min="2" style="0" width="19.6020408163265"/>
    <col collapsed="false" hidden="false" max="3" min="3" style="0" width="16.0714285714286"/>
    <col collapsed="false" hidden="false" max="1025" min="4" style="0" width="11.5204081632653"/>
  </cols>
  <sheetData>
    <row collapsed="false" customFormat="false" customHeight="false" hidden="false" ht="12.1" outlineLevel="0" r="2">
      <c r="B2" s="0" t="s">
        <v>0</v>
      </c>
      <c r="C2" s="0" t="n">
        <v>15</v>
      </c>
    </row>
    <row collapsed="false" customFormat="false" customHeight="false" hidden="false" ht="12.1" outlineLevel="0" r="3">
      <c r="B3" s="0" t="s">
        <v>1</v>
      </c>
      <c r="C3" s="0" t="n">
        <f aca="false">RADIANS(C2)</f>
        <v>0.261799387799149</v>
      </c>
    </row>
    <row collapsed="false" customFormat="false" customHeight="false" hidden="false" ht="12.1" outlineLevel="0" r="4">
      <c r="B4" s="0" t="s">
        <v>2</v>
      </c>
      <c r="C4" s="0" t="n">
        <v>20</v>
      </c>
    </row>
    <row collapsed="false" customFormat="false" customHeight="false" hidden="false" ht="12.1" outlineLevel="0" r="5">
      <c r="B5" s="0" t="s">
        <v>3</v>
      </c>
      <c r="C5" s="0" t="n">
        <f aca="false">-C4/(C2*C2)</f>
        <v>-0.0888888888888889</v>
      </c>
    </row>
    <row collapsed="false" customFormat="false" customHeight="false" hidden="false" ht="12.1" outlineLevel="0" r="7">
      <c r="A7" s="1" t="s">
        <v>4</v>
      </c>
      <c r="B7" s="1" t="s">
        <v>5</v>
      </c>
      <c r="C7" s="1" t="s">
        <v>6</v>
      </c>
      <c r="E7" s="0" t="s">
        <v>7</v>
      </c>
    </row>
    <row collapsed="false" customFormat="false" customHeight="false" hidden="false" ht="12.1" outlineLevel="0" r="8">
      <c r="A8" s="0" t="n">
        <f aca="false">C2</f>
        <v>15</v>
      </c>
      <c r="B8" s="0" t="n">
        <f aca="false">RADIANS(A8)</f>
        <v>0.261799387799149</v>
      </c>
      <c r="C8" s="2" t="n">
        <f aca="false">$C$5*(A8*A8) + $C$4</f>
        <v>0</v>
      </c>
      <c r="E8" s="0" t="n">
        <f aca="false">(-280*B8*B8) + 20</f>
        <v>0.809102553437363</v>
      </c>
    </row>
    <row collapsed="false" customFormat="false" customHeight="false" hidden="false" ht="12.1" outlineLevel="0" r="9">
      <c r="A9" s="0" t="n">
        <f aca="false">A8-1</f>
        <v>14</v>
      </c>
      <c r="B9" s="0" t="n">
        <f aca="false">RADIANS(A9)</f>
        <v>0.244346095279206</v>
      </c>
      <c r="C9" s="2" t="n">
        <f aca="false">$C$5*(A9*A9) + $C$4</f>
        <v>2.57777777777778</v>
      </c>
      <c r="E9" s="0" t="n">
        <f aca="false">(-280*B9*B9) + 20</f>
        <v>3.28259600210543</v>
      </c>
    </row>
    <row collapsed="false" customFormat="false" customHeight="false" hidden="false" ht="12.1" outlineLevel="0" r="10">
      <c r="A10" s="0" t="n">
        <f aca="false">A9-1</f>
        <v>13</v>
      </c>
      <c r="B10" s="0" t="n">
        <f aca="false">RADIANS(A10)</f>
        <v>0.226892802759263</v>
      </c>
      <c r="C10" s="2" t="n">
        <f aca="false">$C$5*(A10*A10) + $C$4</f>
        <v>4.97777777777778</v>
      </c>
      <c r="E10" s="0" t="n">
        <f aca="false">(-280*B10*B10) + 20</f>
        <v>5.58550369569295</v>
      </c>
    </row>
    <row collapsed="false" customFormat="false" customHeight="false" hidden="false" ht="12.1" outlineLevel="0" r="11">
      <c r="A11" s="0" t="n">
        <f aca="false">A10-1</f>
        <v>12</v>
      </c>
      <c r="B11" s="0" t="n">
        <f aca="false">RADIANS(A11)</f>
        <v>0.20943951023932</v>
      </c>
      <c r="C11" s="2" t="n">
        <f aca="false">$C$5*(A11*A11) + $C$4</f>
        <v>7.2</v>
      </c>
      <c r="E11" s="0" t="n">
        <f aca="false">(-280*B11*B11) + 20</f>
        <v>7.71782563419991</v>
      </c>
    </row>
    <row collapsed="false" customFormat="false" customHeight="false" hidden="false" ht="12.1" outlineLevel="0" r="12">
      <c r="A12" s="0" t="n">
        <f aca="false">A11-1</f>
        <v>11</v>
      </c>
      <c r="B12" s="0" t="n">
        <f aca="false">RADIANS(A12)</f>
        <v>0.191986217719376</v>
      </c>
      <c r="C12" s="2" t="n">
        <f aca="false">$C$5*(A12*A12) + $C$4</f>
        <v>9.24444444444444</v>
      </c>
      <c r="E12" s="0" t="n">
        <f aca="false">(-280*B12*B12) + 20</f>
        <v>9.67956181762632</v>
      </c>
    </row>
    <row collapsed="false" customFormat="false" customHeight="false" hidden="false" ht="12.1" outlineLevel="0" r="13">
      <c r="A13" s="0" t="n">
        <f aca="false">A12-1</f>
        <v>10</v>
      </c>
      <c r="B13" s="0" t="n">
        <f aca="false">RADIANS(A13)</f>
        <v>0.174532925199433</v>
      </c>
      <c r="C13" s="2" t="n">
        <f aca="false">$C$5*(A13*A13) + $C$4</f>
        <v>11.1111111111111</v>
      </c>
      <c r="E13" s="0" t="n">
        <f aca="false">(-280*B13*B13) + 20</f>
        <v>11.4707122459722</v>
      </c>
    </row>
    <row collapsed="false" customFormat="false" customHeight="false" hidden="false" ht="12.1" outlineLevel="0" r="14">
      <c r="A14" s="0" t="n">
        <f aca="false">A13-1</f>
        <v>9</v>
      </c>
      <c r="B14" s="0" t="n">
        <f aca="false">RADIANS(A14)</f>
        <v>0.15707963267949</v>
      </c>
      <c r="C14" s="2" t="n">
        <f aca="false">$C$5*(A14*A14) + $C$4</f>
        <v>12.8</v>
      </c>
      <c r="E14" s="0" t="n">
        <f aca="false">(-280*B14*B14) + 20</f>
        <v>13.0912769192375</v>
      </c>
    </row>
    <row collapsed="false" customFormat="false" customHeight="false" hidden="false" ht="12.1" outlineLevel="0" r="15">
      <c r="A15" s="0" t="n">
        <f aca="false">A14-1</f>
        <v>8</v>
      </c>
      <c r="B15" s="0" t="n">
        <f aca="false">RADIANS(A15)</f>
        <v>0.139626340159546</v>
      </c>
      <c r="C15" s="2" t="n">
        <f aca="false">$C$5*(A15*A15) + $C$4</f>
        <v>14.3111111111111</v>
      </c>
      <c r="E15" s="0" t="n">
        <f aca="false">(-280*B15*B15) + 20</f>
        <v>14.5412558374222</v>
      </c>
    </row>
    <row collapsed="false" customFormat="false" customHeight="false" hidden="false" ht="12.1" outlineLevel="0" r="16">
      <c r="A16" s="0" t="n">
        <f aca="false">A15-1</f>
        <v>7</v>
      </c>
      <c r="B16" s="0" t="n">
        <f aca="false">RADIANS(A16)</f>
        <v>0.122173047639603</v>
      </c>
      <c r="C16" s="2" t="n">
        <f aca="false">$C$5*(A16*A16) + $C$4</f>
        <v>15.6444444444444</v>
      </c>
      <c r="E16" s="0" t="n">
        <f aca="false">(-280*B16*B16) + 20</f>
        <v>15.8206490005264</v>
      </c>
    </row>
    <row collapsed="false" customFormat="false" customHeight="false" hidden="false" ht="12.1" outlineLevel="0" r="17">
      <c r="A17" s="0" t="n">
        <f aca="false">A16-1</f>
        <v>6</v>
      </c>
      <c r="B17" s="0" t="n">
        <f aca="false">RADIANS(A17)</f>
        <v>0.10471975511966</v>
      </c>
      <c r="C17" s="2" t="n">
        <f aca="false">$C$5*(A17*A17) + $C$4</f>
        <v>16.8</v>
      </c>
      <c r="E17" s="0" t="n">
        <f aca="false">(-280*B17*B17) + 20</f>
        <v>16.92945640855</v>
      </c>
    </row>
    <row collapsed="false" customFormat="false" customHeight="false" hidden="false" ht="12.1" outlineLevel="0" r="18">
      <c r="A18" s="0" t="n">
        <f aca="false">A17-1</f>
        <v>5</v>
      </c>
      <c r="B18" s="0" t="n">
        <f aca="false">RADIANS(A18)</f>
        <v>0.0872664625997165</v>
      </c>
      <c r="C18" s="2" t="n">
        <f aca="false">$C$5*(A18*A18) + $C$4</f>
        <v>17.7777777777778</v>
      </c>
      <c r="E18" s="0" t="n">
        <f aca="false">(-280*B18*B18) + 20</f>
        <v>17.867678061493</v>
      </c>
    </row>
    <row collapsed="false" customFormat="false" customHeight="false" hidden="false" ht="12.1" outlineLevel="0" r="19">
      <c r="A19" s="0" t="n">
        <f aca="false">A18-1</f>
        <v>4</v>
      </c>
      <c r="B19" s="0" t="n">
        <f aca="false">RADIANS(A19)</f>
        <v>0.0698131700797732</v>
      </c>
      <c r="C19" s="2" t="n">
        <f aca="false">$C$5*(A19*A19) + $C$4</f>
        <v>18.5777777777778</v>
      </c>
      <c r="E19" s="0" t="n">
        <f aca="false">(-280*B19*B19) + 20</f>
        <v>18.6353139593555</v>
      </c>
    </row>
    <row collapsed="false" customFormat="false" customHeight="false" hidden="false" ht="12.1" outlineLevel="0" r="20">
      <c r="A20" s="0" t="n">
        <f aca="false">A19-1</f>
        <v>3</v>
      </c>
      <c r="B20" s="0" t="n">
        <f aca="false">RADIANS(A20)</f>
        <v>0.0523598775598299</v>
      </c>
      <c r="C20" s="2" t="n">
        <f aca="false">$C$5*(A20*A20) + $C$4</f>
        <v>19.2</v>
      </c>
      <c r="E20" s="0" t="n">
        <f aca="false">(-280*B20*B20) + 20</f>
        <v>19.2323641021375</v>
      </c>
    </row>
    <row collapsed="false" customFormat="false" customHeight="false" hidden="false" ht="12.1" outlineLevel="0" r="21">
      <c r="A21" s="0" t="n">
        <f aca="false">A20-1</f>
        <v>2</v>
      </c>
      <c r="B21" s="0" t="n">
        <f aca="false">RADIANS(A21)</f>
        <v>0.0349065850398866</v>
      </c>
      <c r="C21" s="2" t="n">
        <f aca="false">$C$5*(A21*A21) + $C$4</f>
        <v>19.6444444444444</v>
      </c>
      <c r="E21" s="0" t="n">
        <f aca="false">(-280*B21*B21) + 20</f>
        <v>19.6588284898389</v>
      </c>
    </row>
    <row collapsed="false" customFormat="false" customHeight="false" hidden="false" ht="12.1" outlineLevel="0" r="22">
      <c r="A22" s="0" t="n">
        <f aca="false">A21-1</f>
        <v>1</v>
      </c>
      <c r="B22" s="0" t="n">
        <f aca="false">RADIANS(A22)</f>
        <v>0.0174532925199433</v>
      </c>
      <c r="C22" s="2" t="n">
        <f aca="false">$C$5*(A22*A22) + $C$4</f>
        <v>19.9111111111111</v>
      </c>
      <c r="E22" s="0" t="n">
        <f aca="false">(-280*B22*B22) + 20</f>
        <v>19.9147071224597</v>
      </c>
    </row>
    <row collapsed="false" customFormat="false" customHeight="false" hidden="false" ht="12.1" outlineLevel="0" r="23">
      <c r="A23" s="0" t="n">
        <f aca="false">A22-1</f>
        <v>0</v>
      </c>
      <c r="B23" s="0" t="n">
        <f aca="false">RADIANS(A23)</f>
        <v>0</v>
      </c>
      <c r="C23" s="2" t="n">
        <f aca="false">$C$5*(A23*A23) + $C$4</f>
        <v>20</v>
      </c>
      <c r="E23" s="0" t="n">
        <f aca="false">(-280*B23*B23) + 20</f>
        <v>20</v>
      </c>
    </row>
    <row collapsed="false" customFormat="false" customHeight="false" hidden="false" ht="12.1" outlineLevel="0" r="24">
      <c r="A24" s="0" t="n">
        <f aca="false">A23-1</f>
        <v>-1</v>
      </c>
      <c r="B24" s="0" t="n">
        <f aca="false">RADIANS(A24)</f>
        <v>-0.0174532925199433</v>
      </c>
      <c r="C24" s="2" t="n">
        <f aca="false">$C$5*(A24*A24) + $C$4</f>
        <v>19.9111111111111</v>
      </c>
      <c r="E24" s="0" t="n">
        <f aca="false">(-280*B24*B24) + 20</f>
        <v>19.9147071224597</v>
      </c>
    </row>
    <row collapsed="false" customFormat="false" customHeight="false" hidden="false" ht="12.1" outlineLevel="0" r="25">
      <c r="A25" s="0" t="n">
        <f aca="false">A24-1</f>
        <v>-2</v>
      </c>
      <c r="B25" s="0" t="n">
        <f aca="false">RADIANS(A25)</f>
        <v>-0.0349065850398866</v>
      </c>
      <c r="C25" s="2" t="n">
        <f aca="false">$C$5*(A25*A25) + $C$4</f>
        <v>19.6444444444444</v>
      </c>
      <c r="E25" s="0" t="n">
        <f aca="false">(-280*B25*B25) + 20</f>
        <v>19.6588284898389</v>
      </c>
    </row>
    <row collapsed="false" customFormat="false" customHeight="false" hidden="false" ht="12.1" outlineLevel="0" r="26">
      <c r="A26" s="0" t="n">
        <f aca="false">A25-1</f>
        <v>-3</v>
      </c>
      <c r="B26" s="0" t="n">
        <f aca="false">RADIANS(A26)</f>
        <v>-0.0523598775598299</v>
      </c>
      <c r="C26" s="2" t="n">
        <f aca="false">$C$5*(A26*A26) + $C$4</f>
        <v>19.2</v>
      </c>
      <c r="E26" s="0" t="n">
        <f aca="false">(-280*B26*B26) + 20</f>
        <v>19.2323641021375</v>
      </c>
    </row>
    <row collapsed="false" customFormat="false" customHeight="false" hidden="false" ht="12.1" outlineLevel="0" r="27">
      <c r="A27" s="0" t="n">
        <f aca="false">A26-1</f>
        <v>-4</v>
      </c>
      <c r="B27" s="0" t="n">
        <f aca="false">RADIANS(A27)</f>
        <v>-0.0698131700797732</v>
      </c>
      <c r="C27" s="2" t="n">
        <f aca="false">$C$5*(A27*A27) + $C$4</f>
        <v>18.5777777777778</v>
      </c>
      <c r="E27" s="0" t="n">
        <f aca="false">(-280*B27*B27) + 20</f>
        <v>18.6353139593555</v>
      </c>
    </row>
    <row collapsed="false" customFormat="false" customHeight="false" hidden="false" ht="12.1" outlineLevel="0" r="28">
      <c r="A28" s="0" t="n">
        <f aca="false">A27-1</f>
        <v>-5</v>
      </c>
      <c r="B28" s="0" t="n">
        <f aca="false">RADIANS(A28)</f>
        <v>-0.0872664625997165</v>
      </c>
      <c r="C28" s="2" t="n">
        <f aca="false">$C$5*(A28*A28) + $C$4</f>
        <v>17.7777777777778</v>
      </c>
      <c r="E28" s="0" t="n">
        <f aca="false">(-280*B28*B28) + 20</f>
        <v>17.867678061493</v>
      </c>
    </row>
    <row collapsed="false" customFormat="false" customHeight="false" hidden="false" ht="12.1" outlineLevel="0" r="29">
      <c r="A29" s="0" t="n">
        <f aca="false">A28-1</f>
        <v>-6</v>
      </c>
      <c r="B29" s="0" t="n">
        <f aca="false">RADIANS(A29)</f>
        <v>-0.10471975511966</v>
      </c>
      <c r="C29" s="2" t="n">
        <f aca="false">$C$5*(A29*A29) + $C$4</f>
        <v>16.8</v>
      </c>
      <c r="E29" s="0" t="n">
        <f aca="false">(-280*B29*B29) + 20</f>
        <v>16.92945640855</v>
      </c>
    </row>
    <row collapsed="false" customFormat="false" customHeight="false" hidden="false" ht="12.1" outlineLevel="0" r="30">
      <c r="A30" s="0" t="n">
        <f aca="false">A29-1</f>
        <v>-7</v>
      </c>
      <c r="B30" s="0" t="n">
        <f aca="false">RADIANS(A30)</f>
        <v>-0.122173047639603</v>
      </c>
      <c r="C30" s="2" t="n">
        <f aca="false">$C$5*(A30*A30) + $C$4</f>
        <v>15.6444444444444</v>
      </c>
      <c r="E30" s="0" t="n">
        <f aca="false">(-280*B30*B30) + 20</f>
        <v>15.8206490005264</v>
      </c>
    </row>
    <row collapsed="false" customFormat="false" customHeight="false" hidden="false" ht="12.1" outlineLevel="0" r="31">
      <c r="A31" s="0" t="n">
        <f aca="false">A30-1</f>
        <v>-8</v>
      </c>
      <c r="B31" s="0" t="n">
        <f aca="false">RADIANS(A31)</f>
        <v>-0.139626340159546</v>
      </c>
      <c r="C31" s="2" t="n">
        <f aca="false">$C$5*(A31*A31) + $C$4</f>
        <v>14.3111111111111</v>
      </c>
      <c r="E31" s="0" t="n">
        <f aca="false">(-280*B31*B31) + 20</f>
        <v>14.5412558374222</v>
      </c>
    </row>
    <row collapsed="false" customFormat="false" customHeight="false" hidden="false" ht="12.1" outlineLevel="0" r="32">
      <c r="A32" s="0" t="n">
        <f aca="false">A31-1</f>
        <v>-9</v>
      </c>
      <c r="B32" s="0" t="n">
        <f aca="false">RADIANS(A32)</f>
        <v>-0.15707963267949</v>
      </c>
      <c r="C32" s="2" t="n">
        <f aca="false">$C$5*(A32*A32) + $C$4</f>
        <v>12.8</v>
      </c>
      <c r="E32" s="0" t="n">
        <f aca="false">(-280*B32*B32) + 20</f>
        <v>13.0912769192375</v>
      </c>
    </row>
    <row collapsed="false" customFormat="false" customHeight="false" hidden="false" ht="12.1" outlineLevel="0" r="33">
      <c r="A33" s="0" t="n">
        <f aca="false">A32-1</f>
        <v>-10</v>
      </c>
      <c r="B33" s="0" t="n">
        <f aca="false">RADIANS(A33)</f>
        <v>-0.174532925199433</v>
      </c>
      <c r="C33" s="2" t="n">
        <f aca="false">$C$5*(A33*A33) + $C$4</f>
        <v>11.1111111111111</v>
      </c>
      <c r="E33" s="0" t="n">
        <f aca="false">(-280*B33*B33) + 20</f>
        <v>11.4707122459722</v>
      </c>
    </row>
    <row collapsed="false" customFormat="false" customHeight="false" hidden="false" ht="12.1" outlineLevel="0" r="34">
      <c r="A34" s="0" t="n">
        <f aca="false">A33-1</f>
        <v>-11</v>
      </c>
      <c r="B34" s="0" t="n">
        <f aca="false">RADIANS(A34)</f>
        <v>-0.191986217719376</v>
      </c>
      <c r="C34" s="2" t="n">
        <f aca="false">$C$5*(A34*A34) + $C$4</f>
        <v>9.24444444444444</v>
      </c>
      <c r="E34" s="0" t="n">
        <f aca="false">(-280*B34*B34) + 20</f>
        <v>9.67956181762632</v>
      </c>
    </row>
    <row collapsed="false" customFormat="false" customHeight="false" hidden="false" ht="12.1" outlineLevel="0" r="35">
      <c r="A35" s="0" t="n">
        <f aca="false">A34-1</f>
        <v>-12</v>
      </c>
      <c r="B35" s="0" t="n">
        <f aca="false">RADIANS(A35)</f>
        <v>-0.20943951023932</v>
      </c>
      <c r="C35" s="2" t="n">
        <f aca="false">$C$5*(A35*A35) + $C$4</f>
        <v>7.2</v>
      </c>
      <c r="E35" s="0" t="n">
        <f aca="false">(-280*B35*B35) + 20</f>
        <v>7.71782563419991</v>
      </c>
    </row>
    <row collapsed="false" customFormat="false" customHeight="false" hidden="false" ht="12.1" outlineLevel="0" r="36">
      <c r="A36" s="0" t="n">
        <f aca="false">A35-1</f>
        <v>-13</v>
      </c>
      <c r="B36" s="0" t="n">
        <f aca="false">RADIANS(A36)</f>
        <v>-0.226892802759263</v>
      </c>
      <c r="C36" s="2" t="n">
        <f aca="false">$C$5*(A36*A36) + $C$4</f>
        <v>4.97777777777778</v>
      </c>
      <c r="E36" s="0" t="n">
        <f aca="false">(-280*B36*B36) + 20</f>
        <v>5.58550369569295</v>
      </c>
    </row>
    <row collapsed="false" customFormat="false" customHeight="false" hidden="false" ht="12.1" outlineLevel="0" r="37">
      <c r="A37" s="0" t="n">
        <f aca="false">A36-1</f>
        <v>-14</v>
      </c>
      <c r="B37" s="0" t="n">
        <f aca="false">RADIANS(A37)</f>
        <v>-0.244346095279206</v>
      </c>
      <c r="C37" s="2" t="n">
        <f aca="false">$C$5*(A37*A37) + $C$4</f>
        <v>2.57777777777778</v>
      </c>
      <c r="E37" s="0" t="n">
        <f aca="false">(-280*B37*B37) + 20</f>
        <v>3.28259600210543</v>
      </c>
    </row>
    <row collapsed="false" customFormat="false" customHeight="false" hidden="false" ht="12.1" outlineLevel="0" r="38">
      <c r="A38" s="0" t="n">
        <f aca="false">A37-1</f>
        <v>-15</v>
      </c>
      <c r="B38" s="0" t="n">
        <f aca="false">RADIANS(A38)</f>
        <v>-0.261799387799149</v>
      </c>
      <c r="C38" s="2" t="n">
        <f aca="false">$C$5*(A38*A38) + $C$4</f>
        <v>0</v>
      </c>
      <c r="E38" s="0" t="n">
        <f aca="false">(-280*B38*B38) + 20</f>
        <v>0.809102553437363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2014-04-04T15:29:56.00Z</dcterms:created>
  <cp:revision>0</cp:revision>
</cp:coreProperties>
</file>