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mc:AlternateContent xmlns:mc="http://schemas.openxmlformats.org/markup-compatibility/2006">
    <mc:Choice Requires="x15">
      <x15ac:absPath xmlns:x15ac="http://schemas.microsoft.com/office/spreadsheetml/2010/11/ac" url="C:\Users\troym\Dropbox\Private\GitHub\FocusedObjective.Resources\Exercises\"/>
    </mc:Choice>
  </mc:AlternateContent>
  <bookViews>
    <workbookView xWindow="1770" yWindow="450" windowWidth="27030" windowHeight="17430" activeTab="3"/>
  </bookViews>
  <sheets>
    <sheet name="Cost of Delay" sheetId="3" r:id="rId1"/>
    <sheet name="Features" sheetId="8" r:id="rId2"/>
    <sheet name="WSJF Prioritization (simple)" sheetId="4" r:id="rId3"/>
    <sheet name="WSJF Prioritization (moderate)" sheetId="7" r:id="rId4"/>
    <sheet name="WSJF Prioritization (complex)" sheetId="5" r:id="rId5"/>
    <sheet name="Setup" sheetId="2" r:id="rId6"/>
    <sheet name="Example" sheetId="6" r:id="rId7"/>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G10" i="4" l="1"/>
  <c r="G11" i="4"/>
  <c r="G12" i="4"/>
  <c r="G13" i="4"/>
  <c r="G14" i="4"/>
  <c r="G15" i="4"/>
  <c r="G16" i="4"/>
  <c r="G17" i="4"/>
  <c r="G18" i="4"/>
  <c r="G19" i="4"/>
  <c r="G20" i="4"/>
  <c r="G21" i="4"/>
  <c r="G22" i="4"/>
  <c r="G23" i="4"/>
  <c r="G24" i="4"/>
  <c r="G25" i="4"/>
  <c r="H6" i="7"/>
  <c r="M6" i="7" s="1"/>
  <c r="N6" i="7" s="1"/>
  <c r="L6" i="7" s="1"/>
  <c r="H7" i="7"/>
  <c r="M7" i="7" s="1"/>
  <c r="N7" i="7" s="1"/>
  <c r="L7" i="7" s="1"/>
  <c r="H8" i="7"/>
  <c r="M8" i="7" s="1"/>
  <c r="N8" i="7" s="1"/>
  <c r="L8" i="7" s="1"/>
  <c r="H9" i="7"/>
  <c r="M9" i="7"/>
  <c r="N9" i="7" s="1"/>
  <c r="L9" i="7" s="1"/>
  <c r="H10" i="7"/>
  <c r="M10" i="7" s="1"/>
  <c r="N10" i="7" s="1"/>
  <c r="L10" i="7" s="1"/>
  <c r="H11" i="7"/>
  <c r="M11" i="7"/>
  <c r="H12" i="7"/>
  <c r="M12" i="7"/>
  <c r="H13" i="7"/>
  <c r="M13" i="7"/>
  <c r="H14" i="7"/>
  <c r="M14" i="7"/>
  <c r="H15" i="7"/>
  <c r="M15" i="7"/>
  <c r="H16" i="7"/>
  <c r="M16" i="7"/>
  <c r="H17" i="7"/>
  <c r="M17" i="7"/>
  <c r="H18" i="7"/>
  <c r="M18" i="7"/>
  <c r="H19" i="7"/>
  <c r="M19" i="7"/>
  <c r="H20" i="7"/>
  <c r="M20" i="7"/>
  <c r="H21" i="7"/>
  <c r="M21" i="7"/>
  <c r="H22" i="7"/>
  <c r="M22" i="7"/>
  <c r="H23" i="7"/>
  <c r="M23" i="7"/>
  <c r="H24" i="7"/>
  <c r="M24" i="7"/>
  <c r="H25" i="7"/>
  <c r="M25" i="7"/>
  <c r="H26" i="7"/>
  <c r="M26" i="7"/>
  <c r="H3" i="7"/>
  <c r="M3" i="7" s="1"/>
  <c r="N3" i="7" s="1"/>
  <c r="H4" i="7"/>
  <c r="M4" i="7" s="1"/>
  <c r="N4" i="7" s="1"/>
  <c r="H5" i="7"/>
  <c r="K5" i="7"/>
  <c r="N11" i="7"/>
  <c r="L11" i="7"/>
  <c r="K13" i="7"/>
  <c r="J13" i="7" s="1"/>
  <c r="N14" i="7"/>
  <c r="L14" i="7"/>
  <c r="K15" i="7"/>
  <c r="J15" i="7" s="1"/>
  <c r="N17" i="7"/>
  <c r="L17" i="7"/>
  <c r="N18" i="7"/>
  <c r="L18" i="7"/>
  <c r="N19" i="7"/>
  <c r="L19" i="7"/>
  <c r="K21" i="7"/>
  <c r="J21" i="7" s="1"/>
  <c r="N22" i="7"/>
  <c r="L22" i="7"/>
  <c r="N23" i="7"/>
  <c r="L23" i="7"/>
  <c r="K24" i="7"/>
  <c r="J24" i="7" s="1"/>
  <c r="K25" i="7"/>
  <c r="J25" i="7" s="1"/>
  <c r="N26" i="7"/>
  <c r="L26" i="7"/>
  <c r="K26" i="7"/>
  <c r="J26" i="7" s="1"/>
  <c r="K17" i="7"/>
  <c r="J17" i="7" s="1"/>
  <c r="E3" i="4"/>
  <c r="E2" i="4"/>
  <c r="E4" i="4"/>
  <c r="E5" i="4"/>
  <c r="E6" i="4"/>
  <c r="E7" i="4"/>
  <c r="E8" i="4"/>
  <c r="E9" i="4"/>
  <c r="E10" i="4"/>
  <c r="E11" i="4"/>
  <c r="E12" i="4"/>
  <c r="E13" i="4"/>
  <c r="E14" i="4"/>
  <c r="E15" i="4"/>
  <c r="E16" i="4"/>
  <c r="E17" i="4"/>
  <c r="E18" i="4"/>
  <c r="E19" i="4"/>
  <c r="E20" i="4"/>
  <c r="E21" i="4"/>
  <c r="E22" i="4"/>
  <c r="E23" i="4"/>
  <c r="E24" i="4"/>
  <c r="E25" i="4"/>
  <c r="M4" i="5"/>
  <c r="N4" i="5"/>
  <c r="O4" i="5"/>
  <c r="P4" i="5"/>
  <c r="S4" i="5"/>
  <c r="U4" i="5"/>
  <c r="V4" i="5"/>
  <c r="T4" i="5"/>
  <c r="M3" i="5"/>
  <c r="N3" i="5"/>
  <c r="O3" i="5"/>
  <c r="P3" i="5"/>
  <c r="U3" i="5"/>
  <c r="V3" i="5"/>
  <c r="T3" i="5"/>
  <c r="M5" i="5"/>
  <c r="N5" i="5"/>
  <c r="O5" i="5"/>
  <c r="P5" i="5"/>
  <c r="U5" i="5"/>
  <c r="V5" i="5"/>
  <c r="T5" i="5"/>
  <c r="M6" i="5"/>
  <c r="N6" i="5"/>
  <c r="O6" i="5"/>
  <c r="P6" i="5"/>
  <c r="U6" i="5"/>
  <c r="V6" i="5"/>
  <c r="T6" i="5"/>
  <c r="M7" i="5"/>
  <c r="N7" i="5"/>
  <c r="O7" i="5"/>
  <c r="P7" i="5"/>
  <c r="U7" i="5"/>
  <c r="V7" i="5"/>
  <c r="T7" i="5"/>
  <c r="M8" i="5"/>
  <c r="N8" i="5"/>
  <c r="O8" i="5"/>
  <c r="P8" i="5"/>
  <c r="U8" i="5"/>
  <c r="V8" i="5"/>
  <c r="T8" i="5"/>
  <c r="M9" i="5"/>
  <c r="N9" i="5"/>
  <c r="O9" i="5"/>
  <c r="P9" i="5"/>
  <c r="U9" i="5"/>
  <c r="V9" i="5"/>
  <c r="T9" i="5"/>
  <c r="M10" i="5"/>
  <c r="N10" i="5"/>
  <c r="O10" i="5"/>
  <c r="P10" i="5"/>
  <c r="U10" i="5"/>
  <c r="V10" i="5"/>
  <c r="T10" i="5"/>
  <c r="M11" i="5"/>
  <c r="N11" i="5"/>
  <c r="O11" i="5"/>
  <c r="P11" i="5"/>
  <c r="U11" i="5"/>
  <c r="V11" i="5"/>
  <c r="T11" i="5"/>
  <c r="M12" i="5"/>
  <c r="N12" i="5"/>
  <c r="O12" i="5"/>
  <c r="P12" i="5"/>
  <c r="U12" i="5"/>
  <c r="V12" i="5"/>
  <c r="T12" i="5"/>
  <c r="M13" i="5"/>
  <c r="N13" i="5"/>
  <c r="O13" i="5"/>
  <c r="P13" i="5"/>
  <c r="U13" i="5"/>
  <c r="V13" i="5"/>
  <c r="T13" i="5"/>
  <c r="M14" i="5"/>
  <c r="N14" i="5"/>
  <c r="O14" i="5"/>
  <c r="P14" i="5"/>
  <c r="U14" i="5"/>
  <c r="V14" i="5"/>
  <c r="T14" i="5"/>
  <c r="M15" i="5"/>
  <c r="N15" i="5"/>
  <c r="O15" i="5"/>
  <c r="P15" i="5"/>
  <c r="U15" i="5"/>
  <c r="V15" i="5"/>
  <c r="T15" i="5"/>
  <c r="M16" i="5"/>
  <c r="N16" i="5"/>
  <c r="O16" i="5"/>
  <c r="P16" i="5"/>
  <c r="U16" i="5"/>
  <c r="V16" i="5"/>
  <c r="T16" i="5"/>
  <c r="M17" i="5"/>
  <c r="N17" i="5"/>
  <c r="O17" i="5"/>
  <c r="P17" i="5"/>
  <c r="U17" i="5"/>
  <c r="V17" i="5"/>
  <c r="T17" i="5"/>
  <c r="M18" i="5"/>
  <c r="N18" i="5"/>
  <c r="O18" i="5"/>
  <c r="P18" i="5"/>
  <c r="U18" i="5"/>
  <c r="V18" i="5"/>
  <c r="T18" i="5"/>
  <c r="M19" i="5"/>
  <c r="N19" i="5"/>
  <c r="O19" i="5"/>
  <c r="P19" i="5"/>
  <c r="U19" i="5"/>
  <c r="V19" i="5"/>
  <c r="T19" i="5"/>
  <c r="M20" i="5"/>
  <c r="N20" i="5"/>
  <c r="O20" i="5"/>
  <c r="P20" i="5"/>
  <c r="U20" i="5"/>
  <c r="V20" i="5"/>
  <c r="T20" i="5"/>
  <c r="M21" i="5"/>
  <c r="N21" i="5"/>
  <c r="O21" i="5"/>
  <c r="P21" i="5"/>
  <c r="U21" i="5"/>
  <c r="V21" i="5"/>
  <c r="T21" i="5"/>
  <c r="M22" i="5"/>
  <c r="N22" i="5"/>
  <c r="O22" i="5"/>
  <c r="P22" i="5"/>
  <c r="U22" i="5"/>
  <c r="V22" i="5"/>
  <c r="T22" i="5"/>
  <c r="M23" i="5"/>
  <c r="N23" i="5"/>
  <c r="O23" i="5"/>
  <c r="P23" i="5"/>
  <c r="U23" i="5"/>
  <c r="V23" i="5"/>
  <c r="T23" i="5"/>
  <c r="M24" i="5"/>
  <c r="N24" i="5"/>
  <c r="O24" i="5"/>
  <c r="P24" i="5"/>
  <c r="U24" i="5"/>
  <c r="V24" i="5"/>
  <c r="T24" i="5"/>
  <c r="M25" i="5"/>
  <c r="N25" i="5"/>
  <c r="O25" i="5"/>
  <c r="P25" i="5"/>
  <c r="U25" i="5"/>
  <c r="V25" i="5"/>
  <c r="T25" i="5"/>
  <c r="M26" i="5"/>
  <c r="N26" i="5"/>
  <c r="O26" i="5"/>
  <c r="P26" i="5"/>
  <c r="U26" i="5"/>
  <c r="V26" i="5"/>
  <c r="T26" i="5"/>
  <c r="R4" i="5"/>
  <c r="S5" i="5"/>
  <c r="R5" i="5"/>
  <c r="S3" i="5"/>
  <c r="S6" i="5"/>
  <c r="R6" i="5"/>
  <c r="S7" i="5"/>
  <c r="R7" i="5"/>
  <c r="S8" i="5"/>
  <c r="R8" i="5"/>
  <c r="S9" i="5"/>
  <c r="R9" i="5"/>
  <c r="S10" i="5"/>
  <c r="R10" i="5"/>
  <c r="S11" i="5"/>
  <c r="R11" i="5"/>
  <c r="S12" i="5"/>
  <c r="R12" i="5"/>
  <c r="S13" i="5"/>
  <c r="R13" i="5"/>
  <c r="S14" i="5"/>
  <c r="R14" i="5"/>
  <c r="S15" i="5"/>
  <c r="R15" i="5"/>
  <c r="S16" i="5"/>
  <c r="R16" i="5"/>
  <c r="S17" i="5"/>
  <c r="R17" i="5"/>
  <c r="S18" i="5"/>
  <c r="R18" i="5"/>
  <c r="S19" i="5"/>
  <c r="R19" i="5"/>
  <c r="S20" i="5"/>
  <c r="R20" i="5"/>
  <c r="S21" i="5"/>
  <c r="R21" i="5"/>
  <c r="S22" i="5"/>
  <c r="R22" i="5"/>
  <c r="S23" i="5"/>
  <c r="R23" i="5"/>
  <c r="S24" i="5"/>
  <c r="R24" i="5"/>
  <c r="S25" i="5"/>
  <c r="R25" i="5"/>
  <c r="S26" i="5"/>
  <c r="R26" i="5"/>
  <c r="R3" i="5"/>
  <c r="M5" i="7"/>
  <c r="N5" i="7"/>
  <c r="L5" i="7"/>
  <c r="N20" i="7"/>
  <c r="L20" i="7"/>
  <c r="N16" i="7"/>
  <c r="L16" i="7"/>
  <c r="N12" i="7"/>
  <c r="L12" i="7"/>
  <c r="K20" i="7"/>
  <c r="J20" i="7" s="1"/>
  <c r="K6" i="7"/>
  <c r="N13" i="7"/>
  <c r="L13" i="7"/>
  <c r="K11" i="7"/>
  <c r="J11" i="7" s="1"/>
  <c r="N15" i="7"/>
  <c r="L15" i="7"/>
  <c r="N24" i="7"/>
  <c r="L24" i="7"/>
  <c r="K7" i="7"/>
  <c r="K16" i="7"/>
  <c r="J16" i="7" s="1"/>
  <c r="K23" i="7"/>
  <c r="J23" i="7" s="1"/>
  <c r="N25" i="7"/>
  <c r="L25" i="7"/>
  <c r="K19" i="7"/>
  <c r="J19" i="7" s="1"/>
  <c r="N21" i="7"/>
  <c r="L21" i="7"/>
  <c r="K12" i="7"/>
  <c r="J12" i="7" s="1"/>
  <c r="K14" i="7"/>
  <c r="J14" i="7" s="1"/>
  <c r="K18" i="7"/>
  <c r="J18" i="7" s="1"/>
  <c r="K22" i="7"/>
  <c r="J22" i="7" s="1"/>
  <c r="T6" i="6"/>
  <c r="T7" i="6"/>
  <c r="T5" i="6"/>
  <c r="K10" i="7" l="1"/>
  <c r="L4" i="7"/>
  <c r="K8" i="7"/>
  <c r="L3" i="7"/>
  <c r="J5" i="7" s="1"/>
  <c r="K9" i="7"/>
  <c r="G9" i="4"/>
  <c r="G8" i="4"/>
  <c r="G7" i="4"/>
  <c r="G6" i="4"/>
  <c r="G5" i="4"/>
  <c r="G4" i="4"/>
  <c r="G3" i="4"/>
  <c r="G2" i="4"/>
  <c r="J10" i="7" l="1"/>
  <c r="J7" i="7"/>
  <c r="J8" i="7"/>
  <c r="J6" i="7"/>
  <c r="J9" i="7"/>
  <c r="K4" i="7"/>
  <c r="J4" i="7" l="1"/>
  <c r="K3" i="7"/>
  <c r="J3" i="7" s="1"/>
</calcChain>
</file>

<file path=xl/sharedStrings.xml><?xml version="1.0" encoding="utf-8"?>
<sst xmlns="http://schemas.openxmlformats.org/spreadsheetml/2006/main" count="267" uniqueCount="106">
  <si>
    <t>Unit</t>
  </si>
  <si>
    <t>Day</t>
  </si>
  <si>
    <t>Workday</t>
  </si>
  <si>
    <t>Week</t>
  </si>
  <si>
    <t>Month</t>
  </si>
  <si>
    <t>Year</t>
  </si>
  <si>
    <t>RA Unit</t>
  </si>
  <si>
    <t>Revenue Added (RA)</t>
  </si>
  <si>
    <t>Costs Saved (CS)</t>
  </si>
  <si>
    <t>Costs Avoided (CA)</t>
  </si>
  <si>
    <t>CS Unit</t>
  </si>
  <si>
    <t>CA Unit</t>
  </si>
  <si>
    <t>Revenue Protected (RP)</t>
  </si>
  <si>
    <t>RP Unit</t>
  </si>
  <si>
    <t>RA / day</t>
  </si>
  <si>
    <t>Day Per Unit</t>
  </si>
  <si>
    <t>RP / day</t>
  </si>
  <si>
    <t>CS / day</t>
  </si>
  <si>
    <t>CA / day</t>
  </si>
  <si>
    <t>Feature Name</t>
  </si>
  <si>
    <t>Feature 1</t>
  </si>
  <si>
    <t>Feature 2</t>
  </si>
  <si>
    <t>Feature 3</t>
  </si>
  <si>
    <t>Priority Scale</t>
  </si>
  <si>
    <t>Value</t>
  </si>
  <si>
    <t>1 - Low</t>
  </si>
  <si>
    <t>2 - Medium</t>
  </si>
  <si>
    <t>3 - Medium/High</t>
  </si>
  <si>
    <t>4 - High</t>
  </si>
  <si>
    <t>5 - Critical</t>
  </si>
  <si>
    <t>Weighted Priority Order (do highest first)</t>
  </si>
  <si>
    <t>ID</t>
  </si>
  <si>
    <t>Pre-requisite Parent Id</t>
  </si>
  <si>
    <r>
      <t xml:space="preserve">Total COD per Day
</t>
    </r>
    <r>
      <rPr>
        <b/>
        <sz val="11"/>
        <color rgb="FFFF0000"/>
        <rFont val="Calibri"/>
        <family val="2"/>
        <scheme val="minor"/>
      </rPr>
      <t>(inc. children)</t>
    </r>
  </si>
  <si>
    <t>Calculations</t>
  </si>
  <si>
    <t>Value and Cost Inputs</t>
  </si>
  <si>
    <t>Results</t>
  </si>
  <si>
    <t>Feature or Story Information</t>
  </si>
  <si>
    <r>
      <t xml:space="preserve">WSJF Weight
</t>
    </r>
    <r>
      <rPr>
        <b/>
        <sz val="11"/>
        <color rgb="FFFF0000"/>
        <rFont val="Calibri"/>
        <family val="2"/>
        <scheme val="minor"/>
      </rPr>
      <t>(inc. children)</t>
    </r>
  </si>
  <si>
    <t>WSJF Weight (no children)</t>
  </si>
  <si>
    <t>Total COD per Day (no children)</t>
  </si>
  <si>
    <t>Duration</t>
  </si>
  <si>
    <t>WSJF</t>
  </si>
  <si>
    <t>Biggest revenue first</t>
  </si>
  <si>
    <t>Shortest first</t>
  </si>
  <si>
    <t>Revenue By Month</t>
  </si>
  <si>
    <t>Feature Prioritization</t>
  </si>
  <si>
    <t>Revenue</t>
  </si>
  <si>
    <t>Refactoring</t>
  </si>
  <si>
    <t>Forecast Remaining Days</t>
  </si>
  <si>
    <t>WSJF Preferred Order</t>
  </si>
  <si>
    <t>Value Unit</t>
  </si>
  <si>
    <t>value / day</t>
  </si>
  <si>
    <t>Value Inputs</t>
  </si>
  <si>
    <t>Cost of Delay Proritization Calculator</t>
  </si>
  <si>
    <t>Checkout page updates</t>
  </si>
  <si>
    <t>Support Visa and MC card types</t>
  </si>
  <si>
    <t>Support AMEX card types</t>
  </si>
  <si>
    <t>Support Diners Club card type</t>
  </si>
  <si>
    <t>Support Bitcoin transactions</t>
  </si>
  <si>
    <t>PCI Compliance</t>
  </si>
  <si>
    <t>Forecast</t>
  </si>
  <si>
    <t>Rationale</t>
  </si>
  <si>
    <t>No new revenue, just a dependency</t>
  </si>
  <si>
    <t>New revenue, Approx 50-100 new subs / month</t>
  </si>
  <si>
    <t>Was an issue, but is declining</t>
  </si>
  <si>
    <t>Avoids losing ground to new upstart competitor</t>
  </si>
  <si>
    <t>Fines start in January od $1000/m + legal exposure</t>
  </si>
  <si>
    <t>Easy to do, but not where fraud is</t>
  </si>
  <si>
    <t>Solves fraud issue and reduces fees</t>
  </si>
  <si>
    <t>Feature or Epic Name</t>
  </si>
  <si>
    <t>Estimated # Stories or points (before starting)</t>
  </si>
  <si>
    <t>Choose payment card vendor type</t>
  </si>
  <si>
    <t>Validate card number for types</t>
  </si>
  <si>
    <t>Capture billing address information</t>
  </si>
  <si>
    <t>Add security information/logos</t>
  </si>
  <si>
    <t>Add chargeback fee disclosure wording</t>
  </si>
  <si>
    <t>Visa and MC Approval workflow</t>
  </si>
  <si>
    <t>Visa and MC Refund workflow</t>
  </si>
  <si>
    <t>AMEX Approval workflow</t>
  </si>
  <si>
    <t>AMEX Refund workflow</t>
  </si>
  <si>
    <t>AMEX additional fee warning</t>
  </si>
  <si>
    <t>Diners Club Approval workflow</t>
  </si>
  <si>
    <t>Diners Club Refund workflow</t>
  </si>
  <si>
    <t>Bitcoin Approval workflow</t>
  </si>
  <si>
    <t>Bitcoin Refund workflow</t>
  </si>
  <si>
    <t>PCI Compliance Audit</t>
  </si>
  <si>
    <t>PCI Compliance Resolution of Major Issues</t>
  </si>
  <si>
    <t>US Address fraud detection</t>
  </si>
  <si>
    <t>Feature</t>
  </si>
  <si>
    <t>No new revenue, just retains existing. $2,000 less fee</t>
  </si>
  <si>
    <t>50 new subs @ $100/m</t>
  </si>
  <si>
    <t>5 new subs @ $100/m</t>
  </si>
  <si>
    <t>10 new subs @ $100 + inhibit competitor (x2)</t>
  </si>
  <si>
    <t>$1000 fine + 20% rev exposure to breach</t>
  </si>
  <si>
    <t>Three-month before expiry reminder email</t>
  </si>
  <si>
    <t>Create support desk issue one-month prior</t>
  </si>
  <si>
    <t>Card Expiry Reminder</t>
  </si>
  <si>
    <t>Fraud Detection</t>
  </si>
  <si>
    <t>Other Country Address Fraud Detection</t>
  </si>
  <si>
    <t>Expiring Card Reminder</t>
  </si>
  <si>
    <t>2% x 1000 = 20 x $100 = 2000</t>
  </si>
  <si>
    <t>O/S transaction 20%, 1% those get disputed + 10%</t>
  </si>
  <si>
    <t>Size</t>
  </si>
  <si>
    <t>Dependency on Parent Id</t>
  </si>
  <si>
    <t>3% down to 2% fee. Save 1% on $100,000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</si>
</sst>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0.0000"/>
  </numFmts>
  <fonts count="14"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1"/>
      <color rgb="FFFF0000"/>
      <name val="Calibri"/>
      <family val="2"/>
      <scheme val="minor"/>
    </font>
    <font>
      <b/>
      <sz val="15"/>
      <color theme="3"/>
      <name val="Calibri"/>
      <family val="2"/>
      <scheme val="minor"/>
    </font>
    <font>
      <b/>
      <sz val="14"/>
      <color theme="1"/>
      <name val="Calibri"/>
      <family val="2"/>
      <scheme val="minor"/>
    </font>
    <font>
      <b/>
      <sz val="14"/>
      <color rgb="FF3F3F3F"/>
      <name val="Calibri"/>
      <family val="2"/>
      <scheme val="minor"/>
    </font>
    <font>
      <sz val="14"/>
      <color theme="1"/>
      <name val="Calibri"/>
      <family val="2"/>
      <scheme val="minor"/>
    </font>
    <font>
      <b/>
      <sz val="16"/>
      <color rgb="FF3F3F3F"/>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2"/>
        <bgColor indexed="64"/>
      </patternFill>
    </fill>
    <fill>
      <patternFill patternType="solid">
        <fgColor theme="1"/>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7F7F7F"/>
      </left>
      <right style="thin">
        <color rgb="FF7F7F7F"/>
      </right>
      <top/>
      <bottom style="thin">
        <color rgb="FF7F7F7F"/>
      </bottom>
      <diagonal/>
    </border>
    <border>
      <left style="thin">
        <color rgb="FF3F3F3F"/>
      </left>
      <right style="thin">
        <color rgb="FF3F3F3F"/>
      </right>
      <top/>
      <bottom style="thin">
        <color rgb="FF3F3F3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s>
  <cellStyleXfs count="6">
    <xf numFmtId="0" fontId="0" fillId="0" borderId="0"/>
    <xf numFmtId="44"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7" fillId="0" borderId="9" applyNumberFormat="0" applyFill="0" applyAlignment="0" applyProtection="0"/>
  </cellStyleXfs>
  <cellXfs count="64">
    <xf numFmtId="0" fontId="0" fillId="0" borderId="0" xfId="0"/>
    <xf numFmtId="44" fontId="0" fillId="0" borderId="0" xfId="1" applyFont="1"/>
    <xf numFmtId="164" fontId="0" fillId="0" borderId="0" xfId="1" applyNumberFormat="1" applyFont="1"/>
    <xf numFmtId="0" fontId="5" fillId="0" borderId="0" xfId="0" applyFont="1"/>
    <xf numFmtId="0" fontId="2" fillId="2" borderId="1" xfId="2"/>
    <xf numFmtId="44" fontId="4" fillId="3" borderId="1" xfId="4" applyNumberFormat="1"/>
    <xf numFmtId="164" fontId="2" fillId="2" borderId="1" xfId="2" applyNumberFormat="1"/>
    <xf numFmtId="49" fontId="0" fillId="0" borderId="0" xfId="0" applyNumberFormat="1" applyAlignment="1">
      <alignment wrapText="1"/>
    </xf>
    <xf numFmtId="0" fontId="5" fillId="0" borderId="0" xfId="0" applyFont="1" applyAlignment="1">
      <alignment wrapText="1"/>
    </xf>
    <xf numFmtId="0" fontId="2" fillId="2" borderId="1" xfId="2" applyNumberFormat="1"/>
    <xf numFmtId="0" fontId="0" fillId="0" borderId="0" xfId="0" applyNumberFormat="1"/>
    <xf numFmtId="0" fontId="2" fillId="2" borderId="4" xfId="2" applyBorder="1"/>
    <xf numFmtId="0" fontId="2" fillId="2" borderId="4" xfId="2" applyNumberFormat="1" applyBorder="1"/>
    <xf numFmtId="44" fontId="4" fillId="3" borderId="4" xfId="4" applyNumberFormat="1" applyBorder="1"/>
    <xf numFmtId="164" fontId="2" fillId="2" borderId="4" xfId="2" applyNumberFormat="1" applyBorder="1"/>
    <xf numFmtId="49" fontId="5" fillId="0" borderId="3" xfId="0" applyNumberFormat="1" applyFont="1" applyBorder="1" applyAlignment="1">
      <alignment wrapText="1"/>
    </xf>
    <xf numFmtId="0" fontId="5" fillId="0" borderId="3" xfId="0" applyNumberFormat="1" applyFont="1" applyBorder="1" applyAlignment="1">
      <alignment wrapText="1"/>
    </xf>
    <xf numFmtId="49" fontId="5" fillId="0" borderId="3" xfId="1" applyNumberFormat="1" applyFont="1" applyBorder="1" applyAlignment="1">
      <alignment wrapText="1"/>
    </xf>
    <xf numFmtId="44" fontId="3" fillId="3" borderId="2" xfId="3" applyNumberFormat="1"/>
    <xf numFmtId="165" fontId="5" fillId="0" borderId="3" xfId="0" applyNumberFormat="1" applyFont="1" applyBorder="1" applyAlignment="1">
      <alignment wrapText="1"/>
    </xf>
    <xf numFmtId="165" fontId="3" fillId="3" borderId="2" xfId="3" applyNumberFormat="1"/>
    <xf numFmtId="165" fontId="0" fillId="0" borderId="0" xfId="0" applyNumberFormat="1"/>
    <xf numFmtId="165" fontId="3" fillId="3" borderId="5" xfId="3" applyNumberFormat="1" applyFont="1" applyBorder="1"/>
    <xf numFmtId="0" fontId="0" fillId="0" borderId="3" xfId="0" applyBorder="1"/>
    <xf numFmtId="0" fontId="5" fillId="0" borderId="3" xfId="0" applyFont="1" applyBorder="1"/>
    <xf numFmtId="0" fontId="0" fillId="6" borderId="3" xfId="0" applyFill="1" applyBorder="1"/>
    <xf numFmtId="44" fontId="5" fillId="5" borderId="6" xfId="1"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9" fillId="4" borderId="2" xfId="3" applyNumberFormat="1" applyFont="1" applyFill="1" applyAlignment="1">
      <alignment horizontal="center"/>
    </xf>
    <xf numFmtId="0" fontId="8" fillId="0" borderId="3" xfId="0" applyNumberFormat="1" applyFont="1" applyFill="1" applyBorder="1" applyAlignment="1">
      <alignment horizontal="center" wrapText="1"/>
    </xf>
    <xf numFmtId="0" fontId="10" fillId="0" borderId="0" xfId="0" applyNumberFormat="1" applyFont="1" applyFill="1" applyAlignment="1">
      <alignment horizontal="center"/>
    </xf>
    <xf numFmtId="0" fontId="11" fillId="4" borderId="2" xfId="3" applyFont="1" applyFill="1" applyAlignment="1">
      <alignment horizontal="center"/>
    </xf>
    <xf numFmtId="2" fontId="3" fillId="3" borderId="2" xfId="3" applyNumberFormat="1"/>
    <xf numFmtId="0" fontId="12" fillId="0" borderId="3" xfId="0" applyNumberFormat="1" applyFont="1" applyFill="1" applyBorder="1" applyAlignment="1">
      <alignment horizontal="center" wrapText="1"/>
    </xf>
    <xf numFmtId="0" fontId="11" fillId="4" borderId="2" xfId="3" applyNumberFormat="1" applyFont="1" applyFill="1" applyAlignment="1">
      <alignment horizontal="center"/>
    </xf>
    <xf numFmtId="0" fontId="13" fillId="0" borderId="0" xfId="0" applyNumberFormat="1" applyFont="1" applyFill="1" applyAlignment="1">
      <alignment horizontal="center"/>
    </xf>
    <xf numFmtId="0" fontId="8" fillId="0" borderId="0" xfId="0" applyFont="1" applyAlignment="1">
      <alignment horizontal="center" wrapText="1"/>
    </xf>
    <xf numFmtId="0" fontId="0" fillId="0" borderId="0" xfId="0" applyAlignment="1">
      <alignment horizontal="center"/>
    </xf>
    <xf numFmtId="164" fontId="5" fillId="4" borderId="7" xfId="1" applyNumberFormat="1" applyFont="1" applyFill="1" applyBorder="1" applyAlignment="1">
      <alignment horizontal="center"/>
    </xf>
    <xf numFmtId="0" fontId="7" fillId="0" borderId="9" xfId="5"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164" fontId="5" fillId="4" borderId="6" xfId="1" applyNumberFormat="1" applyFont="1" applyFill="1" applyBorder="1" applyAlignment="1">
      <alignment horizontal="center"/>
    </xf>
    <xf numFmtId="164" fontId="5" fillId="4" borderId="7" xfId="1" applyNumberFormat="1" applyFont="1" applyFill="1" applyBorder="1" applyAlignment="1">
      <alignment horizontal="center"/>
    </xf>
    <xf numFmtId="44" fontId="5" fillId="5" borderId="6" xfId="1" applyFont="1" applyFill="1" applyBorder="1" applyAlignment="1">
      <alignment horizontal="center"/>
    </xf>
    <xf numFmtId="44" fontId="5" fillId="5" borderId="7" xfId="1" applyFont="1" applyFill="1" applyBorder="1" applyAlignment="1">
      <alignment horizontal="center"/>
    </xf>
    <xf numFmtId="44" fontId="5" fillId="5" borderId="8" xfId="1" applyFont="1" applyFill="1" applyBorder="1" applyAlignment="1">
      <alignment horizontal="center"/>
    </xf>
    <xf numFmtId="164" fontId="5" fillId="4" borderId="8" xfId="1" applyNumberFormat="1" applyFont="1" applyFill="1" applyBorder="1" applyAlignment="1">
      <alignment horizontal="center"/>
    </xf>
    <xf numFmtId="0" fontId="5" fillId="0" borderId="3" xfId="0" applyFont="1" applyBorder="1" applyAlignment="1">
      <alignment horizontal="center"/>
    </xf>
    <xf numFmtId="49" fontId="5" fillId="0" borderId="0" xfId="0" applyNumberFormat="1" applyFont="1" applyAlignment="1">
      <alignment horizontal="center" wrapText="1"/>
    </xf>
    <xf numFmtId="0" fontId="2" fillId="2" borderId="1" xfId="2" applyAlignment="1">
      <alignment horizontal="center"/>
    </xf>
    <xf numFmtId="49" fontId="5" fillId="0" borderId="3" xfId="0" applyNumberFormat="1" applyFont="1" applyBorder="1" applyAlignment="1">
      <alignment horizontal="center" wrapText="1"/>
    </xf>
    <xf numFmtId="0" fontId="5" fillId="0" borderId="3" xfId="0" applyNumberFormat="1" applyFont="1" applyBorder="1" applyAlignment="1">
      <alignment horizontal="center" wrapText="1"/>
    </xf>
    <xf numFmtId="49" fontId="5" fillId="0" borderId="3" xfId="1" applyNumberFormat="1" applyFont="1" applyBorder="1" applyAlignment="1">
      <alignment horizontal="center" wrapText="1"/>
    </xf>
    <xf numFmtId="0" fontId="2" fillId="2" borderId="4" xfId="2" applyBorder="1" applyAlignment="1">
      <alignment horizontal="center"/>
    </xf>
    <xf numFmtId="0" fontId="2" fillId="2" borderId="4" xfId="2" applyNumberFormat="1" applyBorder="1" applyAlignment="1">
      <alignment horizontal="center"/>
    </xf>
    <xf numFmtId="164" fontId="2" fillId="2" borderId="4" xfId="2" applyNumberFormat="1" applyBorder="1" applyAlignment="1">
      <alignment horizontal="center"/>
    </xf>
    <xf numFmtId="0" fontId="2" fillId="2" borderId="1" xfId="2" applyNumberFormat="1" applyAlignment="1">
      <alignment horizontal="center"/>
    </xf>
    <xf numFmtId="164" fontId="2" fillId="2" borderId="1" xfId="2" applyNumberFormat="1" applyAlignment="1">
      <alignment horizontal="center"/>
    </xf>
    <xf numFmtId="0" fontId="0" fillId="0" borderId="0" xfId="0" applyNumberFormat="1" applyAlignment="1">
      <alignment horizontal="center"/>
    </xf>
    <xf numFmtId="164" fontId="0" fillId="0" borderId="0" xfId="1" applyNumberFormat="1" applyFont="1" applyAlignment="1">
      <alignment horizontal="center"/>
    </xf>
  </cellXfs>
  <cellStyles count="6">
    <cellStyle name="Calculation" xfId="4" builtinId="22"/>
    <cellStyle name="Currency" xfId="1" builtinId="4"/>
    <cellStyle name="Heading 1" xfId="5" builtinId="16"/>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215265</xdr:colOff>
      <xdr:row>2</xdr:row>
      <xdr:rowOff>200024</xdr:rowOff>
    </xdr:from>
    <xdr:to>
      <xdr:col>11</xdr:col>
      <xdr:colOff>369570</xdr:colOff>
      <xdr:row>34</xdr:row>
      <xdr:rowOff>9524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15265" y="647699"/>
          <a:ext cx="7574280" cy="59150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What is this</a:t>
          </a:r>
          <a:r>
            <a:rPr lang="en-US" sz="1100"/>
            <a:t>: This spreadsheet helps to</a:t>
          </a:r>
          <a:r>
            <a:rPr lang="en-US" sz="1100" baseline="0"/>
            <a:t> find preferred work start order by balancing value and duration. </a:t>
          </a:r>
          <a:r>
            <a:rPr lang="en-US" sz="1100">
              <a:solidFill>
                <a:schemeClr val="dk1"/>
              </a:solidFill>
              <a:effectLst/>
              <a:latin typeface="+mn-lt"/>
              <a:ea typeface="+mn-ea"/>
              <a:cs typeface="+mn-cs"/>
            </a:rPr>
            <a:t>This is based on </a:t>
          </a:r>
          <a:r>
            <a:rPr lang="en-US" sz="1100" baseline="0">
              <a:solidFill>
                <a:schemeClr val="dk1"/>
              </a:solidFill>
              <a:effectLst/>
              <a:latin typeface="+mn-lt"/>
              <a:ea typeface="+mn-ea"/>
              <a:cs typeface="+mn-cs"/>
            </a:rPr>
            <a:t> work published by Donald G. Reinertsen in his book The Principles of Product Development Flow - Second generation Lean Product Development (Location 56% on Kindle version, weird, are we meant to use Kindle positions in references? No page numbers!)</a:t>
          </a:r>
          <a:endParaRPr lang="en-US">
            <a:effectLst/>
          </a:endParaRPr>
        </a:p>
        <a:p>
          <a:endParaRPr lang="en-US" sz="1100" baseline="0"/>
        </a:p>
        <a:p>
          <a:r>
            <a:rPr lang="en-US" sz="1100" b="1" baseline="0"/>
            <a:t>How does it work? </a:t>
          </a:r>
          <a:r>
            <a:rPr lang="en-US" sz="1100" baseline="0">
              <a:solidFill>
                <a:schemeClr val="dk1"/>
              </a:solidFill>
              <a:effectLst/>
              <a:latin typeface="+mn-lt"/>
              <a:ea typeface="+mn-ea"/>
              <a:cs typeface="+mn-cs"/>
            </a:rPr>
            <a:t>This method of scheduling work will optimize cashflow based on cost of delay and duration of any particular feature or product going to market. If you scheduled just the biggest revenue features first you may delay revenue for a period and harm cashflow. Similarly, if you take the fastest feature first, you may release a string of product that doesn't grow or protect revenue, or reduce or avoid cost. This "weight score" balances both.</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refactoring and low "value" but enabling work? </a:t>
          </a:r>
          <a:r>
            <a:rPr lang="en-US" sz="1100" b="0" baseline="0">
              <a:solidFill>
                <a:schemeClr val="dk1"/>
              </a:solidFill>
              <a:effectLst/>
              <a:latin typeface="+mn-lt"/>
              <a:ea typeface="+mn-ea"/>
              <a:cs typeface="+mn-cs"/>
            </a:rPr>
            <a:t>Some work that has little to no customer value of its own ENABLES higher value work to be considered. To reflect that relationship, add a pre-requisite id number to all features a refactoring feature enables. This will be reflected in a increased prioritization for features that enable and unlock the most value. In essence, the refactoring feature is given the sum of all value it enables. Please give us feeback if this causes refactoring work to look "too good to be true".</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work dependencies? </a:t>
          </a:r>
          <a:r>
            <a:rPr lang="en-US" sz="1100" baseline="0">
              <a:solidFill>
                <a:schemeClr val="dk1"/>
              </a:solidFill>
              <a:effectLst/>
              <a:latin typeface="+mn-lt"/>
              <a:ea typeface="+mn-ea"/>
              <a:cs typeface="+mn-cs"/>
            </a:rPr>
            <a:t>Ideally, unless there are staff constraints, features should be started in the calculated preferred WSJF order. For simple portfolios you may be able to ignore pre-requisites features that have little monetary value, but often you need to consider these. WSJF Pre-Reqs adds the ability to specify dependencies between features and accumate the total COD of a feature and its subordinates.</a:t>
          </a:r>
          <a:endParaRPr lang="en-US">
            <a:effectLst/>
          </a:endParaRPr>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a:effectLst/>
          </a:endParaRPr>
        </a:p>
        <a:p>
          <a:endParaRPr lang="en-US" sz="1100" baseline="0"/>
        </a:p>
      </xdr:txBody>
    </xdr:sp>
    <xdr:clientData/>
  </xdr:twoCellAnchor>
  <xdr:twoCellAnchor editAs="oneCell">
    <xdr:from>
      <xdr:col>9</xdr:col>
      <xdr:colOff>434340</xdr:colOff>
      <xdr:row>21</xdr:row>
      <xdr:rowOff>100965</xdr:rowOff>
    </xdr:from>
    <xdr:to>
      <xdr:col>11</xdr:col>
      <xdr:colOff>53340</xdr:colOff>
      <xdr:row>23</xdr:row>
      <xdr:rowOff>32385</xdr:rowOff>
    </xdr:to>
    <xdr:pic>
      <xdr:nvPicPr>
        <xdr:cNvPr id="5" name="Picture 4" descr="Creative Commons Licens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5115" y="4177665"/>
          <a:ext cx="83820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586154</xdr:colOff>
      <xdr:row>0</xdr:row>
      <xdr:rowOff>449003</xdr:rowOff>
    </xdr:from>
    <xdr:to>
      <xdr:col>15</xdr:col>
      <xdr:colOff>434757</xdr:colOff>
      <xdr:row>7</xdr:row>
      <xdr:rowOff>87113</xdr:rowOff>
    </xdr:to>
    <xdr:pic>
      <xdr:nvPicPr>
        <xdr:cNvPr id="4" name="Picture 3">
          <a:extLst>
            <a:ext uri="{FF2B5EF4-FFF2-40B4-BE49-F238E27FC236}">
              <a16:creationId xmlns:a16="http://schemas.microsoft.com/office/drawing/2014/main" id="{BBBFA166-BC81-46F3-A453-6679DC33E03B}"/>
            </a:ext>
          </a:extLst>
        </xdr:cNvPr>
        <xdr:cNvPicPr>
          <a:picLocks noChangeAspect="1"/>
        </xdr:cNvPicPr>
      </xdr:nvPicPr>
      <xdr:blipFill>
        <a:blip xmlns:r="http://schemas.openxmlformats.org/officeDocument/2006/relationships" r:embed="rId1"/>
        <a:stretch>
          <a:fillRect/>
        </a:stretch>
      </xdr:blipFill>
      <xdr:spPr>
        <a:xfrm>
          <a:off x="6308481" y="449003"/>
          <a:ext cx="7146218" cy="17336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314325</xdr:colOff>
      <xdr:row>2</xdr:row>
      <xdr:rowOff>66675</xdr:rowOff>
    </xdr:from>
    <xdr:to>
      <xdr:col>16</xdr:col>
      <xdr:colOff>0</xdr:colOff>
      <xdr:row>12</xdr:row>
      <xdr:rowOff>257175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162675" y="1047750"/>
          <a:ext cx="4562475" cy="2857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dk1"/>
              </a:solidFill>
              <a:latin typeface="+mn-lt"/>
              <a:ea typeface="+mn-ea"/>
              <a:cs typeface="+mn-cs"/>
            </a:rPr>
            <a:t>This sheet allows quick priortization to occur with qualitative value estimation and some form of duration estimate.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1:</a:t>
          </a:r>
          <a:r>
            <a:rPr lang="en-US" sz="1100" b="1" baseline="0">
              <a:solidFill>
                <a:schemeClr val="dk1"/>
              </a:solidFill>
              <a:latin typeface="+mn-lt"/>
              <a:ea typeface="+mn-ea"/>
              <a:cs typeface="+mn-cs"/>
            </a:rPr>
            <a:t> List all of the possible options of features.</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Step 2: Quickly do a relative forecast of these options. Typically this is ranking them from biggest to smallest, and then allocating some numerical duration value (points, sprints, days, etc) Doing planning poker on these is probably too much. Rolling a dice or other random number generator too little!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3: Estimate the value for each item by</a:t>
          </a:r>
          <a:r>
            <a:rPr lang="en-US" sz="1100" b="1" baseline="0">
              <a:solidFill>
                <a:schemeClr val="dk1"/>
              </a:solidFill>
              <a:latin typeface="+mn-lt"/>
              <a:ea typeface="+mn-ea"/>
              <a:cs typeface="+mn-cs"/>
            </a:rPr>
            <a:t> drop-down (edit the list and value for each entry in the Setup tab in this spreadsheet)</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The preferred order is listed. Start on the lowest number working up.</a:t>
          </a:r>
          <a:endParaRPr lang="en-US" sz="1100" b="1">
            <a:solidFill>
              <a:schemeClr val="dk1"/>
            </a:solidFill>
            <a:latin typeface="+mn-lt"/>
            <a:ea typeface="+mn-ea"/>
            <a:cs typeface="+mn-cs"/>
          </a:endParaRP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400051</xdr:colOff>
      <xdr:row>8</xdr:row>
      <xdr:rowOff>180975</xdr:rowOff>
    </xdr:from>
    <xdr:to>
      <xdr:col>6</xdr:col>
      <xdr:colOff>142876</xdr:colOff>
      <xdr:row>17</xdr:row>
      <xdr:rowOff>28575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00051" y="1704975"/>
          <a:ext cx="4552950" cy="1562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explain the concept of Weighted</a:t>
          </a:r>
          <a:r>
            <a:rPr lang="en-US" sz="1100" baseline="0"/>
            <a:t> Shortest Job First, imagine three features (or projects) that have a defined duration and expected revenue.</a:t>
          </a:r>
        </a:p>
        <a:p>
          <a:endParaRPr lang="en-US" sz="1100" baseline="0"/>
        </a:p>
        <a:p>
          <a:r>
            <a:rPr lang="en-US" sz="1100" baseline="0"/>
            <a:t>Scheduling based on just the highest revenue first, or the lowest duration first gives a sub-optimal cashflow over the period to complete all projects.</a:t>
          </a:r>
        </a:p>
        <a:p>
          <a:endParaRPr lang="en-US" sz="1100" baseline="0"/>
        </a:p>
        <a:p>
          <a:r>
            <a:rPr lang="en-US" sz="1100" baseline="0"/>
            <a:t>WSJF offers a quick way to balance the revenue and duration aspects of scheduling to maximize cashflow.</a:t>
          </a:r>
          <a:endParaRPr lang="en-US" sz="1100"/>
        </a:p>
      </xdr:txBody>
    </xdr:sp>
    <xdr:clientData/>
  </xdr:twoCellAnchor>
</xdr:wsDr>
</file>

<file path=xl/tables/table1.xml><?xml version="1.0" encoding="utf-8"?>
<table xmlns="http://schemas.openxmlformats.org/spreadsheetml/2006/main" id="1" name="Table1" displayName="Table1" ref="A1:B6" totalsRowShown="0">
  <autoFilter ref="A1:B6"/>
  <tableColumns count="2">
    <tableColumn id="1" name="Unit"/>
    <tableColumn id="2" name="Day Per Unit"/>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0:B15" totalsRowShown="0">
  <autoFilter ref="A10:B15"/>
  <tableColumns count="2">
    <tableColumn id="1" name="Priority Scale"/>
    <tableColumn id="2" name="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showGridLines="0" workbookViewId="0">
      <selection activeCell="R1" sqref="R1"/>
    </sheetView>
  </sheetViews>
  <sheetFormatPr defaultColWidth="8.7109375" defaultRowHeight="15" x14ac:dyDescent="0.25"/>
  <cols>
    <col min="1" max="1" width="19.7109375" customWidth="1"/>
  </cols>
  <sheetData>
    <row r="2" spans="1:13" ht="20.25" thickBot="1" x14ac:dyDescent="0.35">
      <c r="A2" s="41" t="s">
        <v>54</v>
      </c>
      <c r="B2" s="41"/>
      <c r="C2" s="41"/>
      <c r="D2" s="41"/>
      <c r="E2" s="41"/>
      <c r="F2" s="41"/>
      <c r="G2" s="41"/>
      <c r="H2" s="41"/>
      <c r="I2" s="41"/>
      <c r="J2" s="41"/>
      <c r="K2" s="41"/>
      <c r="L2" s="41"/>
      <c r="M2" s="41"/>
    </row>
    <row r="3" spans="1:13" ht="15.75" thickTop="1" x14ac:dyDescent="0.25"/>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1"/>
  <sheetViews>
    <sheetView showGridLines="0" zoomScale="130" zoomScaleNormal="130" workbookViewId="0">
      <selection activeCell="C19" sqref="C19"/>
    </sheetView>
  </sheetViews>
  <sheetFormatPr defaultRowHeight="15" x14ac:dyDescent="0.25"/>
  <cols>
    <col min="1" max="1" width="32" customWidth="1"/>
    <col min="2" max="2" width="40.5703125" customWidth="1"/>
    <col min="3" max="3" width="13.28515625" customWidth="1"/>
  </cols>
  <sheetData>
    <row r="1" spans="1:3" ht="75" x14ac:dyDescent="0.25">
      <c r="A1" s="3" t="s">
        <v>89</v>
      </c>
      <c r="B1" s="8" t="s">
        <v>70</v>
      </c>
      <c r="C1" s="8" t="s">
        <v>71</v>
      </c>
    </row>
    <row r="2" spans="1:3" x14ac:dyDescent="0.25">
      <c r="A2" s="4" t="s">
        <v>55</v>
      </c>
      <c r="B2" s="4" t="s">
        <v>72</v>
      </c>
      <c r="C2" s="4">
        <v>2</v>
      </c>
    </row>
    <row r="3" spans="1:3" x14ac:dyDescent="0.25">
      <c r="A3" s="4"/>
      <c r="B3" s="4" t="s">
        <v>73</v>
      </c>
      <c r="C3" s="4">
        <v>2</v>
      </c>
    </row>
    <row r="4" spans="1:3" x14ac:dyDescent="0.25">
      <c r="A4" s="4"/>
      <c r="B4" s="4" t="s">
        <v>74</v>
      </c>
      <c r="C4" s="4">
        <v>3</v>
      </c>
    </row>
    <row r="5" spans="1:3" x14ac:dyDescent="0.25">
      <c r="A5" s="4"/>
      <c r="B5" s="4" t="s">
        <v>75</v>
      </c>
      <c r="C5" s="4">
        <v>1</v>
      </c>
    </row>
    <row r="6" spans="1:3" x14ac:dyDescent="0.25">
      <c r="A6" s="4"/>
      <c r="B6" s="4" t="s">
        <v>76</v>
      </c>
      <c r="C6" s="4">
        <v>1</v>
      </c>
    </row>
    <row r="7" spans="1:3" x14ac:dyDescent="0.25">
      <c r="A7" s="4" t="s">
        <v>56</v>
      </c>
      <c r="B7" s="4" t="s">
        <v>77</v>
      </c>
      <c r="C7" s="4">
        <v>5</v>
      </c>
    </row>
    <row r="8" spans="1:3" x14ac:dyDescent="0.25">
      <c r="A8" s="4"/>
      <c r="B8" s="4" t="s">
        <v>78</v>
      </c>
      <c r="C8" s="4">
        <v>3</v>
      </c>
    </row>
    <row r="9" spans="1:3" x14ac:dyDescent="0.25">
      <c r="A9" s="4" t="s">
        <v>57</v>
      </c>
      <c r="B9" s="4" t="s">
        <v>79</v>
      </c>
      <c r="C9" s="4">
        <v>5</v>
      </c>
    </row>
    <row r="10" spans="1:3" x14ac:dyDescent="0.25">
      <c r="A10" s="4"/>
      <c r="B10" s="4" t="s">
        <v>80</v>
      </c>
      <c r="C10" s="4">
        <v>3</v>
      </c>
    </row>
    <row r="11" spans="1:3" x14ac:dyDescent="0.25">
      <c r="A11" s="4"/>
      <c r="B11" s="4" t="s">
        <v>81</v>
      </c>
      <c r="C11" s="4">
        <v>1</v>
      </c>
    </row>
    <row r="12" spans="1:3" x14ac:dyDescent="0.25">
      <c r="A12" s="4" t="s">
        <v>58</v>
      </c>
      <c r="B12" s="4" t="s">
        <v>82</v>
      </c>
      <c r="C12" s="4">
        <v>4</v>
      </c>
    </row>
    <row r="13" spans="1:3" x14ac:dyDescent="0.25">
      <c r="A13" s="4"/>
      <c r="B13" s="4" t="s">
        <v>83</v>
      </c>
      <c r="C13" s="4">
        <v>3</v>
      </c>
    </row>
    <row r="14" spans="1:3" x14ac:dyDescent="0.25">
      <c r="A14" s="4" t="s">
        <v>59</v>
      </c>
      <c r="B14" s="4" t="s">
        <v>84</v>
      </c>
      <c r="C14" s="4">
        <v>5</v>
      </c>
    </row>
    <row r="15" spans="1:3" x14ac:dyDescent="0.25">
      <c r="A15" s="4"/>
      <c r="B15" s="4" t="s">
        <v>85</v>
      </c>
      <c r="C15" s="4">
        <v>4</v>
      </c>
    </row>
    <row r="16" spans="1:3" x14ac:dyDescent="0.25">
      <c r="A16" s="4" t="s">
        <v>60</v>
      </c>
      <c r="B16" s="4" t="s">
        <v>86</v>
      </c>
      <c r="C16" s="4">
        <v>2</v>
      </c>
    </row>
    <row r="17" spans="1:3" x14ac:dyDescent="0.25">
      <c r="A17" s="4"/>
      <c r="B17" s="4" t="s">
        <v>87</v>
      </c>
      <c r="C17" s="4">
        <v>3</v>
      </c>
    </row>
    <row r="18" spans="1:3" x14ac:dyDescent="0.25">
      <c r="A18" s="4" t="s">
        <v>98</v>
      </c>
      <c r="B18" s="4" t="s">
        <v>88</v>
      </c>
      <c r="C18" s="4">
        <v>4</v>
      </c>
    </row>
    <row r="19" spans="1:3" x14ac:dyDescent="0.25">
      <c r="A19" s="4"/>
      <c r="B19" s="4" t="s">
        <v>99</v>
      </c>
      <c r="C19" s="4">
        <v>3</v>
      </c>
    </row>
    <row r="20" spans="1:3" x14ac:dyDescent="0.25">
      <c r="A20" s="4" t="s">
        <v>97</v>
      </c>
      <c r="B20" s="4" t="s">
        <v>95</v>
      </c>
      <c r="C20" s="4">
        <v>2</v>
      </c>
    </row>
    <row r="21" spans="1:3" x14ac:dyDescent="0.25">
      <c r="A21" s="4"/>
      <c r="B21" s="4" t="s">
        <v>96</v>
      </c>
      <c r="C21" s="4">
        <v>2</v>
      </c>
    </row>
    <row r="22" spans="1:3" x14ac:dyDescent="0.25">
      <c r="A22" s="4"/>
      <c r="B22" s="4"/>
      <c r="C22" s="4"/>
    </row>
    <row r="23" spans="1:3" x14ac:dyDescent="0.25">
      <c r="A23" s="4"/>
      <c r="B23" s="4"/>
      <c r="C23" s="4"/>
    </row>
    <row r="24" spans="1:3" x14ac:dyDescent="0.25">
      <c r="A24" s="4"/>
      <c r="B24" s="4"/>
      <c r="C24" s="4"/>
    </row>
    <row r="25" spans="1:3" x14ac:dyDescent="0.25">
      <c r="A25" s="4"/>
      <c r="B25" s="4"/>
      <c r="C25" s="4"/>
    </row>
    <row r="26" spans="1:3" x14ac:dyDescent="0.25">
      <c r="A26" s="4"/>
      <c r="B26" s="4"/>
      <c r="C26" s="4"/>
    </row>
    <row r="27" spans="1:3" x14ac:dyDescent="0.25">
      <c r="A27" s="4"/>
      <c r="B27" s="4"/>
      <c r="C27" s="4"/>
    </row>
    <row r="28" spans="1:3" x14ac:dyDescent="0.25">
      <c r="A28" s="4"/>
      <c r="B28" s="4"/>
      <c r="C28" s="4"/>
    </row>
    <row r="29" spans="1:3" x14ac:dyDescent="0.25">
      <c r="A29" s="4"/>
      <c r="B29" s="4"/>
      <c r="C29" s="4"/>
    </row>
    <row r="30" spans="1:3" x14ac:dyDescent="0.25">
      <c r="A30" s="4"/>
      <c r="B30" s="4"/>
      <c r="C30" s="4"/>
    </row>
    <row r="31" spans="1:3" x14ac:dyDescent="0.25">
      <c r="A31" s="4"/>
      <c r="B31" s="4"/>
      <c r="C31" s="4"/>
    </row>
    <row r="32" spans="1:3" x14ac:dyDescent="0.25">
      <c r="A32" s="4"/>
      <c r="B32" s="4"/>
      <c r="C32" s="4"/>
    </row>
    <row r="33" spans="1:3" x14ac:dyDescent="0.25">
      <c r="A33" s="4"/>
      <c r="B33" s="4"/>
      <c r="C33" s="4"/>
    </row>
    <row r="34" spans="1:3" x14ac:dyDescent="0.25">
      <c r="A34" s="4"/>
      <c r="B34" s="4"/>
      <c r="C34" s="4"/>
    </row>
    <row r="35" spans="1:3" x14ac:dyDescent="0.25">
      <c r="A35" s="4"/>
      <c r="B35" s="4"/>
      <c r="C35" s="4"/>
    </row>
    <row r="36" spans="1:3" x14ac:dyDescent="0.25">
      <c r="A36" s="4"/>
      <c r="B36" s="4"/>
      <c r="C36" s="4"/>
    </row>
    <row r="37" spans="1:3" x14ac:dyDescent="0.25">
      <c r="A37" s="4"/>
      <c r="B37" s="4"/>
      <c r="C37" s="4"/>
    </row>
    <row r="38" spans="1:3" x14ac:dyDescent="0.25">
      <c r="A38" s="4"/>
      <c r="B38" s="4"/>
      <c r="C38" s="4"/>
    </row>
    <row r="39" spans="1:3" x14ac:dyDescent="0.25">
      <c r="A39" s="4"/>
      <c r="B39" s="4"/>
      <c r="C39" s="4"/>
    </row>
    <row r="40" spans="1:3" x14ac:dyDescent="0.25">
      <c r="A40" s="4"/>
      <c r="B40" s="4"/>
      <c r="C40" s="4"/>
    </row>
    <row r="41" spans="1:3" x14ac:dyDescent="0.25">
      <c r="A41" s="4"/>
      <c r="B41" s="4"/>
      <c r="C41" s="4"/>
    </row>
    <row r="42" spans="1:3" x14ac:dyDescent="0.25">
      <c r="A42" s="4"/>
      <c r="B42" s="4"/>
      <c r="C42" s="4"/>
    </row>
    <row r="43" spans="1:3" x14ac:dyDescent="0.25">
      <c r="A43" s="4"/>
      <c r="B43" s="4"/>
      <c r="C43" s="4"/>
    </row>
    <row r="44" spans="1:3" x14ac:dyDescent="0.25">
      <c r="A44" s="4"/>
      <c r="B44" s="4"/>
      <c r="C44" s="4"/>
    </row>
    <row r="45" spans="1:3" x14ac:dyDescent="0.25">
      <c r="A45" s="4"/>
      <c r="B45" s="4"/>
      <c r="C45" s="4"/>
    </row>
    <row r="46" spans="1:3" x14ac:dyDescent="0.25">
      <c r="A46" s="4"/>
      <c r="B46" s="4"/>
      <c r="C46" s="4"/>
    </row>
    <row r="47" spans="1:3" x14ac:dyDescent="0.25">
      <c r="A47" s="4"/>
      <c r="B47" s="4"/>
      <c r="C47" s="4"/>
    </row>
    <row r="48" spans="1:3" x14ac:dyDescent="0.25">
      <c r="A48" s="4"/>
      <c r="B48" s="4"/>
      <c r="C48" s="4"/>
    </row>
    <row r="49" spans="1:3" x14ac:dyDescent="0.25">
      <c r="A49" s="4"/>
      <c r="B49" s="4"/>
      <c r="C49" s="4"/>
    </row>
    <row r="50" spans="1:3" x14ac:dyDescent="0.25">
      <c r="A50" s="4"/>
      <c r="B50" s="4"/>
      <c r="C50" s="4"/>
    </row>
    <row r="51" spans="1:3" x14ac:dyDescent="0.25">
      <c r="A51" s="4"/>
      <c r="B51" s="4"/>
      <c r="C51" s="4"/>
    </row>
    <row r="52" spans="1:3" x14ac:dyDescent="0.25">
      <c r="A52" s="4"/>
      <c r="B52" s="4"/>
      <c r="C52" s="4"/>
    </row>
    <row r="53" spans="1:3" x14ac:dyDescent="0.25">
      <c r="A53" s="4"/>
      <c r="B53" s="4"/>
      <c r="C53" s="4"/>
    </row>
    <row r="54" spans="1:3" x14ac:dyDescent="0.25">
      <c r="A54" s="4"/>
      <c r="B54" s="4"/>
      <c r="C54" s="4"/>
    </row>
    <row r="55" spans="1:3" x14ac:dyDescent="0.25">
      <c r="A55" s="4"/>
      <c r="B55" s="4"/>
      <c r="C55" s="4"/>
    </row>
    <row r="56" spans="1:3" x14ac:dyDescent="0.25">
      <c r="A56" s="4"/>
      <c r="B56" s="4"/>
      <c r="C56" s="4"/>
    </row>
    <row r="57" spans="1:3" x14ac:dyDescent="0.25">
      <c r="A57" s="4"/>
      <c r="B57" s="4"/>
      <c r="C57" s="4"/>
    </row>
    <row r="58" spans="1:3" x14ac:dyDescent="0.25">
      <c r="A58" s="4"/>
      <c r="B58" s="4"/>
      <c r="C58" s="4"/>
    </row>
    <row r="59" spans="1:3" x14ac:dyDescent="0.25">
      <c r="A59" s="4"/>
      <c r="B59" s="4"/>
      <c r="C59" s="4"/>
    </row>
    <row r="60" spans="1:3" x14ac:dyDescent="0.25">
      <c r="A60" s="4"/>
      <c r="B60" s="4"/>
      <c r="C60" s="4"/>
    </row>
    <row r="61" spans="1:3" x14ac:dyDescent="0.25">
      <c r="A61" s="4"/>
      <c r="B61" s="4"/>
      <c r="C61" s="4"/>
    </row>
    <row r="62" spans="1:3" x14ac:dyDescent="0.25">
      <c r="A62" s="4"/>
      <c r="B62" s="4"/>
      <c r="C62" s="4"/>
    </row>
    <row r="63" spans="1:3" x14ac:dyDescent="0.25">
      <c r="A63" s="4"/>
      <c r="B63" s="4"/>
      <c r="C63" s="4"/>
    </row>
    <row r="64" spans="1:3" x14ac:dyDescent="0.25">
      <c r="A64" s="4"/>
      <c r="B64" s="4"/>
      <c r="C64" s="4"/>
    </row>
    <row r="65" spans="1:3" x14ac:dyDescent="0.25">
      <c r="A65" s="4"/>
      <c r="B65" s="4"/>
      <c r="C65" s="4"/>
    </row>
    <row r="66" spans="1:3" x14ac:dyDescent="0.25">
      <c r="A66" s="4"/>
      <c r="B66" s="4"/>
      <c r="C66" s="4"/>
    </row>
    <row r="67" spans="1:3" x14ac:dyDescent="0.25">
      <c r="A67" s="4"/>
      <c r="B67" s="4"/>
      <c r="C67" s="4"/>
    </row>
    <row r="68" spans="1:3" x14ac:dyDescent="0.25">
      <c r="A68" s="4"/>
      <c r="B68" s="4"/>
      <c r="C68" s="4"/>
    </row>
    <row r="69" spans="1:3" x14ac:dyDescent="0.25">
      <c r="A69" s="4"/>
      <c r="B69" s="4"/>
      <c r="C69" s="4"/>
    </row>
    <row r="70" spans="1:3" x14ac:dyDescent="0.25">
      <c r="A70" s="4"/>
      <c r="B70" s="4"/>
      <c r="C70" s="4"/>
    </row>
    <row r="71" spans="1:3" x14ac:dyDescent="0.25">
      <c r="A71" s="4"/>
      <c r="B71" s="4"/>
      <c r="C71" s="4"/>
    </row>
    <row r="72" spans="1:3" x14ac:dyDescent="0.25">
      <c r="A72" s="4"/>
      <c r="B72" s="4"/>
      <c r="C72" s="4"/>
    </row>
    <row r="73" spans="1:3" x14ac:dyDescent="0.25">
      <c r="A73" s="4"/>
      <c r="B73" s="4"/>
      <c r="C73" s="4"/>
    </row>
    <row r="74" spans="1:3" x14ac:dyDescent="0.25">
      <c r="A74" s="4"/>
      <c r="B74" s="4"/>
      <c r="C74" s="4"/>
    </row>
    <row r="75" spans="1:3" x14ac:dyDescent="0.25">
      <c r="A75" s="4"/>
      <c r="B75" s="4"/>
      <c r="C75" s="4"/>
    </row>
    <row r="76" spans="1:3" x14ac:dyDescent="0.25">
      <c r="A76" s="4"/>
      <c r="B76" s="4"/>
      <c r="C76" s="4"/>
    </row>
    <row r="77" spans="1:3" x14ac:dyDescent="0.25">
      <c r="A77" s="4"/>
      <c r="B77" s="4"/>
      <c r="C77" s="4"/>
    </row>
    <row r="78" spans="1:3" x14ac:dyDescent="0.25">
      <c r="A78" s="4"/>
      <c r="B78" s="4"/>
      <c r="C78" s="4"/>
    </row>
    <row r="79" spans="1:3" x14ac:dyDescent="0.25">
      <c r="A79" s="4"/>
      <c r="B79" s="4"/>
      <c r="C79" s="4"/>
    </row>
    <row r="80" spans="1:3" x14ac:dyDescent="0.25">
      <c r="A80" s="4"/>
      <c r="B80" s="4"/>
      <c r="C80" s="4"/>
    </row>
    <row r="81" spans="1:3" x14ac:dyDescent="0.25">
      <c r="A81" s="4"/>
      <c r="B81" s="4"/>
      <c r="C81" s="4"/>
    </row>
    <row r="82" spans="1:3" x14ac:dyDescent="0.25">
      <c r="A82" s="4"/>
      <c r="B82" s="4"/>
      <c r="C82" s="4"/>
    </row>
    <row r="83" spans="1:3" x14ac:dyDescent="0.25">
      <c r="A83" s="4"/>
      <c r="B83" s="4"/>
      <c r="C83" s="4"/>
    </row>
    <row r="84" spans="1:3" x14ac:dyDescent="0.25">
      <c r="A84" s="4"/>
      <c r="B84" s="4"/>
      <c r="C84" s="4"/>
    </row>
    <row r="85" spans="1:3" x14ac:dyDescent="0.25">
      <c r="A85" s="4"/>
      <c r="B85" s="4"/>
      <c r="C85" s="4"/>
    </row>
    <row r="86" spans="1:3" x14ac:dyDescent="0.25">
      <c r="A86" s="4"/>
      <c r="B86" s="4"/>
      <c r="C86" s="4"/>
    </row>
    <row r="87" spans="1:3" x14ac:dyDescent="0.25">
      <c r="A87" s="4"/>
      <c r="B87" s="4"/>
      <c r="C87" s="4"/>
    </row>
    <row r="88" spans="1:3" x14ac:dyDescent="0.25">
      <c r="A88" s="4"/>
      <c r="B88" s="4"/>
      <c r="C88" s="4"/>
    </row>
    <row r="89" spans="1:3" x14ac:dyDescent="0.25">
      <c r="A89" s="4"/>
      <c r="B89" s="4"/>
      <c r="C89" s="4"/>
    </row>
    <row r="90" spans="1:3" x14ac:dyDescent="0.25">
      <c r="A90" s="4"/>
      <c r="B90" s="4"/>
      <c r="C90" s="4"/>
    </row>
    <row r="91" spans="1:3" x14ac:dyDescent="0.25">
      <c r="A91" s="4"/>
      <c r="B91" s="4"/>
      <c r="C91" s="4"/>
    </row>
    <row r="92" spans="1:3" x14ac:dyDescent="0.25">
      <c r="A92" s="4"/>
      <c r="B92" s="4"/>
      <c r="C92" s="4"/>
    </row>
    <row r="93" spans="1:3" x14ac:dyDescent="0.25">
      <c r="A93" s="4"/>
      <c r="B93" s="4"/>
      <c r="C93" s="4"/>
    </row>
    <row r="94" spans="1:3" x14ac:dyDescent="0.25">
      <c r="A94" s="4"/>
      <c r="B94" s="4"/>
      <c r="C94" s="4"/>
    </row>
    <row r="95" spans="1:3" x14ac:dyDescent="0.25">
      <c r="A95" s="4"/>
      <c r="B95" s="4"/>
      <c r="C95" s="4"/>
    </row>
    <row r="96" spans="1:3" x14ac:dyDescent="0.25">
      <c r="A96" s="4"/>
      <c r="B96" s="4"/>
      <c r="C96" s="4"/>
    </row>
    <row r="97" spans="1:3" x14ac:dyDescent="0.25">
      <c r="A97" s="4"/>
      <c r="B97" s="4"/>
      <c r="C97" s="4"/>
    </row>
    <row r="98" spans="1:3" x14ac:dyDescent="0.25">
      <c r="A98" s="4"/>
      <c r="B98" s="4"/>
      <c r="C98" s="4"/>
    </row>
    <row r="99" spans="1:3" x14ac:dyDescent="0.25">
      <c r="A99" s="4"/>
      <c r="B99" s="4"/>
      <c r="C99" s="4"/>
    </row>
    <row r="100" spans="1:3" x14ac:dyDescent="0.25">
      <c r="A100" s="4"/>
      <c r="B100" s="4"/>
      <c r="C100" s="4"/>
    </row>
    <row r="101" spans="1:3" x14ac:dyDescent="0.25">
      <c r="A101" s="4"/>
      <c r="B101" s="4"/>
      <c r="C101" s="4"/>
    </row>
    <row r="102" spans="1:3" x14ac:dyDescent="0.25">
      <c r="A102" s="4"/>
      <c r="B102" s="4"/>
      <c r="C102" s="4"/>
    </row>
    <row r="103" spans="1:3" x14ac:dyDescent="0.25">
      <c r="A103" s="4"/>
      <c r="B103" s="4"/>
      <c r="C103" s="4"/>
    </row>
    <row r="104" spans="1:3" x14ac:dyDescent="0.25">
      <c r="A104" s="4"/>
      <c r="B104" s="4"/>
      <c r="C104" s="4"/>
    </row>
    <row r="105" spans="1:3" x14ac:dyDescent="0.25">
      <c r="A105" s="4"/>
      <c r="B105" s="4"/>
      <c r="C105" s="4"/>
    </row>
    <row r="106" spans="1:3" x14ac:dyDescent="0.25">
      <c r="A106" s="4"/>
      <c r="B106" s="4"/>
      <c r="C106" s="4"/>
    </row>
    <row r="107" spans="1:3" x14ac:dyDescent="0.25">
      <c r="A107" s="4"/>
      <c r="B107" s="4"/>
      <c r="C107" s="4"/>
    </row>
    <row r="108" spans="1:3" x14ac:dyDescent="0.25">
      <c r="A108" s="4"/>
      <c r="B108" s="4"/>
      <c r="C108" s="4"/>
    </row>
    <row r="109" spans="1:3" x14ac:dyDescent="0.25">
      <c r="A109" s="4"/>
      <c r="B109" s="4"/>
      <c r="C109" s="4"/>
    </row>
    <row r="110" spans="1:3" x14ac:dyDescent="0.25">
      <c r="A110" s="4"/>
      <c r="B110" s="4"/>
      <c r="C110" s="4"/>
    </row>
    <row r="111" spans="1:3" x14ac:dyDescent="0.25">
      <c r="A111" s="4"/>
      <c r="B111" s="4"/>
      <c r="C111" s="4"/>
    </row>
    <row r="112" spans="1:3" x14ac:dyDescent="0.25">
      <c r="A112" s="4"/>
      <c r="B112" s="4"/>
      <c r="C112" s="4"/>
    </row>
    <row r="113" spans="1:3" x14ac:dyDescent="0.25">
      <c r="A113" s="4"/>
      <c r="B113" s="4"/>
      <c r="C113" s="4"/>
    </row>
    <row r="114" spans="1:3" x14ac:dyDescent="0.25">
      <c r="A114" s="4"/>
      <c r="B114" s="4"/>
      <c r="C114" s="4"/>
    </row>
    <row r="115" spans="1:3" x14ac:dyDescent="0.25">
      <c r="A115" s="4"/>
      <c r="B115" s="4"/>
      <c r="C115" s="4"/>
    </row>
    <row r="116" spans="1:3" x14ac:dyDescent="0.25">
      <c r="A116" s="4"/>
      <c r="B116" s="4"/>
      <c r="C116" s="4"/>
    </row>
    <row r="117" spans="1:3" x14ac:dyDescent="0.25">
      <c r="A117" s="4"/>
      <c r="B117" s="4"/>
      <c r="C117" s="4"/>
    </row>
    <row r="118" spans="1:3" x14ac:dyDescent="0.25">
      <c r="A118" s="4"/>
      <c r="B118" s="4"/>
      <c r="C118" s="4"/>
    </row>
    <row r="119" spans="1:3" x14ac:dyDescent="0.25">
      <c r="A119" s="4"/>
      <c r="B119" s="4"/>
      <c r="C119" s="4"/>
    </row>
    <row r="120" spans="1:3" x14ac:dyDescent="0.25">
      <c r="A120" s="4"/>
      <c r="B120" s="4"/>
      <c r="C120" s="4"/>
    </row>
    <row r="121" spans="1:3" x14ac:dyDescent="0.25">
      <c r="A121" s="4"/>
      <c r="B121" s="4"/>
      <c r="C121" s="4"/>
    </row>
    <row r="122" spans="1:3" x14ac:dyDescent="0.25">
      <c r="A122" s="4"/>
      <c r="B122" s="4"/>
      <c r="C122" s="4"/>
    </row>
    <row r="123" spans="1:3" x14ac:dyDescent="0.25">
      <c r="A123" s="4"/>
      <c r="B123" s="4"/>
      <c r="C123" s="4"/>
    </row>
    <row r="124" spans="1:3" x14ac:dyDescent="0.25">
      <c r="A124" s="4"/>
      <c r="B124" s="4"/>
      <c r="C124" s="4"/>
    </row>
    <row r="125" spans="1:3" x14ac:dyDescent="0.25">
      <c r="A125" s="4"/>
      <c r="B125" s="4"/>
      <c r="C125" s="4"/>
    </row>
    <row r="126" spans="1:3" x14ac:dyDescent="0.25">
      <c r="A126" s="4"/>
      <c r="B126" s="4"/>
      <c r="C126" s="4"/>
    </row>
    <row r="127" spans="1:3" x14ac:dyDescent="0.25">
      <c r="A127" s="4"/>
      <c r="B127" s="4"/>
      <c r="C127" s="4"/>
    </row>
    <row r="128" spans="1:3" x14ac:dyDescent="0.25">
      <c r="A128" s="4"/>
      <c r="B128" s="4"/>
      <c r="C128" s="4"/>
    </row>
    <row r="129" spans="1:3" x14ac:dyDescent="0.25">
      <c r="A129" s="4"/>
      <c r="B129" s="4"/>
      <c r="C129" s="4"/>
    </row>
    <row r="130" spans="1:3" x14ac:dyDescent="0.25">
      <c r="A130" s="4"/>
      <c r="B130" s="4"/>
      <c r="C130" s="4"/>
    </row>
    <row r="131" spans="1:3" x14ac:dyDescent="0.25">
      <c r="A131" s="4"/>
      <c r="B131" s="4"/>
      <c r="C131" s="4"/>
    </row>
    <row r="132" spans="1:3" x14ac:dyDescent="0.25">
      <c r="A132" s="4"/>
      <c r="B132" s="4"/>
      <c r="C132" s="4"/>
    </row>
    <row r="133" spans="1:3" x14ac:dyDescent="0.25">
      <c r="A133" s="4"/>
      <c r="B133" s="4"/>
      <c r="C133" s="4"/>
    </row>
    <row r="134" spans="1:3" x14ac:dyDescent="0.25">
      <c r="A134" s="4"/>
      <c r="B134" s="4"/>
      <c r="C134" s="4"/>
    </row>
    <row r="135" spans="1:3" x14ac:dyDescent="0.25">
      <c r="A135" s="4"/>
      <c r="B135" s="4"/>
      <c r="C135" s="4"/>
    </row>
    <row r="136" spans="1:3" x14ac:dyDescent="0.25">
      <c r="A136" s="4"/>
      <c r="B136" s="4"/>
      <c r="C136" s="4"/>
    </row>
    <row r="137" spans="1:3" x14ac:dyDescent="0.25">
      <c r="A137" s="4"/>
      <c r="B137" s="4"/>
      <c r="C137" s="4"/>
    </row>
    <row r="138" spans="1:3" x14ac:dyDescent="0.25">
      <c r="A138" s="4"/>
      <c r="B138" s="4"/>
      <c r="C138" s="4"/>
    </row>
    <row r="139" spans="1:3" x14ac:dyDescent="0.25">
      <c r="A139" s="4"/>
      <c r="B139" s="4"/>
      <c r="C139" s="4"/>
    </row>
    <row r="140" spans="1:3" x14ac:dyDescent="0.25">
      <c r="A140" s="4"/>
      <c r="B140" s="4"/>
      <c r="C140" s="4"/>
    </row>
    <row r="141" spans="1:3" x14ac:dyDescent="0.25">
      <c r="A141" s="4"/>
      <c r="B141" s="4"/>
      <c r="C141" s="4"/>
    </row>
    <row r="142" spans="1:3" x14ac:dyDescent="0.25">
      <c r="A142" s="4"/>
      <c r="B142" s="4"/>
      <c r="C142" s="4"/>
    </row>
    <row r="143" spans="1:3" x14ac:dyDescent="0.25">
      <c r="A143" s="4"/>
      <c r="B143" s="4"/>
      <c r="C143" s="4"/>
    </row>
    <row r="144" spans="1:3" x14ac:dyDescent="0.25">
      <c r="A144" s="4"/>
      <c r="B144" s="4"/>
      <c r="C144" s="4"/>
    </row>
    <row r="145" spans="1:3" x14ac:dyDescent="0.25">
      <c r="A145" s="4"/>
      <c r="B145" s="4"/>
      <c r="C145" s="4"/>
    </row>
    <row r="146" spans="1:3" x14ac:dyDescent="0.25">
      <c r="A146" s="4"/>
      <c r="B146" s="4"/>
      <c r="C146" s="4"/>
    </row>
    <row r="147" spans="1:3" x14ac:dyDescent="0.25">
      <c r="A147" s="4"/>
      <c r="B147" s="4"/>
      <c r="C147" s="4"/>
    </row>
    <row r="148" spans="1:3" x14ac:dyDescent="0.25">
      <c r="A148" s="4"/>
      <c r="B148" s="4"/>
      <c r="C148" s="4"/>
    </row>
    <row r="149" spans="1:3" x14ac:dyDescent="0.25">
      <c r="A149" s="4"/>
      <c r="B149" s="4"/>
      <c r="C149" s="4"/>
    </row>
    <row r="150" spans="1:3" x14ac:dyDescent="0.25">
      <c r="A150" s="4"/>
      <c r="B150" s="4"/>
      <c r="C150" s="4"/>
    </row>
    <row r="151" spans="1:3" x14ac:dyDescent="0.25">
      <c r="A151" s="4"/>
      <c r="B151" s="4"/>
      <c r="C151" s="4"/>
    </row>
    <row r="152" spans="1:3" x14ac:dyDescent="0.25">
      <c r="A152" s="4"/>
      <c r="B152" s="4"/>
      <c r="C152" s="4"/>
    </row>
    <row r="153" spans="1:3" x14ac:dyDescent="0.25">
      <c r="A153" s="4"/>
      <c r="B153" s="4"/>
      <c r="C153" s="4"/>
    </row>
    <row r="154" spans="1:3" x14ac:dyDescent="0.25">
      <c r="A154" s="4"/>
      <c r="B154" s="4"/>
      <c r="C154" s="4"/>
    </row>
    <row r="155" spans="1:3" x14ac:dyDescent="0.25">
      <c r="A155" s="4"/>
      <c r="B155" s="4"/>
      <c r="C155" s="4"/>
    </row>
    <row r="156" spans="1:3" x14ac:dyDescent="0.25">
      <c r="A156" s="4"/>
      <c r="B156" s="4"/>
      <c r="C156" s="4"/>
    </row>
    <row r="157" spans="1:3" x14ac:dyDescent="0.25">
      <c r="A157" s="4"/>
      <c r="B157" s="4"/>
      <c r="C157" s="4"/>
    </row>
    <row r="158" spans="1:3" x14ac:dyDescent="0.25">
      <c r="A158" s="4"/>
      <c r="B158" s="4"/>
      <c r="C158" s="4"/>
    </row>
    <row r="159" spans="1:3" x14ac:dyDescent="0.25">
      <c r="A159" s="4"/>
      <c r="B159" s="4"/>
      <c r="C159" s="4"/>
    </row>
    <row r="160" spans="1:3" x14ac:dyDescent="0.25">
      <c r="A160" s="4"/>
      <c r="B160" s="4"/>
      <c r="C160" s="4"/>
    </row>
    <row r="161" spans="1:3" x14ac:dyDescent="0.25">
      <c r="A161" s="4"/>
      <c r="B161" s="4"/>
      <c r="C161" s="4"/>
    </row>
    <row r="162" spans="1:3" x14ac:dyDescent="0.25">
      <c r="A162" s="4"/>
      <c r="B162" s="4"/>
      <c r="C162" s="4"/>
    </row>
    <row r="163" spans="1:3" x14ac:dyDescent="0.25">
      <c r="A163" s="4"/>
      <c r="B163" s="4"/>
      <c r="C163" s="4"/>
    </row>
    <row r="164" spans="1:3" x14ac:dyDescent="0.25">
      <c r="A164" s="4"/>
      <c r="B164" s="4"/>
      <c r="C164" s="4"/>
    </row>
    <row r="165" spans="1:3" x14ac:dyDescent="0.25">
      <c r="A165" s="4"/>
      <c r="B165" s="4"/>
      <c r="C165" s="4"/>
    </row>
    <row r="166" spans="1:3" x14ac:dyDescent="0.25">
      <c r="A166" s="4"/>
      <c r="B166" s="4"/>
      <c r="C166" s="4"/>
    </row>
    <row r="167" spans="1:3" x14ac:dyDescent="0.25">
      <c r="A167" s="4"/>
      <c r="B167" s="4"/>
      <c r="C167" s="4"/>
    </row>
    <row r="168" spans="1:3" x14ac:dyDescent="0.25">
      <c r="A168" s="4"/>
      <c r="B168" s="4"/>
      <c r="C168" s="4"/>
    </row>
    <row r="169" spans="1:3" x14ac:dyDescent="0.25">
      <c r="A169" s="4"/>
      <c r="B169" s="4"/>
      <c r="C169" s="4"/>
    </row>
    <row r="170" spans="1:3" x14ac:dyDescent="0.25">
      <c r="A170" s="4"/>
      <c r="B170" s="4"/>
      <c r="C170" s="4"/>
    </row>
    <row r="171" spans="1:3" x14ac:dyDescent="0.25">
      <c r="A171" s="4"/>
      <c r="B171" s="4"/>
      <c r="C171" s="4"/>
    </row>
    <row r="172" spans="1:3" x14ac:dyDescent="0.25">
      <c r="A172" s="4"/>
      <c r="B172" s="4"/>
      <c r="C172" s="4"/>
    </row>
    <row r="173" spans="1:3" x14ac:dyDescent="0.25">
      <c r="A173" s="4"/>
      <c r="B173" s="4"/>
      <c r="C173" s="4"/>
    </row>
    <row r="174" spans="1:3" x14ac:dyDescent="0.25">
      <c r="A174" s="4"/>
      <c r="B174" s="4"/>
      <c r="C174" s="4"/>
    </row>
    <row r="175" spans="1:3" x14ac:dyDescent="0.25">
      <c r="A175" s="4"/>
      <c r="B175" s="4"/>
      <c r="C175" s="4"/>
    </row>
    <row r="176" spans="1:3" x14ac:dyDescent="0.25">
      <c r="A176" s="4"/>
      <c r="B176" s="4"/>
      <c r="C176" s="4"/>
    </row>
    <row r="177" spans="1:3" x14ac:dyDescent="0.25">
      <c r="A177" s="4"/>
      <c r="B177" s="4"/>
      <c r="C177" s="4"/>
    </row>
    <row r="178" spans="1:3" x14ac:dyDescent="0.25">
      <c r="A178" s="4"/>
      <c r="B178" s="4"/>
      <c r="C178" s="4"/>
    </row>
    <row r="179" spans="1:3" x14ac:dyDescent="0.25">
      <c r="A179" s="4"/>
      <c r="B179" s="4"/>
      <c r="C179" s="4"/>
    </row>
    <row r="180" spans="1:3" x14ac:dyDescent="0.25">
      <c r="A180" s="4"/>
      <c r="B180" s="4"/>
      <c r="C180" s="4"/>
    </row>
    <row r="181" spans="1:3" x14ac:dyDescent="0.25">
      <c r="A181" s="4"/>
      <c r="B181" s="4"/>
      <c r="C181" s="4"/>
    </row>
    <row r="182" spans="1:3" x14ac:dyDescent="0.25">
      <c r="A182" s="4"/>
      <c r="B182" s="4"/>
      <c r="C182" s="4"/>
    </row>
    <row r="183" spans="1:3" x14ac:dyDescent="0.25">
      <c r="A183" s="4"/>
      <c r="B183" s="4"/>
      <c r="C183" s="4"/>
    </row>
    <row r="184" spans="1:3" x14ac:dyDescent="0.25">
      <c r="A184" s="4"/>
      <c r="B184" s="4"/>
      <c r="C184" s="4"/>
    </row>
    <row r="185" spans="1:3" x14ac:dyDescent="0.25">
      <c r="A185" s="4"/>
      <c r="B185" s="4"/>
      <c r="C185" s="4"/>
    </row>
    <row r="186" spans="1:3" x14ac:dyDescent="0.25">
      <c r="A186" s="4"/>
      <c r="B186" s="4"/>
      <c r="C186" s="4"/>
    </row>
    <row r="187" spans="1:3" x14ac:dyDescent="0.25">
      <c r="A187" s="4"/>
      <c r="B187" s="4"/>
      <c r="C187" s="4"/>
    </row>
    <row r="188" spans="1:3" x14ac:dyDescent="0.25">
      <c r="A188" s="4"/>
      <c r="B188" s="4"/>
      <c r="C188" s="4"/>
    </row>
    <row r="189" spans="1:3" x14ac:dyDescent="0.25">
      <c r="A189" s="4"/>
      <c r="B189" s="4"/>
      <c r="C189" s="4"/>
    </row>
    <row r="190" spans="1:3" x14ac:dyDescent="0.25">
      <c r="A190" s="4"/>
      <c r="B190" s="4"/>
      <c r="C190" s="4"/>
    </row>
    <row r="191" spans="1:3" x14ac:dyDescent="0.25">
      <c r="A191" s="4"/>
      <c r="B191" s="4"/>
      <c r="C191" s="4"/>
    </row>
    <row r="192" spans="1:3" x14ac:dyDescent="0.25">
      <c r="A192" s="4"/>
      <c r="B192" s="4"/>
      <c r="C192" s="4"/>
    </row>
    <row r="193" spans="1:3" x14ac:dyDescent="0.25">
      <c r="A193" s="4"/>
      <c r="B193" s="4"/>
      <c r="C193" s="4"/>
    </row>
    <row r="194" spans="1:3" x14ac:dyDescent="0.25">
      <c r="A194" s="4"/>
      <c r="B194" s="4"/>
      <c r="C194" s="4"/>
    </row>
    <row r="195" spans="1:3" x14ac:dyDescent="0.25">
      <c r="A195" s="4"/>
      <c r="B195" s="4"/>
      <c r="C195" s="4"/>
    </row>
    <row r="196" spans="1:3" x14ac:dyDescent="0.25">
      <c r="A196" s="4"/>
      <c r="B196" s="4"/>
      <c r="C196" s="4"/>
    </row>
    <row r="197" spans="1:3" x14ac:dyDescent="0.25">
      <c r="A197" s="4"/>
      <c r="B197" s="4"/>
      <c r="C197" s="4"/>
    </row>
    <row r="198" spans="1:3" x14ac:dyDescent="0.25">
      <c r="A198" s="4"/>
      <c r="B198" s="4"/>
      <c r="C198" s="4"/>
    </row>
    <row r="199" spans="1:3" x14ac:dyDescent="0.25">
      <c r="A199" s="4"/>
      <c r="B199" s="4"/>
      <c r="C199" s="4"/>
    </row>
    <row r="200" spans="1:3" x14ac:dyDescent="0.25">
      <c r="A200" s="4"/>
      <c r="B200" s="4"/>
      <c r="C200" s="4"/>
    </row>
    <row r="201" spans="1:3" x14ac:dyDescent="0.25">
      <c r="A201" s="4"/>
      <c r="B201" s="4"/>
      <c r="C201" s="4"/>
    </row>
    <row r="202" spans="1:3" x14ac:dyDescent="0.25">
      <c r="A202" s="4"/>
      <c r="B202" s="4"/>
      <c r="C202" s="4"/>
    </row>
    <row r="203" spans="1:3" x14ac:dyDescent="0.25">
      <c r="A203" s="4"/>
      <c r="B203" s="4"/>
      <c r="C203" s="4"/>
    </row>
    <row r="204" spans="1:3" x14ac:dyDescent="0.25">
      <c r="A204" s="4"/>
      <c r="B204" s="4"/>
      <c r="C204" s="4"/>
    </row>
    <row r="205" spans="1:3" x14ac:dyDescent="0.25">
      <c r="A205" s="4"/>
      <c r="B205" s="4"/>
      <c r="C205" s="4"/>
    </row>
    <row r="206" spans="1:3" x14ac:dyDescent="0.25">
      <c r="A206" s="4"/>
      <c r="B206" s="4"/>
      <c r="C206" s="4"/>
    </row>
    <row r="207" spans="1:3" x14ac:dyDescent="0.25">
      <c r="A207" s="4"/>
      <c r="B207" s="4"/>
      <c r="C207" s="4"/>
    </row>
    <row r="208" spans="1:3" x14ac:dyDescent="0.25">
      <c r="A208" s="4"/>
      <c r="B208" s="4"/>
      <c r="C208" s="4"/>
    </row>
    <row r="209" spans="1:3" x14ac:dyDescent="0.25">
      <c r="A209" s="4"/>
      <c r="B209" s="4"/>
      <c r="C209" s="4"/>
    </row>
    <row r="210" spans="1:3" x14ac:dyDescent="0.25">
      <c r="A210" s="4"/>
      <c r="B210" s="4"/>
      <c r="C210" s="4"/>
    </row>
    <row r="211" spans="1:3" x14ac:dyDescent="0.25">
      <c r="A211" s="4"/>
      <c r="B211" s="4"/>
      <c r="C211" s="4"/>
    </row>
    <row r="212" spans="1:3" x14ac:dyDescent="0.25">
      <c r="A212" s="4"/>
      <c r="B212" s="4"/>
      <c r="C212" s="4"/>
    </row>
    <row r="213" spans="1:3" x14ac:dyDescent="0.25">
      <c r="A213" s="4"/>
      <c r="B213" s="4"/>
      <c r="C213" s="4"/>
    </row>
    <row r="214" spans="1:3" x14ac:dyDescent="0.25">
      <c r="A214" s="4"/>
      <c r="B214" s="4"/>
      <c r="C214" s="4"/>
    </row>
    <row r="215" spans="1:3" x14ac:dyDescent="0.25">
      <c r="A215" s="4"/>
      <c r="B215" s="4"/>
      <c r="C215" s="4"/>
    </row>
    <row r="216" spans="1:3" x14ac:dyDescent="0.25">
      <c r="A216" s="4"/>
      <c r="B216" s="4"/>
      <c r="C216" s="4"/>
    </row>
    <row r="217" spans="1:3" x14ac:dyDescent="0.25">
      <c r="A217" s="4"/>
      <c r="B217" s="4"/>
      <c r="C217" s="4"/>
    </row>
    <row r="218" spans="1:3" x14ac:dyDescent="0.25">
      <c r="A218" s="4"/>
      <c r="B218" s="4"/>
      <c r="C218" s="4"/>
    </row>
    <row r="219" spans="1:3" x14ac:dyDescent="0.25">
      <c r="A219" s="4"/>
      <c r="B219" s="4"/>
      <c r="C219" s="4"/>
    </row>
    <row r="220" spans="1:3" x14ac:dyDescent="0.25">
      <c r="A220" s="4"/>
      <c r="B220" s="4"/>
      <c r="C220" s="4"/>
    </row>
    <row r="221" spans="1:3" x14ac:dyDescent="0.25">
      <c r="A221" s="4"/>
      <c r="B221" s="4"/>
      <c r="C221" s="4"/>
    </row>
    <row r="222" spans="1:3" x14ac:dyDescent="0.25">
      <c r="A222" s="4"/>
      <c r="B222" s="4"/>
      <c r="C222" s="4"/>
    </row>
    <row r="223" spans="1:3" x14ac:dyDescent="0.25">
      <c r="A223" s="4"/>
      <c r="B223" s="4"/>
      <c r="C223" s="4"/>
    </row>
    <row r="224" spans="1:3" x14ac:dyDescent="0.25">
      <c r="A224" s="4"/>
      <c r="B224" s="4"/>
      <c r="C224" s="4"/>
    </row>
    <row r="225" spans="1:3" x14ac:dyDescent="0.25">
      <c r="A225" s="4"/>
      <c r="B225" s="4"/>
      <c r="C225" s="4"/>
    </row>
    <row r="226" spans="1:3" x14ac:dyDescent="0.25">
      <c r="A226" s="4"/>
      <c r="B226" s="4"/>
      <c r="C226" s="4"/>
    </row>
    <row r="227" spans="1:3" x14ac:dyDescent="0.25">
      <c r="A227" s="4"/>
      <c r="B227" s="4"/>
      <c r="C227" s="4"/>
    </row>
    <row r="228" spans="1:3" x14ac:dyDescent="0.25">
      <c r="A228" s="4"/>
      <c r="B228" s="4"/>
      <c r="C228" s="4"/>
    </row>
    <row r="229" spans="1:3" x14ac:dyDescent="0.25">
      <c r="A229" s="4"/>
      <c r="B229" s="4"/>
      <c r="C229" s="4"/>
    </row>
    <row r="230" spans="1:3" x14ac:dyDescent="0.25">
      <c r="A230" s="4"/>
      <c r="B230" s="4"/>
      <c r="C230" s="4"/>
    </row>
    <row r="231" spans="1:3" x14ac:dyDescent="0.25">
      <c r="A231" s="4"/>
      <c r="B231" s="4"/>
      <c r="C231" s="4"/>
    </row>
    <row r="232" spans="1:3" x14ac:dyDescent="0.25">
      <c r="A232" s="4"/>
      <c r="B232" s="4"/>
      <c r="C232" s="4"/>
    </row>
    <row r="233" spans="1:3" x14ac:dyDescent="0.25">
      <c r="A233" s="4"/>
      <c r="B233" s="4"/>
      <c r="C233" s="4"/>
    </row>
    <row r="234" spans="1:3" x14ac:dyDescent="0.25">
      <c r="A234" s="4"/>
      <c r="B234" s="4"/>
      <c r="C234" s="4"/>
    </row>
    <row r="235" spans="1:3" x14ac:dyDescent="0.25">
      <c r="A235" s="4"/>
      <c r="B235" s="4"/>
      <c r="C235" s="4"/>
    </row>
    <row r="236" spans="1:3" x14ac:dyDescent="0.25">
      <c r="A236" s="4"/>
      <c r="B236" s="4"/>
      <c r="C236" s="4"/>
    </row>
    <row r="237" spans="1:3" x14ac:dyDescent="0.25">
      <c r="A237" s="4"/>
      <c r="B237" s="4"/>
      <c r="C237" s="4"/>
    </row>
    <row r="238" spans="1:3" x14ac:dyDescent="0.25">
      <c r="A238" s="4"/>
      <c r="B238" s="4"/>
      <c r="C238" s="4"/>
    </row>
    <row r="239" spans="1:3" x14ac:dyDescent="0.25">
      <c r="A239" s="4"/>
      <c r="B239" s="4"/>
      <c r="C239" s="4"/>
    </row>
    <row r="240" spans="1:3" x14ac:dyDescent="0.25">
      <c r="A240" s="4"/>
      <c r="B240" s="4"/>
      <c r="C240" s="4"/>
    </row>
    <row r="241" spans="1:3" x14ac:dyDescent="0.25">
      <c r="A241" s="4"/>
      <c r="B241" s="4"/>
      <c r="C241" s="4"/>
    </row>
    <row r="242" spans="1:3" x14ac:dyDescent="0.25">
      <c r="A242" s="4"/>
      <c r="B242" s="4"/>
      <c r="C242" s="4"/>
    </row>
    <row r="243" spans="1:3" x14ac:dyDescent="0.25">
      <c r="A243" s="4"/>
      <c r="B243" s="4"/>
      <c r="C243" s="4"/>
    </row>
    <row r="244" spans="1:3" x14ac:dyDescent="0.25">
      <c r="A244" s="4"/>
      <c r="B244" s="4"/>
      <c r="C244" s="4"/>
    </row>
    <row r="245" spans="1:3" x14ac:dyDescent="0.25">
      <c r="A245" s="4"/>
      <c r="B245" s="4"/>
      <c r="C245" s="4"/>
    </row>
    <row r="246" spans="1:3" x14ac:dyDescent="0.25">
      <c r="A246" s="4"/>
      <c r="B246" s="4"/>
      <c r="C246" s="4"/>
    </row>
    <row r="247" spans="1:3" x14ac:dyDescent="0.25">
      <c r="A247" s="4"/>
      <c r="B247" s="4"/>
      <c r="C247" s="4"/>
    </row>
    <row r="248" spans="1:3" x14ac:dyDescent="0.25">
      <c r="A248" s="4"/>
      <c r="B248" s="4"/>
      <c r="C248" s="4"/>
    </row>
    <row r="249" spans="1:3" x14ac:dyDescent="0.25">
      <c r="A249" s="4"/>
      <c r="B249" s="4"/>
      <c r="C249" s="4"/>
    </row>
    <row r="250" spans="1:3" x14ac:dyDescent="0.25">
      <c r="A250" s="4"/>
      <c r="B250" s="4"/>
      <c r="C250" s="4"/>
    </row>
    <row r="251" spans="1:3" x14ac:dyDescent="0.25">
      <c r="A251" s="4"/>
      <c r="B251" s="4"/>
      <c r="C251" s="4"/>
    </row>
    <row r="252" spans="1:3" x14ac:dyDescent="0.25">
      <c r="A252" s="4"/>
      <c r="B252" s="4"/>
      <c r="C252" s="4"/>
    </row>
    <row r="253" spans="1:3" x14ac:dyDescent="0.25">
      <c r="A253" s="4"/>
      <c r="B253" s="4"/>
      <c r="C253" s="4"/>
    </row>
    <row r="254" spans="1:3" x14ac:dyDescent="0.25">
      <c r="A254" s="4"/>
      <c r="B254" s="4"/>
      <c r="C254" s="4"/>
    </row>
    <row r="255" spans="1:3" x14ac:dyDescent="0.25">
      <c r="A255" s="4"/>
      <c r="B255" s="4"/>
      <c r="C255" s="4"/>
    </row>
    <row r="256" spans="1:3" x14ac:dyDescent="0.25">
      <c r="A256" s="4"/>
      <c r="B256" s="4"/>
      <c r="C256" s="4"/>
    </row>
    <row r="257" spans="1:3" x14ac:dyDescent="0.25">
      <c r="A257" s="4"/>
      <c r="B257" s="4"/>
      <c r="C257" s="4"/>
    </row>
    <row r="258" spans="1:3" x14ac:dyDescent="0.25">
      <c r="A258" s="4"/>
      <c r="B258" s="4"/>
      <c r="C258" s="4"/>
    </row>
    <row r="259" spans="1:3" x14ac:dyDescent="0.25">
      <c r="A259" s="4"/>
      <c r="B259" s="4"/>
      <c r="C259" s="4"/>
    </row>
    <row r="260" spans="1:3" x14ac:dyDescent="0.25">
      <c r="A260" s="4"/>
      <c r="B260" s="4"/>
      <c r="C260" s="4"/>
    </row>
    <row r="261" spans="1:3" x14ac:dyDescent="0.25">
      <c r="A261" s="4"/>
      <c r="B261" s="4"/>
      <c r="C261" s="4"/>
    </row>
    <row r="262" spans="1:3" x14ac:dyDescent="0.25">
      <c r="A262" s="4"/>
      <c r="B262" s="4"/>
      <c r="C262" s="4"/>
    </row>
    <row r="263" spans="1:3" x14ac:dyDescent="0.25">
      <c r="A263" s="4"/>
      <c r="B263" s="4"/>
      <c r="C263" s="4"/>
    </row>
    <row r="264" spans="1:3" x14ac:dyDescent="0.25">
      <c r="A264" s="4"/>
      <c r="B264" s="4"/>
      <c r="C264" s="4"/>
    </row>
    <row r="265" spans="1:3" x14ac:dyDescent="0.25">
      <c r="A265" s="4"/>
      <c r="B265" s="4"/>
      <c r="C265" s="4"/>
    </row>
    <row r="266" spans="1:3" x14ac:dyDescent="0.25">
      <c r="A266" s="4"/>
      <c r="B266" s="4"/>
      <c r="C266" s="4"/>
    </row>
    <row r="267" spans="1:3" x14ac:dyDescent="0.25">
      <c r="A267" s="4"/>
      <c r="B267" s="4"/>
      <c r="C267" s="4"/>
    </row>
    <row r="268" spans="1:3" x14ac:dyDescent="0.25">
      <c r="A268" s="4"/>
      <c r="B268" s="4"/>
      <c r="C268" s="4"/>
    </row>
    <row r="269" spans="1:3" x14ac:dyDescent="0.25">
      <c r="A269" s="4"/>
      <c r="B269" s="4"/>
      <c r="C269" s="4"/>
    </row>
    <row r="270" spans="1:3" x14ac:dyDescent="0.25">
      <c r="A270" s="4"/>
      <c r="B270" s="4"/>
      <c r="C270" s="4"/>
    </row>
    <row r="271" spans="1:3" x14ac:dyDescent="0.25">
      <c r="A271" s="4"/>
      <c r="B271" s="4"/>
      <c r="C271" s="4"/>
    </row>
    <row r="272" spans="1:3" x14ac:dyDescent="0.25">
      <c r="A272" s="4"/>
      <c r="B272" s="4"/>
      <c r="C272" s="4"/>
    </row>
    <row r="273" spans="1:3" x14ac:dyDescent="0.25">
      <c r="A273" s="4"/>
      <c r="B273" s="4"/>
      <c r="C273" s="4"/>
    </row>
    <row r="274" spans="1:3" x14ac:dyDescent="0.25">
      <c r="A274" s="4"/>
      <c r="B274" s="4"/>
      <c r="C274" s="4"/>
    </row>
    <row r="275" spans="1:3" x14ac:dyDescent="0.25">
      <c r="A275" s="4"/>
      <c r="B275" s="4"/>
      <c r="C275" s="4"/>
    </row>
    <row r="276" spans="1:3" x14ac:dyDescent="0.25">
      <c r="A276" s="4"/>
      <c r="B276" s="4"/>
      <c r="C276" s="4"/>
    </row>
    <row r="277" spans="1:3" x14ac:dyDescent="0.25">
      <c r="A277" s="4"/>
      <c r="B277" s="4"/>
      <c r="C277" s="4"/>
    </row>
    <row r="278" spans="1:3" x14ac:dyDescent="0.25">
      <c r="A278" s="4"/>
      <c r="B278" s="4"/>
      <c r="C278" s="4"/>
    </row>
    <row r="279" spans="1:3" x14ac:dyDescent="0.25">
      <c r="A279" s="4"/>
      <c r="B279" s="4"/>
      <c r="C279" s="4"/>
    </row>
    <row r="280" spans="1:3" x14ac:dyDescent="0.25">
      <c r="A280" s="4"/>
      <c r="B280" s="4"/>
      <c r="C280" s="4"/>
    </row>
    <row r="281" spans="1:3" x14ac:dyDescent="0.25">
      <c r="A281" s="4"/>
      <c r="B281" s="4"/>
      <c r="C281" s="4"/>
    </row>
    <row r="282" spans="1:3" x14ac:dyDescent="0.25">
      <c r="A282" s="4"/>
      <c r="B282" s="4"/>
      <c r="C282" s="4"/>
    </row>
    <row r="283" spans="1:3" x14ac:dyDescent="0.25">
      <c r="A283" s="4"/>
      <c r="B283" s="4"/>
      <c r="C283" s="4"/>
    </row>
    <row r="284" spans="1:3" x14ac:dyDescent="0.25">
      <c r="A284" s="4"/>
      <c r="B284" s="4"/>
      <c r="C284" s="4"/>
    </row>
    <row r="285" spans="1:3" x14ac:dyDescent="0.25">
      <c r="A285" s="4"/>
      <c r="B285" s="4"/>
      <c r="C285" s="4"/>
    </row>
    <row r="286" spans="1:3" x14ac:dyDescent="0.25">
      <c r="A286" s="4"/>
      <c r="B286" s="4"/>
      <c r="C286" s="4"/>
    </row>
    <row r="287" spans="1:3" x14ac:dyDescent="0.25">
      <c r="A287" s="4"/>
      <c r="B287" s="4"/>
      <c r="C287" s="4"/>
    </row>
    <row r="288" spans="1:3" x14ac:dyDescent="0.25">
      <c r="A288" s="4"/>
      <c r="B288" s="4"/>
      <c r="C288" s="4"/>
    </row>
    <row r="289" spans="1:3" x14ac:dyDescent="0.25">
      <c r="A289" s="4"/>
      <c r="B289" s="4"/>
      <c r="C289" s="4"/>
    </row>
    <row r="290" spans="1:3" x14ac:dyDescent="0.25">
      <c r="A290" s="4"/>
      <c r="B290" s="4"/>
      <c r="C290" s="4"/>
    </row>
    <row r="291" spans="1:3" x14ac:dyDescent="0.25">
      <c r="A291" s="4"/>
      <c r="B291" s="4"/>
      <c r="C291" s="4"/>
    </row>
    <row r="292" spans="1:3" x14ac:dyDescent="0.25">
      <c r="A292" s="4"/>
      <c r="B292" s="4"/>
      <c r="C292" s="4"/>
    </row>
    <row r="293" spans="1:3" x14ac:dyDescent="0.25">
      <c r="A293" s="4"/>
      <c r="B293" s="4"/>
      <c r="C293" s="4"/>
    </row>
    <row r="294" spans="1:3" x14ac:dyDescent="0.25">
      <c r="A294" s="4"/>
      <c r="B294" s="4"/>
      <c r="C294" s="4"/>
    </row>
    <row r="295" spans="1:3" x14ac:dyDescent="0.25">
      <c r="A295" s="4"/>
      <c r="B295" s="4"/>
      <c r="C295" s="4"/>
    </row>
    <row r="296" spans="1:3" x14ac:dyDescent="0.25">
      <c r="A296" s="4"/>
      <c r="B296" s="4"/>
      <c r="C296" s="4"/>
    </row>
    <row r="297" spans="1:3" x14ac:dyDescent="0.25">
      <c r="A297" s="4"/>
      <c r="B297" s="4"/>
      <c r="C297" s="4"/>
    </row>
    <row r="298" spans="1:3" x14ac:dyDescent="0.25">
      <c r="A298" s="4"/>
      <c r="B298" s="4"/>
      <c r="C298" s="4"/>
    </row>
    <row r="299" spans="1:3" x14ac:dyDescent="0.25">
      <c r="A299" s="4"/>
      <c r="B299" s="4"/>
      <c r="C299" s="4"/>
    </row>
    <row r="300" spans="1:3" x14ac:dyDescent="0.25">
      <c r="A300" s="4"/>
      <c r="B300" s="4"/>
      <c r="C300" s="4"/>
    </row>
    <row r="301" spans="1:3" x14ac:dyDescent="0.25">
      <c r="A301" s="4"/>
      <c r="B301" s="4"/>
      <c r="C301" s="4"/>
    </row>
    <row r="302" spans="1:3" x14ac:dyDescent="0.25">
      <c r="A302" s="4"/>
      <c r="B302" s="4"/>
      <c r="C302" s="4"/>
    </row>
    <row r="303" spans="1:3" x14ac:dyDescent="0.25">
      <c r="A303" s="4"/>
      <c r="B303" s="4"/>
      <c r="C303" s="4"/>
    </row>
    <row r="304" spans="1:3" x14ac:dyDescent="0.25">
      <c r="A304" s="4"/>
      <c r="B304" s="4"/>
      <c r="C304" s="4"/>
    </row>
    <row r="305" spans="1:3" x14ac:dyDescent="0.25">
      <c r="A305" s="4"/>
      <c r="B305" s="4"/>
      <c r="C305" s="4"/>
    </row>
    <row r="306" spans="1:3" x14ac:dyDescent="0.25">
      <c r="A306" s="4"/>
      <c r="B306" s="4"/>
      <c r="C306" s="4"/>
    </row>
    <row r="307" spans="1:3" x14ac:dyDescent="0.25">
      <c r="A307" s="4"/>
      <c r="B307" s="4"/>
      <c r="C307" s="4"/>
    </row>
    <row r="308" spans="1:3" x14ac:dyDescent="0.25">
      <c r="A308" s="4"/>
      <c r="B308" s="4"/>
      <c r="C308" s="4"/>
    </row>
    <row r="309" spans="1:3" x14ac:dyDescent="0.25">
      <c r="A309" s="4"/>
      <c r="B309" s="4"/>
      <c r="C309" s="4"/>
    </row>
    <row r="310" spans="1:3" x14ac:dyDescent="0.25">
      <c r="A310" s="4"/>
      <c r="B310" s="4"/>
      <c r="C310" s="4"/>
    </row>
    <row r="311" spans="1:3" x14ac:dyDescent="0.25">
      <c r="A311" s="4"/>
      <c r="B311" s="4"/>
      <c r="C311" s="4"/>
    </row>
    <row r="312" spans="1:3" x14ac:dyDescent="0.25">
      <c r="A312" s="4"/>
      <c r="B312" s="4"/>
      <c r="C312" s="4"/>
    </row>
    <row r="313" spans="1:3" x14ac:dyDescent="0.25">
      <c r="A313" s="4"/>
      <c r="B313" s="4"/>
      <c r="C313" s="4"/>
    </row>
    <row r="314" spans="1:3" x14ac:dyDescent="0.25">
      <c r="A314" s="4"/>
      <c r="B314" s="4"/>
      <c r="C314" s="4"/>
    </row>
    <row r="315" spans="1:3" x14ac:dyDescent="0.25">
      <c r="A315" s="4"/>
      <c r="B315" s="4"/>
      <c r="C315" s="4"/>
    </row>
    <row r="316" spans="1:3" x14ac:dyDescent="0.25">
      <c r="A316" s="4"/>
      <c r="B316" s="4"/>
      <c r="C316" s="4"/>
    </row>
    <row r="317" spans="1:3" x14ac:dyDescent="0.25">
      <c r="A317" s="4"/>
      <c r="B317" s="4"/>
      <c r="C317" s="4"/>
    </row>
    <row r="318" spans="1:3" x14ac:dyDescent="0.25">
      <c r="A318" s="4"/>
      <c r="B318" s="4"/>
      <c r="C318" s="4"/>
    </row>
    <row r="319" spans="1:3" x14ac:dyDescent="0.25">
      <c r="A319" s="4"/>
      <c r="B319" s="4"/>
      <c r="C319" s="4"/>
    </row>
    <row r="320" spans="1:3" x14ac:dyDescent="0.25">
      <c r="A320" s="4"/>
      <c r="B320" s="4"/>
      <c r="C320" s="4"/>
    </row>
    <row r="321" spans="1:3" x14ac:dyDescent="0.25">
      <c r="A321" s="4"/>
      <c r="B321" s="4"/>
      <c r="C321" s="4"/>
    </row>
    <row r="322" spans="1:3" x14ac:dyDescent="0.25">
      <c r="A322" s="4"/>
      <c r="B322" s="4"/>
      <c r="C322" s="4"/>
    </row>
    <row r="323" spans="1:3" x14ac:dyDescent="0.25">
      <c r="A323" s="4"/>
      <c r="B323" s="4"/>
      <c r="C323" s="4"/>
    </row>
    <row r="324" spans="1:3" x14ac:dyDescent="0.25">
      <c r="A324" s="4"/>
      <c r="B324" s="4"/>
      <c r="C324" s="4"/>
    </row>
    <row r="325" spans="1:3" x14ac:dyDescent="0.25">
      <c r="A325" s="4"/>
      <c r="B325" s="4"/>
      <c r="C325" s="4"/>
    </row>
    <row r="326" spans="1:3" x14ac:dyDescent="0.25">
      <c r="A326" s="4"/>
      <c r="B326" s="4"/>
      <c r="C326" s="4"/>
    </row>
    <row r="327" spans="1:3" x14ac:dyDescent="0.25">
      <c r="A327" s="4"/>
      <c r="B327" s="4"/>
      <c r="C327" s="4"/>
    </row>
    <row r="328" spans="1:3" x14ac:dyDescent="0.25">
      <c r="A328" s="4"/>
      <c r="B328" s="4"/>
      <c r="C328" s="4"/>
    </row>
    <row r="329" spans="1:3" x14ac:dyDescent="0.25">
      <c r="A329" s="4"/>
      <c r="B329" s="4"/>
      <c r="C329" s="4"/>
    </row>
    <row r="330" spans="1:3" x14ac:dyDescent="0.25">
      <c r="A330" s="4"/>
      <c r="B330" s="4"/>
      <c r="C330" s="4"/>
    </row>
    <row r="331" spans="1:3" x14ac:dyDescent="0.25">
      <c r="A331" s="4"/>
      <c r="B331" s="4"/>
      <c r="C331" s="4"/>
    </row>
    <row r="332" spans="1:3" x14ac:dyDescent="0.25">
      <c r="A332" s="4"/>
      <c r="B332" s="4"/>
      <c r="C332" s="4"/>
    </row>
    <row r="333" spans="1:3" x14ac:dyDescent="0.25">
      <c r="A333" s="4"/>
      <c r="B333" s="4"/>
      <c r="C333" s="4"/>
    </row>
    <row r="334" spans="1:3" x14ac:dyDescent="0.25">
      <c r="A334" s="4"/>
      <c r="B334" s="4"/>
      <c r="C334" s="4"/>
    </row>
    <row r="335" spans="1:3" x14ac:dyDescent="0.25">
      <c r="A335" s="4"/>
      <c r="B335" s="4"/>
      <c r="C335" s="4"/>
    </row>
    <row r="336" spans="1:3" x14ac:dyDescent="0.25">
      <c r="A336" s="4"/>
      <c r="B336" s="4"/>
      <c r="C336" s="4"/>
    </row>
    <row r="337" spans="1:3" x14ac:dyDescent="0.25">
      <c r="A337" s="4"/>
      <c r="B337" s="4"/>
      <c r="C337" s="4"/>
    </row>
    <row r="338" spans="1:3" x14ac:dyDescent="0.25">
      <c r="A338" s="4"/>
      <c r="B338" s="4"/>
      <c r="C338" s="4"/>
    </row>
    <row r="339" spans="1:3" x14ac:dyDescent="0.25">
      <c r="A339" s="4"/>
      <c r="B339" s="4"/>
      <c r="C339" s="4"/>
    </row>
    <row r="340" spans="1:3" x14ac:dyDescent="0.25">
      <c r="A340" s="4"/>
      <c r="B340" s="4"/>
      <c r="C340" s="4"/>
    </row>
    <row r="341" spans="1:3" x14ac:dyDescent="0.25">
      <c r="A341" s="4"/>
      <c r="B341" s="4"/>
      <c r="C341" s="4"/>
    </row>
    <row r="342" spans="1:3" x14ac:dyDescent="0.25">
      <c r="A342" s="4"/>
      <c r="B342" s="4"/>
      <c r="C342" s="4"/>
    </row>
    <row r="343" spans="1:3" x14ac:dyDescent="0.25">
      <c r="A343" s="4"/>
      <c r="B343" s="4"/>
      <c r="C343" s="4"/>
    </row>
    <row r="344" spans="1:3" x14ac:dyDescent="0.25">
      <c r="A344" s="4"/>
      <c r="B344" s="4"/>
      <c r="C344" s="4"/>
    </row>
    <row r="345" spans="1:3" x14ac:dyDescent="0.25">
      <c r="A345" s="4"/>
      <c r="B345" s="4"/>
      <c r="C345" s="4"/>
    </row>
    <row r="346" spans="1:3" x14ac:dyDescent="0.25">
      <c r="A346" s="4"/>
      <c r="B346" s="4"/>
      <c r="C346" s="4"/>
    </row>
    <row r="347" spans="1:3" x14ac:dyDescent="0.25">
      <c r="A347" s="4"/>
      <c r="B347" s="4"/>
      <c r="C347" s="4"/>
    </row>
    <row r="348" spans="1:3" x14ac:dyDescent="0.25">
      <c r="A348" s="4"/>
      <c r="B348" s="4"/>
      <c r="C348" s="4"/>
    </row>
    <row r="349" spans="1:3" x14ac:dyDescent="0.25">
      <c r="A349" s="4"/>
      <c r="B349" s="4"/>
      <c r="C349" s="4"/>
    </row>
    <row r="350" spans="1:3" x14ac:dyDescent="0.25">
      <c r="A350" s="4"/>
      <c r="B350" s="4"/>
      <c r="C350" s="4"/>
    </row>
    <row r="351" spans="1:3" x14ac:dyDescent="0.25">
      <c r="A351" s="4"/>
      <c r="B351" s="4"/>
      <c r="C351" s="4"/>
    </row>
    <row r="352" spans="1:3" x14ac:dyDescent="0.25">
      <c r="A352" s="4"/>
      <c r="B352" s="4"/>
      <c r="C352" s="4"/>
    </row>
    <row r="353" spans="1:3" x14ac:dyDescent="0.25">
      <c r="A353" s="4"/>
      <c r="B353" s="4"/>
      <c r="C353" s="4"/>
    </row>
    <row r="354" spans="1:3" x14ac:dyDescent="0.25">
      <c r="A354" s="4"/>
      <c r="B354" s="4"/>
      <c r="C354" s="4"/>
    </row>
    <row r="355" spans="1:3" x14ac:dyDescent="0.25">
      <c r="A355" s="4"/>
      <c r="B355" s="4"/>
      <c r="C355" s="4"/>
    </row>
    <row r="356" spans="1:3" x14ac:dyDescent="0.25">
      <c r="A356" s="4"/>
      <c r="B356" s="4"/>
      <c r="C356" s="4"/>
    </row>
    <row r="357" spans="1:3" x14ac:dyDescent="0.25">
      <c r="A357" s="4"/>
      <c r="B357" s="4"/>
      <c r="C357" s="4"/>
    </row>
    <row r="358" spans="1:3" x14ac:dyDescent="0.25">
      <c r="A358" s="4"/>
      <c r="B358" s="4"/>
      <c r="C358" s="4"/>
    </row>
    <row r="359" spans="1:3" x14ac:dyDescent="0.25">
      <c r="A359" s="4"/>
      <c r="B359" s="4"/>
      <c r="C359" s="4"/>
    </row>
    <row r="360" spans="1:3" x14ac:dyDescent="0.25">
      <c r="A360" s="4"/>
      <c r="B360" s="4"/>
      <c r="C360" s="4"/>
    </row>
    <row r="361" spans="1:3" x14ac:dyDescent="0.25">
      <c r="A361" s="4"/>
      <c r="B361" s="4"/>
      <c r="C361" s="4"/>
    </row>
    <row r="362" spans="1:3" x14ac:dyDescent="0.25">
      <c r="A362" s="4"/>
      <c r="B362" s="4"/>
      <c r="C362" s="4"/>
    </row>
    <row r="363" spans="1:3" x14ac:dyDescent="0.25">
      <c r="A363" s="4"/>
      <c r="B363" s="4"/>
      <c r="C363" s="4"/>
    </row>
    <row r="364" spans="1:3" x14ac:dyDescent="0.25">
      <c r="A364" s="4"/>
      <c r="B364" s="4"/>
      <c r="C364" s="4"/>
    </row>
    <row r="365" spans="1:3" x14ac:dyDescent="0.25">
      <c r="A365" s="4"/>
      <c r="B365" s="4"/>
      <c r="C365" s="4"/>
    </row>
    <row r="366" spans="1:3" x14ac:dyDescent="0.25">
      <c r="A366" s="4"/>
      <c r="B366" s="4"/>
      <c r="C366" s="4"/>
    </row>
    <row r="367" spans="1:3" x14ac:dyDescent="0.25">
      <c r="A367" s="4"/>
      <c r="B367" s="4"/>
      <c r="C367" s="4"/>
    </row>
    <row r="368" spans="1:3" x14ac:dyDescent="0.25">
      <c r="A368" s="4"/>
      <c r="B368" s="4"/>
      <c r="C368" s="4"/>
    </row>
    <row r="369" spans="1:3" x14ac:dyDescent="0.25">
      <c r="A369" s="4"/>
      <c r="B369" s="4"/>
      <c r="C369" s="4"/>
    </row>
    <row r="370" spans="1:3" x14ac:dyDescent="0.25">
      <c r="A370" s="4"/>
      <c r="B370" s="4"/>
      <c r="C370" s="4"/>
    </row>
    <row r="371" spans="1:3" x14ac:dyDescent="0.25">
      <c r="A371" s="4"/>
      <c r="B371" s="4"/>
      <c r="C371" s="4"/>
    </row>
    <row r="372" spans="1:3" x14ac:dyDescent="0.25">
      <c r="A372" s="4"/>
      <c r="B372" s="4"/>
      <c r="C372" s="4"/>
    </row>
    <row r="373" spans="1:3" x14ac:dyDescent="0.25">
      <c r="A373" s="4"/>
      <c r="B373" s="4"/>
      <c r="C373" s="4"/>
    </row>
    <row r="374" spans="1:3" x14ac:dyDescent="0.25">
      <c r="A374" s="4"/>
      <c r="B374" s="4"/>
      <c r="C374" s="4"/>
    </row>
    <row r="375" spans="1:3" x14ac:dyDescent="0.25">
      <c r="A375" s="4"/>
      <c r="B375" s="4"/>
      <c r="C375" s="4"/>
    </row>
    <row r="376" spans="1:3" x14ac:dyDescent="0.25">
      <c r="A376" s="4"/>
      <c r="B376" s="4"/>
      <c r="C376" s="4"/>
    </row>
    <row r="377" spans="1:3" x14ac:dyDescent="0.25">
      <c r="A377" s="4"/>
      <c r="B377" s="4"/>
      <c r="C377" s="4"/>
    </row>
    <row r="378" spans="1:3" x14ac:dyDescent="0.25">
      <c r="A378" s="4"/>
      <c r="B378" s="4"/>
      <c r="C378" s="4"/>
    </row>
    <row r="379" spans="1:3" x14ac:dyDescent="0.25">
      <c r="A379" s="4"/>
      <c r="B379" s="4"/>
      <c r="C379" s="4"/>
    </row>
    <row r="380" spans="1:3" x14ac:dyDescent="0.25">
      <c r="A380" s="4"/>
      <c r="B380" s="4"/>
      <c r="C380" s="4"/>
    </row>
    <row r="381" spans="1:3" x14ac:dyDescent="0.25">
      <c r="A381" s="4"/>
      <c r="B381" s="4"/>
      <c r="C381" s="4"/>
    </row>
    <row r="382" spans="1:3" x14ac:dyDescent="0.25">
      <c r="A382" s="4"/>
      <c r="B382" s="4"/>
      <c r="C382" s="4"/>
    </row>
    <row r="383" spans="1:3" x14ac:dyDescent="0.25">
      <c r="A383" s="4"/>
      <c r="B383" s="4"/>
      <c r="C383" s="4"/>
    </row>
    <row r="384" spans="1:3" x14ac:dyDescent="0.25">
      <c r="A384" s="4"/>
      <c r="B384" s="4"/>
      <c r="C384" s="4"/>
    </row>
    <row r="385" spans="1:3" x14ac:dyDescent="0.25">
      <c r="A385" s="4"/>
      <c r="B385" s="4"/>
      <c r="C385" s="4"/>
    </row>
    <row r="386" spans="1:3" x14ac:dyDescent="0.25">
      <c r="A386" s="4"/>
      <c r="B386" s="4"/>
      <c r="C386" s="4"/>
    </row>
    <row r="387" spans="1:3" x14ac:dyDescent="0.25">
      <c r="A387" s="4"/>
      <c r="B387" s="4"/>
      <c r="C387" s="4"/>
    </row>
    <row r="388" spans="1:3" x14ac:dyDescent="0.25">
      <c r="A388" s="4"/>
      <c r="B388" s="4"/>
      <c r="C388" s="4"/>
    </row>
    <row r="389" spans="1:3" x14ac:dyDescent="0.25">
      <c r="A389" s="4"/>
      <c r="B389" s="4"/>
      <c r="C389" s="4"/>
    </row>
    <row r="390" spans="1:3" x14ac:dyDescent="0.25">
      <c r="A390" s="4"/>
      <c r="B390" s="4"/>
      <c r="C390" s="4"/>
    </row>
    <row r="391" spans="1:3" x14ac:dyDescent="0.25">
      <c r="A391" s="4"/>
      <c r="B391" s="4"/>
      <c r="C391" s="4"/>
    </row>
    <row r="392" spans="1:3" x14ac:dyDescent="0.25">
      <c r="A392" s="4"/>
      <c r="B392" s="4"/>
      <c r="C392" s="4"/>
    </row>
    <row r="393" spans="1:3" x14ac:dyDescent="0.25">
      <c r="A393" s="4"/>
      <c r="B393" s="4"/>
      <c r="C393" s="4"/>
    </row>
    <row r="394" spans="1:3" x14ac:dyDescent="0.25">
      <c r="A394" s="4"/>
      <c r="B394" s="4"/>
      <c r="C394" s="4"/>
    </row>
    <row r="395" spans="1:3" x14ac:dyDescent="0.25">
      <c r="A395" s="4"/>
      <c r="B395" s="4"/>
      <c r="C395" s="4"/>
    </row>
    <row r="396" spans="1:3" x14ac:dyDescent="0.25">
      <c r="A396" s="4"/>
      <c r="B396" s="4"/>
      <c r="C396" s="4"/>
    </row>
    <row r="397" spans="1:3" x14ac:dyDescent="0.25">
      <c r="A397" s="4"/>
      <c r="B397" s="4"/>
      <c r="C397" s="4"/>
    </row>
    <row r="398" spans="1:3" x14ac:dyDescent="0.25">
      <c r="A398" s="4"/>
      <c r="B398" s="4"/>
      <c r="C398" s="4"/>
    </row>
    <row r="399" spans="1:3" x14ac:dyDescent="0.25">
      <c r="A399" s="4"/>
      <c r="B399" s="4"/>
      <c r="C399" s="4"/>
    </row>
    <row r="400" spans="1:3" x14ac:dyDescent="0.25">
      <c r="A400" s="4"/>
      <c r="B400" s="4"/>
      <c r="C400" s="4"/>
    </row>
    <row r="401" spans="1:3" x14ac:dyDescent="0.25">
      <c r="A401" s="4"/>
      <c r="B401" s="4"/>
      <c r="C401" s="4"/>
    </row>
    <row r="402" spans="1:3" x14ac:dyDescent="0.25">
      <c r="A402" s="4"/>
      <c r="B402" s="4"/>
      <c r="C402" s="4"/>
    </row>
    <row r="403" spans="1:3" x14ac:dyDescent="0.25">
      <c r="A403" s="4"/>
      <c r="B403" s="4"/>
      <c r="C403" s="4"/>
    </row>
    <row r="404" spans="1:3" x14ac:dyDescent="0.25">
      <c r="A404" s="4"/>
      <c r="B404" s="4"/>
      <c r="C404" s="4"/>
    </row>
    <row r="405" spans="1:3" x14ac:dyDescent="0.25">
      <c r="A405" s="4"/>
      <c r="B405" s="4"/>
      <c r="C405" s="4"/>
    </row>
    <row r="406" spans="1:3" x14ac:dyDescent="0.25">
      <c r="A406" s="4"/>
      <c r="B406" s="4"/>
      <c r="C406" s="4"/>
    </row>
    <row r="407" spans="1:3" x14ac:dyDescent="0.25">
      <c r="A407" s="4"/>
      <c r="B407" s="4"/>
      <c r="C407" s="4"/>
    </row>
    <row r="408" spans="1:3" x14ac:dyDescent="0.25">
      <c r="A408" s="4"/>
      <c r="B408" s="4"/>
      <c r="C408" s="4"/>
    </row>
    <row r="409" spans="1:3" x14ac:dyDescent="0.25">
      <c r="A409" s="4"/>
      <c r="B409" s="4"/>
      <c r="C409" s="4"/>
    </row>
    <row r="410" spans="1:3" x14ac:dyDescent="0.25">
      <c r="A410" s="4"/>
      <c r="B410" s="4"/>
      <c r="C410" s="4"/>
    </row>
    <row r="411" spans="1:3" x14ac:dyDescent="0.25">
      <c r="A411" s="4"/>
      <c r="B411" s="4"/>
      <c r="C411" s="4"/>
    </row>
    <row r="412" spans="1:3" x14ac:dyDescent="0.25">
      <c r="A412" s="4"/>
      <c r="B412" s="4"/>
      <c r="C412" s="4"/>
    </row>
    <row r="413" spans="1:3" x14ac:dyDescent="0.25">
      <c r="A413" s="4"/>
      <c r="B413" s="4"/>
      <c r="C413" s="4"/>
    </row>
    <row r="414" spans="1:3" x14ac:dyDescent="0.25">
      <c r="A414" s="4"/>
      <c r="B414" s="4"/>
      <c r="C414" s="4"/>
    </row>
    <row r="415" spans="1:3" x14ac:dyDescent="0.25">
      <c r="A415" s="4"/>
      <c r="B415" s="4"/>
      <c r="C415" s="4"/>
    </row>
    <row r="416" spans="1:3" x14ac:dyDescent="0.25">
      <c r="A416" s="4"/>
      <c r="B416" s="4"/>
      <c r="C416" s="4"/>
    </row>
    <row r="417" spans="1:3" x14ac:dyDescent="0.25">
      <c r="A417" s="4"/>
      <c r="B417" s="4"/>
      <c r="C417" s="4"/>
    </row>
    <row r="418" spans="1:3" x14ac:dyDescent="0.25">
      <c r="A418" s="4"/>
      <c r="B418" s="4"/>
      <c r="C418" s="4"/>
    </row>
    <row r="419" spans="1:3" x14ac:dyDescent="0.25">
      <c r="A419" s="4"/>
      <c r="B419" s="4"/>
      <c r="C419" s="4"/>
    </row>
    <row r="420" spans="1:3" x14ac:dyDescent="0.25">
      <c r="A420" s="4"/>
      <c r="B420" s="4"/>
      <c r="C420" s="4"/>
    </row>
    <row r="421" spans="1:3" x14ac:dyDescent="0.25">
      <c r="A421" s="4"/>
      <c r="B421" s="4"/>
      <c r="C421" s="4"/>
    </row>
    <row r="422" spans="1:3" x14ac:dyDescent="0.25">
      <c r="A422" s="4"/>
      <c r="B422" s="4"/>
      <c r="C422" s="4"/>
    </row>
    <row r="423" spans="1:3" x14ac:dyDescent="0.25">
      <c r="A423" s="4"/>
      <c r="B423" s="4"/>
      <c r="C423" s="4"/>
    </row>
    <row r="424" spans="1:3" x14ac:dyDescent="0.25">
      <c r="A424" s="4"/>
      <c r="B424" s="4"/>
      <c r="C424" s="4"/>
    </row>
    <row r="425" spans="1:3" x14ac:dyDescent="0.25">
      <c r="A425" s="4"/>
      <c r="B425" s="4"/>
      <c r="C425" s="4"/>
    </row>
    <row r="426" spans="1:3" x14ac:dyDescent="0.25">
      <c r="A426" s="4"/>
      <c r="B426" s="4"/>
      <c r="C426" s="4"/>
    </row>
    <row r="427" spans="1:3" x14ac:dyDescent="0.25">
      <c r="A427" s="4"/>
      <c r="B427" s="4"/>
      <c r="C427" s="4"/>
    </row>
    <row r="428" spans="1:3" x14ac:dyDescent="0.25">
      <c r="A428" s="4"/>
      <c r="B428" s="4"/>
      <c r="C428" s="4"/>
    </row>
    <row r="429" spans="1:3" x14ac:dyDescent="0.25">
      <c r="A429" s="4"/>
      <c r="B429" s="4"/>
      <c r="C429" s="4"/>
    </row>
    <row r="430" spans="1:3" x14ac:dyDescent="0.25">
      <c r="A430" s="4"/>
      <c r="B430" s="4"/>
      <c r="C430" s="4"/>
    </row>
    <row r="431" spans="1:3" x14ac:dyDescent="0.25">
      <c r="A431" s="4"/>
      <c r="B431" s="4"/>
      <c r="C431" s="4"/>
    </row>
    <row r="432" spans="1:3" x14ac:dyDescent="0.25">
      <c r="A432" s="4"/>
      <c r="B432" s="4"/>
      <c r="C432" s="4"/>
    </row>
    <row r="433" spans="1:3" x14ac:dyDescent="0.25">
      <c r="A433" s="4"/>
      <c r="B433" s="4"/>
      <c r="C433" s="4"/>
    </row>
    <row r="434" spans="1:3" x14ac:dyDescent="0.25">
      <c r="A434" s="4"/>
      <c r="B434" s="4"/>
      <c r="C434" s="4"/>
    </row>
    <row r="435" spans="1:3" x14ac:dyDescent="0.25">
      <c r="A435" s="4"/>
      <c r="B435" s="4"/>
      <c r="C435" s="4"/>
    </row>
    <row r="436" spans="1:3" x14ac:dyDescent="0.25">
      <c r="A436" s="4"/>
      <c r="B436" s="4"/>
      <c r="C436" s="4"/>
    </row>
    <row r="437" spans="1:3" x14ac:dyDescent="0.25">
      <c r="A437" s="4"/>
      <c r="B437" s="4"/>
      <c r="C437" s="4"/>
    </row>
    <row r="438" spans="1:3" x14ac:dyDescent="0.25">
      <c r="A438" s="4"/>
      <c r="B438" s="4"/>
      <c r="C438" s="4"/>
    </row>
    <row r="439" spans="1:3" x14ac:dyDescent="0.25">
      <c r="A439" s="4"/>
      <c r="B439" s="4"/>
      <c r="C439" s="4"/>
    </row>
    <row r="440" spans="1:3" x14ac:dyDescent="0.25">
      <c r="A440" s="4"/>
      <c r="B440" s="4"/>
      <c r="C440" s="4"/>
    </row>
    <row r="441" spans="1:3" x14ac:dyDescent="0.25">
      <c r="A441" s="4"/>
      <c r="B441" s="4"/>
      <c r="C441" s="4"/>
    </row>
    <row r="442" spans="1:3" x14ac:dyDescent="0.25">
      <c r="A442" s="4"/>
      <c r="B442" s="4"/>
      <c r="C442" s="4"/>
    </row>
    <row r="443" spans="1:3" x14ac:dyDescent="0.25">
      <c r="A443" s="4"/>
      <c r="B443" s="4"/>
      <c r="C443" s="4"/>
    </row>
    <row r="444" spans="1:3" x14ac:dyDescent="0.25">
      <c r="A444" s="4"/>
      <c r="B444" s="4"/>
      <c r="C444" s="4"/>
    </row>
    <row r="445" spans="1:3" x14ac:dyDescent="0.25">
      <c r="A445" s="4"/>
      <c r="B445" s="4"/>
      <c r="C445" s="4"/>
    </row>
    <row r="446" spans="1:3" x14ac:dyDescent="0.25">
      <c r="A446" s="4"/>
      <c r="B446" s="4"/>
      <c r="C446" s="4"/>
    </row>
    <row r="447" spans="1:3" x14ac:dyDescent="0.25">
      <c r="A447" s="4"/>
      <c r="B447" s="4"/>
      <c r="C447" s="4"/>
    </row>
    <row r="448" spans="1:3" x14ac:dyDescent="0.25">
      <c r="A448" s="4"/>
      <c r="B448" s="4"/>
      <c r="C448" s="4"/>
    </row>
    <row r="449" spans="1:3" x14ac:dyDescent="0.25">
      <c r="A449" s="4"/>
      <c r="B449" s="4"/>
      <c r="C449" s="4"/>
    </row>
    <row r="450" spans="1:3" x14ac:dyDescent="0.25">
      <c r="A450" s="4"/>
      <c r="B450" s="4"/>
      <c r="C450" s="4"/>
    </row>
    <row r="451" spans="1:3" x14ac:dyDescent="0.25">
      <c r="A451" s="4"/>
      <c r="B451" s="4"/>
      <c r="C451" s="4"/>
    </row>
    <row r="452" spans="1:3" x14ac:dyDescent="0.25">
      <c r="A452" s="4"/>
      <c r="B452" s="4"/>
      <c r="C452" s="4"/>
    </row>
    <row r="453" spans="1:3" x14ac:dyDescent="0.25">
      <c r="A453" s="4"/>
      <c r="B453" s="4"/>
      <c r="C453" s="4"/>
    </row>
    <row r="454" spans="1:3" x14ac:dyDescent="0.25">
      <c r="A454" s="4"/>
      <c r="B454" s="4"/>
      <c r="C454" s="4"/>
    </row>
    <row r="455" spans="1:3" x14ac:dyDescent="0.25">
      <c r="A455" s="4"/>
      <c r="B455" s="4"/>
      <c r="C455" s="4"/>
    </row>
    <row r="456" spans="1:3" x14ac:dyDescent="0.25">
      <c r="A456" s="4"/>
      <c r="B456" s="4"/>
      <c r="C456" s="4"/>
    </row>
    <row r="457" spans="1:3" x14ac:dyDescent="0.25">
      <c r="A457" s="4"/>
      <c r="B457" s="4"/>
      <c r="C457" s="4"/>
    </row>
    <row r="458" spans="1:3" x14ac:dyDescent="0.25">
      <c r="A458" s="4"/>
      <c r="B458" s="4"/>
      <c r="C458" s="4"/>
    </row>
    <row r="459" spans="1:3" x14ac:dyDescent="0.25">
      <c r="A459" s="4"/>
      <c r="B459" s="4"/>
      <c r="C459" s="4"/>
    </row>
    <row r="460" spans="1:3" x14ac:dyDescent="0.25">
      <c r="A460" s="4"/>
      <c r="B460" s="4"/>
      <c r="C460" s="4"/>
    </row>
    <row r="461" spans="1:3" x14ac:dyDescent="0.25">
      <c r="A461" s="4"/>
      <c r="B461" s="4"/>
      <c r="C461" s="4"/>
    </row>
    <row r="462" spans="1:3" x14ac:dyDescent="0.25">
      <c r="A462" s="4"/>
      <c r="B462" s="4"/>
      <c r="C462" s="4"/>
    </row>
    <row r="463" spans="1:3" x14ac:dyDescent="0.25">
      <c r="A463" s="4"/>
      <c r="B463" s="4"/>
      <c r="C463" s="4"/>
    </row>
    <row r="464" spans="1:3" x14ac:dyDescent="0.25">
      <c r="A464" s="4"/>
      <c r="B464" s="4"/>
      <c r="C464" s="4"/>
    </row>
    <row r="465" spans="1:3" x14ac:dyDescent="0.25">
      <c r="A465" s="4"/>
      <c r="B465" s="4"/>
      <c r="C465" s="4"/>
    </row>
    <row r="466" spans="1:3" x14ac:dyDescent="0.25">
      <c r="A466" s="4"/>
      <c r="B466" s="4"/>
      <c r="C466" s="4"/>
    </row>
    <row r="467" spans="1:3" x14ac:dyDescent="0.25">
      <c r="A467" s="4"/>
      <c r="B467" s="4"/>
      <c r="C467" s="4"/>
    </row>
    <row r="468" spans="1:3" x14ac:dyDescent="0.25">
      <c r="A468" s="4"/>
      <c r="B468" s="4"/>
      <c r="C468" s="4"/>
    </row>
    <row r="469" spans="1:3" x14ac:dyDescent="0.25">
      <c r="A469" s="4"/>
      <c r="B469" s="4"/>
      <c r="C469" s="4"/>
    </row>
    <row r="470" spans="1:3" x14ac:dyDescent="0.25">
      <c r="A470" s="4"/>
      <c r="B470" s="4"/>
      <c r="C470" s="4"/>
    </row>
    <row r="471" spans="1:3" x14ac:dyDescent="0.25">
      <c r="A471" s="4"/>
      <c r="B471" s="4"/>
      <c r="C471" s="4"/>
    </row>
    <row r="472" spans="1:3" x14ac:dyDescent="0.25">
      <c r="A472" s="4"/>
      <c r="B472" s="4"/>
      <c r="C472" s="4"/>
    </row>
    <row r="473" spans="1:3" x14ac:dyDescent="0.25">
      <c r="A473" s="4"/>
      <c r="B473" s="4"/>
      <c r="C473" s="4"/>
    </row>
    <row r="474" spans="1:3" x14ac:dyDescent="0.25">
      <c r="A474" s="4"/>
      <c r="B474" s="4"/>
      <c r="C474" s="4"/>
    </row>
    <row r="475" spans="1:3" x14ac:dyDescent="0.25">
      <c r="A475" s="4"/>
      <c r="B475" s="4"/>
      <c r="C475" s="4"/>
    </row>
    <row r="476" spans="1:3" x14ac:dyDescent="0.25">
      <c r="A476" s="4"/>
      <c r="B476" s="4"/>
      <c r="C476" s="4"/>
    </row>
    <row r="477" spans="1:3" x14ac:dyDescent="0.25">
      <c r="A477" s="4"/>
      <c r="B477" s="4"/>
      <c r="C477" s="4"/>
    </row>
    <row r="478" spans="1:3" x14ac:dyDescent="0.25">
      <c r="A478" s="4"/>
      <c r="B478" s="4"/>
      <c r="C478" s="4"/>
    </row>
    <row r="479" spans="1:3" x14ac:dyDescent="0.25">
      <c r="A479" s="4"/>
      <c r="B479" s="4"/>
      <c r="C479" s="4"/>
    </row>
    <row r="480" spans="1:3" x14ac:dyDescent="0.25">
      <c r="A480" s="4"/>
      <c r="B480" s="4"/>
      <c r="C480" s="4"/>
    </row>
    <row r="481" spans="1:3" x14ac:dyDescent="0.25">
      <c r="A481" s="4"/>
      <c r="B481" s="4"/>
      <c r="C481" s="4"/>
    </row>
    <row r="482" spans="1:3" x14ac:dyDescent="0.25">
      <c r="A482" s="4"/>
      <c r="B482" s="4"/>
      <c r="C482" s="4"/>
    </row>
    <row r="483" spans="1:3" x14ac:dyDescent="0.25">
      <c r="A483" s="4"/>
      <c r="B483" s="4"/>
      <c r="C483" s="4"/>
    </row>
    <row r="484" spans="1:3" x14ac:dyDescent="0.25">
      <c r="A484" s="4"/>
      <c r="B484" s="4"/>
      <c r="C484" s="4"/>
    </row>
    <row r="485" spans="1:3" x14ac:dyDescent="0.25">
      <c r="A485" s="4"/>
      <c r="B485" s="4"/>
      <c r="C485" s="4"/>
    </row>
    <row r="486" spans="1:3" x14ac:dyDescent="0.25">
      <c r="A486" s="4"/>
      <c r="B486" s="4"/>
      <c r="C486" s="4"/>
    </row>
    <row r="487" spans="1:3" x14ac:dyDescent="0.25">
      <c r="A487" s="4"/>
      <c r="B487" s="4"/>
      <c r="C487" s="4"/>
    </row>
    <row r="488" spans="1:3" x14ac:dyDescent="0.25">
      <c r="A488" s="4"/>
      <c r="B488" s="4"/>
      <c r="C488" s="4"/>
    </row>
    <row r="489" spans="1:3" x14ac:dyDescent="0.25">
      <c r="A489" s="4"/>
      <c r="B489" s="4"/>
      <c r="C489" s="4"/>
    </row>
    <row r="490" spans="1:3" x14ac:dyDescent="0.25">
      <c r="A490" s="4"/>
      <c r="B490" s="4"/>
      <c r="C490" s="4"/>
    </row>
    <row r="491" spans="1:3" x14ac:dyDescent="0.25">
      <c r="A491" s="4"/>
      <c r="B491" s="4"/>
      <c r="C491" s="4"/>
    </row>
    <row r="492" spans="1:3" x14ac:dyDescent="0.25">
      <c r="A492" s="4"/>
      <c r="B492" s="4"/>
      <c r="C492" s="4"/>
    </row>
    <row r="493" spans="1:3" x14ac:dyDescent="0.25">
      <c r="A493" s="4"/>
      <c r="B493" s="4"/>
      <c r="C493" s="4"/>
    </row>
    <row r="494" spans="1:3" x14ac:dyDescent="0.25">
      <c r="A494" s="4"/>
      <c r="B494" s="4"/>
      <c r="C494" s="4"/>
    </row>
    <row r="495" spans="1:3" x14ac:dyDescent="0.25">
      <c r="A495" s="4"/>
      <c r="B495" s="4"/>
      <c r="C495" s="4"/>
    </row>
    <row r="496" spans="1:3" x14ac:dyDescent="0.25">
      <c r="A496" s="4"/>
      <c r="B496" s="4"/>
      <c r="C496" s="4"/>
    </row>
    <row r="497" spans="1:3" x14ac:dyDescent="0.25">
      <c r="A497" s="4"/>
      <c r="B497" s="4"/>
      <c r="C497" s="4"/>
    </row>
    <row r="498" spans="1:3" x14ac:dyDescent="0.25">
      <c r="A498" s="4"/>
      <c r="B498" s="4"/>
      <c r="C498" s="4"/>
    </row>
    <row r="499" spans="1:3" x14ac:dyDescent="0.25">
      <c r="A499" s="4"/>
      <c r="B499" s="4"/>
      <c r="C499" s="4"/>
    </row>
    <row r="500" spans="1:3" x14ac:dyDescent="0.25">
      <c r="A500" s="4"/>
      <c r="B500" s="4"/>
      <c r="C500" s="4"/>
    </row>
    <row r="501" spans="1:3" x14ac:dyDescent="0.25">
      <c r="A501" s="4"/>
      <c r="B501" s="4"/>
      <c r="C501" s="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election activeCell="C3" sqref="C3"/>
    </sheetView>
  </sheetViews>
  <sheetFormatPr defaultColWidth="8.7109375" defaultRowHeight="15" x14ac:dyDescent="0.25"/>
  <cols>
    <col min="1" max="1" width="29.140625" customWidth="1"/>
    <col min="2" max="2" width="14.28515625" style="39" customWidth="1"/>
    <col min="3" max="3" width="18" customWidth="1"/>
    <col min="4" max="4" width="57.85546875" customWidth="1"/>
    <col min="5" max="5" width="12.28515625" customWidth="1"/>
    <col min="7" max="7" width="13.28515625" style="39" customWidth="1"/>
  </cols>
  <sheetData>
    <row r="1" spans="1:7" ht="60.75" x14ac:dyDescent="0.3">
      <c r="A1" s="3" t="s">
        <v>19</v>
      </c>
      <c r="B1" s="52" t="s">
        <v>61</v>
      </c>
      <c r="C1" s="3" t="s">
        <v>24</v>
      </c>
      <c r="D1" s="3" t="s">
        <v>62</v>
      </c>
      <c r="E1" s="8" t="s">
        <v>30</v>
      </c>
      <c r="G1" s="38" t="s">
        <v>50</v>
      </c>
    </row>
    <row r="2" spans="1:7" ht="21" x14ac:dyDescent="0.35">
      <c r="A2" s="4" t="s">
        <v>55</v>
      </c>
      <c r="B2" s="53">
        <v>9</v>
      </c>
      <c r="C2" s="4" t="s">
        <v>25</v>
      </c>
      <c r="D2" s="4" t="s">
        <v>63</v>
      </c>
      <c r="E2" s="34">
        <f>IFERROR(VLOOKUP(C2,Table2[],2,FALSE),0) + IFERROR((1/B2),0)</f>
        <v>1.1111111111111112</v>
      </c>
      <c r="G2" s="33">
        <f>IF(E2&gt;0, _xlfn.RANK.EQ(E2,E$2:E$25),"")</f>
        <v>8</v>
      </c>
    </row>
    <row r="3" spans="1:7" ht="21" x14ac:dyDescent="0.35">
      <c r="A3" s="4" t="s">
        <v>56</v>
      </c>
      <c r="B3" s="53">
        <v>8</v>
      </c>
      <c r="C3" s="4" t="s">
        <v>26</v>
      </c>
      <c r="D3" s="4" t="s">
        <v>90</v>
      </c>
      <c r="E3" s="34">
        <f>IFERROR(VLOOKUP(C3,Table2[],2,FALSE),0) + IFERROR((1/B3),0)</f>
        <v>2.125</v>
      </c>
      <c r="G3" s="33">
        <f t="shared" ref="G3:G25" si="0">IF(E3&gt;0, _xlfn.RANK.EQ(E3,E$2:E$25),"")</f>
        <v>5</v>
      </c>
    </row>
    <row r="4" spans="1:7" ht="21" x14ac:dyDescent="0.35">
      <c r="A4" s="4" t="s">
        <v>57</v>
      </c>
      <c r="B4" s="53">
        <v>9</v>
      </c>
      <c r="C4" s="4" t="s">
        <v>27</v>
      </c>
      <c r="D4" s="4" t="s">
        <v>64</v>
      </c>
      <c r="E4" s="34">
        <f>IFERROR(VLOOKUP(C4,Table2[],2,FALSE),0) + IFERROR((1/B4),0)</f>
        <v>3.1111111111111112</v>
      </c>
      <c r="G4" s="33">
        <f t="shared" si="0"/>
        <v>2</v>
      </c>
    </row>
    <row r="5" spans="1:7" ht="21" x14ac:dyDescent="0.35">
      <c r="A5" s="4" t="s">
        <v>58</v>
      </c>
      <c r="B5" s="53">
        <v>7</v>
      </c>
      <c r="C5" s="4" t="s">
        <v>25</v>
      </c>
      <c r="D5" s="4" t="s">
        <v>65</v>
      </c>
      <c r="E5" s="34">
        <f>IFERROR(VLOOKUP(C5,Table2[],2,FALSE),0) + IFERROR((1/B5),0)</f>
        <v>1.1428571428571428</v>
      </c>
      <c r="G5" s="33">
        <f t="shared" si="0"/>
        <v>7</v>
      </c>
    </row>
    <row r="6" spans="1:7" ht="21" x14ac:dyDescent="0.35">
      <c r="A6" s="4" t="s">
        <v>59</v>
      </c>
      <c r="B6" s="53">
        <v>9</v>
      </c>
      <c r="C6" s="4" t="s">
        <v>26</v>
      </c>
      <c r="D6" s="4" t="s">
        <v>66</v>
      </c>
      <c r="E6" s="34">
        <f>IFERROR(VLOOKUP(C6,Table2[],2,FALSE),0) + IFERROR((1/B6),0)</f>
        <v>2.1111111111111112</v>
      </c>
      <c r="G6" s="33">
        <f t="shared" si="0"/>
        <v>6</v>
      </c>
    </row>
    <row r="7" spans="1:7" ht="21" x14ac:dyDescent="0.35">
      <c r="A7" s="4" t="s">
        <v>60</v>
      </c>
      <c r="B7" s="53">
        <v>5</v>
      </c>
      <c r="C7" s="4" t="s">
        <v>28</v>
      </c>
      <c r="D7" s="4" t="s">
        <v>67</v>
      </c>
      <c r="E7" s="34">
        <f>IFERROR(VLOOKUP(C7,Table2[],2,FALSE),0) + IFERROR((1/B7),0)</f>
        <v>4.2</v>
      </c>
      <c r="G7" s="33">
        <f t="shared" si="0"/>
        <v>1</v>
      </c>
    </row>
    <row r="8" spans="1:7" ht="21" x14ac:dyDescent="0.35">
      <c r="A8" s="4" t="s">
        <v>98</v>
      </c>
      <c r="B8" s="53">
        <v>7</v>
      </c>
      <c r="C8" s="4" t="s">
        <v>26</v>
      </c>
      <c r="D8" s="4" t="s">
        <v>68</v>
      </c>
      <c r="E8" s="34">
        <f>IFERROR(VLOOKUP(C8,Table2[],2,FALSE),0) + IFERROR((1/B8),0)</f>
        <v>2.1428571428571428</v>
      </c>
      <c r="G8" s="33">
        <f t="shared" si="0"/>
        <v>4</v>
      </c>
    </row>
    <row r="9" spans="1:7" ht="21" x14ac:dyDescent="0.35">
      <c r="A9" s="4" t="s">
        <v>100</v>
      </c>
      <c r="B9" s="53">
        <v>4</v>
      </c>
      <c r="C9" s="4" t="s">
        <v>26</v>
      </c>
      <c r="D9" s="4" t="s">
        <v>69</v>
      </c>
      <c r="E9" s="34">
        <f>IFERROR(VLOOKUP(C9,Table2[],2,FALSE),0) + IFERROR((1/B9),0)</f>
        <v>2.25</v>
      </c>
      <c r="G9" s="33">
        <f t="shared" si="0"/>
        <v>3</v>
      </c>
    </row>
    <row r="10" spans="1:7" ht="21" x14ac:dyDescent="0.35">
      <c r="A10" s="4"/>
      <c r="B10" s="53"/>
      <c r="C10" s="4"/>
      <c r="D10" s="4"/>
      <c r="E10" s="34">
        <f>IFERROR(VLOOKUP(C10,Table2[],2,FALSE),0) + IFERROR((1/B10),0)</f>
        <v>0</v>
      </c>
      <c r="G10" s="33" t="str">
        <f t="shared" si="0"/>
        <v/>
      </c>
    </row>
    <row r="11" spans="1:7" ht="21" x14ac:dyDescent="0.35">
      <c r="A11" s="4"/>
      <c r="B11" s="53"/>
      <c r="C11" s="4"/>
      <c r="D11" s="4"/>
      <c r="E11" s="34">
        <f>IFERROR(VLOOKUP(C11,Table2[],2,FALSE),0) + IFERROR((1/B11),0)</f>
        <v>0</v>
      </c>
      <c r="G11" s="33" t="str">
        <f t="shared" si="0"/>
        <v/>
      </c>
    </row>
    <row r="12" spans="1:7" ht="21" x14ac:dyDescent="0.35">
      <c r="A12" s="4"/>
      <c r="B12" s="53"/>
      <c r="C12" s="4"/>
      <c r="D12" s="4"/>
      <c r="E12" s="34">
        <f>IFERROR(VLOOKUP(C12,Table2[],2,FALSE),0) + IFERROR((1/B12),0)</f>
        <v>0</v>
      </c>
      <c r="G12" s="33" t="str">
        <f t="shared" si="0"/>
        <v/>
      </c>
    </row>
    <row r="13" spans="1:7" ht="21" x14ac:dyDescent="0.35">
      <c r="A13" s="4"/>
      <c r="B13" s="53"/>
      <c r="C13" s="4"/>
      <c r="D13" s="4"/>
      <c r="E13" s="34">
        <f>IFERROR(VLOOKUP(C13,Table2[],2,FALSE),0) + IFERROR((1/B13),0)</f>
        <v>0</v>
      </c>
      <c r="G13" s="33" t="str">
        <f t="shared" si="0"/>
        <v/>
      </c>
    </row>
    <row r="14" spans="1:7" ht="21" x14ac:dyDescent="0.35">
      <c r="A14" s="4"/>
      <c r="B14" s="53"/>
      <c r="C14" s="4"/>
      <c r="D14" s="4"/>
      <c r="E14" s="34">
        <f>IFERROR(VLOOKUP(C14,Table2[],2,FALSE),0) + IFERROR((1/B14),0)</f>
        <v>0</v>
      </c>
      <c r="G14" s="33" t="str">
        <f t="shared" si="0"/>
        <v/>
      </c>
    </row>
    <row r="15" spans="1:7" ht="21" x14ac:dyDescent="0.35">
      <c r="A15" s="4"/>
      <c r="B15" s="53"/>
      <c r="C15" s="4"/>
      <c r="D15" s="4"/>
      <c r="E15" s="34">
        <f>IFERROR(VLOOKUP(C15,Table2[],2,FALSE),0) + IFERROR((1/B15),0)</f>
        <v>0</v>
      </c>
      <c r="G15" s="33" t="str">
        <f t="shared" si="0"/>
        <v/>
      </c>
    </row>
    <row r="16" spans="1:7" ht="21" x14ac:dyDescent="0.35">
      <c r="A16" s="4"/>
      <c r="B16" s="53"/>
      <c r="C16" s="4"/>
      <c r="D16" s="4"/>
      <c r="E16" s="34">
        <f>IFERROR(VLOOKUP(C16,Table2[],2,FALSE),0) + IFERROR((1/B16),0)</f>
        <v>0</v>
      </c>
      <c r="G16" s="33" t="str">
        <f t="shared" si="0"/>
        <v/>
      </c>
    </row>
    <row r="17" spans="1:7" ht="21" x14ac:dyDescent="0.35">
      <c r="A17" s="4"/>
      <c r="B17" s="53"/>
      <c r="C17" s="4"/>
      <c r="D17" s="4"/>
      <c r="E17" s="34">
        <f>IFERROR(VLOOKUP(C17,Table2[],2,FALSE),0) + IFERROR((1/B17),0)</f>
        <v>0</v>
      </c>
      <c r="G17" s="33" t="str">
        <f t="shared" si="0"/>
        <v/>
      </c>
    </row>
    <row r="18" spans="1:7" ht="21" x14ac:dyDescent="0.35">
      <c r="A18" s="4"/>
      <c r="B18" s="53"/>
      <c r="C18" s="4"/>
      <c r="D18" s="4"/>
      <c r="E18" s="34">
        <f>IFERROR(VLOOKUP(C18,Table2[],2,FALSE),0) + IFERROR((1/B18),0)</f>
        <v>0</v>
      </c>
      <c r="G18" s="33" t="str">
        <f t="shared" si="0"/>
        <v/>
      </c>
    </row>
    <row r="19" spans="1:7" ht="21" x14ac:dyDescent="0.35">
      <c r="A19" s="4"/>
      <c r="B19" s="53"/>
      <c r="C19" s="4"/>
      <c r="D19" s="4"/>
      <c r="E19" s="34">
        <f>IFERROR(VLOOKUP(C19,Table2[],2,FALSE),0) + IFERROR((1/B19),0)</f>
        <v>0</v>
      </c>
      <c r="G19" s="33" t="str">
        <f t="shared" si="0"/>
        <v/>
      </c>
    </row>
    <row r="20" spans="1:7" ht="21" x14ac:dyDescent="0.35">
      <c r="A20" s="4"/>
      <c r="B20" s="53"/>
      <c r="C20" s="4"/>
      <c r="D20" s="4"/>
      <c r="E20" s="34">
        <f>IFERROR(VLOOKUP(C20,Table2[],2,FALSE),0) + IFERROR((1/B20),0)</f>
        <v>0</v>
      </c>
      <c r="G20" s="33" t="str">
        <f t="shared" si="0"/>
        <v/>
      </c>
    </row>
    <row r="21" spans="1:7" ht="21" x14ac:dyDescent="0.35">
      <c r="A21" s="4"/>
      <c r="B21" s="53"/>
      <c r="C21" s="4"/>
      <c r="D21" s="4"/>
      <c r="E21" s="34">
        <f>IFERROR(VLOOKUP(C21,Table2[],2,FALSE),0) + IFERROR((1/B21),0)</f>
        <v>0</v>
      </c>
      <c r="G21" s="33" t="str">
        <f t="shared" si="0"/>
        <v/>
      </c>
    </row>
    <row r="22" spans="1:7" ht="21" x14ac:dyDescent="0.35">
      <c r="A22" s="4"/>
      <c r="B22" s="53"/>
      <c r="C22" s="4"/>
      <c r="D22" s="4"/>
      <c r="E22" s="34">
        <f>IFERROR(VLOOKUP(C22,Table2[],2,FALSE),0) + IFERROR((1/B22),0)</f>
        <v>0</v>
      </c>
      <c r="G22" s="33" t="str">
        <f t="shared" si="0"/>
        <v/>
      </c>
    </row>
    <row r="23" spans="1:7" ht="21" x14ac:dyDescent="0.35">
      <c r="A23" s="4"/>
      <c r="B23" s="53"/>
      <c r="C23" s="4"/>
      <c r="D23" s="4"/>
      <c r="E23" s="34">
        <f>IFERROR(VLOOKUP(C23,Table2[],2,FALSE),0) + IFERROR((1/B23),0)</f>
        <v>0</v>
      </c>
      <c r="G23" s="33" t="str">
        <f t="shared" si="0"/>
        <v/>
      </c>
    </row>
    <row r="24" spans="1:7" ht="21" x14ac:dyDescent="0.35">
      <c r="A24" s="4"/>
      <c r="B24" s="53"/>
      <c r="C24" s="4"/>
      <c r="D24" s="4"/>
      <c r="E24" s="34">
        <f>IFERROR(VLOOKUP(C24,Table2[],2,FALSE),0) + IFERROR((1/B24),0)</f>
        <v>0</v>
      </c>
      <c r="G24" s="33" t="str">
        <f t="shared" si="0"/>
        <v/>
      </c>
    </row>
    <row r="25" spans="1:7" ht="21" x14ac:dyDescent="0.35">
      <c r="A25" s="4"/>
      <c r="B25" s="53"/>
      <c r="C25" s="4"/>
      <c r="D25" s="4"/>
      <c r="E25" s="34">
        <f>IFERROR(VLOOKUP(C25,Table2[],2,FALSE),0) + IFERROR((1/B25),0)</f>
        <v>0</v>
      </c>
      <c r="G25" s="33" t="str">
        <f t="shared" si="0"/>
        <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Setup!$A$11:$A$15</xm:f>
          </x14:formula1>
          <xm:sqref>C2:C25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tabSelected="1" workbookViewId="0">
      <selection activeCell="F28" sqref="F28"/>
    </sheetView>
  </sheetViews>
  <sheetFormatPr defaultColWidth="8.7109375" defaultRowHeight="21" x14ac:dyDescent="0.35"/>
  <cols>
    <col min="1" max="1" width="6.140625" customWidth="1"/>
    <col min="2" max="2" width="33" customWidth="1"/>
    <col min="3" max="3" width="9.5703125" style="39" customWidth="1"/>
    <col min="4" max="4" width="12.140625" style="62" customWidth="1"/>
    <col min="5" max="5" width="12.42578125" style="63" customWidth="1"/>
    <col min="6" max="6" width="8.42578125" customWidth="1"/>
    <col min="7" max="7" width="47.28515625" customWidth="1"/>
    <col min="8" max="8" width="12.7109375" style="1" customWidth="1"/>
    <col min="9" max="9" width="6" customWidth="1"/>
    <col min="10" max="10" width="14" style="37" customWidth="1"/>
    <col min="11" max="11" width="17.28515625" customWidth="1"/>
    <col min="12" max="12" width="13.42578125" style="21" customWidth="1"/>
    <col min="13" max="13" width="17.7109375" customWidth="1"/>
    <col min="14" max="14" width="13.42578125" style="3" customWidth="1"/>
  </cols>
  <sheetData>
    <row r="1" spans="1:14" ht="15" x14ac:dyDescent="0.25">
      <c r="A1" s="42" t="s">
        <v>37</v>
      </c>
      <c r="B1" s="43"/>
      <c r="C1" s="43"/>
      <c r="D1" s="44"/>
      <c r="E1" s="45" t="s">
        <v>53</v>
      </c>
      <c r="F1" s="46"/>
      <c r="G1" s="40"/>
      <c r="H1" s="26" t="s">
        <v>34</v>
      </c>
      <c r="J1" s="42" t="s">
        <v>36</v>
      </c>
      <c r="K1" s="43"/>
      <c r="L1" s="43"/>
      <c r="M1" s="43"/>
      <c r="N1" s="44"/>
    </row>
    <row r="2" spans="1:14" s="7" customFormat="1" ht="63" x14ac:dyDescent="0.35">
      <c r="A2" s="15" t="s">
        <v>31</v>
      </c>
      <c r="B2" s="15" t="s">
        <v>19</v>
      </c>
      <c r="C2" s="54" t="s">
        <v>103</v>
      </c>
      <c r="D2" s="55" t="s">
        <v>104</v>
      </c>
      <c r="E2" s="56" t="s">
        <v>24</v>
      </c>
      <c r="F2" s="15" t="s">
        <v>51</v>
      </c>
      <c r="G2" s="15" t="s">
        <v>62</v>
      </c>
      <c r="H2" s="17" t="s">
        <v>52</v>
      </c>
      <c r="J2" s="35" t="s">
        <v>50</v>
      </c>
      <c r="K2" s="15" t="s">
        <v>33</v>
      </c>
      <c r="L2" s="19" t="s">
        <v>38</v>
      </c>
      <c r="M2" s="15" t="s">
        <v>40</v>
      </c>
      <c r="N2" s="15" t="s">
        <v>39</v>
      </c>
    </row>
    <row r="3" spans="1:14" x14ac:dyDescent="0.35">
      <c r="A3" s="11">
        <v>1</v>
      </c>
      <c r="B3" s="11" t="s">
        <v>55</v>
      </c>
      <c r="C3" s="57">
        <v>9</v>
      </c>
      <c r="D3" s="58"/>
      <c r="E3" s="59">
        <v>0</v>
      </c>
      <c r="F3" s="11" t="s">
        <v>4</v>
      </c>
      <c r="G3" s="11"/>
      <c r="H3" s="13">
        <f>IFERROR(E3/VLOOKUP(F3,Table1[#Data],2,FALSE),0)</f>
        <v>0</v>
      </c>
      <c r="J3" s="36">
        <f>IF(K3&gt;0,_xlfn.RANK.EQ(L3,L$2:L$26),"")</f>
        <v>2</v>
      </c>
      <c r="K3" s="18">
        <f t="shared" ref="K3:K26" si="0">SUMIFS(K$3:K$26,D$3:D$26,A3)+SUM(H3:H3)</f>
        <v>290.66666666666663</v>
      </c>
      <c r="L3" s="20">
        <f t="shared" ref="L3:L26" si="1">SUMIFS(N$3:N$26,D$3:D$26,A3) + N3</f>
        <v>32.473544973544975</v>
      </c>
      <c r="M3" s="18">
        <f>H3</f>
        <v>0</v>
      </c>
      <c r="N3" s="22">
        <f t="shared" ref="N3:N26" si="2">IFERROR(M3/C3, 0)</f>
        <v>0</v>
      </c>
    </row>
    <row r="4" spans="1:14" x14ac:dyDescent="0.35">
      <c r="A4" s="4">
        <v>2</v>
      </c>
      <c r="B4" s="4" t="s">
        <v>56</v>
      </c>
      <c r="C4" s="53">
        <v>8</v>
      </c>
      <c r="D4" s="60">
        <v>1</v>
      </c>
      <c r="E4" s="61">
        <v>1000</v>
      </c>
      <c r="F4" s="4" t="s">
        <v>4</v>
      </c>
      <c r="G4" s="4" t="s">
        <v>105</v>
      </c>
      <c r="H4" s="5">
        <f>IFERROR(E4/VLOOKUP(F4,Table1[#Data],2,FALSE),0)</f>
        <v>33.333333333333336</v>
      </c>
      <c r="J4" s="36">
        <f t="shared" ref="J4:J26" si="3">IF(K4&gt;0,_xlfn.RANK.EQ(L4,L$2:L$26),"")</f>
        <v>6</v>
      </c>
      <c r="K4" s="18">
        <f t="shared" si="0"/>
        <v>40.666666666666671</v>
      </c>
      <c r="L4" s="20">
        <f t="shared" si="1"/>
        <v>5.2142857142857144</v>
      </c>
      <c r="M4" s="18">
        <f t="shared" ref="M4:M26" si="4">H4</f>
        <v>33.333333333333336</v>
      </c>
      <c r="N4" s="22">
        <f t="shared" si="2"/>
        <v>4.166666666666667</v>
      </c>
    </row>
    <row r="5" spans="1:14" x14ac:dyDescent="0.35">
      <c r="A5" s="4">
        <v>3</v>
      </c>
      <c r="B5" s="4" t="s">
        <v>57</v>
      </c>
      <c r="C5" s="53">
        <v>9</v>
      </c>
      <c r="D5" s="60">
        <v>1</v>
      </c>
      <c r="E5" s="61">
        <v>5000</v>
      </c>
      <c r="F5" s="4" t="s">
        <v>4</v>
      </c>
      <c r="G5" s="4" t="s">
        <v>91</v>
      </c>
      <c r="H5" s="5">
        <f>IFERROR(E5/VLOOKUP(F5,Table1[#Data],2,FALSE),0)</f>
        <v>166.66666666666666</v>
      </c>
      <c r="J5" s="36">
        <f t="shared" si="3"/>
        <v>3</v>
      </c>
      <c r="K5" s="18">
        <f t="shared" si="0"/>
        <v>166.66666666666666</v>
      </c>
      <c r="L5" s="20">
        <f t="shared" si="1"/>
        <v>18.518518518518519</v>
      </c>
      <c r="M5" s="18">
        <f t="shared" si="4"/>
        <v>166.66666666666666</v>
      </c>
      <c r="N5" s="22">
        <f t="shared" si="2"/>
        <v>18.518518518518519</v>
      </c>
    </row>
    <row r="6" spans="1:14" x14ac:dyDescent="0.35">
      <c r="A6" s="4">
        <v>4</v>
      </c>
      <c r="B6" s="4" t="s">
        <v>58</v>
      </c>
      <c r="C6" s="53">
        <v>7</v>
      </c>
      <c r="D6" s="60">
        <v>1</v>
      </c>
      <c r="E6" s="61">
        <v>500</v>
      </c>
      <c r="F6" s="4" t="s">
        <v>4</v>
      </c>
      <c r="G6" s="4" t="s">
        <v>92</v>
      </c>
      <c r="H6" s="5">
        <f>IFERROR(E6/VLOOKUP(F6,Table1[#Data],2,FALSE),0)</f>
        <v>16.666666666666668</v>
      </c>
      <c r="J6" s="36">
        <f t="shared" si="3"/>
        <v>7</v>
      </c>
      <c r="K6" s="18">
        <f t="shared" si="0"/>
        <v>16.666666666666668</v>
      </c>
      <c r="L6" s="20">
        <f t="shared" si="1"/>
        <v>2.3809523809523809</v>
      </c>
      <c r="M6" s="18">
        <f t="shared" si="4"/>
        <v>16.666666666666668</v>
      </c>
      <c r="N6" s="22">
        <f t="shared" si="2"/>
        <v>2.3809523809523809</v>
      </c>
    </row>
    <row r="7" spans="1:14" x14ac:dyDescent="0.35">
      <c r="A7" s="4">
        <v>5</v>
      </c>
      <c r="B7" s="4" t="s">
        <v>59</v>
      </c>
      <c r="C7" s="53">
        <v>9</v>
      </c>
      <c r="D7" s="60">
        <v>1</v>
      </c>
      <c r="E7" s="61">
        <v>2000</v>
      </c>
      <c r="F7" s="4" t="s">
        <v>4</v>
      </c>
      <c r="G7" s="4" t="s">
        <v>93</v>
      </c>
      <c r="H7" s="5">
        <f>IFERROR(E7/VLOOKUP(F7,Table1[#Data],2,FALSE),0)</f>
        <v>66.666666666666671</v>
      </c>
      <c r="J7" s="36">
        <f t="shared" si="3"/>
        <v>5</v>
      </c>
      <c r="K7" s="18">
        <f t="shared" si="0"/>
        <v>66.666666666666671</v>
      </c>
      <c r="L7" s="20">
        <f t="shared" si="1"/>
        <v>7.4074074074074083</v>
      </c>
      <c r="M7" s="18">
        <f t="shared" si="4"/>
        <v>66.666666666666671</v>
      </c>
      <c r="N7" s="22">
        <f t="shared" si="2"/>
        <v>7.4074074074074083</v>
      </c>
    </row>
    <row r="8" spans="1:14" x14ac:dyDescent="0.35">
      <c r="A8" s="4">
        <v>6</v>
      </c>
      <c r="B8" s="4" t="s">
        <v>60</v>
      </c>
      <c r="C8" s="53">
        <v>5</v>
      </c>
      <c r="D8" s="60"/>
      <c r="E8" s="61">
        <v>21000</v>
      </c>
      <c r="F8" s="4" t="s">
        <v>4</v>
      </c>
      <c r="G8" s="4" t="s">
        <v>94</v>
      </c>
      <c r="H8" s="5">
        <f>IFERROR(E8/VLOOKUP(F8,Table1[#Data],2,FALSE),0)</f>
        <v>700</v>
      </c>
      <c r="J8" s="36">
        <f t="shared" si="3"/>
        <v>1</v>
      </c>
      <c r="K8" s="18">
        <f t="shared" si="0"/>
        <v>700</v>
      </c>
      <c r="L8" s="20">
        <f t="shared" si="1"/>
        <v>140</v>
      </c>
      <c r="M8" s="18">
        <f t="shared" si="4"/>
        <v>700</v>
      </c>
      <c r="N8" s="22">
        <f t="shared" si="2"/>
        <v>140</v>
      </c>
    </row>
    <row r="9" spans="1:14" x14ac:dyDescent="0.35">
      <c r="A9" s="4">
        <v>7</v>
      </c>
      <c r="B9" s="4" t="s">
        <v>98</v>
      </c>
      <c r="C9" s="53">
        <v>7</v>
      </c>
      <c r="D9" s="60">
        <v>2</v>
      </c>
      <c r="E9" s="61">
        <v>220</v>
      </c>
      <c r="F9" s="4" t="s">
        <v>4</v>
      </c>
      <c r="G9" s="4" t="s">
        <v>102</v>
      </c>
      <c r="H9" s="5">
        <f>IFERROR(E9/VLOOKUP(F9,Table1[#Data],2,FALSE),0)</f>
        <v>7.333333333333333</v>
      </c>
      <c r="J9" s="36">
        <f t="shared" si="3"/>
        <v>8</v>
      </c>
      <c r="K9" s="18">
        <f t="shared" si="0"/>
        <v>7.333333333333333</v>
      </c>
      <c r="L9" s="20">
        <f t="shared" si="1"/>
        <v>1.0476190476190477</v>
      </c>
      <c r="M9" s="18">
        <f t="shared" si="4"/>
        <v>7.333333333333333</v>
      </c>
      <c r="N9" s="22">
        <f t="shared" si="2"/>
        <v>1.0476190476190477</v>
      </c>
    </row>
    <row r="10" spans="1:14" x14ac:dyDescent="0.35">
      <c r="A10" s="4">
        <v>8</v>
      </c>
      <c r="B10" s="4" t="s">
        <v>100</v>
      </c>
      <c r="C10" s="53">
        <v>4</v>
      </c>
      <c r="D10" s="60"/>
      <c r="E10" s="61">
        <v>2000</v>
      </c>
      <c r="F10" s="4" t="s">
        <v>4</v>
      </c>
      <c r="G10" s="4" t="s">
        <v>101</v>
      </c>
      <c r="H10" s="5">
        <f>IFERROR(E10/VLOOKUP(F10,Table1[#Data],2,FALSE),0)</f>
        <v>66.666666666666671</v>
      </c>
      <c r="J10" s="36">
        <f t="shared" si="3"/>
        <v>4</v>
      </c>
      <c r="K10" s="18">
        <f t="shared" si="0"/>
        <v>66.666666666666671</v>
      </c>
      <c r="L10" s="20">
        <f t="shared" si="1"/>
        <v>16.666666666666668</v>
      </c>
      <c r="M10" s="18">
        <f t="shared" si="4"/>
        <v>66.666666666666671</v>
      </c>
      <c r="N10" s="22">
        <f t="shared" si="2"/>
        <v>16.666666666666668</v>
      </c>
    </row>
    <row r="11" spans="1:14" x14ac:dyDescent="0.35">
      <c r="A11" s="4">
        <v>9</v>
      </c>
      <c r="B11" s="4"/>
      <c r="C11" s="53"/>
      <c r="D11" s="60"/>
      <c r="E11" s="61">
        <v>0</v>
      </c>
      <c r="F11" s="4" t="s">
        <v>4</v>
      </c>
      <c r="G11" s="4"/>
      <c r="H11" s="5">
        <f>IFERROR(E11/VLOOKUP(F11,Table1[#Data],2,FALSE),0)</f>
        <v>0</v>
      </c>
      <c r="J11" s="36" t="str">
        <f t="shared" si="3"/>
        <v/>
      </c>
      <c r="K11" s="18">
        <f t="shared" si="0"/>
        <v>0</v>
      </c>
      <c r="L11" s="20">
        <f t="shared" si="1"/>
        <v>0</v>
      </c>
      <c r="M11" s="18">
        <f t="shared" si="4"/>
        <v>0</v>
      </c>
      <c r="N11" s="22">
        <f t="shared" si="2"/>
        <v>0</v>
      </c>
    </row>
    <row r="12" spans="1:14" x14ac:dyDescent="0.35">
      <c r="A12" s="4">
        <v>10</v>
      </c>
      <c r="B12" s="4"/>
      <c r="C12" s="53"/>
      <c r="D12" s="60"/>
      <c r="E12" s="61">
        <v>0</v>
      </c>
      <c r="F12" s="4" t="s">
        <v>4</v>
      </c>
      <c r="G12" s="4"/>
      <c r="H12" s="5">
        <f>IFERROR(E12/VLOOKUP(F12,Table1[#Data],2,FALSE),0)</f>
        <v>0</v>
      </c>
      <c r="J12" s="36" t="str">
        <f t="shared" si="3"/>
        <v/>
      </c>
      <c r="K12" s="18">
        <f t="shared" si="0"/>
        <v>0</v>
      </c>
      <c r="L12" s="20">
        <f t="shared" si="1"/>
        <v>0</v>
      </c>
      <c r="M12" s="18">
        <f t="shared" si="4"/>
        <v>0</v>
      </c>
      <c r="N12" s="22">
        <f t="shared" si="2"/>
        <v>0</v>
      </c>
    </row>
    <row r="13" spans="1:14" x14ac:dyDescent="0.35">
      <c r="A13" s="4">
        <v>11</v>
      </c>
      <c r="B13" s="4"/>
      <c r="C13" s="53"/>
      <c r="D13" s="60"/>
      <c r="E13" s="61">
        <v>0</v>
      </c>
      <c r="F13" s="4" t="s">
        <v>4</v>
      </c>
      <c r="G13" s="4"/>
      <c r="H13" s="5">
        <f>IFERROR(E13/VLOOKUP(F13,Table1[#Data],2,FALSE),0)</f>
        <v>0</v>
      </c>
      <c r="J13" s="36" t="str">
        <f t="shared" si="3"/>
        <v/>
      </c>
      <c r="K13" s="18">
        <f t="shared" si="0"/>
        <v>0</v>
      </c>
      <c r="L13" s="20">
        <f t="shared" si="1"/>
        <v>0</v>
      </c>
      <c r="M13" s="18">
        <f t="shared" si="4"/>
        <v>0</v>
      </c>
      <c r="N13" s="22">
        <f t="shared" si="2"/>
        <v>0</v>
      </c>
    </row>
    <row r="14" spans="1:14" x14ac:dyDescent="0.35">
      <c r="A14" s="4">
        <v>12</v>
      </c>
      <c r="B14" s="4"/>
      <c r="C14" s="53"/>
      <c r="D14" s="60"/>
      <c r="E14" s="61">
        <v>0</v>
      </c>
      <c r="F14" s="4" t="s">
        <v>4</v>
      </c>
      <c r="G14" s="4"/>
      <c r="H14" s="5">
        <f>IFERROR(E14/VLOOKUP(F14,Table1[#Data],2,FALSE),0)</f>
        <v>0</v>
      </c>
      <c r="J14" s="36" t="str">
        <f t="shared" si="3"/>
        <v/>
      </c>
      <c r="K14" s="18">
        <f t="shared" si="0"/>
        <v>0</v>
      </c>
      <c r="L14" s="20">
        <f t="shared" si="1"/>
        <v>0</v>
      </c>
      <c r="M14" s="18">
        <f t="shared" si="4"/>
        <v>0</v>
      </c>
      <c r="N14" s="22">
        <f t="shared" si="2"/>
        <v>0</v>
      </c>
    </row>
    <row r="15" spans="1:14" x14ac:dyDescent="0.35">
      <c r="A15" s="4">
        <v>13</v>
      </c>
      <c r="B15" s="4"/>
      <c r="C15" s="53"/>
      <c r="D15" s="60"/>
      <c r="E15" s="61">
        <v>0</v>
      </c>
      <c r="F15" s="4" t="s">
        <v>4</v>
      </c>
      <c r="G15" s="4"/>
      <c r="H15" s="5">
        <f>IFERROR(E15/VLOOKUP(F15,Table1[#Data],2,FALSE),0)</f>
        <v>0</v>
      </c>
      <c r="J15" s="36" t="str">
        <f t="shared" si="3"/>
        <v/>
      </c>
      <c r="K15" s="18">
        <f t="shared" si="0"/>
        <v>0</v>
      </c>
      <c r="L15" s="20">
        <f t="shared" si="1"/>
        <v>0</v>
      </c>
      <c r="M15" s="18">
        <f t="shared" si="4"/>
        <v>0</v>
      </c>
      <c r="N15" s="22">
        <f t="shared" si="2"/>
        <v>0</v>
      </c>
    </row>
    <row r="16" spans="1:14" x14ac:dyDescent="0.35">
      <c r="A16" s="4">
        <v>14</v>
      </c>
      <c r="B16" s="4"/>
      <c r="C16" s="53"/>
      <c r="D16" s="60"/>
      <c r="E16" s="61">
        <v>0</v>
      </c>
      <c r="F16" s="4" t="s">
        <v>4</v>
      </c>
      <c r="G16" s="4"/>
      <c r="H16" s="5">
        <f>IFERROR(E16/VLOOKUP(F16,Table1[#Data],2,FALSE),0)</f>
        <v>0</v>
      </c>
      <c r="J16" s="36" t="str">
        <f t="shared" si="3"/>
        <v/>
      </c>
      <c r="K16" s="18">
        <f t="shared" si="0"/>
        <v>0</v>
      </c>
      <c r="L16" s="20">
        <f t="shared" si="1"/>
        <v>0</v>
      </c>
      <c r="M16" s="18">
        <f t="shared" si="4"/>
        <v>0</v>
      </c>
      <c r="N16" s="22">
        <f t="shared" si="2"/>
        <v>0</v>
      </c>
    </row>
    <row r="17" spans="1:14" x14ac:dyDescent="0.35">
      <c r="A17" s="4">
        <v>15</v>
      </c>
      <c r="B17" s="4"/>
      <c r="C17" s="53"/>
      <c r="D17" s="60"/>
      <c r="E17" s="61">
        <v>0</v>
      </c>
      <c r="F17" s="4" t="s">
        <v>4</v>
      </c>
      <c r="G17" s="4"/>
      <c r="H17" s="5">
        <f>IFERROR(E17/VLOOKUP(F17,Table1[#Data],2,FALSE),0)</f>
        <v>0</v>
      </c>
      <c r="J17" s="36" t="str">
        <f t="shared" si="3"/>
        <v/>
      </c>
      <c r="K17" s="18">
        <f t="shared" si="0"/>
        <v>0</v>
      </c>
      <c r="L17" s="20">
        <f t="shared" si="1"/>
        <v>0</v>
      </c>
      <c r="M17" s="18">
        <f t="shared" si="4"/>
        <v>0</v>
      </c>
      <c r="N17" s="22">
        <f t="shared" si="2"/>
        <v>0</v>
      </c>
    </row>
    <row r="18" spans="1:14" x14ac:dyDescent="0.35">
      <c r="A18" s="4">
        <v>16</v>
      </c>
      <c r="B18" s="4"/>
      <c r="C18" s="53"/>
      <c r="D18" s="60"/>
      <c r="E18" s="61">
        <v>0</v>
      </c>
      <c r="F18" s="4" t="s">
        <v>4</v>
      </c>
      <c r="G18" s="4"/>
      <c r="H18" s="5">
        <f>IFERROR(E18/VLOOKUP(F18,Table1[#Data],2,FALSE),0)</f>
        <v>0</v>
      </c>
      <c r="J18" s="36" t="str">
        <f t="shared" si="3"/>
        <v/>
      </c>
      <c r="K18" s="18">
        <f t="shared" si="0"/>
        <v>0</v>
      </c>
      <c r="L18" s="20">
        <f t="shared" si="1"/>
        <v>0</v>
      </c>
      <c r="M18" s="18">
        <f t="shared" si="4"/>
        <v>0</v>
      </c>
      <c r="N18" s="22">
        <f t="shared" si="2"/>
        <v>0</v>
      </c>
    </row>
    <row r="19" spans="1:14" x14ac:dyDescent="0.35">
      <c r="A19" s="4">
        <v>17</v>
      </c>
      <c r="B19" s="4"/>
      <c r="C19" s="53"/>
      <c r="D19" s="60"/>
      <c r="E19" s="61">
        <v>0</v>
      </c>
      <c r="F19" s="4" t="s">
        <v>4</v>
      </c>
      <c r="G19" s="4"/>
      <c r="H19" s="5">
        <f>IFERROR(E19/VLOOKUP(F19,Table1[#Data],2,FALSE),0)</f>
        <v>0</v>
      </c>
      <c r="J19" s="36" t="str">
        <f t="shared" si="3"/>
        <v/>
      </c>
      <c r="K19" s="18">
        <f t="shared" si="0"/>
        <v>0</v>
      </c>
      <c r="L19" s="20">
        <f t="shared" si="1"/>
        <v>0</v>
      </c>
      <c r="M19" s="18">
        <f t="shared" si="4"/>
        <v>0</v>
      </c>
      <c r="N19" s="22">
        <f t="shared" si="2"/>
        <v>0</v>
      </c>
    </row>
    <row r="20" spans="1:14" x14ac:dyDescent="0.35">
      <c r="A20" s="4">
        <v>18</v>
      </c>
      <c r="B20" s="4"/>
      <c r="C20" s="53"/>
      <c r="D20" s="60"/>
      <c r="E20" s="61">
        <v>0</v>
      </c>
      <c r="F20" s="4" t="s">
        <v>4</v>
      </c>
      <c r="G20" s="4"/>
      <c r="H20" s="5">
        <f>IFERROR(E20/VLOOKUP(F20,Table1[#Data],2,FALSE),0)</f>
        <v>0</v>
      </c>
      <c r="J20" s="36" t="str">
        <f t="shared" si="3"/>
        <v/>
      </c>
      <c r="K20" s="18">
        <f t="shared" si="0"/>
        <v>0</v>
      </c>
      <c r="L20" s="20">
        <f t="shared" si="1"/>
        <v>0</v>
      </c>
      <c r="M20" s="18">
        <f t="shared" si="4"/>
        <v>0</v>
      </c>
      <c r="N20" s="22">
        <f t="shared" si="2"/>
        <v>0</v>
      </c>
    </row>
    <row r="21" spans="1:14" x14ac:dyDescent="0.35">
      <c r="A21" s="4">
        <v>19</v>
      </c>
      <c r="B21" s="4"/>
      <c r="C21" s="53"/>
      <c r="D21" s="60"/>
      <c r="E21" s="61">
        <v>0</v>
      </c>
      <c r="F21" s="4" t="s">
        <v>4</v>
      </c>
      <c r="G21" s="4"/>
      <c r="H21" s="5">
        <f>IFERROR(E21/VLOOKUP(F21,Table1[#Data],2,FALSE),0)</f>
        <v>0</v>
      </c>
      <c r="J21" s="36" t="str">
        <f t="shared" si="3"/>
        <v/>
      </c>
      <c r="K21" s="18">
        <f t="shared" si="0"/>
        <v>0</v>
      </c>
      <c r="L21" s="20">
        <f t="shared" si="1"/>
        <v>0</v>
      </c>
      <c r="M21" s="18">
        <f t="shared" si="4"/>
        <v>0</v>
      </c>
      <c r="N21" s="22">
        <f t="shared" si="2"/>
        <v>0</v>
      </c>
    </row>
    <row r="22" spans="1:14" x14ac:dyDescent="0.35">
      <c r="A22" s="4">
        <v>20</v>
      </c>
      <c r="B22" s="4"/>
      <c r="C22" s="53"/>
      <c r="D22" s="60"/>
      <c r="E22" s="61">
        <v>0</v>
      </c>
      <c r="F22" s="4" t="s">
        <v>4</v>
      </c>
      <c r="G22" s="4"/>
      <c r="H22" s="5">
        <f>IFERROR(E22/VLOOKUP(F22,Table1[#Data],2,FALSE),0)</f>
        <v>0</v>
      </c>
      <c r="J22" s="36" t="str">
        <f t="shared" si="3"/>
        <v/>
      </c>
      <c r="K22" s="18">
        <f t="shared" si="0"/>
        <v>0</v>
      </c>
      <c r="L22" s="20">
        <f t="shared" si="1"/>
        <v>0</v>
      </c>
      <c r="M22" s="18">
        <f t="shared" si="4"/>
        <v>0</v>
      </c>
      <c r="N22" s="22">
        <f t="shared" si="2"/>
        <v>0</v>
      </c>
    </row>
    <row r="23" spans="1:14" x14ac:dyDescent="0.35">
      <c r="A23" s="4">
        <v>21</v>
      </c>
      <c r="B23" s="4"/>
      <c r="C23" s="53"/>
      <c r="D23" s="60"/>
      <c r="E23" s="61">
        <v>0</v>
      </c>
      <c r="F23" s="4" t="s">
        <v>4</v>
      </c>
      <c r="G23" s="4"/>
      <c r="H23" s="5">
        <f>IFERROR(E23/VLOOKUP(F23,Table1[#Data],2,FALSE),0)</f>
        <v>0</v>
      </c>
      <c r="J23" s="36" t="str">
        <f t="shared" si="3"/>
        <v/>
      </c>
      <c r="K23" s="18">
        <f t="shared" si="0"/>
        <v>0</v>
      </c>
      <c r="L23" s="20">
        <f t="shared" si="1"/>
        <v>0</v>
      </c>
      <c r="M23" s="18">
        <f t="shared" si="4"/>
        <v>0</v>
      </c>
      <c r="N23" s="22">
        <f t="shared" si="2"/>
        <v>0</v>
      </c>
    </row>
    <row r="24" spans="1:14" x14ac:dyDescent="0.35">
      <c r="A24" s="4">
        <v>22</v>
      </c>
      <c r="B24" s="4"/>
      <c r="C24" s="53"/>
      <c r="D24" s="60"/>
      <c r="E24" s="61">
        <v>0</v>
      </c>
      <c r="F24" s="4" t="s">
        <v>4</v>
      </c>
      <c r="G24" s="4"/>
      <c r="H24" s="5">
        <f>IFERROR(E24/VLOOKUP(F24,Table1[#Data],2,FALSE),0)</f>
        <v>0</v>
      </c>
      <c r="J24" s="36" t="str">
        <f t="shared" si="3"/>
        <v/>
      </c>
      <c r="K24" s="18">
        <f t="shared" si="0"/>
        <v>0</v>
      </c>
      <c r="L24" s="20">
        <f t="shared" si="1"/>
        <v>0</v>
      </c>
      <c r="M24" s="18">
        <f t="shared" si="4"/>
        <v>0</v>
      </c>
      <c r="N24" s="22">
        <f t="shared" si="2"/>
        <v>0</v>
      </c>
    </row>
    <row r="25" spans="1:14" x14ac:dyDescent="0.35">
      <c r="A25" s="4">
        <v>23</v>
      </c>
      <c r="B25" s="4"/>
      <c r="C25" s="53"/>
      <c r="D25" s="60"/>
      <c r="E25" s="61">
        <v>0</v>
      </c>
      <c r="F25" s="4" t="s">
        <v>4</v>
      </c>
      <c r="G25" s="4"/>
      <c r="H25" s="5">
        <f>IFERROR(E25/VLOOKUP(F25,Table1[#Data],2,FALSE),0)</f>
        <v>0</v>
      </c>
      <c r="J25" s="36" t="str">
        <f t="shared" si="3"/>
        <v/>
      </c>
      <c r="K25" s="18">
        <f t="shared" si="0"/>
        <v>0</v>
      </c>
      <c r="L25" s="20">
        <f t="shared" si="1"/>
        <v>0</v>
      </c>
      <c r="M25" s="18">
        <f t="shared" si="4"/>
        <v>0</v>
      </c>
      <c r="N25" s="22">
        <f t="shared" si="2"/>
        <v>0</v>
      </c>
    </row>
    <row r="26" spans="1:14" x14ac:dyDescent="0.35">
      <c r="A26" s="4">
        <v>24</v>
      </c>
      <c r="B26" s="4"/>
      <c r="C26" s="53"/>
      <c r="D26" s="60"/>
      <c r="E26" s="61">
        <v>0</v>
      </c>
      <c r="F26" s="4" t="s">
        <v>4</v>
      </c>
      <c r="G26" s="4"/>
      <c r="H26" s="5">
        <f>IFERROR(E26/VLOOKUP(F26,Table1[#Data],2,FALSE),0)</f>
        <v>0</v>
      </c>
      <c r="J26" s="36" t="str">
        <f t="shared" si="3"/>
        <v/>
      </c>
      <c r="K26" s="18">
        <f t="shared" si="0"/>
        <v>0</v>
      </c>
      <c r="L26" s="20">
        <f t="shared" si="1"/>
        <v>0</v>
      </c>
      <c r="M26" s="18">
        <f t="shared" si="4"/>
        <v>0</v>
      </c>
      <c r="N26" s="22">
        <f t="shared" si="2"/>
        <v>0</v>
      </c>
    </row>
  </sheetData>
  <mergeCells count="3">
    <mergeCell ref="A1:D1"/>
    <mergeCell ref="E1:F1"/>
    <mergeCell ref="J1:N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F3:F26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election activeCell="T5" sqref="T5"/>
    </sheetView>
  </sheetViews>
  <sheetFormatPr defaultColWidth="8.7109375" defaultRowHeight="18.75" x14ac:dyDescent="0.3"/>
  <cols>
    <col min="1" max="1" width="6.140625" customWidth="1"/>
    <col min="2" max="2" width="33" customWidth="1"/>
    <col min="3" max="3" width="14.28515625" customWidth="1"/>
    <col min="4" max="4" width="12.140625" style="10" customWidth="1"/>
    <col min="5" max="5" width="12.42578125" style="2" customWidth="1"/>
    <col min="6" max="6" width="8.42578125" customWidth="1"/>
    <col min="7" max="7" width="14.7109375" style="2" customWidth="1"/>
    <col min="8" max="8" width="9" customWidth="1"/>
    <col min="9" max="9" width="13.7109375" style="2" customWidth="1"/>
    <col min="10" max="10" width="10.42578125" customWidth="1"/>
    <col min="11" max="11" width="12.42578125" style="2" customWidth="1"/>
    <col min="12" max="12" width="9.42578125" customWidth="1"/>
    <col min="13" max="13" width="8.28515625" style="1" customWidth="1"/>
    <col min="14" max="14" width="7.28515625" customWidth="1"/>
    <col min="15" max="15" width="8" customWidth="1"/>
    <col min="16" max="16" width="8.28515625" customWidth="1"/>
    <col min="17" max="17" width="6.28515625" customWidth="1"/>
    <col min="18" max="18" width="12.140625" style="32" customWidth="1"/>
    <col min="19" max="19" width="17.28515625" customWidth="1"/>
    <col min="20" max="20" width="13.42578125" style="21" customWidth="1"/>
    <col min="21" max="21" width="17.7109375" customWidth="1"/>
    <col min="22" max="22" width="13.42578125" style="3" customWidth="1"/>
  </cols>
  <sheetData>
    <row r="1" spans="1:22" ht="15" x14ac:dyDescent="0.25">
      <c r="A1" s="42" t="s">
        <v>37</v>
      </c>
      <c r="B1" s="43"/>
      <c r="C1" s="43"/>
      <c r="D1" s="44"/>
      <c r="E1" s="45" t="s">
        <v>35</v>
      </c>
      <c r="F1" s="46"/>
      <c r="G1" s="46"/>
      <c r="H1" s="46"/>
      <c r="I1" s="46"/>
      <c r="J1" s="46"/>
      <c r="K1" s="46"/>
      <c r="L1" s="50"/>
      <c r="M1" s="47" t="s">
        <v>34</v>
      </c>
      <c r="N1" s="48"/>
      <c r="O1" s="48"/>
      <c r="P1" s="49"/>
      <c r="R1" s="27" t="s">
        <v>36</v>
      </c>
      <c r="S1" s="28"/>
      <c r="T1" s="28"/>
      <c r="U1" s="28"/>
      <c r="V1" s="29"/>
    </row>
    <row r="2" spans="1:22" s="7" customFormat="1" ht="56.25" x14ac:dyDescent="0.3">
      <c r="A2" s="15" t="s">
        <v>31</v>
      </c>
      <c r="B2" s="15" t="s">
        <v>19</v>
      </c>
      <c r="C2" s="15" t="s">
        <v>49</v>
      </c>
      <c r="D2" s="16" t="s">
        <v>32</v>
      </c>
      <c r="E2" s="17" t="s">
        <v>7</v>
      </c>
      <c r="F2" s="15" t="s">
        <v>6</v>
      </c>
      <c r="G2" s="17" t="s">
        <v>12</v>
      </c>
      <c r="H2" s="15" t="s">
        <v>13</v>
      </c>
      <c r="I2" s="17" t="s">
        <v>8</v>
      </c>
      <c r="J2" s="15" t="s">
        <v>10</v>
      </c>
      <c r="K2" s="17" t="s">
        <v>9</v>
      </c>
      <c r="L2" s="15" t="s">
        <v>11</v>
      </c>
      <c r="M2" s="17" t="s">
        <v>14</v>
      </c>
      <c r="N2" s="15" t="s">
        <v>16</v>
      </c>
      <c r="O2" s="15" t="s">
        <v>17</v>
      </c>
      <c r="P2" s="15" t="s">
        <v>18</v>
      </c>
      <c r="R2" s="31" t="s">
        <v>50</v>
      </c>
      <c r="S2" s="15" t="s">
        <v>33</v>
      </c>
      <c r="T2" s="19" t="s">
        <v>38</v>
      </c>
      <c r="U2" s="15" t="s">
        <v>40</v>
      </c>
      <c r="V2" s="15" t="s">
        <v>39</v>
      </c>
    </row>
    <row r="3" spans="1:22" x14ac:dyDescent="0.3">
      <c r="A3" s="11">
        <v>1</v>
      </c>
      <c r="B3" s="11" t="s">
        <v>20</v>
      </c>
      <c r="C3" s="11">
        <v>3</v>
      </c>
      <c r="D3" s="12">
        <v>4</v>
      </c>
      <c r="E3" s="14">
        <v>3</v>
      </c>
      <c r="F3" s="11" t="s">
        <v>1</v>
      </c>
      <c r="G3" s="14">
        <v>0</v>
      </c>
      <c r="H3" s="11" t="s">
        <v>4</v>
      </c>
      <c r="I3" s="14">
        <v>0</v>
      </c>
      <c r="J3" s="11" t="s">
        <v>4</v>
      </c>
      <c r="K3" s="14">
        <v>0</v>
      </c>
      <c r="L3" s="11" t="s">
        <v>4</v>
      </c>
      <c r="M3" s="13">
        <f>IFERROR(E3/VLOOKUP(F3,Table1[#Data],2,FALSE),0)</f>
        <v>3</v>
      </c>
      <c r="N3" s="13">
        <f>IFERROR(G3/VLOOKUP(H3,Table1[#Data],2,FALSE),0)</f>
        <v>0</v>
      </c>
      <c r="O3" s="13">
        <f>IFERROR(I3/VLOOKUP(J3,Table1[#Data],2,FALSE),0)</f>
        <v>0</v>
      </c>
      <c r="P3" s="13">
        <f>IFERROR(K3/VLOOKUP(L3,Table1[#Data],2,FALSE),0)</f>
        <v>0</v>
      </c>
      <c r="R3" s="30">
        <f>IF(S3&gt;0,_xlfn.RANK.EQ(T3,T$2:T$26),"")</f>
        <v>4</v>
      </c>
      <c r="S3" s="18">
        <f t="shared" ref="S3:S26" si="0">SUMIFS(S$3:S$26,D$3:D$26,A3)+SUM(M3:P3)</f>
        <v>3</v>
      </c>
      <c r="T3" s="20">
        <f t="shared" ref="T3:T26" si="1">SUMIFS(V$3:V$26,D$3:D$26,A3) + V3</f>
        <v>1</v>
      </c>
      <c r="U3" s="18">
        <f t="shared" ref="U3:U26" si="2">SUM(M3:P3)</f>
        <v>3</v>
      </c>
      <c r="V3" s="22">
        <f t="shared" ref="V3:V26" si="3">IFERROR(U3/C3, 0)</f>
        <v>1</v>
      </c>
    </row>
    <row r="4" spans="1:22" x14ac:dyDescent="0.3">
      <c r="A4" s="4">
        <v>2</v>
      </c>
      <c r="B4" s="4" t="s">
        <v>21</v>
      </c>
      <c r="C4" s="4">
        <v>4</v>
      </c>
      <c r="D4" s="9">
        <v>4</v>
      </c>
      <c r="E4" s="6">
        <v>7</v>
      </c>
      <c r="F4" s="4" t="s">
        <v>1</v>
      </c>
      <c r="G4" s="6">
        <v>0</v>
      </c>
      <c r="H4" s="4" t="s">
        <v>4</v>
      </c>
      <c r="I4" s="6">
        <v>0</v>
      </c>
      <c r="J4" s="4" t="s">
        <v>4</v>
      </c>
      <c r="K4" s="6">
        <v>0</v>
      </c>
      <c r="L4" s="4" t="s">
        <v>4</v>
      </c>
      <c r="M4" s="5">
        <f>IFERROR(E4/VLOOKUP(F4,Table1[#Data],2,FALSE),0)</f>
        <v>7</v>
      </c>
      <c r="N4" s="5">
        <f>IFERROR(G4/VLOOKUP(H4,Table1[#Data],2,FALSE),0)</f>
        <v>0</v>
      </c>
      <c r="O4" s="5">
        <f>IFERROR(I4/VLOOKUP(J4,Table1[#Data],2,FALSE),0)</f>
        <v>0</v>
      </c>
      <c r="P4" s="5">
        <f>IFERROR(K4/VLOOKUP(L4,Table1[#Data],2,FALSE),0)</f>
        <v>0</v>
      </c>
      <c r="R4" s="30">
        <f t="shared" ref="R4:R26" si="4">IF(S4&gt;0,_xlfn.RANK.EQ(T4,T$2:T$26),"")</f>
        <v>2</v>
      </c>
      <c r="S4" s="18">
        <f t="shared" si="0"/>
        <v>7</v>
      </c>
      <c r="T4" s="20">
        <f t="shared" si="1"/>
        <v>1.75</v>
      </c>
      <c r="U4" s="18">
        <f t="shared" si="2"/>
        <v>7</v>
      </c>
      <c r="V4" s="22">
        <f t="shared" si="3"/>
        <v>1.75</v>
      </c>
    </row>
    <row r="5" spans="1:22" x14ac:dyDescent="0.3">
      <c r="A5" s="4">
        <v>3</v>
      </c>
      <c r="B5" s="4" t="s">
        <v>22</v>
      </c>
      <c r="C5" s="4">
        <v>6</v>
      </c>
      <c r="D5" s="9">
        <v>4</v>
      </c>
      <c r="E5" s="6">
        <v>9</v>
      </c>
      <c r="F5" s="4" t="s">
        <v>1</v>
      </c>
      <c r="G5" s="6">
        <v>0</v>
      </c>
      <c r="H5" s="4" t="s">
        <v>4</v>
      </c>
      <c r="I5" s="6">
        <v>0</v>
      </c>
      <c r="J5" s="4" t="s">
        <v>4</v>
      </c>
      <c r="K5" s="6">
        <v>0</v>
      </c>
      <c r="L5" s="4" t="s">
        <v>4</v>
      </c>
      <c r="M5" s="5">
        <f>IFERROR(E5/VLOOKUP(F5,Table1[#Data],2,FALSE),0)</f>
        <v>9</v>
      </c>
      <c r="N5" s="5">
        <f>IFERROR(G5/VLOOKUP(H5,Table1[#Data],2,FALSE),0)</f>
        <v>0</v>
      </c>
      <c r="O5" s="5">
        <f>IFERROR(I5/VLOOKUP(J5,Table1[#Data],2,FALSE),0)</f>
        <v>0</v>
      </c>
      <c r="P5" s="5">
        <f>IFERROR(K5/VLOOKUP(L5,Table1[#Data],2,FALSE),0)</f>
        <v>0</v>
      </c>
      <c r="R5" s="30">
        <f t="shared" si="4"/>
        <v>3</v>
      </c>
      <c r="S5" s="18">
        <f t="shared" si="0"/>
        <v>9</v>
      </c>
      <c r="T5" s="20">
        <f t="shared" si="1"/>
        <v>1.5</v>
      </c>
      <c r="U5" s="18">
        <f t="shared" si="2"/>
        <v>9</v>
      </c>
      <c r="V5" s="22">
        <f t="shared" si="3"/>
        <v>1.5</v>
      </c>
    </row>
    <row r="6" spans="1:22" x14ac:dyDescent="0.3">
      <c r="A6" s="4">
        <v>4</v>
      </c>
      <c r="B6" s="4" t="s">
        <v>48</v>
      </c>
      <c r="C6" s="4">
        <v>10</v>
      </c>
      <c r="D6" s="9"/>
      <c r="E6" s="6">
        <v>0</v>
      </c>
      <c r="F6" s="4" t="s">
        <v>1</v>
      </c>
      <c r="G6" s="6">
        <v>0</v>
      </c>
      <c r="H6" s="4" t="s">
        <v>4</v>
      </c>
      <c r="I6" s="6">
        <v>0</v>
      </c>
      <c r="J6" s="4" t="s">
        <v>4</v>
      </c>
      <c r="K6" s="6">
        <v>0</v>
      </c>
      <c r="L6" s="4" t="s">
        <v>4</v>
      </c>
      <c r="M6" s="5">
        <f>IFERROR(E6/VLOOKUP(F6,Table1[#Data],2,FALSE),0)</f>
        <v>0</v>
      </c>
      <c r="N6" s="5">
        <f>IFERROR(G6/VLOOKUP(H6,Table1[#Data],2,FALSE),0)</f>
        <v>0</v>
      </c>
      <c r="O6" s="5">
        <f>IFERROR(I6/VLOOKUP(J6,Table1[#Data],2,FALSE),0)</f>
        <v>0</v>
      </c>
      <c r="P6" s="5">
        <f>IFERROR(K6/VLOOKUP(L6,Table1[#Data],2,FALSE),0)</f>
        <v>0</v>
      </c>
      <c r="R6" s="30">
        <f t="shared" si="4"/>
        <v>1</v>
      </c>
      <c r="S6" s="18">
        <f t="shared" si="0"/>
        <v>19</v>
      </c>
      <c r="T6" s="20">
        <f t="shared" si="1"/>
        <v>4.25</v>
      </c>
      <c r="U6" s="18">
        <f t="shared" si="2"/>
        <v>0</v>
      </c>
      <c r="V6" s="22">
        <f t="shared" si="3"/>
        <v>0</v>
      </c>
    </row>
    <row r="7" spans="1:22" x14ac:dyDescent="0.3">
      <c r="A7" s="4">
        <v>5</v>
      </c>
      <c r="B7" s="4"/>
      <c r="C7" s="4"/>
      <c r="D7" s="9"/>
      <c r="E7" s="6">
        <v>0</v>
      </c>
      <c r="F7" s="4" t="s">
        <v>4</v>
      </c>
      <c r="G7" s="6">
        <v>0</v>
      </c>
      <c r="H7" s="4" t="s">
        <v>4</v>
      </c>
      <c r="I7" s="6">
        <v>0</v>
      </c>
      <c r="J7" s="4" t="s">
        <v>4</v>
      </c>
      <c r="K7" s="6">
        <v>0</v>
      </c>
      <c r="L7" s="4" t="s">
        <v>4</v>
      </c>
      <c r="M7" s="5">
        <f>IFERROR(E7/VLOOKUP(F7,Table1[#Data],2,FALSE),0)</f>
        <v>0</v>
      </c>
      <c r="N7" s="5">
        <f>IFERROR(G7/VLOOKUP(H7,Table1[#Data],2,FALSE),0)</f>
        <v>0</v>
      </c>
      <c r="O7" s="5">
        <f>IFERROR(I7/VLOOKUP(J7,Table1[#Data],2,FALSE),0)</f>
        <v>0</v>
      </c>
      <c r="P7" s="5">
        <f>IFERROR(K7/VLOOKUP(L7,Table1[#Data],2,FALSE),0)</f>
        <v>0</v>
      </c>
      <c r="R7" s="30" t="str">
        <f t="shared" si="4"/>
        <v/>
      </c>
      <c r="S7" s="18">
        <f t="shared" si="0"/>
        <v>0</v>
      </c>
      <c r="T7" s="20">
        <f t="shared" si="1"/>
        <v>0</v>
      </c>
      <c r="U7" s="18">
        <f t="shared" si="2"/>
        <v>0</v>
      </c>
      <c r="V7" s="22">
        <f t="shared" si="3"/>
        <v>0</v>
      </c>
    </row>
    <row r="8" spans="1:22" x14ac:dyDescent="0.3">
      <c r="A8" s="4">
        <v>6</v>
      </c>
      <c r="B8" s="4"/>
      <c r="C8" s="4"/>
      <c r="D8" s="9"/>
      <c r="E8" s="6">
        <v>0</v>
      </c>
      <c r="F8" s="4" t="s">
        <v>4</v>
      </c>
      <c r="G8" s="6">
        <v>0</v>
      </c>
      <c r="H8" s="4" t="s">
        <v>4</v>
      </c>
      <c r="I8" s="6">
        <v>0</v>
      </c>
      <c r="J8" s="4" t="s">
        <v>4</v>
      </c>
      <c r="K8" s="6">
        <v>0</v>
      </c>
      <c r="L8" s="4" t="s">
        <v>4</v>
      </c>
      <c r="M8" s="5">
        <f>IFERROR(E8/VLOOKUP(F8,Table1[#Data],2,FALSE),0)</f>
        <v>0</v>
      </c>
      <c r="N8" s="5">
        <f>IFERROR(G8/VLOOKUP(H8,Table1[#Data],2,FALSE),0)</f>
        <v>0</v>
      </c>
      <c r="O8" s="5">
        <f>IFERROR(I8/VLOOKUP(J8,Table1[#Data],2,FALSE),0)</f>
        <v>0</v>
      </c>
      <c r="P8" s="5">
        <f>IFERROR(K8/VLOOKUP(L8,Table1[#Data],2,FALSE),0)</f>
        <v>0</v>
      </c>
      <c r="R8" s="30" t="str">
        <f t="shared" si="4"/>
        <v/>
      </c>
      <c r="S8" s="18">
        <f t="shared" si="0"/>
        <v>0</v>
      </c>
      <c r="T8" s="20">
        <f t="shared" si="1"/>
        <v>0</v>
      </c>
      <c r="U8" s="18">
        <f t="shared" si="2"/>
        <v>0</v>
      </c>
      <c r="V8" s="22">
        <f t="shared" si="3"/>
        <v>0</v>
      </c>
    </row>
    <row r="9" spans="1:22" x14ac:dyDescent="0.3">
      <c r="A9" s="4">
        <v>7</v>
      </c>
      <c r="B9" s="4"/>
      <c r="C9" s="4"/>
      <c r="D9" s="9"/>
      <c r="E9" s="6">
        <v>0</v>
      </c>
      <c r="F9" s="4" t="s">
        <v>4</v>
      </c>
      <c r="G9" s="6">
        <v>0</v>
      </c>
      <c r="H9" s="4" t="s">
        <v>4</v>
      </c>
      <c r="I9" s="6">
        <v>0</v>
      </c>
      <c r="J9" s="4" t="s">
        <v>4</v>
      </c>
      <c r="K9" s="6">
        <v>0</v>
      </c>
      <c r="L9" s="4" t="s">
        <v>4</v>
      </c>
      <c r="M9" s="5">
        <f>IFERROR(E9/VLOOKUP(F9,Table1[#Data],2,FALSE),0)</f>
        <v>0</v>
      </c>
      <c r="N9" s="5">
        <f>IFERROR(G9/VLOOKUP(H9,Table1[#Data],2,FALSE),0)</f>
        <v>0</v>
      </c>
      <c r="O9" s="5">
        <f>IFERROR(I9/VLOOKUP(J9,Table1[#Data],2,FALSE),0)</f>
        <v>0</v>
      </c>
      <c r="P9" s="5">
        <f>IFERROR(K9/VLOOKUP(L9,Table1[#Data],2,FALSE),0)</f>
        <v>0</v>
      </c>
      <c r="R9" s="30" t="str">
        <f t="shared" si="4"/>
        <v/>
      </c>
      <c r="S9" s="18">
        <f t="shared" si="0"/>
        <v>0</v>
      </c>
      <c r="T9" s="20">
        <f t="shared" si="1"/>
        <v>0</v>
      </c>
      <c r="U9" s="18">
        <f t="shared" si="2"/>
        <v>0</v>
      </c>
      <c r="V9" s="22">
        <f t="shared" si="3"/>
        <v>0</v>
      </c>
    </row>
    <row r="10" spans="1:22" x14ac:dyDescent="0.3">
      <c r="A10" s="4">
        <v>8</v>
      </c>
      <c r="B10" s="4"/>
      <c r="C10" s="4"/>
      <c r="D10" s="9"/>
      <c r="E10" s="6">
        <v>0</v>
      </c>
      <c r="F10" s="4" t="s">
        <v>4</v>
      </c>
      <c r="G10" s="6">
        <v>0</v>
      </c>
      <c r="H10" s="4" t="s">
        <v>4</v>
      </c>
      <c r="I10" s="6">
        <v>0</v>
      </c>
      <c r="J10" s="4" t="s">
        <v>4</v>
      </c>
      <c r="K10" s="6">
        <v>0</v>
      </c>
      <c r="L10" s="4" t="s">
        <v>4</v>
      </c>
      <c r="M10" s="5">
        <f>IFERROR(E10/VLOOKUP(F10,Table1[#Data],2,FALSE),0)</f>
        <v>0</v>
      </c>
      <c r="N10" s="5">
        <f>IFERROR(G10/VLOOKUP(H10,Table1[#Data],2,FALSE),0)</f>
        <v>0</v>
      </c>
      <c r="O10" s="5">
        <f>IFERROR(I10/VLOOKUP(J10,Table1[#Data],2,FALSE),0)</f>
        <v>0</v>
      </c>
      <c r="P10" s="5">
        <f>IFERROR(K10/VLOOKUP(L10,Table1[#Data],2,FALSE),0)</f>
        <v>0</v>
      </c>
      <c r="R10" s="30" t="str">
        <f t="shared" si="4"/>
        <v/>
      </c>
      <c r="S10" s="18">
        <f t="shared" si="0"/>
        <v>0</v>
      </c>
      <c r="T10" s="20">
        <f t="shared" si="1"/>
        <v>0</v>
      </c>
      <c r="U10" s="18">
        <f t="shared" si="2"/>
        <v>0</v>
      </c>
      <c r="V10" s="22">
        <f t="shared" si="3"/>
        <v>0</v>
      </c>
    </row>
    <row r="11" spans="1:22" x14ac:dyDescent="0.3">
      <c r="A11" s="4">
        <v>9</v>
      </c>
      <c r="B11" s="4"/>
      <c r="C11" s="4"/>
      <c r="D11" s="9"/>
      <c r="E11" s="6">
        <v>0</v>
      </c>
      <c r="F11" s="4" t="s">
        <v>4</v>
      </c>
      <c r="G11" s="6">
        <v>0</v>
      </c>
      <c r="H11" s="4" t="s">
        <v>4</v>
      </c>
      <c r="I11" s="6">
        <v>0</v>
      </c>
      <c r="J11" s="4" t="s">
        <v>4</v>
      </c>
      <c r="K11" s="6">
        <v>0</v>
      </c>
      <c r="L11" s="4" t="s">
        <v>4</v>
      </c>
      <c r="M11" s="5">
        <f>IFERROR(E11/VLOOKUP(F11,Table1[#Data],2,FALSE),0)</f>
        <v>0</v>
      </c>
      <c r="N11" s="5">
        <f>IFERROR(G11/VLOOKUP(H11,Table1[#Data],2,FALSE),0)</f>
        <v>0</v>
      </c>
      <c r="O11" s="5">
        <f>IFERROR(I11/VLOOKUP(J11,Table1[#Data],2,FALSE),0)</f>
        <v>0</v>
      </c>
      <c r="P11" s="5">
        <f>IFERROR(K11/VLOOKUP(L11,Table1[#Data],2,FALSE),0)</f>
        <v>0</v>
      </c>
      <c r="R11" s="30" t="str">
        <f t="shared" si="4"/>
        <v/>
      </c>
      <c r="S11" s="18">
        <f t="shared" si="0"/>
        <v>0</v>
      </c>
      <c r="T11" s="20">
        <f t="shared" si="1"/>
        <v>0</v>
      </c>
      <c r="U11" s="18">
        <f t="shared" si="2"/>
        <v>0</v>
      </c>
      <c r="V11" s="22">
        <f t="shared" si="3"/>
        <v>0</v>
      </c>
    </row>
    <row r="12" spans="1:22" x14ac:dyDescent="0.3">
      <c r="A12" s="4">
        <v>10</v>
      </c>
      <c r="B12" s="4"/>
      <c r="C12" s="4"/>
      <c r="D12" s="9"/>
      <c r="E12" s="6">
        <v>0</v>
      </c>
      <c r="F12" s="4" t="s">
        <v>4</v>
      </c>
      <c r="G12" s="6">
        <v>0</v>
      </c>
      <c r="H12" s="4" t="s">
        <v>4</v>
      </c>
      <c r="I12" s="6">
        <v>0</v>
      </c>
      <c r="J12" s="4" t="s">
        <v>4</v>
      </c>
      <c r="K12" s="6">
        <v>0</v>
      </c>
      <c r="L12" s="4" t="s">
        <v>4</v>
      </c>
      <c r="M12" s="5">
        <f>IFERROR(E12/VLOOKUP(F12,Table1[#Data],2,FALSE),0)</f>
        <v>0</v>
      </c>
      <c r="N12" s="5">
        <f>IFERROR(G12/VLOOKUP(H12,Table1[#Data],2,FALSE),0)</f>
        <v>0</v>
      </c>
      <c r="O12" s="5">
        <f>IFERROR(I12/VLOOKUP(J12,Table1[#Data],2,FALSE),0)</f>
        <v>0</v>
      </c>
      <c r="P12" s="5">
        <f>IFERROR(K12/VLOOKUP(L12,Table1[#Data],2,FALSE),0)</f>
        <v>0</v>
      </c>
      <c r="R12" s="30" t="str">
        <f t="shared" si="4"/>
        <v/>
      </c>
      <c r="S12" s="18">
        <f t="shared" si="0"/>
        <v>0</v>
      </c>
      <c r="T12" s="20">
        <f t="shared" si="1"/>
        <v>0</v>
      </c>
      <c r="U12" s="18">
        <f t="shared" si="2"/>
        <v>0</v>
      </c>
      <c r="V12" s="22">
        <f t="shared" si="3"/>
        <v>0</v>
      </c>
    </row>
    <row r="13" spans="1:22" x14ac:dyDescent="0.3">
      <c r="A13" s="4">
        <v>11</v>
      </c>
      <c r="B13" s="4"/>
      <c r="C13" s="4"/>
      <c r="D13" s="9"/>
      <c r="E13" s="6">
        <v>0</v>
      </c>
      <c r="F13" s="4" t="s">
        <v>4</v>
      </c>
      <c r="G13" s="6">
        <v>0</v>
      </c>
      <c r="H13" s="4" t="s">
        <v>4</v>
      </c>
      <c r="I13" s="6">
        <v>0</v>
      </c>
      <c r="J13" s="4" t="s">
        <v>4</v>
      </c>
      <c r="K13" s="6">
        <v>0</v>
      </c>
      <c r="L13" s="4" t="s">
        <v>4</v>
      </c>
      <c r="M13" s="5">
        <f>IFERROR(E13/VLOOKUP(F13,Table1[#Data],2,FALSE),0)</f>
        <v>0</v>
      </c>
      <c r="N13" s="5">
        <f>IFERROR(G13/VLOOKUP(H13,Table1[#Data],2,FALSE),0)</f>
        <v>0</v>
      </c>
      <c r="O13" s="5">
        <f>IFERROR(I13/VLOOKUP(J13,Table1[#Data],2,FALSE),0)</f>
        <v>0</v>
      </c>
      <c r="P13" s="5">
        <f>IFERROR(K13/VLOOKUP(L13,Table1[#Data],2,FALSE),0)</f>
        <v>0</v>
      </c>
      <c r="R13" s="30" t="str">
        <f t="shared" si="4"/>
        <v/>
      </c>
      <c r="S13" s="18">
        <f t="shared" si="0"/>
        <v>0</v>
      </c>
      <c r="T13" s="20">
        <f t="shared" si="1"/>
        <v>0</v>
      </c>
      <c r="U13" s="18">
        <f t="shared" si="2"/>
        <v>0</v>
      </c>
      <c r="V13" s="22">
        <f t="shared" si="3"/>
        <v>0</v>
      </c>
    </row>
    <row r="14" spans="1:22" x14ac:dyDescent="0.3">
      <c r="A14" s="4">
        <v>12</v>
      </c>
      <c r="B14" s="4"/>
      <c r="C14" s="4"/>
      <c r="D14" s="9"/>
      <c r="E14" s="6">
        <v>0</v>
      </c>
      <c r="F14" s="4" t="s">
        <v>4</v>
      </c>
      <c r="G14" s="6">
        <v>0</v>
      </c>
      <c r="H14" s="4" t="s">
        <v>4</v>
      </c>
      <c r="I14" s="6">
        <v>0</v>
      </c>
      <c r="J14" s="4" t="s">
        <v>4</v>
      </c>
      <c r="K14" s="6">
        <v>0</v>
      </c>
      <c r="L14" s="4" t="s">
        <v>4</v>
      </c>
      <c r="M14" s="5">
        <f>IFERROR(E14/VLOOKUP(F14,Table1[#Data],2,FALSE),0)</f>
        <v>0</v>
      </c>
      <c r="N14" s="5">
        <f>IFERROR(G14/VLOOKUP(H14,Table1[#Data],2,FALSE),0)</f>
        <v>0</v>
      </c>
      <c r="O14" s="5">
        <f>IFERROR(I14/VLOOKUP(J14,Table1[#Data],2,FALSE),0)</f>
        <v>0</v>
      </c>
      <c r="P14" s="5">
        <f>IFERROR(K14/VLOOKUP(L14,Table1[#Data],2,FALSE),0)</f>
        <v>0</v>
      </c>
      <c r="R14" s="30" t="str">
        <f t="shared" si="4"/>
        <v/>
      </c>
      <c r="S14" s="18">
        <f t="shared" si="0"/>
        <v>0</v>
      </c>
      <c r="T14" s="20">
        <f t="shared" si="1"/>
        <v>0</v>
      </c>
      <c r="U14" s="18">
        <f t="shared" si="2"/>
        <v>0</v>
      </c>
      <c r="V14" s="22">
        <f t="shared" si="3"/>
        <v>0</v>
      </c>
    </row>
    <row r="15" spans="1:22" x14ac:dyDescent="0.3">
      <c r="A15" s="4">
        <v>13</v>
      </c>
      <c r="B15" s="4"/>
      <c r="C15" s="4"/>
      <c r="D15" s="9"/>
      <c r="E15" s="6">
        <v>0</v>
      </c>
      <c r="F15" s="4" t="s">
        <v>4</v>
      </c>
      <c r="G15" s="6">
        <v>0</v>
      </c>
      <c r="H15" s="4" t="s">
        <v>4</v>
      </c>
      <c r="I15" s="6">
        <v>0</v>
      </c>
      <c r="J15" s="4" t="s">
        <v>4</v>
      </c>
      <c r="K15" s="6">
        <v>0</v>
      </c>
      <c r="L15" s="4" t="s">
        <v>4</v>
      </c>
      <c r="M15" s="5">
        <f>IFERROR(E15/VLOOKUP(F15,Table1[#Data],2,FALSE),0)</f>
        <v>0</v>
      </c>
      <c r="N15" s="5">
        <f>IFERROR(G15/VLOOKUP(H15,Table1[#Data],2,FALSE),0)</f>
        <v>0</v>
      </c>
      <c r="O15" s="5">
        <f>IFERROR(I15/VLOOKUP(J15,Table1[#Data],2,FALSE),0)</f>
        <v>0</v>
      </c>
      <c r="P15" s="5">
        <f>IFERROR(K15/VLOOKUP(L15,Table1[#Data],2,FALSE),0)</f>
        <v>0</v>
      </c>
      <c r="R15" s="30" t="str">
        <f t="shared" si="4"/>
        <v/>
      </c>
      <c r="S15" s="18">
        <f t="shared" si="0"/>
        <v>0</v>
      </c>
      <c r="T15" s="20">
        <f t="shared" si="1"/>
        <v>0</v>
      </c>
      <c r="U15" s="18">
        <f t="shared" si="2"/>
        <v>0</v>
      </c>
      <c r="V15" s="22">
        <f t="shared" si="3"/>
        <v>0</v>
      </c>
    </row>
    <row r="16" spans="1:22" x14ac:dyDescent="0.3">
      <c r="A16" s="4">
        <v>14</v>
      </c>
      <c r="B16" s="4"/>
      <c r="C16" s="4"/>
      <c r="D16" s="9"/>
      <c r="E16" s="6">
        <v>0</v>
      </c>
      <c r="F16" s="4" t="s">
        <v>4</v>
      </c>
      <c r="G16" s="6">
        <v>0</v>
      </c>
      <c r="H16" s="4" t="s">
        <v>4</v>
      </c>
      <c r="I16" s="6">
        <v>0</v>
      </c>
      <c r="J16" s="4" t="s">
        <v>4</v>
      </c>
      <c r="K16" s="6">
        <v>0</v>
      </c>
      <c r="L16" s="4" t="s">
        <v>4</v>
      </c>
      <c r="M16" s="5">
        <f>IFERROR(E16/VLOOKUP(F16,Table1[#Data],2,FALSE),0)</f>
        <v>0</v>
      </c>
      <c r="N16" s="5">
        <f>IFERROR(G16/VLOOKUP(H16,Table1[#Data],2,FALSE),0)</f>
        <v>0</v>
      </c>
      <c r="O16" s="5">
        <f>IFERROR(I16/VLOOKUP(J16,Table1[#Data],2,FALSE),0)</f>
        <v>0</v>
      </c>
      <c r="P16" s="5">
        <f>IFERROR(K16/VLOOKUP(L16,Table1[#Data],2,FALSE),0)</f>
        <v>0</v>
      </c>
      <c r="R16" s="30" t="str">
        <f t="shared" si="4"/>
        <v/>
      </c>
      <c r="S16" s="18">
        <f t="shared" si="0"/>
        <v>0</v>
      </c>
      <c r="T16" s="20">
        <f t="shared" si="1"/>
        <v>0</v>
      </c>
      <c r="U16" s="18">
        <f t="shared" si="2"/>
        <v>0</v>
      </c>
      <c r="V16" s="22">
        <f t="shared" si="3"/>
        <v>0</v>
      </c>
    </row>
    <row r="17" spans="1:22" x14ac:dyDescent="0.3">
      <c r="A17" s="4">
        <v>15</v>
      </c>
      <c r="B17" s="4"/>
      <c r="C17" s="4"/>
      <c r="D17" s="9"/>
      <c r="E17" s="6">
        <v>0</v>
      </c>
      <c r="F17" s="4" t="s">
        <v>4</v>
      </c>
      <c r="G17" s="6">
        <v>0</v>
      </c>
      <c r="H17" s="4" t="s">
        <v>4</v>
      </c>
      <c r="I17" s="6">
        <v>0</v>
      </c>
      <c r="J17" s="4" t="s">
        <v>4</v>
      </c>
      <c r="K17" s="6">
        <v>0</v>
      </c>
      <c r="L17" s="4" t="s">
        <v>4</v>
      </c>
      <c r="M17" s="5">
        <f>IFERROR(E17/VLOOKUP(F17,Table1[#Data],2,FALSE),0)</f>
        <v>0</v>
      </c>
      <c r="N17" s="5">
        <f>IFERROR(G17/VLOOKUP(H17,Table1[#Data],2,FALSE),0)</f>
        <v>0</v>
      </c>
      <c r="O17" s="5">
        <f>IFERROR(I17/VLOOKUP(J17,Table1[#Data],2,FALSE),0)</f>
        <v>0</v>
      </c>
      <c r="P17" s="5">
        <f>IFERROR(K17/VLOOKUP(L17,Table1[#Data],2,FALSE),0)</f>
        <v>0</v>
      </c>
      <c r="R17" s="30" t="str">
        <f t="shared" si="4"/>
        <v/>
      </c>
      <c r="S17" s="18">
        <f t="shared" si="0"/>
        <v>0</v>
      </c>
      <c r="T17" s="20">
        <f t="shared" si="1"/>
        <v>0</v>
      </c>
      <c r="U17" s="18">
        <f t="shared" si="2"/>
        <v>0</v>
      </c>
      <c r="V17" s="22">
        <f t="shared" si="3"/>
        <v>0</v>
      </c>
    </row>
    <row r="18" spans="1:22" x14ac:dyDescent="0.3">
      <c r="A18" s="4">
        <v>16</v>
      </c>
      <c r="B18" s="4"/>
      <c r="C18" s="4"/>
      <c r="D18" s="9"/>
      <c r="E18" s="6">
        <v>0</v>
      </c>
      <c r="F18" s="4" t="s">
        <v>4</v>
      </c>
      <c r="G18" s="6">
        <v>0</v>
      </c>
      <c r="H18" s="4" t="s">
        <v>4</v>
      </c>
      <c r="I18" s="6">
        <v>0</v>
      </c>
      <c r="J18" s="4" t="s">
        <v>4</v>
      </c>
      <c r="K18" s="6">
        <v>0</v>
      </c>
      <c r="L18" s="4" t="s">
        <v>4</v>
      </c>
      <c r="M18" s="5">
        <f>IFERROR(E18/VLOOKUP(F18,Table1[#Data],2,FALSE),0)</f>
        <v>0</v>
      </c>
      <c r="N18" s="5">
        <f>IFERROR(G18/VLOOKUP(H18,Table1[#Data],2,FALSE),0)</f>
        <v>0</v>
      </c>
      <c r="O18" s="5">
        <f>IFERROR(I18/VLOOKUP(J18,Table1[#Data],2,FALSE),0)</f>
        <v>0</v>
      </c>
      <c r="P18" s="5">
        <f>IFERROR(K18/VLOOKUP(L18,Table1[#Data],2,FALSE),0)</f>
        <v>0</v>
      </c>
      <c r="R18" s="30" t="str">
        <f t="shared" si="4"/>
        <v/>
      </c>
      <c r="S18" s="18">
        <f t="shared" si="0"/>
        <v>0</v>
      </c>
      <c r="T18" s="20">
        <f t="shared" si="1"/>
        <v>0</v>
      </c>
      <c r="U18" s="18">
        <f t="shared" si="2"/>
        <v>0</v>
      </c>
      <c r="V18" s="22">
        <f t="shared" si="3"/>
        <v>0</v>
      </c>
    </row>
    <row r="19" spans="1:22" x14ac:dyDescent="0.3">
      <c r="A19" s="4">
        <v>17</v>
      </c>
      <c r="B19" s="4"/>
      <c r="C19" s="4"/>
      <c r="D19" s="9"/>
      <c r="E19" s="6">
        <v>0</v>
      </c>
      <c r="F19" s="4" t="s">
        <v>4</v>
      </c>
      <c r="G19" s="6">
        <v>0</v>
      </c>
      <c r="H19" s="4" t="s">
        <v>4</v>
      </c>
      <c r="I19" s="6">
        <v>0</v>
      </c>
      <c r="J19" s="4" t="s">
        <v>4</v>
      </c>
      <c r="K19" s="6">
        <v>0</v>
      </c>
      <c r="L19" s="4" t="s">
        <v>4</v>
      </c>
      <c r="M19" s="5">
        <f>IFERROR(E19/VLOOKUP(F19,Table1[#Data],2,FALSE),0)</f>
        <v>0</v>
      </c>
      <c r="N19" s="5">
        <f>IFERROR(G19/VLOOKUP(H19,Table1[#Data],2,FALSE),0)</f>
        <v>0</v>
      </c>
      <c r="O19" s="5">
        <f>IFERROR(I19/VLOOKUP(J19,Table1[#Data],2,FALSE),0)</f>
        <v>0</v>
      </c>
      <c r="P19" s="5">
        <f>IFERROR(K19/VLOOKUP(L19,Table1[#Data],2,FALSE),0)</f>
        <v>0</v>
      </c>
      <c r="R19" s="30" t="str">
        <f t="shared" si="4"/>
        <v/>
      </c>
      <c r="S19" s="18">
        <f t="shared" si="0"/>
        <v>0</v>
      </c>
      <c r="T19" s="20">
        <f t="shared" si="1"/>
        <v>0</v>
      </c>
      <c r="U19" s="18">
        <f t="shared" si="2"/>
        <v>0</v>
      </c>
      <c r="V19" s="22">
        <f t="shared" si="3"/>
        <v>0</v>
      </c>
    </row>
    <row r="20" spans="1:22" x14ac:dyDescent="0.3">
      <c r="A20" s="4">
        <v>18</v>
      </c>
      <c r="B20" s="4"/>
      <c r="C20" s="4"/>
      <c r="D20" s="9"/>
      <c r="E20" s="6">
        <v>0</v>
      </c>
      <c r="F20" s="4" t="s">
        <v>4</v>
      </c>
      <c r="G20" s="6">
        <v>0</v>
      </c>
      <c r="H20" s="4" t="s">
        <v>4</v>
      </c>
      <c r="I20" s="6">
        <v>0</v>
      </c>
      <c r="J20" s="4" t="s">
        <v>4</v>
      </c>
      <c r="K20" s="6">
        <v>0</v>
      </c>
      <c r="L20" s="4" t="s">
        <v>4</v>
      </c>
      <c r="M20" s="5">
        <f>IFERROR(E20/VLOOKUP(F20,Table1[#Data],2,FALSE),0)</f>
        <v>0</v>
      </c>
      <c r="N20" s="5">
        <f>IFERROR(G20/VLOOKUP(H20,Table1[#Data],2,FALSE),0)</f>
        <v>0</v>
      </c>
      <c r="O20" s="5">
        <f>IFERROR(I20/VLOOKUP(J20,Table1[#Data],2,FALSE),0)</f>
        <v>0</v>
      </c>
      <c r="P20" s="5">
        <f>IFERROR(K20/VLOOKUP(L20,Table1[#Data],2,FALSE),0)</f>
        <v>0</v>
      </c>
      <c r="R20" s="30" t="str">
        <f t="shared" si="4"/>
        <v/>
      </c>
      <c r="S20" s="18">
        <f t="shared" si="0"/>
        <v>0</v>
      </c>
      <c r="T20" s="20">
        <f t="shared" si="1"/>
        <v>0</v>
      </c>
      <c r="U20" s="18">
        <f t="shared" si="2"/>
        <v>0</v>
      </c>
      <c r="V20" s="22">
        <f t="shared" si="3"/>
        <v>0</v>
      </c>
    </row>
    <row r="21" spans="1:22" x14ac:dyDescent="0.3">
      <c r="A21" s="4">
        <v>19</v>
      </c>
      <c r="B21" s="4"/>
      <c r="C21" s="4"/>
      <c r="D21" s="9"/>
      <c r="E21" s="6">
        <v>0</v>
      </c>
      <c r="F21" s="4" t="s">
        <v>4</v>
      </c>
      <c r="G21" s="6">
        <v>0</v>
      </c>
      <c r="H21" s="4" t="s">
        <v>4</v>
      </c>
      <c r="I21" s="6">
        <v>0</v>
      </c>
      <c r="J21" s="4" t="s">
        <v>4</v>
      </c>
      <c r="K21" s="6">
        <v>0</v>
      </c>
      <c r="L21" s="4" t="s">
        <v>4</v>
      </c>
      <c r="M21" s="5">
        <f>IFERROR(E21/VLOOKUP(F21,Table1[#Data],2,FALSE),0)</f>
        <v>0</v>
      </c>
      <c r="N21" s="5">
        <f>IFERROR(G21/VLOOKUP(H21,Table1[#Data],2,FALSE),0)</f>
        <v>0</v>
      </c>
      <c r="O21" s="5">
        <f>IFERROR(I21/VLOOKUP(J21,Table1[#Data],2,FALSE),0)</f>
        <v>0</v>
      </c>
      <c r="P21" s="5">
        <f>IFERROR(K21/VLOOKUP(L21,Table1[#Data],2,FALSE),0)</f>
        <v>0</v>
      </c>
      <c r="R21" s="30" t="str">
        <f t="shared" si="4"/>
        <v/>
      </c>
      <c r="S21" s="18">
        <f t="shared" si="0"/>
        <v>0</v>
      </c>
      <c r="T21" s="20">
        <f t="shared" si="1"/>
        <v>0</v>
      </c>
      <c r="U21" s="18">
        <f t="shared" si="2"/>
        <v>0</v>
      </c>
      <c r="V21" s="22">
        <f t="shared" si="3"/>
        <v>0</v>
      </c>
    </row>
    <row r="22" spans="1:22" x14ac:dyDescent="0.3">
      <c r="A22" s="4">
        <v>20</v>
      </c>
      <c r="B22" s="4"/>
      <c r="C22" s="4"/>
      <c r="D22" s="9"/>
      <c r="E22" s="6">
        <v>0</v>
      </c>
      <c r="F22" s="4" t="s">
        <v>4</v>
      </c>
      <c r="G22" s="6">
        <v>0</v>
      </c>
      <c r="H22" s="4" t="s">
        <v>4</v>
      </c>
      <c r="I22" s="6">
        <v>0</v>
      </c>
      <c r="J22" s="4" t="s">
        <v>4</v>
      </c>
      <c r="K22" s="6">
        <v>0</v>
      </c>
      <c r="L22" s="4" t="s">
        <v>4</v>
      </c>
      <c r="M22" s="5">
        <f>IFERROR(E22/VLOOKUP(F22,Table1[#Data],2,FALSE),0)</f>
        <v>0</v>
      </c>
      <c r="N22" s="5">
        <f>IFERROR(G22/VLOOKUP(H22,Table1[#Data],2,FALSE),0)</f>
        <v>0</v>
      </c>
      <c r="O22" s="5">
        <f>IFERROR(I22/VLOOKUP(J22,Table1[#Data],2,FALSE),0)</f>
        <v>0</v>
      </c>
      <c r="P22" s="5">
        <f>IFERROR(K22/VLOOKUP(L22,Table1[#Data],2,FALSE),0)</f>
        <v>0</v>
      </c>
      <c r="R22" s="30" t="str">
        <f t="shared" si="4"/>
        <v/>
      </c>
      <c r="S22" s="18">
        <f t="shared" si="0"/>
        <v>0</v>
      </c>
      <c r="T22" s="20">
        <f t="shared" si="1"/>
        <v>0</v>
      </c>
      <c r="U22" s="18">
        <f t="shared" si="2"/>
        <v>0</v>
      </c>
      <c r="V22" s="22">
        <f t="shared" si="3"/>
        <v>0</v>
      </c>
    </row>
    <row r="23" spans="1:22" x14ac:dyDescent="0.3">
      <c r="A23" s="4">
        <v>21</v>
      </c>
      <c r="B23" s="4"/>
      <c r="C23" s="4"/>
      <c r="D23" s="9"/>
      <c r="E23" s="6">
        <v>0</v>
      </c>
      <c r="F23" s="4" t="s">
        <v>4</v>
      </c>
      <c r="G23" s="6">
        <v>0</v>
      </c>
      <c r="H23" s="4" t="s">
        <v>4</v>
      </c>
      <c r="I23" s="6">
        <v>0</v>
      </c>
      <c r="J23" s="4" t="s">
        <v>4</v>
      </c>
      <c r="K23" s="6">
        <v>0</v>
      </c>
      <c r="L23" s="4" t="s">
        <v>4</v>
      </c>
      <c r="M23" s="5">
        <f>IFERROR(E23/VLOOKUP(F23,Table1[#Data],2,FALSE),0)</f>
        <v>0</v>
      </c>
      <c r="N23" s="5">
        <f>IFERROR(G23/VLOOKUP(H23,Table1[#Data],2,FALSE),0)</f>
        <v>0</v>
      </c>
      <c r="O23" s="5">
        <f>IFERROR(I23/VLOOKUP(J23,Table1[#Data],2,FALSE),0)</f>
        <v>0</v>
      </c>
      <c r="P23" s="5">
        <f>IFERROR(K23/VLOOKUP(L23,Table1[#Data],2,FALSE),0)</f>
        <v>0</v>
      </c>
      <c r="R23" s="30" t="str">
        <f t="shared" si="4"/>
        <v/>
      </c>
      <c r="S23" s="18">
        <f t="shared" si="0"/>
        <v>0</v>
      </c>
      <c r="T23" s="20">
        <f t="shared" si="1"/>
        <v>0</v>
      </c>
      <c r="U23" s="18">
        <f t="shared" si="2"/>
        <v>0</v>
      </c>
      <c r="V23" s="22">
        <f t="shared" si="3"/>
        <v>0</v>
      </c>
    </row>
    <row r="24" spans="1:22" x14ac:dyDescent="0.3">
      <c r="A24" s="4">
        <v>22</v>
      </c>
      <c r="B24" s="4"/>
      <c r="C24" s="4"/>
      <c r="D24" s="9"/>
      <c r="E24" s="6">
        <v>0</v>
      </c>
      <c r="F24" s="4" t="s">
        <v>4</v>
      </c>
      <c r="G24" s="6">
        <v>0</v>
      </c>
      <c r="H24" s="4" t="s">
        <v>4</v>
      </c>
      <c r="I24" s="6">
        <v>0</v>
      </c>
      <c r="J24" s="4" t="s">
        <v>4</v>
      </c>
      <c r="K24" s="6">
        <v>0</v>
      </c>
      <c r="L24" s="4" t="s">
        <v>4</v>
      </c>
      <c r="M24" s="5">
        <f>IFERROR(E24/VLOOKUP(F24,Table1[#Data],2,FALSE),0)</f>
        <v>0</v>
      </c>
      <c r="N24" s="5">
        <f>IFERROR(G24/VLOOKUP(H24,Table1[#Data],2,FALSE),0)</f>
        <v>0</v>
      </c>
      <c r="O24" s="5">
        <f>IFERROR(I24/VLOOKUP(J24,Table1[#Data],2,FALSE),0)</f>
        <v>0</v>
      </c>
      <c r="P24" s="5">
        <f>IFERROR(K24/VLOOKUP(L24,Table1[#Data],2,FALSE),0)</f>
        <v>0</v>
      </c>
      <c r="R24" s="30" t="str">
        <f t="shared" si="4"/>
        <v/>
      </c>
      <c r="S24" s="18">
        <f t="shared" si="0"/>
        <v>0</v>
      </c>
      <c r="T24" s="20">
        <f t="shared" si="1"/>
        <v>0</v>
      </c>
      <c r="U24" s="18">
        <f t="shared" si="2"/>
        <v>0</v>
      </c>
      <c r="V24" s="22">
        <f t="shared" si="3"/>
        <v>0</v>
      </c>
    </row>
    <row r="25" spans="1:22" x14ac:dyDescent="0.3">
      <c r="A25" s="4">
        <v>23</v>
      </c>
      <c r="B25" s="4"/>
      <c r="C25" s="4"/>
      <c r="D25" s="9"/>
      <c r="E25" s="6">
        <v>0</v>
      </c>
      <c r="F25" s="4" t="s">
        <v>4</v>
      </c>
      <c r="G25" s="6">
        <v>0</v>
      </c>
      <c r="H25" s="4" t="s">
        <v>4</v>
      </c>
      <c r="I25" s="6">
        <v>0</v>
      </c>
      <c r="J25" s="4" t="s">
        <v>4</v>
      </c>
      <c r="K25" s="6">
        <v>0</v>
      </c>
      <c r="L25" s="4" t="s">
        <v>4</v>
      </c>
      <c r="M25" s="5">
        <f>IFERROR(E25/VLOOKUP(F25,Table1[#Data],2,FALSE),0)</f>
        <v>0</v>
      </c>
      <c r="N25" s="5">
        <f>IFERROR(G25/VLOOKUP(H25,Table1[#Data],2,FALSE),0)</f>
        <v>0</v>
      </c>
      <c r="O25" s="5">
        <f>IFERROR(I25/VLOOKUP(J25,Table1[#Data],2,FALSE),0)</f>
        <v>0</v>
      </c>
      <c r="P25" s="5">
        <f>IFERROR(K25/VLOOKUP(L25,Table1[#Data],2,FALSE),0)</f>
        <v>0</v>
      </c>
      <c r="R25" s="30" t="str">
        <f t="shared" si="4"/>
        <v/>
      </c>
      <c r="S25" s="18">
        <f t="shared" si="0"/>
        <v>0</v>
      </c>
      <c r="T25" s="20">
        <f t="shared" si="1"/>
        <v>0</v>
      </c>
      <c r="U25" s="18">
        <f t="shared" si="2"/>
        <v>0</v>
      </c>
      <c r="V25" s="22">
        <f t="shared" si="3"/>
        <v>0</v>
      </c>
    </row>
    <row r="26" spans="1:22" x14ac:dyDescent="0.3">
      <c r="A26" s="4">
        <v>24</v>
      </c>
      <c r="B26" s="4"/>
      <c r="C26" s="4"/>
      <c r="D26" s="9"/>
      <c r="E26" s="6">
        <v>0</v>
      </c>
      <c r="F26" s="4" t="s">
        <v>4</v>
      </c>
      <c r="G26" s="6">
        <v>0</v>
      </c>
      <c r="H26" s="4" t="s">
        <v>4</v>
      </c>
      <c r="I26" s="6">
        <v>0</v>
      </c>
      <c r="J26" s="4" t="s">
        <v>4</v>
      </c>
      <c r="K26" s="6">
        <v>0</v>
      </c>
      <c r="L26" s="4" t="s">
        <v>4</v>
      </c>
      <c r="M26" s="5">
        <f>IFERROR(E26/VLOOKUP(F26,Table1[#Data],2,FALSE),0)</f>
        <v>0</v>
      </c>
      <c r="N26" s="5">
        <f>IFERROR(G26/VLOOKUP(H26,Table1[#Data],2,FALSE),0)</f>
        <v>0</v>
      </c>
      <c r="O26" s="5">
        <f>IFERROR(I26/VLOOKUP(J26,Table1[#Data],2,FALSE),0)</f>
        <v>0</v>
      </c>
      <c r="P26" s="5">
        <f>IFERROR(K26/VLOOKUP(L26,Table1[#Data],2,FALSE),0)</f>
        <v>0</v>
      </c>
      <c r="R26" s="30" t="str">
        <f t="shared" si="4"/>
        <v/>
      </c>
      <c r="S26" s="18">
        <f t="shared" si="0"/>
        <v>0</v>
      </c>
      <c r="T26" s="20">
        <f t="shared" si="1"/>
        <v>0</v>
      </c>
      <c r="U26" s="18">
        <f t="shared" si="2"/>
        <v>0</v>
      </c>
      <c r="V26" s="22">
        <f t="shared" si="3"/>
        <v>0</v>
      </c>
    </row>
  </sheetData>
  <mergeCells count="3">
    <mergeCell ref="M1:P1"/>
    <mergeCell ref="E1:L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H3:H26 J3:J26 L3:L26 F3:F26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election activeCell="J35" sqref="J35"/>
    </sheetView>
  </sheetViews>
  <sheetFormatPr defaultColWidth="8.7109375" defaultRowHeight="15" x14ac:dyDescent="0.25"/>
  <cols>
    <col min="1" max="1" width="16.140625" customWidth="1"/>
    <col min="2" max="2" width="12.140625" customWidth="1"/>
    <col min="3" max="3" width="12.7109375" customWidth="1"/>
    <col min="4" max="4" width="11.7109375" customWidth="1"/>
    <col min="5" max="5" width="10.42578125" customWidth="1"/>
    <col min="6" max="6" width="10.7109375" customWidth="1"/>
  </cols>
  <sheetData>
    <row r="1" spans="1:2" x14ac:dyDescent="0.25">
      <c r="A1" t="s">
        <v>0</v>
      </c>
      <c r="B1" t="s">
        <v>15</v>
      </c>
    </row>
    <row r="2" spans="1:2" x14ac:dyDescent="0.25">
      <c r="A2" t="s">
        <v>1</v>
      </c>
      <c r="B2">
        <v>1</v>
      </c>
    </row>
    <row r="3" spans="1:2" x14ac:dyDescent="0.25">
      <c r="A3" t="s">
        <v>2</v>
      </c>
      <c r="B3">
        <v>5</v>
      </c>
    </row>
    <row r="4" spans="1:2" x14ac:dyDescent="0.25">
      <c r="A4" t="s">
        <v>3</v>
      </c>
      <c r="B4">
        <v>7</v>
      </c>
    </row>
    <row r="5" spans="1:2" x14ac:dyDescent="0.25">
      <c r="A5" t="s">
        <v>4</v>
      </c>
      <c r="B5">
        <v>30</v>
      </c>
    </row>
    <row r="6" spans="1:2" x14ac:dyDescent="0.25">
      <c r="A6" t="s">
        <v>5</v>
      </c>
      <c r="B6">
        <v>365</v>
      </c>
    </row>
    <row r="10" spans="1:2" x14ac:dyDescent="0.25">
      <c r="A10" t="s">
        <v>23</v>
      </c>
      <c r="B10" t="s">
        <v>24</v>
      </c>
    </row>
    <row r="11" spans="1:2" x14ac:dyDescent="0.25">
      <c r="A11" t="s">
        <v>25</v>
      </c>
      <c r="B11">
        <v>1</v>
      </c>
    </row>
    <row r="12" spans="1:2" x14ac:dyDescent="0.25">
      <c r="A12" t="s">
        <v>26</v>
      </c>
      <c r="B12">
        <v>2</v>
      </c>
    </row>
    <row r="13" spans="1:2" x14ac:dyDescent="0.25">
      <c r="A13" t="s">
        <v>27</v>
      </c>
      <c r="B13">
        <v>3</v>
      </c>
    </row>
    <row r="14" spans="1:2" x14ac:dyDescent="0.25">
      <c r="A14" t="s">
        <v>28</v>
      </c>
      <c r="B14">
        <v>4</v>
      </c>
    </row>
    <row r="15" spans="1:2" x14ac:dyDescent="0.25">
      <c r="A15" t="s">
        <v>29</v>
      </c>
      <c r="B15">
        <v>5</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7"/>
  <sheetViews>
    <sheetView showGridLines="0" workbookViewId="0">
      <selection activeCell="C7" sqref="C7"/>
    </sheetView>
  </sheetViews>
  <sheetFormatPr defaultColWidth="8.7109375" defaultRowHeight="15" x14ac:dyDescent="0.25"/>
  <cols>
    <col min="2" max="2" width="10.42578125" customWidth="1"/>
    <col min="3" max="3" width="11.140625" customWidth="1"/>
    <col min="4" max="4" width="3.42578125" customWidth="1"/>
    <col min="5" max="5" width="23.42578125" customWidth="1"/>
    <col min="6" max="20" width="4.7109375" customWidth="1"/>
  </cols>
  <sheetData>
    <row r="3" spans="1:20" x14ac:dyDescent="0.25">
      <c r="F3" s="51" t="s">
        <v>45</v>
      </c>
      <c r="G3" s="51"/>
      <c r="H3" s="51"/>
      <c r="I3" s="51"/>
      <c r="J3" s="51"/>
      <c r="K3" s="51"/>
      <c r="L3" s="51"/>
      <c r="M3" s="51"/>
      <c r="N3" s="51"/>
      <c r="O3" s="51"/>
      <c r="P3" s="51"/>
      <c r="Q3" s="51"/>
      <c r="R3" s="51"/>
      <c r="S3" s="51"/>
      <c r="T3" s="51"/>
    </row>
    <row r="4" spans="1:20" x14ac:dyDescent="0.25">
      <c r="A4" s="23"/>
      <c r="B4" s="24" t="s">
        <v>41</v>
      </c>
      <c r="C4" s="24" t="s">
        <v>47</v>
      </c>
      <c r="E4" s="24" t="s">
        <v>46</v>
      </c>
      <c r="F4" s="24">
        <v>1</v>
      </c>
      <c r="G4" s="24">
        <v>2</v>
      </c>
      <c r="H4" s="24">
        <v>3</v>
      </c>
      <c r="I4" s="24">
        <v>4</v>
      </c>
      <c r="J4" s="24">
        <v>5</v>
      </c>
      <c r="K4" s="24">
        <v>6</v>
      </c>
      <c r="L4" s="24">
        <v>7</v>
      </c>
      <c r="M4" s="24">
        <v>8</v>
      </c>
      <c r="N4" s="24">
        <v>9</v>
      </c>
      <c r="O4" s="24">
        <v>10</v>
      </c>
      <c r="P4" s="24">
        <v>11</v>
      </c>
      <c r="Q4" s="24">
        <v>12</v>
      </c>
      <c r="R4" s="24">
        <v>13</v>
      </c>
      <c r="S4" s="24">
        <v>14</v>
      </c>
      <c r="T4" s="23"/>
    </row>
    <row r="5" spans="1:20" x14ac:dyDescent="0.25">
      <c r="A5" s="24" t="s">
        <v>20</v>
      </c>
      <c r="B5" s="23">
        <v>3</v>
      </c>
      <c r="C5" s="23">
        <v>3</v>
      </c>
      <c r="E5" s="24" t="s">
        <v>43</v>
      </c>
      <c r="F5" s="25">
        <v>0</v>
      </c>
      <c r="G5" s="25">
        <v>0</v>
      </c>
      <c r="H5" s="25">
        <v>0</v>
      </c>
      <c r="I5" s="25">
        <v>0</v>
      </c>
      <c r="J5" s="25">
        <v>0</v>
      </c>
      <c r="K5" s="25">
        <v>0</v>
      </c>
      <c r="L5" s="23">
        <v>9</v>
      </c>
      <c r="M5" s="23">
        <v>9</v>
      </c>
      <c r="N5" s="23">
        <v>9</v>
      </c>
      <c r="O5" s="23">
        <v>9</v>
      </c>
      <c r="P5" s="23">
        <v>16</v>
      </c>
      <c r="Q5" s="23">
        <v>16</v>
      </c>
      <c r="R5" s="23">
        <v>16</v>
      </c>
      <c r="S5" s="23">
        <v>19</v>
      </c>
      <c r="T5" s="24">
        <f>SUM(F5:S5)</f>
        <v>103</v>
      </c>
    </row>
    <row r="6" spans="1:20" x14ac:dyDescent="0.25">
      <c r="A6" s="24" t="s">
        <v>21</v>
      </c>
      <c r="B6" s="23">
        <v>4</v>
      </c>
      <c r="C6" s="23">
        <v>7</v>
      </c>
      <c r="E6" s="24" t="s">
        <v>44</v>
      </c>
      <c r="F6" s="25"/>
      <c r="G6" s="25"/>
      <c r="H6" s="25"/>
      <c r="I6" s="23">
        <v>3</v>
      </c>
      <c r="J6" s="23">
        <v>3</v>
      </c>
      <c r="K6" s="23">
        <v>3</v>
      </c>
      <c r="L6" s="23">
        <v>3</v>
      </c>
      <c r="M6" s="23">
        <v>10</v>
      </c>
      <c r="N6" s="23">
        <v>10</v>
      </c>
      <c r="O6" s="23">
        <v>10</v>
      </c>
      <c r="P6" s="23">
        <v>10</v>
      </c>
      <c r="Q6" s="23">
        <v>10</v>
      </c>
      <c r="R6" s="23">
        <v>10</v>
      </c>
      <c r="S6" s="23">
        <v>19</v>
      </c>
      <c r="T6" s="24">
        <f t="shared" ref="T6:T7" si="0">SUM(F6:S6)</f>
        <v>91</v>
      </c>
    </row>
    <row r="7" spans="1:20" x14ac:dyDescent="0.25">
      <c r="A7" s="24" t="s">
        <v>22</v>
      </c>
      <c r="B7" s="23">
        <v>6</v>
      </c>
      <c r="C7" s="23">
        <v>9</v>
      </c>
      <c r="E7" s="24" t="s">
        <v>42</v>
      </c>
      <c r="F7" s="25"/>
      <c r="G7" s="25"/>
      <c r="H7" s="25"/>
      <c r="I7" s="25"/>
      <c r="J7" s="23">
        <v>7</v>
      </c>
      <c r="K7" s="23">
        <v>7</v>
      </c>
      <c r="L7" s="23">
        <v>7</v>
      </c>
      <c r="M7" s="23">
        <v>7</v>
      </c>
      <c r="N7" s="23">
        <v>7</v>
      </c>
      <c r="O7" s="23">
        <v>7</v>
      </c>
      <c r="P7" s="23">
        <v>16</v>
      </c>
      <c r="Q7" s="23">
        <v>16</v>
      </c>
      <c r="R7" s="23">
        <v>16</v>
      </c>
      <c r="S7" s="23">
        <v>19</v>
      </c>
      <c r="T7" s="24">
        <f t="shared" si="0"/>
        <v>109</v>
      </c>
    </row>
  </sheetData>
  <mergeCells count="1">
    <mergeCell ref="F3:T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versions xmlns="http://schemas.microsoft.com/SolverFoundationForExcel/Version">
  <addinversion>3.1</addinversion>
</versions>
</file>

<file path=customXml/item2.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Props1.xml><?xml version="1.0" encoding="utf-8"?>
<ds:datastoreItem xmlns:ds="http://schemas.openxmlformats.org/officeDocument/2006/customXml" ds:itemID="{D199CEFA-ADD5-4DF8-B7B6-E79C148EA898}">
  <ds:schemaRefs>
    <ds:schemaRef ds:uri="http://schemas.microsoft.com/SolverFoundationForExcel/Version"/>
  </ds:schemaRefs>
</ds:datastoreItem>
</file>

<file path=customXml/itemProps2.xml><?xml version="1.0" encoding="utf-8"?>
<ds:datastoreItem xmlns:ds="http://schemas.openxmlformats.org/officeDocument/2006/customXml" ds:itemID="{0DD787DF-E26E-4D99-BC56-C1225EB549E5}">
  <ds:schemaRefs>
    <ds:schemaRef ds:uri="http://schemas.microsoft.com/SolverFoundation/"/>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Cost of Delay</vt:lpstr>
      <vt:lpstr>Features</vt:lpstr>
      <vt:lpstr>WSJF Prioritization (simple)</vt:lpstr>
      <vt:lpstr>WSJF Prioritization (moderate)</vt:lpstr>
      <vt:lpstr>WSJF Prioritization (complex)</vt:lpstr>
      <vt:lpstr>Setup</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2013-04-17T17:41:53Z</dcterms:created>
  <dcterms:modified xsi:type="dcterms:W3CDTF">2017-06-15T18:38:53Z</dcterms:modified>
</cp:coreProperties>
</file>