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codeName="ThisWorkbook"/>
  <mc:AlternateContent xmlns:mc="http://schemas.openxmlformats.org/markup-compatibility/2006">
    <mc:Choice Requires="x15">
      <x15ac:absPath xmlns:x15ac="http://schemas.microsoft.com/office/spreadsheetml/2010/11/ac" url="C:\Users\troym\Dropbox\Private\GitHub\FocusedObjective.Resources\Spreadsheets\"/>
    </mc:Choice>
  </mc:AlternateContent>
  <bookViews>
    <workbookView xWindow="0" yWindow="465" windowWidth="28800" windowHeight="16455" activeTab="3"/>
  </bookViews>
  <sheets>
    <sheet name="Readme" sheetId="6" r:id="rId1"/>
    <sheet name="Settings" sheetId="2" r:id="rId2"/>
    <sheet name="Survey Sheet" sheetId="5" r:id="rId3"/>
    <sheet name="Input and results" sheetId="1" r:id="rId4"/>
    <sheet name="Future Need Gaps" sheetId="11" state="hidden" r:id="rId5"/>
    <sheet name="Planning and Stabilizing Teams" sheetId="9" r:id="rId6"/>
    <sheet name="Calculations" sheetId="10" r:id="rId7"/>
    <sheet name="Calculations Gaps" sheetId="12" state="hidden" r:id="rId8"/>
  </sheets>
  <definedNames>
    <definedName name="Skills_Header" localSheetId="7">Settings!#REF!</definedName>
    <definedName name="Skills_Header">Settings!#REF!</definedName>
  </definedName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8" i="12" l="1"/>
  <c r="G18" i="12"/>
  <c r="H18" i="12"/>
  <c r="I18" i="12"/>
  <c r="J18" i="12"/>
  <c r="K18" i="12"/>
  <c r="L18" i="12"/>
  <c r="M18" i="12"/>
  <c r="N18" i="12"/>
  <c r="O18" i="12"/>
  <c r="P18" i="12"/>
  <c r="Q18" i="12"/>
  <c r="R18" i="12"/>
  <c r="E18" i="12"/>
  <c r="C18" i="12"/>
  <c r="B18" i="12"/>
  <c r="A18" i="12"/>
  <c r="F17" i="12"/>
  <c r="G17" i="12"/>
  <c r="H17" i="12"/>
  <c r="I17" i="12"/>
  <c r="J17" i="12"/>
  <c r="K17" i="12"/>
  <c r="L17" i="12"/>
  <c r="M17" i="12"/>
  <c r="N17" i="12"/>
  <c r="O17" i="12"/>
  <c r="P17" i="12"/>
  <c r="Q17" i="12"/>
  <c r="R17" i="12"/>
  <c r="E17" i="12"/>
  <c r="C17" i="12"/>
  <c r="B17" i="12"/>
  <c r="A17" i="12"/>
  <c r="F16" i="12"/>
  <c r="G16" i="12"/>
  <c r="H16" i="12"/>
  <c r="I16" i="12"/>
  <c r="J16" i="12"/>
  <c r="K16" i="12"/>
  <c r="L16" i="12"/>
  <c r="M16" i="12"/>
  <c r="N16" i="12"/>
  <c r="O16" i="12"/>
  <c r="P16" i="12"/>
  <c r="Q16" i="12"/>
  <c r="R16" i="12"/>
  <c r="E16" i="12"/>
  <c r="C16" i="12"/>
  <c r="B16" i="12"/>
  <c r="A16" i="12"/>
  <c r="F15" i="12"/>
  <c r="G15" i="12"/>
  <c r="H15" i="12"/>
  <c r="I15" i="12"/>
  <c r="J15" i="12"/>
  <c r="K15" i="12"/>
  <c r="L15" i="12"/>
  <c r="M15" i="12"/>
  <c r="N15" i="12"/>
  <c r="O15" i="12"/>
  <c r="P15" i="12"/>
  <c r="Q15" i="12"/>
  <c r="R15" i="12"/>
  <c r="E15" i="12"/>
  <c r="C15" i="12"/>
  <c r="B15" i="12"/>
  <c r="A15" i="12"/>
  <c r="F14" i="12"/>
  <c r="G14" i="12"/>
  <c r="H14" i="12"/>
  <c r="I14" i="12"/>
  <c r="J14" i="12"/>
  <c r="K14" i="12"/>
  <c r="L14" i="12"/>
  <c r="M14" i="12"/>
  <c r="N14" i="12"/>
  <c r="O14" i="12"/>
  <c r="P14" i="12"/>
  <c r="Q14" i="12"/>
  <c r="R14" i="12"/>
  <c r="E14" i="12"/>
  <c r="C14" i="12"/>
  <c r="B14" i="12"/>
  <c r="A14" i="12"/>
  <c r="F13" i="12"/>
  <c r="G13" i="12"/>
  <c r="H13" i="12"/>
  <c r="I13" i="12"/>
  <c r="J13" i="12"/>
  <c r="K13" i="12"/>
  <c r="L13" i="12"/>
  <c r="M13" i="12"/>
  <c r="N13" i="12"/>
  <c r="O13" i="12"/>
  <c r="P13" i="12"/>
  <c r="Q13" i="12"/>
  <c r="R13" i="12"/>
  <c r="E13" i="12"/>
  <c r="C13" i="12"/>
  <c r="B13" i="12"/>
  <c r="A13" i="12"/>
  <c r="F12" i="12"/>
  <c r="G12" i="12"/>
  <c r="H12" i="12"/>
  <c r="I12" i="12"/>
  <c r="J12" i="12"/>
  <c r="K12" i="12"/>
  <c r="L12" i="12"/>
  <c r="M12" i="12"/>
  <c r="N12" i="12"/>
  <c r="O12" i="12"/>
  <c r="P12" i="12"/>
  <c r="Q12" i="12"/>
  <c r="R12" i="12"/>
  <c r="E12" i="12"/>
  <c r="C12" i="12"/>
  <c r="B12" i="12"/>
  <c r="A12" i="12"/>
  <c r="F11" i="12"/>
  <c r="G11" i="12"/>
  <c r="H11" i="12"/>
  <c r="I11" i="12"/>
  <c r="J11" i="12"/>
  <c r="K11" i="12"/>
  <c r="L11" i="12"/>
  <c r="M11" i="12"/>
  <c r="N11" i="12"/>
  <c r="O11" i="12"/>
  <c r="P11" i="12"/>
  <c r="Q11" i="12"/>
  <c r="R11" i="12"/>
  <c r="E11" i="12"/>
  <c r="C11" i="12"/>
  <c r="B11" i="12"/>
  <c r="A11" i="12"/>
  <c r="F10" i="12"/>
  <c r="G10" i="12"/>
  <c r="H10" i="12"/>
  <c r="I10" i="12"/>
  <c r="J10" i="12"/>
  <c r="K10" i="12"/>
  <c r="L10" i="12"/>
  <c r="M10" i="12"/>
  <c r="N10" i="12"/>
  <c r="O10" i="12"/>
  <c r="P10" i="12"/>
  <c r="Q10" i="12"/>
  <c r="R10" i="12"/>
  <c r="E10" i="12"/>
  <c r="C10" i="12"/>
  <c r="B10" i="12"/>
  <c r="A10" i="12"/>
  <c r="F9" i="12"/>
  <c r="G9" i="12"/>
  <c r="H9" i="12"/>
  <c r="I9" i="12"/>
  <c r="J9" i="12"/>
  <c r="K9" i="12"/>
  <c r="L9" i="12"/>
  <c r="M9" i="12"/>
  <c r="N9" i="12"/>
  <c r="O9" i="12"/>
  <c r="P9" i="12"/>
  <c r="Q9" i="12"/>
  <c r="R9" i="12"/>
  <c r="E9" i="12"/>
  <c r="C9" i="12"/>
  <c r="B9" i="12"/>
  <c r="A9" i="12"/>
  <c r="F8" i="12"/>
  <c r="G8" i="12"/>
  <c r="H8" i="12"/>
  <c r="I8" i="12"/>
  <c r="J8" i="12"/>
  <c r="K8" i="12"/>
  <c r="L8" i="12"/>
  <c r="M8" i="12"/>
  <c r="N8" i="12"/>
  <c r="O8" i="12"/>
  <c r="P8" i="12"/>
  <c r="Q8" i="12"/>
  <c r="R8" i="12"/>
  <c r="E8" i="12"/>
  <c r="C8" i="12"/>
  <c r="B8" i="12"/>
  <c r="A8" i="12"/>
  <c r="F7" i="12"/>
  <c r="G7" i="12"/>
  <c r="H7" i="12"/>
  <c r="I7" i="12"/>
  <c r="J7" i="12"/>
  <c r="K7" i="12"/>
  <c r="L7" i="12"/>
  <c r="M7" i="12"/>
  <c r="N7" i="12"/>
  <c r="O7" i="12"/>
  <c r="P7" i="12"/>
  <c r="Q7" i="12"/>
  <c r="R7" i="12"/>
  <c r="E7" i="12"/>
  <c r="C7" i="12"/>
  <c r="B7" i="12"/>
  <c r="A7" i="12"/>
  <c r="F6" i="12"/>
  <c r="G6" i="12"/>
  <c r="H6" i="12"/>
  <c r="I6" i="12"/>
  <c r="J6" i="12"/>
  <c r="K6" i="12"/>
  <c r="L6" i="12"/>
  <c r="M6" i="12"/>
  <c r="N6" i="12"/>
  <c r="O6" i="12"/>
  <c r="P6" i="12"/>
  <c r="Q6" i="12"/>
  <c r="R6" i="12"/>
  <c r="E6" i="12"/>
  <c r="C6" i="12"/>
  <c r="B6" i="12"/>
  <c r="A6" i="12"/>
  <c r="F5" i="12"/>
  <c r="G5" i="12"/>
  <c r="H5" i="12"/>
  <c r="I5" i="12"/>
  <c r="J5" i="12"/>
  <c r="K5" i="12"/>
  <c r="L5" i="12"/>
  <c r="M5" i="12"/>
  <c r="N5" i="12"/>
  <c r="O5" i="12"/>
  <c r="P5" i="12"/>
  <c r="Q5" i="12"/>
  <c r="R5" i="12"/>
  <c r="E5" i="12"/>
  <c r="C5" i="12"/>
  <c r="B5" i="12"/>
  <c r="A5" i="12"/>
  <c r="F4" i="12"/>
  <c r="G4" i="12"/>
  <c r="H4" i="12"/>
  <c r="I4" i="12"/>
  <c r="J4" i="12"/>
  <c r="K4" i="12"/>
  <c r="L4" i="12"/>
  <c r="M4" i="12"/>
  <c r="N4" i="12"/>
  <c r="O4" i="12"/>
  <c r="P4" i="12"/>
  <c r="Q4" i="12"/>
  <c r="R4" i="12"/>
  <c r="E4" i="12"/>
  <c r="C4" i="12"/>
  <c r="B4" i="12"/>
  <c r="A4" i="12"/>
  <c r="F3" i="12"/>
  <c r="G3" i="12"/>
  <c r="H3" i="12"/>
  <c r="I3" i="12"/>
  <c r="J3" i="12"/>
  <c r="K3" i="12"/>
  <c r="L3" i="12"/>
  <c r="M3" i="12"/>
  <c r="N3" i="12"/>
  <c r="O3" i="12"/>
  <c r="P3" i="12"/>
  <c r="Q3" i="12"/>
  <c r="R3" i="12"/>
  <c r="E3" i="12"/>
  <c r="C3" i="12"/>
  <c r="B3" i="12"/>
  <c r="A3" i="12"/>
  <c r="F2" i="12"/>
  <c r="G2" i="12"/>
  <c r="H2" i="12"/>
  <c r="I2" i="12"/>
  <c r="J2" i="12"/>
  <c r="K2" i="12"/>
  <c r="L2" i="12"/>
  <c r="M2" i="12"/>
  <c r="N2" i="12"/>
  <c r="O2" i="12"/>
  <c r="P2" i="12"/>
  <c r="Q2" i="12"/>
  <c r="R2" i="12"/>
  <c r="E2" i="12"/>
  <c r="C2" i="12"/>
  <c r="B2" i="12"/>
  <c r="A2" i="12"/>
  <c r="Q1" i="12"/>
  <c r="P1" i="12"/>
  <c r="O1" i="12"/>
  <c r="N1" i="12"/>
  <c r="M1" i="12"/>
  <c r="L1" i="12"/>
  <c r="K1" i="12"/>
  <c r="J1" i="12"/>
  <c r="I1" i="12"/>
  <c r="H1" i="12"/>
  <c r="G1" i="12"/>
  <c r="F1" i="12"/>
  <c r="S3" i="11"/>
  <c r="R3" i="11"/>
  <c r="Q3" i="11"/>
  <c r="P3" i="11"/>
  <c r="O3" i="11"/>
  <c r="N3" i="11"/>
  <c r="M3" i="11"/>
  <c r="L3" i="11"/>
  <c r="K3" i="11"/>
  <c r="J3" i="11"/>
  <c r="I20" i="11"/>
  <c r="F18" i="10"/>
  <c r="G18" i="10"/>
  <c r="H18" i="10"/>
  <c r="I18" i="10"/>
  <c r="J18" i="10"/>
  <c r="K18" i="10"/>
  <c r="L18" i="10"/>
  <c r="M18" i="10"/>
  <c r="N18" i="10"/>
  <c r="O18" i="10"/>
  <c r="P18" i="10"/>
  <c r="Q18" i="10"/>
  <c r="R18" i="10"/>
  <c r="E20" i="11"/>
  <c r="G20" i="1"/>
  <c r="E18" i="10"/>
  <c r="C18" i="10"/>
  <c r="D20" i="11"/>
  <c r="B18" i="10"/>
  <c r="C20" i="11"/>
  <c r="A18" i="10"/>
  <c r="B20" i="11"/>
  <c r="A20" i="11"/>
  <c r="I19" i="11"/>
  <c r="F17" i="10"/>
  <c r="G17" i="10"/>
  <c r="H17" i="10"/>
  <c r="I17" i="10"/>
  <c r="J17" i="10"/>
  <c r="K17" i="10"/>
  <c r="L17" i="10"/>
  <c r="M17" i="10"/>
  <c r="N17" i="10"/>
  <c r="O17" i="10"/>
  <c r="P17" i="10"/>
  <c r="Q17" i="10"/>
  <c r="R17" i="10"/>
  <c r="E19" i="11"/>
  <c r="G19" i="1"/>
  <c r="E17" i="10"/>
  <c r="C17" i="10"/>
  <c r="D19" i="11"/>
  <c r="B17" i="10"/>
  <c r="C19" i="11"/>
  <c r="A17" i="10"/>
  <c r="B19" i="11"/>
  <c r="A19" i="11"/>
  <c r="I18" i="11"/>
  <c r="F16" i="10"/>
  <c r="G16" i="10"/>
  <c r="H16" i="10"/>
  <c r="I16" i="10"/>
  <c r="J16" i="10"/>
  <c r="K16" i="10"/>
  <c r="L16" i="10"/>
  <c r="M16" i="10"/>
  <c r="N16" i="10"/>
  <c r="O16" i="10"/>
  <c r="P16" i="10"/>
  <c r="Q16" i="10"/>
  <c r="R16" i="10"/>
  <c r="E18" i="11"/>
  <c r="G18" i="1"/>
  <c r="E16" i="10"/>
  <c r="C16" i="10"/>
  <c r="D18" i="11"/>
  <c r="B16" i="10"/>
  <c r="C18" i="11"/>
  <c r="A16" i="10"/>
  <c r="B18" i="11"/>
  <c r="A18" i="11"/>
  <c r="I17" i="11"/>
  <c r="F15" i="10"/>
  <c r="G15" i="10"/>
  <c r="H15" i="10"/>
  <c r="I15" i="10"/>
  <c r="J15" i="10"/>
  <c r="K15" i="10"/>
  <c r="L15" i="10"/>
  <c r="M15" i="10"/>
  <c r="N15" i="10"/>
  <c r="O15" i="10"/>
  <c r="P15" i="10"/>
  <c r="Q15" i="10"/>
  <c r="R15" i="10"/>
  <c r="E17" i="11"/>
  <c r="G17" i="1"/>
  <c r="E15" i="10"/>
  <c r="C15" i="10"/>
  <c r="D17" i="11"/>
  <c r="B15" i="10"/>
  <c r="C17" i="11"/>
  <c r="A15" i="10"/>
  <c r="B17" i="11"/>
  <c r="A17" i="11"/>
  <c r="I16" i="11"/>
  <c r="F14" i="10"/>
  <c r="G14" i="10"/>
  <c r="H14" i="10"/>
  <c r="I14" i="10"/>
  <c r="J14" i="10"/>
  <c r="K14" i="10"/>
  <c r="L14" i="10"/>
  <c r="M14" i="10"/>
  <c r="N14" i="10"/>
  <c r="O14" i="10"/>
  <c r="P14" i="10"/>
  <c r="Q14" i="10"/>
  <c r="R14" i="10"/>
  <c r="E16" i="11"/>
  <c r="G16" i="1"/>
  <c r="E14" i="10"/>
  <c r="C14" i="10"/>
  <c r="D16" i="11"/>
  <c r="B14" i="10"/>
  <c r="C16" i="11"/>
  <c r="A14" i="10"/>
  <c r="B16" i="11"/>
  <c r="A16" i="11"/>
  <c r="I15" i="11"/>
  <c r="F13" i="10"/>
  <c r="G13" i="10"/>
  <c r="H13" i="10"/>
  <c r="I13" i="10"/>
  <c r="J13" i="10"/>
  <c r="K13" i="10"/>
  <c r="L13" i="10"/>
  <c r="M13" i="10"/>
  <c r="N13" i="10"/>
  <c r="O13" i="10"/>
  <c r="P13" i="10"/>
  <c r="Q13" i="10"/>
  <c r="R13" i="10"/>
  <c r="E15" i="11"/>
  <c r="G15" i="1"/>
  <c r="E13" i="10"/>
  <c r="C13" i="10"/>
  <c r="D15" i="11"/>
  <c r="B13" i="10"/>
  <c r="C15" i="11"/>
  <c r="A13" i="10"/>
  <c r="B15" i="11"/>
  <c r="A15" i="11"/>
  <c r="I14" i="11"/>
  <c r="F12" i="10"/>
  <c r="G12" i="10"/>
  <c r="H12" i="10"/>
  <c r="I12" i="10"/>
  <c r="J12" i="10"/>
  <c r="K12" i="10"/>
  <c r="L12" i="10"/>
  <c r="M12" i="10"/>
  <c r="N12" i="10"/>
  <c r="O12" i="10"/>
  <c r="P12" i="10"/>
  <c r="Q12" i="10"/>
  <c r="R12" i="10"/>
  <c r="E14" i="11"/>
  <c r="G14" i="1"/>
  <c r="E12" i="10"/>
  <c r="C12" i="10"/>
  <c r="D14" i="11"/>
  <c r="B12" i="10"/>
  <c r="C14" i="11"/>
  <c r="A12" i="10"/>
  <c r="B14" i="11"/>
  <c r="A14" i="11"/>
  <c r="I13" i="11"/>
  <c r="F11" i="10"/>
  <c r="G11" i="10"/>
  <c r="H11" i="10"/>
  <c r="I11" i="10"/>
  <c r="J11" i="10"/>
  <c r="K11" i="10"/>
  <c r="L11" i="10"/>
  <c r="M11" i="10"/>
  <c r="N11" i="10"/>
  <c r="O11" i="10"/>
  <c r="P11" i="10"/>
  <c r="Q11" i="10"/>
  <c r="R11" i="10"/>
  <c r="E13" i="11"/>
  <c r="G13" i="1"/>
  <c r="E11" i="10"/>
  <c r="C11" i="10"/>
  <c r="D13" i="11"/>
  <c r="B11" i="10"/>
  <c r="C13" i="11"/>
  <c r="A11" i="10"/>
  <c r="B13" i="11"/>
  <c r="A13" i="11"/>
  <c r="I12" i="11"/>
  <c r="F10" i="10"/>
  <c r="G10" i="10"/>
  <c r="H10" i="10"/>
  <c r="I10" i="10"/>
  <c r="J10" i="10"/>
  <c r="K10" i="10"/>
  <c r="L10" i="10"/>
  <c r="M10" i="10"/>
  <c r="N10" i="10"/>
  <c r="O10" i="10"/>
  <c r="P10" i="10"/>
  <c r="Q10" i="10"/>
  <c r="R10" i="10"/>
  <c r="E12" i="11"/>
  <c r="G12" i="1"/>
  <c r="E10" i="10"/>
  <c r="C10" i="10"/>
  <c r="D12" i="11"/>
  <c r="B10" i="10"/>
  <c r="C12" i="11"/>
  <c r="A10" i="10"/>
  <c r="B12" i="11"/>
  <c r="A12" i="11"/>
  <c r="I11" i="11"/>
  <c r="F9" i="10"/>
  <c r="G9" i="10"/>
  <c r="H9" i="10"/>
  <c r="I9" i="10"/>
  <c r="J9" i="10"/>
  <c r="K9" i="10"/>
  <c r="L9" i="10"/>
  <c r="M9" i="10"/>
  <c r="N9" i="10"/>
  <c r="O9" i="10"/>
  <c r="P9" i="10"/>
  <c r="Q9" i="10"/>
  <c r="R9" i="10"/>
  <c r="E11" i="11"/>
  <c r="G11" i="1"/>
  <c r="E9" i="10"/>
  <c r="C9" i="10"/>
  <c r="D11" i="11"/>
  <c r="B9" i="10"/>
  <c r="C11" i="11"/>
  <c r="A9" i="10"/>
  <c r="B11" i="11"/>
  <c r="A11" i="11"/>
  <c r="I10" i="11"/>
  <c r="F8" i="10"/>
  <c r="G8" i="10"/>
  <c r="H8" i="10"/>
  <c r="I8" i="10"/>
  <c r="J8" i="10"/>
  <c r="K8" i="10"/>
  <c r="L8" i="10"/>
  <c r="M8" i="10"/>
  <c r="N8" i="10"/>
  <c r="O8" i="10"/>
  <c r="P8" i="10"/>
  <c r="Q8" i="10"/>
  <c r="R8" i="10"/>
  <c r="E10" i="11"/>
  <c r="G10" i="1"/>
  <c r="E8" i="10"/>
  <c r="C8" i="10"/>
  <c r="D10" i="11"/>
  <c r="B8" i="10"/>
  <c r="C10" i="11"/>
  <c r="A8" i="10"/>
  <c r="B10" i="11"/>
  <c r="A10" i="11"/>
  <c r="I9" i="11"/>
  <c r="F7" i="10"/>
  <c r="G7" i="10"/>
  <c r="H7" i="10"/>
  <c r="I7" i="10"/>
  <c r="J7" i="10"/>
  <c r="K7" i="10"/>
  <c r="L7" i="10"/>
  <c r="M7" i="10"/>
  <c r="N7" i="10"/>
  <c r="O7" i="10"/>
  <c r="P7" i="10"/>
  <c r="Q7" i="10"/>
  <c r="R7" i="10"/>
  <c r="E9" i="11"/>
  <c r="G9" i="1"/>
  <c r="E7" i="10"/>
  <c r="C7" i="10"/>
  <c r="D9" i="11"/>
  <c r="B7" i="10"/>
  <c r="C9" i="11"/>
  <c r="A7" i="10"/>
  <c r="B9" i="11"/>
  <c r="A9" i="11"/>
  <c r="I8" i="11"/>
  <c r="F6" i="10"/>
  <c r="G6" i="10"/>
  <c r="H6" i="10"/>
  <c r="I6" i="10"/>
  <c r="J6" i="10"/>
  <c r="K6" i="10"/>
  <c r="L6" i="10"/>
  <c r="M6" i="10"/>
  <c r="N6" i="10"/>
  <c r="O6" i="10"/>
  <c r="P6" i="10"/>
  <c r="Q6" i="10"/>
  <c r="R6" i="10"/>
  <c r="E8" i="11"/>
  <c r="G8" i="1"/>
  <c r="E6" i="10"/>
  <c r="C6" i="10"/>
  <c r="D8" i="11"/>
  <c r="B6" i="10"/>
  <c r="C8" i="11"/>
  <c r="A6" i="10"/>
  <c r="B8" i="11"/>
  <c r="A8" i="11"/>
  <c r="I7" i="11"/>
  <c r="F5" i="10"/>
  <c r="G5" i="10"/>
  <c r="H5" i="10"/>
  <c r="I5" i="10"/>
  <c r="J5" i="10"/>
  <c r="K5" i="10"/>
  <c r="L5" i="10"/>
  <c r="M5" i="10"/>
  <c r="N5" i="10"/>
  <c r="O5" i="10"/>
  <c r="P5" i="10"/>
  <c r="Q5" i="10"/>
  <c r="R5" i="10"/>
  <c r="E7" i="11"/>
  <c r="G7" i="1"/>
  <c r="E5" i="10"/>
  <c r="C5" i="10"/>
  <c r="D7" i="11"/>
  <c r="B5" i="10"/>
  <c r="C7" i="11"/>
  <c r="A5" i="10"/>
  <c r="B7" i="11"/>
  <c r="A7" i="11"/>
  <c r="I6" i="11"/>
  <c r="F4" i="10"/>
  <c r="G4" i="10"/>
  <c r="H4" i="10"/>
  <c r="I4" i="10"/>
  <c r="J4" i="10"/>
  <c r="K4" i="10"/>
  <c r="L4" i="10"/>
  <c r="M4" i="10"/>
  <c r="N4" i="10"/>
  <c r="O4" i="10"/>
  <c r="P4" i="10"/>
  <c r="Q4" i="10"/>
  <c r="R4" i="10"/>
  <c r="E6" i="11"/>
  <c r="G6" i="1"/>
  <c r="E4" i="10"/>
  <c r="C4" i="10"/>
  <c r="D6" i="11"/>
  <c r="B4" i="10"/>
  <c r="C6" i="11"/>
  <c r="A4" i="10"/>
  <c r="B6" i="11"/>
  <c r="A6" i="11"/>
  <c r="I5" i="11"/>
  <c r="F3" i="10"/>
  <c r="G3" i="10"/>
  <c r="H3" i="10"/>
  <c r="I3" i="10"/>
  <c r="J3" i="10"/>
  <c r="K3" i="10"/>
  <c r="L3" i="10"/>
  <c r="M3" i="10"/>
  <c r="N3" i="10"/>
  <c r="O3" i="10"/>
  <c r="P3" i="10"/>
  <c r="Q3" i="10"/>
  <c r="R3" i="10"/>
  <c r="E5" i="11"/>
  <c r="G5" i="1"/>
  <c r="E3" i="10"/>
  <c r="C3" i="10"/>
  <c r="D5" i="11"/>
  <c r="B3" i="10"/>
  <c r="C5" i="11"/>
  <c r="A3" i="10"/>
  <c r="B5" i="11"/>
  <c r="A5" i="11"/>
  <c r="I4" i="11"/>
  <c r="F2" i="10"/>
  <c r="G2" i="10"/>
  <c r="H2" i="10"/>
  <c r="I2" i="10"/>
  <c r="J2" i="10"/>
  <c r="K2" i="10"/>
  <c r="L2" i="10"/>
  <c r="M2" i="10"/>
  <c r="N2" i="10"/>
  <c r="O2" i="10"/>
  <c r="P2" i="10"/>
  <c r="Q2" i="10"/>
  <c r="R2" i="10"/>
  <c r="E4" i="11"/>
  <c r="G4" i="1"/>
  <c r="E2" i="10"/>
  <c r="C2" i="10"/>
  <c r="D4" i="11"/>
  <c r="B2" i="10"/>
  <c r="C4" i="11"/>
  <c r="A2" i="10"/>
  <c r="B4" i="11"/>
  <c r="A4" i="11"/>
  <c r="A5" i="1"/>
  <c r="A29" i="5"/>
  <c r="A6" i="1"/>
  <c r="A30" i="5"/>
  <c r="A7" i="1"/>
  <c r="A31" i="5"/>
  <c r="A8" i="1"/>
  <c r="A32" i="5"/>
  <c r="A9" i="1"/>
  <c r="A33" i="5"/>
  <c r="A10" i="1"/>
  <c r="A34" i="5"/>
  <c r="A11" i="1"/>
  <c r="A35" i="5"/>
  <c r="A12" i="1"/>
  <c r="A36" i="5"/>
  <c r="A13" i="1"/>
  <c r="A37" i="5"/>
  <c r="A14" i="1"/>
  <c r="A38" i="5"/>
  <c r="A15" i="1"/>
  <c r="A39" i="5"/>
  <c r="A16" i="1"/>
  <c r="A40" i="5"/>
  <c r="A17" i="1"/>
  <c r="A41" i="5"/>
  <c r="A18" i="1"/>
  <c r="A42" i="5"/>
  <c r="A19" i="1"/>
  <c r="A43" i="5"/>
  <c r="A20" i="1"/>
  <c r="A44" i="5"/>
  <c r="A4" i="1"/>
  <c r="A28" i="5"/>
  <c r="A9" i="5"/>
  <c r="A10" i="5"/>
  <c r="A11" i="5"/>
  <c r="A12" i="5"/>
  <c r="A13" i="5"/>
  <c r="A14" i="5"/>
  <c r="A15" i="5"/>
  <c r="A16" i="5"/>
  <c r="A17" i="5"/>
  <c r="A18" i="5"/>
  <c r="A19" i="5"/>
  <c r="A20" i="5"/>
  <c r="A21" i="5"/>
  <c r="A22" i="5"/>
  <c r="A23" i="5"/>
  <c r="A24" i="5"/>
  <c r="A8" i="5"/>
  <c r="C5" i="1"/>
  <c r="C6" i="1"/>
  <c r="C7" i="1"/>
  <c r="C8" i="1"/>
  <c r="C9" i="1"/>
  <c r="C10" i="1"/>
  <c r="C11" i="1"/>
  <c r="C12" i="1"/>
  <c r="C13" i="1"/>
  <c r="C14" i="1"/>
  <c r="C15" i="1"/>
  <c r="C16" i="1"/>
  <c r="C17" i="1"/>
  <c r="C18" i="1"/>
  <c r="C19" i="1"/>
  <c r="C20" i="1"/>
  <c r="B5" i="1"/>
  <c r="B6" i="1"/>
  <c r="B7" i="1"/>
  <c r="B8" i="1"/>
  <c r="B9" i="1"/>
  <c r="B10" i="1"/>
  <c r="B11" i="1"/>
  <c r="B12" i="1"/>
  <c r="B13" i="1"/>
  <c r="B14" i="1"/>
  <c r="B15" i="1"/>
  <c r="B16" i="1"/>
  <c r="B17" i="1"/>
  <c r="B18" i="1"/>
  <c r="B19" i="1"/>
  <c r="B20" i="1"/>
  <c r="D5" i="1"/>
  <c r="D6" i="1"/>
  <c r="D7" i="1"/>
  <c r="D8" i="1"/>
  <c r="D9" i="1"/>
  <c r="D10" i="1"/>
  <c r="D11" i="1"/>
  <c r="D12" i="1"/>
  <c r="D13" i="1"/>
  <c r="D14" i="1"/>
  <c r="D15" i="1"/>
  <c r="D16" i="1"/>
  <c r="D17" i="1"/>
  <c r="D18" i="1"/>
  <c r="D19" i="1"/>
  <c r="D20" i="1"/>
  <c r="C4" i="1"/>
  <c r="D4" i="1"/>
  <c r="B4" i="1"/>
  <c r="E5" i="1"/>
  <c r="E6" i="1"/>
  <c r="E7" i="1"/>
  <c r="E8" i="1"/>
  <c r="E9" i="1"/>
  <c r="E10" i="1"/>
  <c r="E11" i="1"/>
  <c r="E12" i="1"/>
  <c r="E13" i="1"/>
  <c r="E14" i="1"/>
  <c r="E15" i="1"/>
  <c r="E16" i="1"/>
  <c r="E17" i="1"/>
  <c r="E18" i="1"/>
  <c r="E19" i="1"/>
  <c r="E20" i="1"/>
  <c r="E4" i="1"/>
  <c r="I3" i="1"/>
  <c r="G1" i="10"/>
  <c r="J3" i="1"/>
  <c r="H1" i="10"/>
  <c r="K3" i="1"/>
  <c r="I1" i="10"/>
  <c r="L3" i="1"/>
  <c r="J1" i="10"/>
  <c r="M3" i="1"/>
  <c r="K1" i="10"/>
  <c r="N3" i="1"/>
  <c r="L1" i="10"/>
  <c r="O3" i="1"/>
  <c r="M1" i="10"/>
  <c r="P3" i="1"/>
  <c r="N1" i="10"/>
  <c r="Q3" i="1"/>
  <c r="O1" i="10"/>
  <c r="R3" i="1"/>
  <c r="P1" i="10"/>
  <c r="S3" i="1"/>
  <c r="Q1" i="10"/>
  <c r="H3" i="1"/>
  <c r="F1" i="10"/>
  <c r="B27" i="5"/>
  <c r="C27" i="5"/>
  <c r="D27" i="5"/>
  <c r="E27" i="5"/>
  <c r="F27" i="5"/>
  <c r="F7" i="5"/>
  <c r="B7" i="5"/>
  <c r="C7" i="5"/>
  <c r="D7" i="5"/>
  <c r="E7" i="5"/>
</calcChain>
</file>

<file path=xl/sharedStrings.xml><?xml version="1.0" encoding="utf-8"?>
<sst xmlns="http://schemas.openxmlformats.org/spreadsheetml/2006/main" count="145" uniqueCount="107">
  <si>
    <t>Strongly Interested</t>
  </si>
  <si>
    <t>Please, Please, Please…</t>
  </si>
  <si>
    <t>CSS</t>
  </si>
  <si>
    <t>Javascript</t>
  </si>
  <si>
    <t>Person 1</t>
  </si>
  <si>
    <t>I'd quit rather than do this…</t>
  </si>
  <si>
    <t>Actively Avoid, unless coerced…</t>
  </si>
  <si>
    <t>Willing to learn</t>
  </si>
  <si>
    <t>Team 1</t>
  </si>
  <si>
    <t>Team Name:</t>
  </si>
  <si>
    <t>Know nothing</t>
  </si>
  <si>
    <t>Can run and use the tools needed</t>
  </si>
  <si>
    <t>Can tweak it or do easy bug fixes</t>
  </si>
  <si>
    <t>Can start from nothing and create</t>
  </si>
  <si>
    <t>For each capability choose from the list of CURRENT skill level values. If in doubt, err low (left)!</t>
  </si>
  <si>
    <t>For each skill, choose from the list of DESIREABLE values. If in doubt, err high (right)!</t>
  </si>
  <si>
    <t>People / Teams</t>
  </si>
  <si>
    <t>Skills and Expertise</t>
  </si>
  <si>
    <t>Current Knowledge Levels</t>
  </si>
  <si>
    <t>Willingness to Learn Levels</t>
  </si>
  <si>
    <t>DB Backup/Restore</t>
  </si>
  <si>
    <t>Person 2</t>
  </si>
  <si>
    <t>Do &amp; Maintain</t>
  </si>
  <si>
    <t>Teach &amp; Create</t>
  </si>
  <si>
    <t>Novice &amp; Learner</t>
  </si>
  <si>
    <t>Version</t>
  </si>
  <si>
    <t>Initial Version</t>
  </si>
  <si>
    <t>Staff and Team Capability Matrix</t>
  </si>
  <si>
    <t>Capability Survey For Printing (enter skills in the Settings worksheet)</t>
  </si>
  <si>
    <t>Can teach others</t>
  </si>
  <si>
    <t>Made all settings definable in the Setting tab.</t>
  </si>
  <si>
    <t>Will this skill be needed more in the future?</t>
  </si>
  <si>
    <t>How many people are needed to maintain the rate of production support?</t>
  </si>
  <si>
    <t>Is there a Teacher level person in each location, or at least within the same timezone if a Doer has questions?</t>
  </si>
  <si>
    <t>Will this skill be needed by other important projects if they get into difficulty?</t>
  </si>
  <si>
    <t>How long does it take a teacher to train a novice into Doer level?</t>
  </si>
  <si>
    <t>How much effort does it take a teacher to create a doer from a novice, Do I lose the Teacher completely?</t>
  </si>
  <si>
    <t>Do we need teacher level on-staff, or can we obtain the training from external consultant?</t>
  </si>
  <si>
    <t>Is this skill growing in numbers on the hiring community, or decreasing?</t>
  </si>
  <si>
    <t>What skills might be needed in higher numbers for stabilization or initial production support? (where will the bug load come from)</t>
  </si>
  <si>
    <t>How can onboarding be accelerated for this skill.</t>
  </si>
  <si>
    <t>Is support for this skill needed 24/7 or just during normal hours?</t>
  </si>
  <si>
    <t>How long as a Doer does it take to be a Teacher? Can this be accelerated?</t>
  </si>
  <si>
    <t>2+</t>
  </si>
  <si>
    <t>Doer</t>
  </si>
  <si>
    <t>Questions -</t>
  </si>
  <si>
    <t>Urgency (Redder = more urgent)</t>
  </si>
  <si>
    <t>Goals -</t>
  </si>
  <si>
    <t>Know what skills might be needed to fix incoming defects or production issues when rolling to customer usage.</t>
  </si>
  <si>
    <t>Know how long (and plan to reduce) the onboarding time from novice to doer levels, prioritized by the skills most anticipated in need for the future.</t>
  </si>
  <si>
    <t>If a skill is in demand, have at least 1 (preferably 2) teachers on the team (or available), and know who is willing (or able) to be a novice in training to doer.</t>
  </si>
  <si>
    <t>Know what skills might be needed elsewhere in the company, as your team members might be pulled off at short notice.</t>
  </si>
  <si>
    <t>Its *not* a goal to have everyone at Teacher level for every skill; Your goal is to have a resiliant team given un-planned disruptions and the next feature demands.</t>
  </si>
  <si>
    <t>Stage 1 - Getting to an Effective and Resiliant Team (Stabilizing Now and Managing Risks)</t>
  </si>
  <si>
    <t>Novice</t>
  </si>
  <si>
    <t>Have 2+ people who are Doer's for each skill on the team. If creating new innovations, have at least 1 teacher for each skill.</t>
  </si>
  <si>
    <t>Grow a team to have 1 Teacher level for each skill, and 1 Doer level ready to become a Teacher.</t>
  </si>
  <si>
    <t>Split the teams and revisit Stage 1 - Getting to a Stable and Resiliant Team as soon as possible.</t>
  </si>
  <si>
    <t>Build the bench of Novices who can become doers, and promote senior Doers to Teachers.</t>
  </si>
  <si>
    <t>Stage 2 - Gowing a Team to Split, Splitting and the Restabilizing</t>
  </si>
  <si>
    <t>Which Doer's are candidates to become Teacher level for a skill?</t>
  </si>
  <si>
    <t>Who is willing to learn an in-demand skill (become novices)?</t>
  </si>
  <si>
    <t>Can I loan a Teacher from another team to upskill my Doer's or mentor a new Teacher after splitting the team?</t>
  </si>
  <si>
    <t>How many novices do we have ready to fill needed skills?</t>
  </si>
  <si>
    <t>Grow each skill to have at least 3 Doer's in all needed skill areas, even if you don't need that many. You need to be plump on skills to split!</t>
  </si>
  <si>
    <t>Is one location better than another to split?</t>
  </si>
  <si>
    <t>How do I protect the skilsets where the team is at bare minimum (urgency &gt; 5)</t>
  </si>
  <si>
    <t>Most significant gap in skills</t>
  </si>
  <si>
    <t>Least significant gap in skills</t>
  </si>
  <si>
    <t>Added planning and stabilizing team advice.</t>
  </si>
  <si>
    <t>Todo: Planning new teams.</t>
  </si>
  <si>
    <t>Teachers</t>
  </si>
  <si>
    <t>Doers</t>
  </si>
  <si>
    <t>Novices</t>
  </si>
  <si>
    <t>If skill is growing in demand, prepare the bench strength -</t>
  </si>
  <si>
    <t>Skill</t>
  </si>
  <si>
    <t>Counts</t>
  </si>
  <si>
    <t>Totals</t>
  </si>
  <si>
    <t>Capability</t>
  </si>
  <si>
    <t>Risk Score</t>
  </si>
  <si>
    <t>Risk Legend</t>
  </si>
  <si>
    <t>Name</t>
  </si>
  <si>
    <t>Enter survey results in this table. Pick the value from the drop-down in each cell.</t>
  </si>
  <si>
    <t>Your Name (optional)</t>
  </si>
  <si>
    <t>Made input vertical to match survey sheet and put results on the same page</t>
  </si>
  <si>
    <t>Analysis</t>
  </si>
  <si>
    <t>Inputs</t>
  </si>
  <si>
    <t>For planning ideas and advice on building stable teams, see this sheet.</t>
  </si>
  <si>
    <t>Some people use a 1 to 5 rating for this.</t>
  </si>
  <si>
    <t>You are trying t find who can teach others, NOT raw talent.</t>
  </si>
  <si>
    <t>Advice: Pick skills that you need to deliver as a team. Think of skills that</t>
  </si>
  <si>
    <t>new hires might need to learn. You are planning skill development no</t>
  </si>
  <si>
    <t>impressing everyone with all things people CAN do.</t>
  </si>
  <si>
    <t>Skill Need for Project</t>
  </si>
  <si>
    <t>Not needed</t>
  </si>
  <si>
    <t>Light need (occasional)</t>
  </si>
  <si>
    <t>Moderate need (often)</t>
  </si>
  <si>
    <t>Heavy need (consistently needed)</t>
  </si>
  <si>
    <t>Critical (immediate availability needed)</t>
  </si>
  <si>
    <t>Capabilities</t>
  </si>
  <si>
    <t>Needs</t>
  </si>
  <si>
    <t>Projects / Features</t>
  </si>
  <si>
    <t>Project 1</t>
  </si>
  <si>
    <t>Project 2</t>
  </si>
  <si>
    <t>Fature 1</t>
  </si>
  <si>
    <t>Enter what amount of each skill is needed for the projects</t>
  </si>
  <si>
    <t>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</si>
</sst>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1"/>
      <color rgb="FF3F3F3F"/>
      <name val="Calibri"/>
      <family val="2"/>
      <scheme val="minor"/>
    </font>
    <font>
      <b/>
      <sz val="11"/>
      <color theme="1"/>
      <name val="Calibri"/>
      <family val="2"/>
      <scheme val="minor"/>
    </font>
    <font>
      <b/>
      <u/>
      <sz val="11"/>
      <color theme="1"/>
      <name val="Calibri"/>
      <family val="2"/>
      <scheme val="minor"/>
    </font>
    <font>
      <b/>
      <sz val="10"/>
      <color theme="1"/>
      <name val="Calibri"/>
      <family val="2"/>
      <scheme val="minor"/>
    </font>
    <font>
      <sz val="10"/>
      <color theme="1"/>
      <name val="Calibri"/>
      <family val="2"/>
      <scheme val="minor"/>
    </font>
    <font>
      <b/>
      <sz val="13"/>
      <color theme="3"/>
      <name val="Calibri"/>
      <family val="2"/>
      <scheme val="minor"/>
    </font>
    <font>
      <b/>
      <sz val="15"/>
      <color theme="3"/>
      <name val="Calibri"/>
      <family val="2"/>
      <scheme val="minor"/>
    </font>
    <font>
      <sz val="11"/>
      <color rgb="FF3F3F76"/>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6"/>
      <color theme="0"/>
      <name val="Calibri"/>
      <family val="2"/>
      <scheme val="minor"/>
    </font>
    <font>
      <b/>
      <u/>
      <sz val="14"/>
      <color theme="10"/>
      <name val="Calibri"/>
      <scheme val="minor"/>
    </font>
    <font>
      <b/>
      <sz val="18"/>
      <color theme="3"/>
      <name val="Cambria"/>
      <family val="2"/>
      <scheme val="major"/>
    </font>
    <font>
      <b/>
      <sz val="12"/>
      <color theme="1"/>
      <name val="Calibri"/>
      <family val="2"/>
      <scheme val="minor"/>
    </font>
  </fonts>
  <fills count="16">
    <fill>
      <patternFill patternType="none"/>
    </fill>
    <fill>
      <patternFill patternType="gray125"/>
    </fill>
    <fill>
      <patternFill patternType="solid">
        <fgColor rgb="FFF2F2F2"/>
      </patternFill>
    </fill>
    <fill>
      <patternFill patternType="solid">
        <fgColor rgb="FFFFCC99"/>
      </patternFill>
    </fill>
    <fill>
      <patternFill patternType="solid">
        <fgColor theme="2"/>
        <bgColor indexed="64"/>
      </patternFill>
    </fill>
    <fill>
      <patternFill patternType="solid">
        <fgColor rgb="FFF8696B"/>
        <bgColor rgb="FF000000"/>
      </patternFill>
    </fill>
    <fill>
      <patternFill patternType="solid">
        <fgColor rgb="FFFCAA78"/>
        <bgColor rgb="FF000000"/>
      </patternFill>
    </fill>
    <fill>
      <patternFill patternType="solid">
        <fgColor rgb="FFB1D47F"/>
        <bgColor rgb="FF000000"/>
      </patternFill>
    </fill>
    <fill>
      <patternFill patternType="solid">
        <fgColor rgb="FFFA8A72"/>
        <bgColor rgb="FF000000"/>
      </patternFill>
    </fill>
    <fill>
      <patternFill patternType="solid">
        <fgColor rgb="FFFFEB84"/>
        <bgColor rgb="FF000000"/>
      </patternFill>
    </fill>
    <fill>
      <patternFill patternType="solid">
        <fgColor rgb="FF8AC97D"/>
        <bgColor rgb="FF000000"/>
      </patternFill>
    </fill>
    <fill>
      <patternFill patternType="solid">
        <fgColor rgb="FFFECB7E"/>
        <bgColor rgb="FF000000"/>
      </patternFill>
    </fill>
    <fill>
      <patternFill patternType="solid">
        <fgColor rgb="FFD8DF81"/>
        <bgColor rgb="FF000000"/>
      </patternFill>
    </fill>
    <fill>
      <patternFill patternType="solid">
        <fgColor rgb="FF63BE7B"/>
        <bgColor rgb="FF000000"/>
      </patternFill>
    </fill>
    <fill>
      <patternFill patternType="solid">
        <fgColor theme="4" tint="0.79998168889431442"/>
        <bgColor indexed="64"/>
      </patternFill>
    </fill>
    <fill>
      <patternFill patternType="solid">
        <fgColor theme="4" tint="0.59999389629810485"/>
        <bgColor indexed="64"/>
      </patternFill>
    </fill>
  </fills>
  <borders count="10">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right/>
      <top/>
      <bottom style="thick">
        <color theme="4" tint="0.499984740745262"/>
      </bottom>
      <diagonal/>
    </border>
    <border>
      <left/>
      <right/>
      <top/>
      <bottom style="thin">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9">
    <xf numFmtId="0" fontId="0" fillId="0" borderId="0"/>
    <xf numFmtId="0" fontId="1" fillId="2" borderId="1" applyNumberFormat="0" applyAlignment="0" applyProtection="0"/>
    <xf numFmtId="0" fontId="6" fillId="0" borderId="3" applyNumberFormat="0" applyFill="0" applyAlignment="0" applyProtection="0"/>
    <xf numFmtId="0" fontId="7" fillId="0" borderId="5" applyNumberFormat="0" applyFill="0" applyAlignment="0" applyProtection="0"/>
    <xf numFmtId="0" fontId="8" fillId="3" borderId="6" applyNumberFormat="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4" fillId="0" borderId="0" applyNumberFormat="0" applyFill="0" applyBorder="0" applyAlignment="0" applyProtection="0"/>
  </cellStyleXfs>
  <cellXfs count="59">
    <xf numFmtId="0" fontId="0" fillId="0" borderId="0" xfId="0"/>
    <xf numFmtId="0" fontId="2" fillId="0" borderId="0" xfId="0" applyFont="1"/>
    <xf numFmtId="0" fontId="3" fillId="0" borderId="0" xfId="0" applyFont="1"/>
    <xf numFmtId="0" fontId="0" fillId="0" borderId="2" xfId="0" applyBorder="1" applyAlignment="1">
      <alignment horizontal="center"/>
    </xf>
    <xf numFmtId="0" fontId="2" fillId="0" borderId="0" xfId="0" applyNumberFormat="1" applyFont="1"/>
    <xf numFmtId="0" fontId="4" fillId="0" borderId="0" xfId="0" applyFont="1"/>
    <xf numFmtId="0" fontId="5" fillId="0" borderId="0" xfId="0" applyFont="1"/>
    <xf numFmtId="0" fontId="4" fillId="0" borderId="2" xfId="0" applyFont="1" applyBorder="1"/>
    <xf numFmtId="0" fontId="5" fillId="0" borderId="2" xfId="0" applyFont="1" applyBorder="1"/>
    <xf numFmtId="0" fontId="5" fillId="0" borderId="0" xfId="0" applyFont="1" applyAlignment="1">
      <alignment horizontal="center"/>
    </xf>
    <xf numFmtId="0" fontId="5" fillId="0" borderId="4" xfId="0" applyFont="1" applyBorder="1"/>
    <xf numFmtId="0" fontId="4" fillId="0" borderId="0" xfId="0" applyFont="1" applyAlignment="1">
      <alignment horizontal="right"/>
    </xf>
    <xf numFmtId="0" fontId="2" fillId="0" borderId="0" xfId="0" applyFont="1" applyAlignment="1">
      <alignment horizontal="center"/>
    </xf>
    <xf numFmtId="0" fontId="4" fillId="0" borderId="0" xfId="0" applyFont="1" applyAlignment="1">
      <alignment horizontal="center" wrapText="1"/>
    </xf>
    <xf numFmtId="0" fontId="4" fillId="0" borderId="2" xfId="0" applyFont="1" applyBorder="1" applyAlignment="1">
      <alignment horizontal="center" wrapText="1"/>
    </xf>
    <xf numFmtId="0" fontId="3" fillId="0" borderId="0" xfId="0" applyFont="1" applyBorder="1"/>
    <xf numFmtId="0" fontId="8" fillId="3" borderId="6" xfId="4"/>
    <xf numFmtId="49" fontId="8" fillId="3" borderId="6" xfId="4" applyNumberFormat="1"/>
    <xf numFmtId="2" fontId="0" fillId="0" borderId="0" xfId="0" applyNumberFormat="1"/>
    <xf numFmtId="0" fontId="1" fillId="2" borderId="1" xfId="1" applyAlignment="1">
      <alignment horizontal="center"/>
    </xf>
    <xf numFmtId="0" fontId="0" fillId="0" borderId="0" xfId="0" applyBorder="1"/>
    <xf numFmtId="0" fontId="2" fillId="4" borderId="2" xfId="0" applyFont="1" applyFill="1" applyBorder="1" applyAlignment="1">
      <alignment horizontal="center"/>
    </xf>
    <xf numFmtId="0" fontId="0" fillId="4" borderId="2" xfId="0" applyFill="1" applyBorder="1" applyAlignment="1">
      <alignment horizontal="center"/>
    </xf>
    <xf numFmtId="0" fontId="0" fillId="0" borderId="0" xfId="0" applyAlignment="1">
      <alignment horizontal="left" indent="1"/>
    </xf>
    <xf numFmtId="0" fontId="7" fillId="0" borderId="5" xfId="3"/>
    <xf numFmtId="0" fontId="7" fillId="0" borderId="5" xfId="3" applyAlignment="1"/>
    <xf numFmtId="0" fontId="0" fillId="0" borderId="0" xfId="0" applyAlignment="1">
      <alignment horizontal="left"/>
    </xf>
    <xf numFmtId="0" fontId="2" fillId="0" borderId="0" xfId="0" applyFont="1" applyAlignment="1">
      <alignment horizontal="left"/>
    </xf>
    <xf numFmtId="0" fontId="11" fillId="5" borderId="2" xfId="0" applyFont="1" applyFill="1" applyBorder="1" applyAlignment="1">
      <alignment horizontal="center"/>
    </xf>
    <xf numFmtId="0" fontId="11" fillId="6" borderId="2" xfId="0" applyFont="1" applyFill="1" applyBorder="1" applyAlignment="1">
      <alignment horizontal="center"/>
    </xf>
    <xf numFmtId="0" fontId="11" fillId="7" borderId="2" xfId="0" applyFont="1" applyFill="1" applyBorder="1" applyAlignment="1">
      <alignment horizontal="center"/>
    </xf>
    <xf numFmtId="0" fontId="11" fillId="8" borderId="2" xfId="0" applyFont="1" applyFill="1" applyBorder="1" applyAlignment="1">
      <alignment horizontal="center"/>
    </xf>
    <xf numFmtId="0" fontId="11" fillId="9" borderId="2" xfId="0" applyFont="1" applyFill="1" applyBorder="1" applyAlignment="1">
      <alignment horizontal="center"/>
    </xf>
    <xf numFmtId="0" fontId="11" fillId="10" borderId="2" xfId="0" applyFont="1" applyFill="1" applyBorder="1" applyAlignment="1">
      <alignment horizontal="center"/>
    </xf>
    <xf numFmtId="0" fontId="11" fillId="11" borderId="2" xfId="0" applyFont="1" applyFill="1" applyBorder="1" applyAlignment="1">
      <alignment horizontal="center"/>
    </xf>
    <xf numFmtId="0" fontId="11" fillId="12" borderId="2" xfId="0" applyFont="1" applyFill="1" applyBorder="1" applyAlignment="1">
      <alignment horizontal="center"/>
    </xf>
    <xf numFmtId="0" fontId="11" fillId="13" borderId="2" xfId="0" applyFont="1" applyFill="1" applyBorder="1" applyAlignment="1">
      <alignment horizontal="center"/>
    </xf>
    <xf numFmtId="0" fontId="12" fillId="0" borderId="0" xfId="0" applyFont="1"/>
    <xf numFmtId="0" fontId="0" fillId="0" borderId="0" xfId="0" applyAlignment="1">
      <alignment horizontal="center"/>
    </xf>
    <xf numFmtId="0" fontId="2" fillId="0" borderId="0" xfId="0" applyFont="1" applyBorder="1"/>
    <xf numFmtId="0" fontId="2" fillId="0" borderId="2" xfId="0" applyFont="1" applyBorder="1"/>
    <xf numFmtId="0" fontId="2" fillId="14" borderId="2" xfId="0" applyFont="1" applyFill="1" applyBorder="1"/>
    <xf numFmtId="0" fontId="15" fillId="15" borderId="0" xfId="0" applyNumberFormat="1" applyFont="1" applyFill="1" applyAlignment="1">
      <alignment horizontal="center"/>
    </xf>
    <xf numFmtId="0" fontId="15" fillId="15" borderId="2" xfId="0" applyFont="1" applyFill="1" applyBorder="1" applyAlignment="1">
      <alignment horizontal="center"/>
    </xf>
    <xf numFmtId="0" fontId="15" fillId="15" borderId="0" xfId="0" applyNumberFormat="1" applyFont="1" applyFill="1"/>
    <xf numFmtId="0" fontId="15" fillId="14" borderId="2" xfId="0" applyNumberFormat="1" applyFont="1" applyFill="1" applyBorder="1" applyAlignment="1">
      <alignment horizontal="center"/>
    </xf>
    <xf numFmtId="0" fontId="15" fillId="14" borderId="2" xfId="0" applyFont="1" applyFill="1" applyBorder="1"/>
    <xf numFmtId="0" fontId="15" fillId="0" borderId="0" xfId="0" applyFont="1" applyAlignment="1">
      <alignment horizontal="center"/>
    </xf>
    <xf numFmtId="0" fontId="15" fillId="15" borderId="0" xfId="0" applyFont="1" applyFill="1"/>
    <xf numFmtId="0" fontId="15" fillId="0" borderId="0" xfId="0" applyFont="1"/>
    <xf numFmtId="0" fontId="14" fillId="0" borderId="0" xfId="8" applyNumberFormat="1"/>
    <xf numFmtId="0" fontId="13" fillId="0" borderId="0" xfId="7" applyFont="1" applyAlignment="1"/>
    <xf numFmtId="0" fontId="15" fillId="15" borderId="2" xfId="0" applyFont="1" applyFill="1" applyBorder="1" applyAlignment="1">
      <alignment horizontal="center"/>
    </xf>
    <xf numFmtId="0" fontId="7" fillId="0" borderId="5" xfId="3" applyAlignment="1">
      <alignment horizontal="center"/>
    </xf>
    <xf numFmtId="0" fontId="6" fillId="0" borderId="3" xfId="2" applyAlignment="1">
      <alignment horizontal="center"/>
    </xf>
    <xf numFmtId="0" fontId="15" fillId="15" borderId="2" xfId="0" applyFont="1" applyFill="1" applyBorder="1" applyAlignment="1">
      <alignment horizontal="center"/>
    </xf>
    <xf numFmtId="0" fontId="2" fillId="4" borderId="7" xfId="0" applyFont="1" applyFill="1" applyBorder="1" applyAlignment="1">
      <alignment horizontal="center"/>
    </xf>
    <xf numFmtId="0" fontId="2" fillId="4" borderId="8" xfId="0" applyFont="1" applyFill="1" applyBorder="1" applyAlignment="1">
      <alignment horizontal="center"/>
    </xf>
    <xf numFmtId="0" fontId="2" fillId="4" borderId="9" xfId="0" applyFont="1" applyFill="1" applyBorder="1" applyAlignment="1">
      <alignment horizontal="center"/>
    </xf>
  </cellXfs>
  <cellStyles count="9">
    <cellStyle name="Followed Hyperlink" xfId="6" builtinId="9" hidden="1"/>
    <cellStyle name="Heading 1" xfId="3" builtinId="16"/>
    <cellStyle name="Heading 2" xfId="2" builtinId="17"/>
    <cellStyle name="Hyperlink" xfId="5" builtinId="8" hidden="1"/>
    <cellStyle name="Hyperlink" xfId="7" builtinId="8"/>
    <cellStyle name="Input" xfId="4" builtinId="20"/>
    <cellStyle name="Normal" xfId="0" builtinId="0"/>
    <cellStyle name="Output" xfId="1" builtinId="21"/>
    <cellStyle name="Title" xfId="8" builtinId="15"/>
  </cellStyles>
  <dxfs count="0"/>
  <tableStyles count="0" defaultTableStyle="TableStyleMedium2" defaultPivotStyle="PivotStyleLight16"/>
  <colors>
    <mruColors>
      <color rgb="FFF1F3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281940</xdr:colOff>
      <xdr:row>2</xdr:row>
      <xdr:rowOff>0</xdr:rowOff>
    </xdr:from>
    <xdr:to>
      <xdr:col>13</xdr:col>
      <xdr:colOff>541020</xdr:colOff>
      <xdr:row>21</xdr:row>
      <xdr:rowOff>123825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81940" y="457200"/>
          <a:ext cx="7574280" cy="37433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probabilistically forecast how long it will take to complete features and stories based on range</a:t>
          </a:r>
          <a:r>
            <a:rPr lang="en-US" sz="1100" baseline="0"/>
            <a:t> estimates.</a:t>
          </a:r>
        </a:p>
        <a:p>
          <a:endParaRPr lang="en-US" sz="1100" baseline="0"/>
        </a:p>
        <a:p>
          <a:r>
            <a:rPr lang="en-US" sz="1100" b="1" baseline="0"/>
            <a:t>How does it work? </a:t>
          </a:r>
          <a:r>
            <a:rPr lang="en-US" sz="1100" baseline="0"/>
            <a:t>Given your estimates, this spreadsheet hypothetically completes all work 500 times. It calculates likelihood result as the number of simulated trials that finished on or before a given date.</a:t>
          </a:r>
        </a:p>
        <a:p>
          <a:endParaRPr lang="en-US" sz="1100" baseline="0"/>
        </a:p>
        <a:p>
          <a:r>
            <a:rPr lang="en-US" sz="1100" b="1" baseline="0"/>
            <a:t>Why is this better than burndowns and traditional Agile forecasting? </a:t>
          </a:r>
          <a:r>
            <a:rPr lang="en-US" sz="1100" baseline="0"/>
            <a:t>Most forecasting techniques give a single date result and hide the likelihood of that date. Most often the date given as the result is 50% because work is divided by an average (or median). Thats the odds of a toin-coss. This method allows the reader to choose the amount of schedule risk they wish to sign-up for. 85% is a common middle ground used in the industry.</a:t>
          </a:r>
        </a:p>
        <a:p>
          <a:endParaRPr lang="en-US" sz="1100" baseline="0"/>
        </a:p>
        <a:p>
          <a:r>
            <a:rPr lang="en-US" sz="1100" b="1" baseline="0"/>
            <a:t>Is it reliable? </a:t>
          </a:r>
          <a:r>
            <a:rPr lang="en-US" sz="1100" baseline="0"/>
            <a:t>It has no mathematical errors (that we know of!), and all we guarentee is its </a:t>
          </a:r>
          <a:r>
            <a:rPr lang="en-US" sz="1100" u="sng" baseline="0"/>
            <a:t>better than intuition alone </a:t>
          </a:r>
          <a:r>
            <a:rPr lang="en-US" sz="1100" baseline="0"/>
            <a:t>and better than simple regression models. But, help us improve it by letting us know when it misses the actual results you are seeing. </a:t>
          </a:r>
        </a:p>
        <a:p>
          <a:endParaRPr lang="en-US" sz="1100" baseline="0"/>
        </a:p>
        <a:p>
          <a:r>
            <a:rPr lang="en-US" sz="1100" b="1" baseline="0"/>
            <a:t>How to</a:t>
          </a:r>
          <a:r>
            <a:rPr lang="en-US" sz="1100" baseline="0"/>
            <a:t>: Fill in the orange boxes in the Forecast worksheet and read off the dates in the results table adjacent to the likelihood/certainty you think is appropriate. 85% is a common industry level of certainty used.</a:t>
          </a:r>
        </a:p>
        <a:p>
          <a:endParaRPr lang="en-US" sz="1100" baseline="0"/>
        </a:p>
        <a:p>
          <a:r>
            <a:rPr lang="en-US" sz="1100" b="1" baseline="0"/>
            <a:t>What is throughput? Where do I get that data? </a:t>
          </a:r>
          <a:r>
            <a:rPr lang="en-US" sz="1100" baseline="0"/>
            <a:t>Throughput is the number of DONE stories completed by a team per week or per sprint (you choose in this spreadsheet, default is per week). We will be providing a viz that gathers this data for your team. Stay tuned.</a:t>
          </a:r>
        </a:p>
      </xdr:txBody>
    </xdr:sp>
    <xdr:clientData/>
  </xdr:twoCellAnchor>
  <xdr:twoCellAnchor>
    <xdr:from>
      <xdr:col>1</xdr:col>
      <xdr:colOff>281939</xdr:colOff>
      <xdr:row>2</xdr:row>
      <xdr:rowOff>0</xdr:rowOff>
    </xdr:from>
    <xdr:to>
      <xdr:col>14</xdr:col>
      <xdr:colOff>9524</xdr:colOff>
      <xdr:row>29</xdr:row>
      <xdr:rowOff>83343</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81939" y="457200"/>
          <a:ext cx="7652385" cy="522684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latin typeface="+mn-lt"/>
              <a:ea typeface="+mn-ea"/>
              <a:cs typeface="+mn-cs"/>
            </a:rPr>
            <a:t>What is this: </a:t>
          </a:r>
          <a:r>
            <a:rPr lang="en-US" sz="1100" b="0">
              <a:solidFill>
                <a:schemeClr val="dk1"/>
              </a:solidFill>
              <a:effectLst/>
              <a:latin typeface="+mn-lt"/>
              <a:ea typeface="+mn-ea"/>
              <a:cs typeface="+mn-cs"/>
            </a:rPr>
            <a:t>This spreadsheet aims to quantify</a:t>
          </a:r>
          <a:r>
            <a:rPr lang="en-US" sz="1100" b="0" baseline="0">
              <a:solidFill>
                <a:schemeClr val="dk1"/>
              </a:solidFill>
              <a:effectLst/>
              <a:latin typeface="+mn-lt"/>
              <a:ea typeface="+mn-ea"/>
              <a:cs typeface="+mn-cs"/>
            </a:rPr>
            <a:t> the staff risks due to specialist skills. It is a simple assessment of current capabilities, highlighting when you have only one expert! </a:t>
          </a:r>
          <a:endParaRPr lang="en-US">
            <a:effectLst/>
          </a:endParaRPr>
        </a:p>
        <a:p>
          <a:endParaRPr lang="en-US" sz="1100" baseline="0"/>
        </a:p>
        <a:p>
          <a:r>
            <a:rPr lang="en-US" sz="1400" b="1">
              <a:solidFill>
                <a:schemeClr val="dk1"/>
              </a:solidFill>
              <a:latin typeface="+mn-lt"/>
              <a:ea typeface="+mn-ea"/>
              <a:cs typeface="+mn-cs"/>
            </a:rPr>
            <a:t>Instructions:</a:t>
          </a:r>
        </a:p>
        <a:p>
          <a:r>
            <a:rPr lang="en-US" sz="1100" b="0" baseline="0">
              <a:solidFill>
                <a:schemeClr val="dk1"/>
              </a:solidFill>
              <a:effectLst/>
              <a:latin typeface="+mn-lt"/>
              <a:ea typeface="+mn-ea"/>
              <a:cs typeface="+mn-cs"/>
            </a:rPr>
            <a:t>Step 1: Enter the people/team names and the skillsets in the Settings worksheet.</a:t>
          </a:r>
          <a:endParaRPr lang="en-US">
            <a:effectLst/>
          </a:endParaRPr>
        </a:p>
        <a:p>
          <a:r>
            <a:rPr lang="en-US" sz="1100" b="0" baseline="0">
              <a:solidFill>
                <a:schemeClr val="dk1"/>
              </a:solidFill>
              <a:effectLst/>
              <a:latin typeface="+mn-lt"/>
              <a:ea typeface="+mn-ea"/>
              <a:cs typeface="+mn-cs"/>
            </a:rPr>
            <a:t>Step 2: Either print out the Survey Sheet and distribute, or get the parties in a room and choose the current capability level for the matrix of teams/people vs capability/skill in the Current Assessment worksheet.</a:t>
          </a:r>
          <a:endParaRPr lang="en-US">
            <a:effectLst/>
          </a:endParaRPr>
        </a:p>
        <a:p>
          <a:r>
            <a:rPr lang="en-US" sz="1100" b="0" baseline="0">
              <a:solidFill>
                <a:schemeClr val="dk1"/>
              </a:solidFill>
              <a:effectLst/>
              <a:latin typeface="+mn-lt"/>
              <a:ea typeface="+mn-ea"/>
              <a:cs typeface="+mn-cs"/>
            </a:rPr>
            <a:t>Step 3: The spreadsheet calculates the number of people you have who can create, maintain or are positioned to learn and develop each skill. Make decisions based on the analysis at the bottom og the Current Assessment worksheet.</a:t>
          </a:r>
        </a:p>
        <a:p>
          <a:endParaRPr lang="en-US">
            <a:effectLst/>
          </a:endParaRPr>
        </a:p>
        <a:p>
          <a:r>
            <a:rPr lang="en-US" sz="1100" b="0" baseline="0">
              <a:solidFill>
                <a:schemeClr val="dk1"/>
              </a:solidFill>
              <a:effectLst/>
              <a:latin typeface="+mn-lt"/>
              <a:ea typeface="+mn-ea"/>
              <a:cs typeface="+mn-cs"/>
            </a:rPr>
            <a:t>General advice says that if the capability need is present, then 2 people minimum should be able to create and maintain. If new work isn't expected in an area, 2 maintainers might be all that is necessary. If you only have a single team/person who can do a capability, you need to train more in order to avoid the risk of that resource not being available (illness, sickness, hit by bus, etc).</a:t>
          </a:r>
          <a:endParaRPr lang="en-US">
            <a:effectLst/>
          </a:endParaRPr>
        </a:p>
        <a:p>
          <a:endParaRPr lang="en-US" sz="1100" b="1" baseline="0">
            <a:solidFill>
              <a:schemeClr val="dk1"/>
            </a:solidFill>
            <a:effectLst/>
            <a:latin typeface="+mn-lt"/>
            <a:ea typeface="+mn-ea"/>
            <a:cs typeface="+mn-cs"/>
          </a:endParaRPr>
        </a:p>
        <a:p>
          <a:r>
            <a:rPr lang="en-US" sz="1400" b="1">
              <a:solidFill>
                <a:schemeClr val="dk1"/>
              </a:solidFill>
              <a:latin typeface="+mn-lt"/>
              <a:ea typeface="+mn-ea"/>
              <a:cs typeface="+mn-cs"/>
            </a:rPr>
            <a:t>Giving Feedback</a:t>
          </a:r>
        </a:p>
        <a:p>
          <a:r>
            <a:rPr lang="en-US" sz="1100" b="0" baseline="0">
              <a:solidFill>
                <a:schemeClr val="dk1"/>
              </a:solidFill>
              <a:effectLst/>
              <a:latin typeface="+mn-lt"/>
              <a:ea typeface="+mn-ea"/>
              <a:cs typeface="+mn-cs"/>
            </a:rPr>
            <a:t>Created by Troy Magennis and Adam Yuret. It is based on the concepts discussed by Chris Matts around staff liquidity: http://theitriskmanager.wordpress.com/2013/11/24/introducing-staff-liquidity-1-of-n/</a:t>
          </a:r>
          <a:endParaRPr lang="en-US">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Details</a:t>
          </a:r>
          <a:r>
            <a:rPr lang="en-US" sz="1100" baseline="0">
              <a:solidFill>
                <a:schemeClr val="dk1"/>
              </a:solidFill>
              <a:effectLst/>
              <a:latin typeface="+mn-lt"/>
              <a:ea typeface="+mn-ea"/>
              <a:cs typeface="+mn-cs"/>
            </a:rPr>
            <a:t> here: </a:t>
          </a:r>
          <a:r>
            <a:rPr lang="en-US" sz="1100">
              <a:solidFill>
                <a:schemeClr val="dk1"/>
              </a:solidFill>
              <a:effectLst/>
              <a:latin typeface="+mn-lt"/>
              <a:ea typeface="+mn-ea"/>
              <a:cs typeface="+mn-cs"/>
            </a:rPr>
            <a:t>http://creativecommons.org/licenses/by-nc-sa/4.0/ and </a:t>
          </a:r>
        </a:p>
        <a:p>
          <a:r>
            <a:rPr lang="en-US" sz="1100">
              <a:solidFill>
                <a:schemeClr val="dk1"/>
              </a:solidFill>
              <a:effectLst/>
              <a:latin typeface="+mn-lt"/>
              <a:ea typeface="+mn-ea"/>
              <a:cs typeface="+mn-cs"/>
            </a:rPr>
            <a:t>http://creativecommons.org/licenses/by-nc-sa/4.0/legalcode</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Get more tools like this from:</a:t>
          </a:r>
          <a:r>
            <a:rPr lang="en-US" sz="1100" b="1" baseline="0">
              <a:solidFill>
                <a:schemeClr val="dk1"/>
              </a:solidFill>
              <a:effectLst/>
              <a:latin typeface="+mn-lt"/>
              <a:ea typeface="+mn-ea"/>
              <a:cs typeface="+mn-cs"/>
            </a:rPr>
            <a:t> http://bit.ly/SimResources</a:t>
          </a:r>
          <a:endParaRPr lang="en-US" sz="1100" b="1">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About us</a:t>
          </a:r>
          <a:r>
            <a:rPr lang="en-US" sz="1100">
              <a:solidFill>
                <a:schemeClr val="dk1"/>
              </a:solidFill>
              <a:effectLst/>
              <a:latin typeface="+mn-lt"/>
              <a:ea typeface="+mn-ea"/>
              <a:cs typeface="+mn-cs"/>
            </a:rPr>
            <a:t>: Focused Objective LLC offers tools, training  and expert advice on metrics,</a:t>
          </a:r>
          <a:r>
            <a:rPr lang="en-US" sz="1100" baseline="0">
              <a:solidFill>
                <a:schemeClr val="dk1"/>
              </a:solidFill>
              <a:effectLst/>
              <a:latin typeface="+mn-lt"/>
              <a:ea typeface="+mn-ea"/>
              <a:cs typeface="+mn-cs"/>
            </a:rPr>
            <a:t> risk and forecasting. We have more advanced tools to model Agile teams and projects that help analyze staffing options and risk, and a proven track record of positive results. We are always happy to discuss next steps and training opportunities should this tool prove useful. See our website: http://www.focusedobjective.com or email me at troy.magennis@focusedobjective.com.</a:t>
          </a:r>
          <a:endParaRPr lang="en-US" sz="1100">
            <a:solidFill>
              <a:schemeClr val="dk1"/>
            </a:solidFill>
            <a:effectLst/>
            <a:latin typeface="+mn-lt"/>
            <a:ea typeface="+mn-ea"/>
            <a:cs typeface="+mn-cs"/>
          </a:endParaRPr>
        </a:p>
        <a:p>
          <a:endParaRPr lang="en-US" sz="1100" baseline="0"/>
        </a:p>
      </xdr:txBody>
    </xdr:sp>
    <xdr:clientData/>
  </xdr:twoCellAnchor>
  <xdr:twoCellAnchor editAs="oneCell">
    <xdr:from>
      <xdr:col>12</xdr:col>
      <xdr:colOff>158115</xdr:colOff>
      <xdr:row>21</xdr:row>
      <xdr:rowOff>78740</xdr:rowOff>
    </xdr:from>
    <xdr:to>
      <xdr:col>13</xdr:col>
      <xdr:colOff>386715</xdr:colOff>
      <xdr:row>23</xdr:row>
      <xdr:rowOff>10160</xdr:rowOff>
    </xdr:to>
    <xdr:pic>
      <xdr:nvPicPr>
        <xdr:cNvPr id="6" name="Picture 5" descr="Creative Commons License">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35315" y="4168140"/>
          <a:ext cx="901700" cy="312420"/>
        </a:xfrm>
        <a:prstGeom prst="rect">
          <a:avLst/>
        </a:prstGeom>
        <a:noFill/>
        <a:ln>
          <a:noFill/>
        </a:ln>
      </xdr:spPr>
    </xdr:pic>
    <xdr:clientData/>
  </xdr:twoCellAnchor>
  <xdr:twoCellAnchor editAs="oneCell">
    <xdr:from>
      <xdr:col>15</xdr:col>
      <xdr:colOff>75489</xdr:colOff>
      <xdr:row>14</xdr:row>
      <xdr:rowOff>59284</xdr:rowOff>
    </xdr:from>
    <xdr:to>
      <xdr:col>22</xdr:col>
      <xdr:colOff>139411</xdr:colOff>
      <xdr:row>27</xdr:row>
      <xdr:rowOff>78399</xdr:rowOff>
    </xdr:to>
    <xdr:pic>
      <xdr:nvPicPr>
        <xdr:cNvPr id="7" name="Picture 6" descr="https://print.staples.com/lp.aspx?alt_doc_id=3Q941-H1A65-6M6&amp;width=510">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21329145">
          <a:off x="8609889" y="2802484"/>
          <a:ext cx="4331122" cy="249561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571499</xdr:colOff>
      <xdr:row>14</xdr:row>
      <xdr:rowOff>35719</xdr:rowOff>
    </xdr:from>
    <xdr:to>
      <xdr:col>29</xdr:col>
      <xdr:colOff>333375</xdr:colOff>
      <xdr:row>23</xdr:row>
      <xdr:rowOff>11907</xdr:rowOff>
    </xdr:to>
    <xdr:sp macro="" textlink="">
      <xdr:nvSpPr>
        <xdr:cNvPr id="8" name="Rounded Rectangular Callout 7">
          <a:extLst>
            <a:ext uri="{FF2B5EF4-FFF2-40B4-BE49-F238E27FC236}">
              <a16:creationId xmlns:a16="http://schemas.microsoft.com/office/drawing/2014/main" id="{00000000-0008-0000-0000-000008000000}"/>
            </a:ext>
          </a:extLst>
        </xdr:cNvPr>
        <xdr:cNvSpPr/>
      </xdr:nvSpPr>
      <xdr:spPr>
        <a:xfrm>
          <a:off x="13373099" y="2778919"/>
          <a:ext cx="4029076" cy="1690688"/>
        </a:xfrm>
        <a:prstGeom prst="wedgeRoundRectCallout">
          <a:avLst>
            <a:gd name="adj1" fmla="val -59408"/>
            <a:gd name="adj2" fmla="val -2558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Please</a:t>
          </a:r>
          <a:r>
            <a:rPr lang="en-US" sz="1100" baseline="0"/>
            <a:t> don't by this book on Amazon; its out of date (we leave it there for people who insist on a hard-copy). Go to Bit.ly/agilesim as it says on the card and download for free.</a:t>
          </a:r>
        </a:p>
        <a:p>
          <a:pPr algn="l"/>
          <a:endParaRPr lang="en-US" sz="1100" baseline="0"/>
        </a:p>
        <a:p>
          <a:pPr algn="l"/>
          <a:r>
            <a:rPr lang="en-US" sz="1100" baseline="0"/>
            <a:t>Also - please hire us! we can help with metrics, forecasting and risk management of Agile projects. We are able to make these tools free because we are called upon for our expertise often. Either way, talk to us first before looking elsewhere!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220980</xdr:colOff>
      <xdr:row>0</xdr:row>
      <xdr:rowOff>0</xdr:rowOff>
    </xdr:from>
    <xdr:to>
      <xdr:col>7</xdr:col>
      <xdr:colOff>19050</xdr:colOff>
      <xdr:row>3</xdr:row>
      <xdr:rowOff>144780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8479155" y="0"/>
          <a:ext cx="2798445" cy="716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the</a:t>
          </a:r>
          <a:r>
            <a:rPr lang="en-US" sz="1100" baseline="0"/>
            <a:t> levels of current knowledge here. Order from top (lowest skill level) to bottom (highest skill level)</a:t>
          </a:r>
          <a:endParaRPr lang="en-US" sz="1100"/>
        </a:p>
      </xdr:txBody>
    </xdr:sp>
    <xdr:clientData/>
  </xdr:twoCellAnchor>
  <xdr:twoCellAnchor>
    <xdr:from>
      <xdr:col>8</xdr:col>
      <xdr:colOff>121920</xdr:colOff>
      <xdr:row>0</xdr:row>
      <xdr:rowOff>53340</xdr:rowOff>
    </xdr:from>
    <xdr:to>
      <xdr:col>9</xdr:col>
      <xdr:colOff>68580</xdr:colOff>
      <xdr:row>2</xdr:row>
      <xdr:rowOff>160020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3566160" y="53340"/>
          <a:ext cx="328422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t>List the</a:t>
          </a:r>
          <a:r>
            <a:rPr lang="en-US" sz="1100" baseline="0"/>
            <a:t> levels of  willingness here. </a:t>
          </a:r>
          <a:r>
            <a:rPr lang="en-US" sz="1100" baseline="0">
              <a:solidFill>
                <a:schemeClr val="dk1"/>
              </a:solidFill>
              <a:effectLst/>
              <a:latin typeface="+mn-lt"/>
              <a:ea typeface="+mn-ea"/>
              <a:cs typeface="+mn-cs"/>
            </a:rPr>
            <a:t>Order from top (highest desire) to bottom (lowest desire). </a:t>
          </a:r>
          <a:r>
            <a:rPr lang="en-US" sz="1100" baseline="0"/>
            <a:t>5 max.</a:t>
          </a:r>
          <a:endParaRPr lang="en-US" sz="1100"/>
        </a:p>
      </xdr:txBody>
    </xdr:sp>
    <xdr:clientData/>
  </xdr:twoCellAnchor>
  <xdr:twoCellAnchor>
    <xdr:from>
      <xdr:col>1</xdr:col>
      <xdr:colOff>1</xdr:colOff>
      <xdr:row>0</xdr:row>
      <xdr:rowOff>0</xdr:rowOff>
    </xdr:from>
    <xdr:to>
      <xdr:col>2</xdr:col>
      <xdr:colOff>431800</xdr:colOff>
      <xdr:row>4</xdr:row>
      <xdr:rowOff>28574</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393701" y="0"/>
          <a:ext cx="4025899" cy="79057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the</a:t>
          </a:r>
          <a:r>
            <a:rPr lang="en-US" sz="1100" baseline="0"/>
            <a:t> team members if assessing a team, or the team names if assessing organizations count as resources with ability to perform a skill or task. 12 max (unless you expand the spreadsheet). Consider making the survey anonymous for more honest data.</a:t>
          </a:r>
          <a:endParaRPr lang="en-US" sz="1100"/>
        </a:p>
      </xdr:txBody>
    </xdr:sp>
    <xdr:clientData/>
  </xdr:twoCellAnchor>
  <xdr:twoCellAnchor>
    <xdr:from>
      <xdr:col>3</xdr:col>
      <xdr:colOff>0</xdr:colOff>
      <xdr:row>0</xdr:row>
      <xdr:rowOff>0</xdr:rowOff>
    </xdr:from>
    <xdr:to>
      <xdr:col>3</xdr:col>
      <xdr:colOff>3419475</xdr:colOff>
      <xdr:row>4</xdr:row>
      <xdr:rowOff>28574</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362450" y="0"/>
          <a:ext cx="3419475" cy="79057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skillsets,</a:t>
          </a:r>
          <a:r>
            <a:rPr lang="en-US" sz="1100" baseline="0"/>
            <a:t> expertise, or tasks to assess capability of people/teams. 17 max (unless you expand the spreadsheet.</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398780</xdr:colOff>
      <xdr:row>7</xdr:row>
      <xdr:rowOff>22860</xdr:rowOff>
    </xdr:from>
    <xdr:to>
      <xdr:col>1</xdr:col>
      <xdr:colOff>581660</xdr:colOff>
      <xdr:row>7</xdr:row>
      <xdr:rowOff>167640</xdr:rowOff>
    </xdr:to>
    <xdr:sp macro="" textlink="">
      <xdr:nvSpPr>
        <xdr:cNvPr id="2" name="Flowchart: Process 1">
          <a:extLst>
            <a:ext uri="{FF2B5EF4-FFF2-40B4-BE49-F238E27FC236}">
              <a16:creationId xmlns:a16="http://schemas.microsoft.com/office/drawing/2014/main" id="{00000000-0008-0000-0200-000002000000}"/>
            </a:ext>
          </a:extLst>
        </xdr:cNvPr>
        <xdr:cNvSpPr/>
      </xdr:nvSpPr>
      <xdr:spPr>
        <a:xfrm>
          <a:off x="2105660" y="11201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8</xdr:row>
      <xdr:rowOff>22860</xdr:rowOff>
    </xdr:from>
    <xdr:to>
      <xdr:col>1</xdr:col>
      <xdr:colOff>581660</xdr:colOff>
      <xdr:row>8</xdr:row>
      <xdr:rowOff>167640</xdr:rowOff>
    </xdr:to>
    <xdr:sp macro="" textlink="">
      <xdr:nvSpPr>
        <xdr:cNvPr id="3" name="Flowchart: Process 2">
          <a:extLst>
            <a:ext uri="{FF2B5EF4-FFF2-40B4-BE49-F238E27FC236}">
              <a16:creationId xmlns:a16="http://schemas.microsoft.com/office/drawing/2014/main" id="{00000000-0008-0000-0200-000003000000}"/>
            </a:ext>
          </a:extLst>
        </xdr:cNvPr>
        <xdr:cNvSpPr/>
      </xdr:nvSpPr>
      <xdr:spPr>
        <a:xfrm>
          <a:off x="2105660" y="1303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9</xdr:row>
      <xdr:rowOff>20320</xdr:rowOff>
    </xdr:from>
    <xdr:to>
      <xdr:col>1</xdr:col>
      <xdr:colOff>581660</xdr:colOff>
      <xdr:row>9</xdr:row>
      <xdr:rowOff>165100</xdr:rowOff>
    </xdr:to>
    <xdr:sp macro="" textlink="">
      <xdr:nvSpPr>
        <xdr:cNvPr id="4" name="Flowchart: Process 3">
          <a:extLst>
            <a:ext uri="{FF2B5EF4-FFF2-40B4-BE49-F238E27FC236}">
              <a16:creationId xmlns:a16="http://schemas.microsoft.com/office/drawing/2014/main" id="{00000000-0008-0000-0200-000004000000}"/>
            </a:ext>
          </a:extLst>
        </xdr:cNvPr>
        <xdr:cNvSpPr/>
      </xdr:nvSpPr>
      <xdr:spPr>
        <a:xfrm>
          <a:off x="2105660" y="148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10</xdr:row>
      <xdr:rowOff>20320</xdr:rowOff>
    </xdr:from>
    <xdr:to>
      <xdr:col>1</xdr:col>
      <xdr:colOff>581660</xdr:colOff>
      <xdr:row>10</xdr:row>
      <xdr:rowOff>165100</xdr:rowOff>
    </xdr:to>
    <xdr:sp macro="" textlink="">
      <xdr:nvSpPr>
        <xdr:cNvPr id="5" name="Flowchart: Process 4">
          <a:extLst>
            <a:ext uri="{FF2B5EF4-FFF2-40B4-BE49-F238E27FC236}">
              <a16:creationId xmlns:a16="http://schemas.microsoft.com/office/drawing/2014/main" id="{00000000-0008-0000-0200-000005000000}"/>
            </a:ext>
          </a:extLst>
        </xdr:cNvPr>
        <xdr:cNvSpPr/>
      </xdr:nvSpPr>
      <xdr:spPr>
        <a:xfrm>
          <a:off x="2105660" y="16662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11</xdr:row>
      <xdr:rowOff>20320</xdr:rowOff>
    </xdr:from>
    <xdr:to>
      <xdr:col>1</xdr:col>
      <xdr:colOff>581660</xdr:colOff>
      <xdr:row>11</xdr:row>
      <xdr:rowOff>165100</xdr:rowOff>
    </xdr:to>
    <xdr:sp macro="" textlink="">
      <xdr:nvSpPr>
        <xdr:cNvPr id="6" name="Flowchart: Process 5">
          <a:extLst>
            <a:ext uri="{FF2B5EF4-FFF2-40B4-BE49-F238E27FC236}">
              <a16:creationId xmlns:a16="http://schemas.microsoft.com/office/drawing/2014/main" id="{00000000-0008-0000-0200-000006000000}"/>
            </a:ext>
          </a:extLst>
        </xdr:cNvPr>
        <xdr:cNvSpPr/>
      </xdr:nvSpPr>
      <xdr:spPr>
        <a:xfrm>
          <a:off x="2105660" y="18491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12</xdr:row>
      <xdr:rowOff>17780</xdr:rowOff>
    </xdr:from>
    <xdr:to>
      <xdr:col>1</xdr:col>
      <xdr:colOff>586740</xdr:colOff>
      <xdr:row>12</xdr:row>
      <xdr:rowOff>162560</xdr:rowOff>
    </xdr:to>
    <xdr:sp macro="" textlink="">
      <xdr:nvSpPr>
        <xdr:cNvPr id="7" name="Flowchart: Process 6">
          <a:extLst>
            <a:ext uri="{FF2B5EF4-FFF2-40B4-BE49-F238E27FC236}">
              <a16:creationId xmlns:a16="http://schemas.microsoft.com/office/drawing/2014/main" id="{00000000-0008-0000-0200-000007000000}"/>
            </a:ext>
          </a:extLst>
        </xdr:cNvPr>
        <xdr:cNvSpPr/>
      </xdr:nvSpPr>
      <xdr:spPr>
        <a:xfrm>
          <a:off x="2110740" y="20294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13</xdr:row>
      <xdr:rowOff>17780</xdr:rowOff>
    </xdr:from>
    <xdr:to>
      <xdr:col>1</xdr:col>
      <xdr:colOff>586740</xdr:colOff>
      <xdr:row>13</xdr:row>
      <xdr:rowOff>162560</xdr:rowOff>
    </xdr:to>
    <xdr:sp macro="" textlink="">
      <xdr:nvSpPr>
        <xdr:cNvPr id="8" name="Flowchart: Process 7">
          <a:extLst>
            <a:ext uri="{FF2B5EF4-FFF2-40B4-BE49-F238E27FC236}">
              <a16:creationId xmlns:a16="http://schemas.microsoft.com/office/drawing/2014/main" id="{00000000-0008-0000-0200-000008000000}"/>
            </a:ext>
          </a:extLst>
        </xdr:cNvPr>
        <xdr:cNvSpPr/>
      </xdr:nvSpPr>
      <xdr:spPr>
        <a:xfrm>
          <a:off x="2110740" y="22123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14</xdr:row>
      <xdr:rowOff>15240</xdr:rowOff>
    </xdr:from>
    <xdr:to>
      <xdr:col>1</xdr:col>
      <xdr:colOff>586740</xdr:colOff>
      <xdr:row>14</xdr:row>
      <xdr:rowOff>160020</xdr:rowOff>
    </xdr:to>
    <xdr:sp macro="" textlink="">
      <xdr:nvSpPr>
        <xdr:cNvPr id="9" name="Flowchart: Process 8">
          <a:extLst>
            <a:ext uri="{FF2B5EF4-FFF2-40B4-BE49-F238E27FC236}">
              <a16:creationId xmlns:a16="http://schemas.microsoft.com/office/drawing/2014/main" id="{00000000-0008-0000-0200-000009000000}"/>
            </a:ext>
          </a:extLst>
        </xdr:cNvPr>
        <xdr:cNvSpPr/>
      </xdr:nvSpPr>
      <xdr:spPr>
        <a:xfrm>
          <a:off x="2110740" y="23926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15</xdr:row>
      <xdr:rowOff>15240</xdr:rowOff>
    </xdr:from>
    <xdr:to>
      <xdr:col>1</xdr:col>
      <xdr:colOff>586740</xdr:colOff>
      <xdr:row>15</xdr:row>
      <xdr:rowOff>160020</xdr:rowOff>
    </xdr:to>
    <xdr:sp macro="" textlink="">
      <xdr:nvSpPr>
        <xdr:cNvPr id="10" name="Flowchart: Process 9">
          <a:extLst>
            <a:ext uri="{FF2B5EF4-FFF2-40B4-BE49-F238E27FC236}">
              <a16:creationId xmlns:a16="http://schemas.microsoft.com/office/drawing/2014/main" id="{00000000-0008-0000-0200-00000A000000}"/>
            </a:ext>
          </a:extLst>
        </xdr:cNvPr>
        <xdr:cNvSpPr/>
      </xdr:nvSpPr>
      <xdr:spPr>
        <a:xfrm>
          <a:off x="2110740" y="25755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16</xdr:row>
      <xdr:rowOff>15240</xdr:rowOff>
    </xdr:from>
    <xdr:to>
      <xdr:col>1</xdr:col>
      <xdr:colOff>586740</xdr:colOff>
      <xdr:row>16</xdr:row>
      <xdr:rowOff>160020</xdr:rowOff>
    </xdr:to>
    <xdr:sp macro="" textlink="">
      <xdr:nvSpPr>
        <xdr:cNvPr id="11" name="Flowchart: Process 10">
          <a:extLst>
            <a:ext uri="{FF2B5EF4-FFF2-40B4-BE49-F238E27FC236}">
              <a16:creationId xmlns:a16="http://schemas.microsoft.com/office/drawing/2014/main" id="{00000000-0008-0000-0200-00000B000000}"/>
            </a:ext>
          </a:extLst>
        </xdr:cNvPr>
        <xdr:cNvSpPr/>
      </xdr:nvSpPr>
      <xdr:spPr>
        <a:xfrm>
          <a:off x="2110740" y="27584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17</xdr:row>
      <xdr:rowOff>17780</xdr:rowOff>
    </xdr:from>
    <xdr:to>
      <xdr:col>1</xdr:col>
      <xdr:colOff>591820</xdr:colOff>
      <xdr:row>17</xdr:row>
      <xdr:rowOff>162560</xdr:rowOff>
    </xdr:to>
    <xdr:sp macro="" textlink="">
      <xdr:nvSpPr>
        <xdr:cNvPr id="12" name="Flowchart: Process 11">
          <a:extLst>
            <a:ext uri="{FF2B5EF4-FFF2-40B4-BE49-F238E27FC236}">
              <a16:creationId xmlns:a16="http://schemas.microsoft.com/office/drawing/2014/main" id="{00000000-0008-0000-0200-00000C000000}"/>
            </a:ext>
          </a:extLst>
        </xdr:cNvPr>
        <xdr:cNvSpPr/>
      </xdr:nvSpPr>
      <xdr:spPr>
        <a:xfrm>
          <a:off x="2115820" y="29438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18</xdr:row>
      <xdr:rowOff>17780</xdr:rowOff>
    </xdr:from>
    <xdr:to>
      <xdr:col>1</xdr:col>
      <xdr:colOff>591820</xdr:colOff>
      <xdr:row>18</xdr:row>
      <xdr:rowOff>162560</xdr:rowOff>
    </xdr:to>
    <xdr:sp macro="" textlink="">
      <xdr:nvSpPr>
        <xdr:cNvPr id="13" name="Flowchart: Process 12">
          <a:extLst>
            <a:ext uri="{FF2B5EF4-FFF2-40B4-BE49-F238E27FC236}">
              <a16:creationId xmlns:a16="http://schemas.microsoft.com/office/drawing/2014/main" id="{00000000-0008-0000-0200-00000D000000}"/>
            </a:ext>
          </a:extLst>
        </xdr:cNvPr>
        <xdr:cNvSpPr/>
      </xdr:nvSpPr>
      <xdr:spPr>
        <a:xfrm>
          <a:off x="2115820" y="31267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19</xdr:row>
      <xdr:rowOff>15240</xdr:rowOff>
    </xdr:from>
    <xdr:to>
      <xdr:col>1</xdr:col>
      <xdr:colOff>591820</xdr:colOff>
      <xdr:row>19</xdr:row>
      <xdr:rowOff>160020</xdr:rowOff>
    </xdr:to>
    <xdr:sp macro="" textlink="">
      <xdr:nvSpPr>
        <xdr:cNvPr id="14" name="Flowchart: Process 13">
          <a:extLst>
            <a:ext uri="{FF2B5EF4-FFF2-40B4-BE49-F238E27FC236}">
              <a16:creationId xmlns:a16="http://schemas.microsoft.com/office/drawing/2014/main" id="{00000000-0008-0000-0200-00000E000000}"/>
            </a:ext>
          </a:extLst>
        </xdr:cNvPr>
        <xdr:cNvSpPr/>
      </xdr:nvSpPr>
      <xdr:spPr>
        <a:xfrm>
          <a:off x="2115820" y="3307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20</xdr:row>
      <xdr:rowOff>15240</xdr:rowOff>
    </xdr:from>
    <xdr:to>
      <xdr:col>1</xdr:col>
      <xdr:colOff>591820</xdr:colOff>
      <xdr:row>20</xdr:row>
      <xdr:rowOff>160020</xdr:rowOff>
    </xdr:to>
    <xdr:sp macro="" textlink="">
      <xdr:nvSpPr>
        <xdr:cNvPr id="15" name="Flowchart: Process 14">
          <a:extLst>
            <a:ext uri="{FF2B5EF4-FFF2-40B4-BE49-F238E27FC236}">
              <a16:creationId xmlns:a16="http://schemas.microsoft.com/office/drawing/2014/main" id="{00000000-0008-0000-0200-00000F000000}"/>
            </a:ext>
          </a:extLst>
        </xdr:cNvPr>
        <xdr:cNvSpPr/>
      </xdr:nvSpPr>
      <xdr:spPr>
        <a:xfrm>
          <a:off x="2115820" y="3489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21</xdr:row>
      <xdr:rowOff>15240</xdr:rowOff>
    </xdr:from>
    <xdr:to>
      <xdr:col>1</xdr:col>
      <xdr:colOff>591820</xdr:colOff>
      <xdr:row>21</xdr:row>
      <xdr:rowOff>160020</xdr:rowOff>
    </xdr:to>
    <xdr:sp macro="" textlink="">
      <xdr:nvSpPr>
        <xdr:cNvPr id="16" name="Flowchart: Process 15">
          <a:extLst>
            <a:ext uri="{FF2B5EF4-FFF2-40B4-BE49-F238E27FC236}">
              <a16:creationId xmlns:a16="http://schemas.microsoft.com/office/drawing/2014/main" id="{00000000-0008-0000-0200-000010000000}"/>
            </a:ext>
          </a:extLst>
        </xdr:cNvPr>
        <xdr:cNvSpPr/>
      </xdr:nvSpPr>
      <xdr:spPr>
        <a:xfrm>
          <a:off x="2115820" y="36728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22</xdr:row>
      <xdr:rowOff>17780</xdr:rowOff>
    </xdr:from>
    <xdr:to>
      <xdr:col>1</xdr:col>
      <xdr:colOff>596900</xdr:colOff>
      <xdr:row>22</xdr:row>
      <xdr:rowOff>162560</xdr:rowOff>
    </xdr:to>
    <xdr:sp macro="" textlink="">
      <xdr:nvSpPr>
        <xdr:cNvPr id="17" name="Flowchart: Process 16">
          <a:extLst>
            <a:ext uri="{FF2B5EF4-FFF2-40B4-BE49-F238E27FC236}">
              <a16:creationId xmlns:a16="http://schemas.microsoft.com/office/drawing/2014/main" id="{00000000-0008-0000-0200-000011000000}"/>
            </a:ext>
          </a:extLst>
        </xdr:cNvPr>
        <xdr:cNvSpPr/>
      </xdr:nvSpPr>
      <xdr:spPr>
        <a:xfrm>
          <a:off x="2120900" y="3858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23</xdr:row>
      <xdr:rowOff>17780</xdr:rowOff>
    </xdr:from>
    <xdr:to>
      <xdr:col>1</xdr:col>
      <xdr:colOff>596900</xdr:colOff>
      <xdr:row>23</xdr:row>
      <xdr:rowOff>162560</xdr:rowOff>
    </xdr:to>
    <xdr:sp macro="" textlink="">
      <xdr:nvSpPr>
        <xdr:cNvPr id="18" name="Flowchart: Process 17">
          <a:extLst>
            <a:ext uri="{FF2B5EF4-FFF2-40B4-BE49-F238E27FC236}">
              <a16:creationId xmlns:a16="http://schemas.microsoft.com/office/drawing/2014/main" id="{00000000-0008-0000-0200-000012000000}"/>
            </a:ext>
          </a:extLst>
        </xdr:cNvPr>
        <xdr:cNvSpPr/>
      </xdr:nvSpPr>
      <xdr:spPr>
        <a:xfrm>
          <a:off x="2120900" y="40411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7</xdr:row>
      <xdr:rowOff>17780</xdr:rowOff>
    </xdr:from>
    <xdr:to>
      <xdr:col>2</xdr:col>
      <xdr:colOff>723900</xdr:colOff>
      <xdr:row>7</xdr:row>
      <xdr:rowOff>162560</xdr:rowOff>
    </xdr:to>
    <xdr:sp macro="" textlink="">
      <xdr:nvSpPr>
        <xdr:cNvPr id="22" name="Flowchart: Process 21">
          <a:extLst>
            <a:ext uri="{FF2B5EF4-FFF2-40B4-BE49-F238E27FC236}">
              <a16:creationId xmlns:a16="http://schemas.microsoft.com/office/drawing/2014/main" id="{00000000-0008-0000-0200-000016000000}"/>
            </a:ext>
          </a:extLst>
        </xdr:cNvPr>
        <xdr:cNvSpPr/>
      </xdr:nvSpPr>
      <xdr:spPr>
        <a:xfrm>
          <a:off x="343154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8</xdr:row>
      <xdr:rowOff>17780</xdr:rowOff>
    </xdr:from>
    <xdr:to>
      <xdr:col>2</xdr:col>
      <xdr:colOff>723900</xdr:colOff>
      <xdr:row>8</xdr:row>
      <xdr:rowOff>162560</xdr:rowOff>
    </xdr:to>
    <xdr:sp macro="" textlink="">
      <xdr:nvSpPr>
        <xdr:cNvPr id="23" name="Flowchart: Process 22">
          <a:extLst>
            <a:ext uri="{FF2B5EF4-FFF2-40B4-BE49-F238E27FC236}">
              <a16:creationId xmlns:a16="http://schemas.microsoft.com/office/drawing/2014/main" id="{00000000-0008-0000-0200-000017000000}"/>
            </a:ext>
          </a:extLst>
        </xdr:cNvPr>
        <xdr:cNvSpPr/>
      </xdr:nvSpPr>
      <xdr:spPr>
        <a:xfrm>
          <a:off x="343154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9</xdr:row>
      <xdr:rowOff>15240</xdr:rowOff>
    </xdr:from>
    <xdr:to>
      <xdr:col>2</xdr:col>
      <xdr:colOff>723900</xdr:colOff>
      <xdr:row>9</xdr:row>
      <xdr:rowOff>160020</xdr:rowOff>
    </xdr:to>
    <xdr:sp macro="" textlink="">
      <xdr:nvSpPr>
        <xdr:cNvPr id="24" name="Flowchart: Process 23">
          <a:extLst>
            <a:ext uri="{FF2B5EF4-FFF2-40B4-BE49-F238E27FC236}">
              <a16:creationId xmlns:a16="http://schemas.microsoft.com/office/drawing/2014/main" id="{00000000-0008-0000-0200-000018000000}"/>
            </a:ext>
          </a:extLst>
        </xdr:cNvPr>
        <xdr:cNvSpPr/>
      </xdr:nvSpPr>
      <xdr:spPr>
        <a:xfrm>
          <a:off x="343154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10</xdr:row>
      <xdr:rowOff>15240</xdr:rowOff>
    </xdr:from>
    <xdr:to>
      <xdr:col>2</xdr:col>
      <xdr:colOff>723900</xdr:colOff>
      <xdr:row>10</xdr:row>
      <xdr:rowOff>160020</xdr:rowOff>
    </xdr:to>
    <xdr:sp macro="" textlink="">
      <xdr:nvSpPr>
        <xdr:cNvPr id="25" name="Flowchart: Process 24">
          <a:extLst>
            <a:ext uri="{FF2B5EF4-FFF2-40B4-BE49-F238E27FC236}">
              <a16:creationId xmlns:a16="http://schemas.microsoft.com/office/drawing/2014/main" id="{00000000-0008-0000-0200-000019000000}"/>
            </a:ext>
          </a:extLst>
        </xdr:cNvPr>
        <xdr:cNvSpPr/>
      </xdr:nvSpPr>
      <xdr:spPr>
        <a:xfrm>
          <a:off x="343154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11</xdr:row>
      <xdr:rowOff>15240</xdr:rowOff>
    </xdr:from>
    <xdr:to>
      <xdr:col>2</xdr:col>
      <xdr:colOff>723900</xdr:colOff>
      <xdr:row>11</xdr:row>
      <xdr:rowOff>160020</xdr:rowOff>
    </xdr:to>
    <xdr:sp macro="" textlink="">
      <xdr:nvSpPr>
        <xdr:cNvPr id="26" name="Flowchart: Process 25">
          <a:extLst>
            <a:ext uri="{FF2B5EF4-FFF2-40B4-BE49-F238E27FC236}">
              <a16:creationId xmlns:a16="http://schemas.microsoft.com/office/drawing/2014/main" id="{00000000-0008-0000-0200-00001A000000}"/>
            </a:ext>
          </a:extLst>
        </xdr:cNvPr>
        <xdr:cNvSpPr/>
      </xdr:nvSpPr>
      <xdr:spPr>
        <a:xfrm>
          <a:off x="343154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12</xdr:row>
      <xdr:rowOff>12700</xdr:rowOff>
    </xdr:from>
    <xdr:to>
      <xdr:col>2</xdr:col>
      <xdr:colOff>728980</xdr:colOff>
      <xdr:row>12</xdr:row>
      <xdr:rowOff>157480</xdr:rowOff>
    </xdr:to>
    <xdr:sp macro="" textlink="">
      <xdr:nvSpPr>
        <xdr:cNvPr id="27" name="Flowchart: Process 26">
          <a:extLst>
            <a:ext uri="{FF2B5EF4-FFF2-40B4-BE49-F238E27FC236}">
              <a16:creationId xmlns:a16="http://schemas.microsoft.com/office/drawing/2014/main" id="{00000000-0008-0000-0200-00001B000000}"/>
            </a:ext>
          </a:extLst>
        </xdr:cNvPr>
        <xdr:cNvSpPr/>
      </xdr:nvSpPr>
      <xdr:spPr>
        <a:xfrm>
          <a:off x="343662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13</xdr:row>
      <xdr:rowOff>12700</xdr:rowOff>
    </xdr:from>
    <xdr:to>
      <xdr:col>2</xdr:col>
      <xdr:colOff>728980</xdr:colOff>
      <xdr:row>13</xdr:row>
      <xdr:rowOff>157480</xdr:rowOff>
    </xdr:to>
    <xdr:sp macro="" textlink="">
      <xdr:nvSpPr>
        <xdr:cNvPr id="28" name="Flowchart: Process 27">
          <a:extLst>
            <a:ext uri="{FF2B5EF4-FFF2-40B4-BE49-F238E27FC236}">
              <a16:creationId xmlns:a16="http://schemas.microsoft.com/office/drawing/2014/main" id="{00000000-0008-0000-0200-00001C000000}"/>
            </a:ext>
          </a:extLst>
        </xdr:cNvPr>
        <xdr:cNvSpPr/>
      </xdr:nvSpPr>
      <xdr:spPr>
        <a:xfrm>
          <a:off x="343662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14</xdr:row>
      <xdr:rowOff>10160</xdr:rowOff>
    </xdr:from>
    <xdr:to>
      <xdr:col>2</xdr:col>
      <xdr:colOff>728980</xdr:colOff>
      <xdr:row>14</xdr:row>
      <xdr:rowOff>154940</xdr:rowOff>
    </xdr:to>
    <xdr:sp macro="" textlink="">
      <xdr:nvSpPr>
        <xdr:cNvPr id="29" name="Flowchart: Process 28">
          <a:extLst>
            <a:ext uri="{FF2B5EF4-FFF2-40B4-BE49-F238E27FC236}">
              <a16:creationId xmlns:a16="http://schemas.microsoft.com/office/drawing/2014/main" id="{00000000-0008-0000-0200-00001D000000}"/>
            </a:ext>
          </a:extLst>
        </xdr:cNvPr>
        <xdr:cNvSpPr/>
      </xdr:nvSpPr>
      <xdr:spPr>
        <a:xfrm>
          <a:off x="343662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15</xdr:row>
      <xdr:rowOff>10160</xdr:rowOff>
    </xdr:from>
    <xdr:to>
      <xdr:col>2</xdr:col>
      <xdr:colOff>728980</xdr:colOff>
      <xdr:row>15</xdr:row>
      <xdr:rowOff>154940</xdr:rowOff>
    </xdr:to>
    <xdr:sp macro="" textlink="">
      <xdr:nvSpPr>
        <xdr:cNvPr id="30" name="Flowchart: Process 29">
          <a:extLst>
            <a:ext uri="{FF2B5EF4-FFF2-40B4-BE49-F238E27FC236}">
              <a16:creationId xmlns:a16="http://schemas.microsoft.com/office/drawing/2014/main" id="{00000000-0008-0000-0200-00001E000000}"/>
            </a:ext>
          </a:extLst>
        </xdr:cNvPr>
        <xdr:cNvSpPr/>
      </xdr:nvSpPr>
      <xdr:spPr>
        <a:xfrm>
          <a:off x="343662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16</xdr:row>
      <xdr:rowOff>10160</xdr:rowOff>
    </xdr:from>
    <xdr:to>
      <xdr:col>2</xdr:col>
      <xdr:colOff>728980</xdr:colOff>
      <xdr:row>16</xdr:row>
      <xdr:rowOff>154940</xdr:rowOff>
    </xdr:to>
    <xdr:sp macro="" textlink="">
      <xdr:nvSpPr>
        <xdr:cNvPr id="31" name="Flowchart: Process 30">
          <a:extLst>
            <a:ext uri="{FF2B5EF4-FFF2-40B4-BE49-F238E27FC236}">
              <a16:creationId xmlns:a16="http://schemas.microsoft.com/office/drawing/2014/main" id="{00000000-0008-0000-0200-00001F000000}"/>
            </a:ext>
          </a:extLst>
        </xdr:cNvPr>
        <xdr:cNvSpPr/>
      </xdr:nvSpPr>
      <xdr:spPr>
        <a:xfrm>
          <a:off x="343662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17</xdr:row>
      <xdr:rowOff>12700</xdr:rowOff>
    </xdr:from>
    <xdr:to>
      <xdr:col>2</xdr:col>
      <xdr:colOff>734060</xdr:colOff>
      <xdr:row>17</xdr:row>
      <xdr:rowOff>157480</xdr:rowOff>
    </xdr:to>
    <xdr:sp macro="" textlink="">
      <xdr:nvSpPr>
        <xdr:cNvPr id="32" name="Flowchart: Process 31">
          <a:extLst>
            <a:ext uri="{FF2B5EF4-FFF2-40B4-BE49-F238E27FC236}">
              <a16:creationId xmlns:a16="http://schemas.microsoft.com/office/drawing/2014/main" id="{00000000-0008-0000-0200-000020000000}"/>
            </a:ext>
          </a:extLst>
        </xdr:cNvPr>
        <xdr:cNvSpPr/>
      </xdr:nvSpPr>
      <xdr:spPr>
        <a:xfrm>
          <a:off x="344170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18</xdr:row>
      <xdr:rowOff>12700</xdr:rowOff>
    </xdr:from>
    <xdr:to>
      <xdr:col>2</xdr:col>
      <xdr:colOff>734060</xdr:colOff>
      <xdr:row>18</xdr:row>
      <xdr:rowOff>157480</xdr:rowOff>
    </xdr:to>
    <xdr:sp macro="" textlink="">
      <xdr:nvSpPr>
        <xdr:cNvPr id="33" name="Flowchart: Process 32">
          <a:extLst>
            <a:ext uri="{FF2B5EF4-FFF2-40B4-BE49-F238E27FC236}">
              <a16:creationId xmlns:a16="http://schemas.microsoft.com/office/drawing/2014/main" id="{00000000-0008-0000-0200-000021000000}"/>
            </a:ext>
          </a:extLst>
        </xdr:cNvPr>
        <xdr:cNvSpPr/>
      </xdr:nvSpPr>
      <xdr:spPr>
        <a:xfrm>
          <a:off x="344170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19</xdr:row>
      <xdr:rowOff>10160</xdr:rowOff>
    </xdr:from>
    <xdr:to>
      <xdr:col>2</xdr:col>
      <xdr:colOff>734060</xdr:colOff>
      <xdr:row>19</xdr:row>
      <xdr:rowOff>154940</xdr:rowOff>
    </xdr:to>
    <xdr:sp macro="" textlink="">
      <xdr:nvSpPr>
        <xdr:cNvPr id="34" name="Flowchart: Process 33">
          <a:extLst>
            <a:ext uri="{FF2B5EF4-FFF2-40B4-BE49-F238E27FC236}">
              <a16:creationId xmlns:a16="http://schemas.microsoft.com/office/drawing/2014/main" id="{00000000-0008-0000-0200-000022000000}"/>
            </a:ext>
          </a:extLst>
        </xdr:cNvPr>
        <xdr:cNvSpPr/>
      </xdr:nvSpPr>
      <xdr:spPr>
        <a:xfrm>
          <a:off x="344170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20</xdr:row>
      <xdr:rowOff>10160</xdr:rowOff>
    </xdr:from>
    <xdr:to>
      <xdr:col>2</xdr:col>
      <xdr:colOff>734060</xdr:colOff>
      <xdr:row>20</xdr:row>
      <xdr:rowOff>154940</xdr:rowOff>
    </xdr:to>
    <xdr:sp macro="" textlink="">
      <xdr:nvSpPr>
        <xdr:cNvPr id="35" name="Flowchart: Process 34">
          <a:extLst>
            <a:ext uri="{FF2B5EF4-FFF2-40B4-BE49-F238E27FC236}">
              <a16:creationId xmlns:a16="http://schemas.microsoft.com/office/drawing/2014/main" id="{00000000-0008-0000-0200-000023000000}"/>
            </a:ext>
          </a:extLst>
        </xdr:cNvPr>
        <xdr:cNvSpPr/>
      </xdr:nvSpPr>
      <xdr:spPr>
        <a:xfrm>
          <a:off x="344170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21</xdr:row>
      <xdr:rowOff>10160</xdr:rowOff>
    </xdr:from>
    <xdr:to>
      <xdr:col>2</xdr:col>
      <xdr:colOff>734060</xdr:colOff>
      <xdr:row>21</xdr:row>
      <xdr:rowOff>154940</xdr:rowOff>
    </xdr:to>
    <xdr:sp macro="" textlink="">
      <xdr:nvSpPr>
        <xdr:cNvPr id="36" name="Flowchart: Process 35">
          <a:extLst>
            <a:ext uri="{FF2B5EF4-FFF2-40B4-BE49-F238E27FC236}">
              <a16:creationId xmlns:a16="http://schemas.microsoft.com/office/drawing/2014/main" id="{00000000-0008-0000-0200-000024000000}"/>
            </a:ext>
          </a:extLst>
        </xdr:cNvPr>
        <xdr:cNvSpPr/>
      </xdr:nvSpPr>
      <xdr:spPr>
        <a:xfrm>
          <a:off x="344170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22</xdr:row>
      <xdr:rowOff>12700</xdr:rowOff>
    </xdr:from>
    <xdr:to>
      <xdr:col>2</xdr:col>
      <xdr:colOff>739140</xdr:colOff>
      <xdr:row>22</xdr:row>
      <xdr:rowOff>157480</xdr:rowOff>
    </xdr:to>
    <xdr:sp macro="" textlink="">
      <xdr:nvSpPr>
        <xdr:cNvPr id="37" name="Flowchart: Process 36">
          <a:extLst>
            <a:ext uri="{FF2B5EF4-FFF2-40B4-BE49-F238E27FC236}">
              <a16:creationId xmlns:a16="http://schemas.microsoft.com/office/drawing/2014/main" id="{00000000-0008-0000-0200-000025000000}"/>
            </a:ext>
          </a:extLst>
        </xdr:cNvPr>
        <xdr:cNvSpPr/>
      </xdr:nvSpPr>
      <xdr:spPr>
        <a:xfrm>
          <a:off x="344678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23</xdr:row>
      <xdr:rowOff>12700</xdr:rowOff>
    </xdr:from>
    <xdr:to>
      <xdr:col>2</xdr:col>
      <xdr:colOff>739140</xdr:colOff>
      <xdr:row>23</xdr:row>
      <xdr:rowOff>157480</xdr:rowOff>
    </xdr:to>
    <xdr:sp macro="" textlink="">
      <xdr:nvSpPr>
        <xdr:cNvPr id="38" name="Flowchart: Process 37">
          <a:extLst>
            <a:ext uri="{FF2B5EF4-FFF2-40B4-BE49-F238E27FC236}">
              <a16:creationId xmlns:a16="http://schemas.microsoft.com/office/drawing/2014/main" id="{00000000-0008-0000-0200-000026000000}"/>
            </a:ext>
          </a:extLst>
        </xdr:cNvPr>
        <xdr:cNvSpPr/>
      </xdr:nvSpPr>
      <xdr:spPr>
        <a:xfrm>
          <a:off x="344678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7</xdr:row>
      <xdr:rowOff>17780</xdr:rowOff>
    </xdr:from>
    <xdr:to>
      <xdr:col>3</xdr:col>
      <xdr:colOff>627380</xdr:colOff>
      <xdr:row>7</xdr:row>
      <xdr:rowOff>162560</xdr:rowOff>
    </xdr:to>
    <xdr:sp macro="" textlink="">
      <xdr:nvSpPr>
        <xdr:cNvPr id="41" name="Flowchart: Process 40">
          <a:extLst>
            <a:ext uri="{FF2B5EF4-FFF2-40B4-BE49-F238E27FC236}">
              <a16:creationId xmlns:a16="http://schemas.microsoft.com/office/drawing/2014/main" id="{00000000-0008-0000-0200-000029000000}"/>
            </a:ext>
          </a:extLst>
        </xdr:cNvPr>
        <xdr:cNvSpPr/>
      </xdr:nvSpPr>
      <xdr:spPr>
        <a:xfrm>
          <a:off x="467106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8</xdr:row>
      <xdr:rowOff>17780</xdr:rowOff>
    </xdr:from>
    <xdr:to>
      <xdr:col>3</xdr:col>
      <xdr:colOff>627380</xdr:colOff>
      <xdr:row>8</xdr:row>
      <xdr:rowOff>162560</xdr:rowOff>
    </xdr:to>
    <xdr:sp macro="" textlink="">
      <xdr:nvSpPr>
        <xdr:cNvPr id="42" name="Flowchart: Process 41">
          <a:extLst>
            <a:ext uri="{FF2B5EF4-FFF2-40B4-BE49-F238E27FC236}">
              <a16:creationId xmlns:a16="http://schemas.microsoft.com/office/drawing/2014/main" id="{00000000-0008-0000-0200-00002A000000}"/>
            </a:ext>
          </a:extLst>
        </xdr:cNvPr>
        <xdr:cNvSpPr/>
      </xdr:nvSpPr>
      <xdr:spPr>
        <a:xfrm>
          <a:off x="467106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9</xdr:row>
      <xdr:rowOff>15240</xdr:rowOff>
    </xdr:from>
    <xdr:to>
      <xdr:col>3</xdr:col>
      <xdr:colOff>627380</xdr:colOff>
      <xdr:row>9</xdr:row>
      <xdr:rowOff>160020</xdr:rowOff>
    </xdr:to>
    <xdr:sp macro="" textlink="">
      <xdr:nvSpPr>
        <xdr:cNvPr id="43" name="Flowchart: Process 42">
          <a:extLst>
            <a:ext uri="{FF2B5EF4-FFF2-40B4-BE49-F238E27FC236}">
              <a16:creationId xmlns:a16="http://schemas.microsoft.com/office/drawing/2014/main" id="{00000000-0008-0000-0200-00002B000000}"/>
            </a:ext>
          </a:extLst>
        </xdr:cNvPr>
        <xdr:cNvSpPr/>
      </xdr:nvSpPr>
      <xdr:spPr>
        <a:xfrm>
          <a:off x="467106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10</xdr:row>
      <xdr:rowOff>15240</xdr:rowOff>
    </xdr:from>
    <xdr:to>
      <xdr:col>3</xdr:col>
      <xdr:colOff>627380</xdr:colOff>
      <xdr:row>10</xdr:row>
      <xdr:rowOff>160020</xdr:rowOff>
    </xdr:to>
    <xdr:sp macro="" textlink="">
      <xdr:nvSpPr>
        <xdr:cNvPr id="44" name="Flowchart: Process 43">
          <a:extLst>
            <a:ext uri="{FF2B5EF4-FFF2-40B4-BE49-F238E27FC236}">
              <a16:creationId xmlns:a16="http://schemas.microsoft.com/office/drawing/2014/main" id="{00000000-0008-0000-0200-00002C000000}"/>
            </a:ext>
          </a:extLst>
        </xdr:cNvPr>
        <xdr:cNvSpPr/>
      </xdr:nvSpPr>
      <xdr:spPr>
        <a:xfrm>
          <a:off x="467106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11</xdr:row>
      <xdr:rowOff>15240</xdr:rowOff>
    </xdr:from>
    <xdr:to>
      <xdr:col>3</xdr:col>
      <xdr:colOff>627380</xdr:colOff>
      <xdr:row>11</xdr:row>
      <xdr:rowOff>160020</xdr:rowOff>
    </xdr:to>
    <xdr:sp macro="" textlink="">
      <xdr:nvSpPr>
        <xdr:cNvPr id="45" name="Flowchart: Process 44">
          <a:extLst>
            <a:ext uri="{FF2B5EF4-FFF2-40B4-BE49-F238E27FC236}">
              <a16:creationId xmlns:a16="http://schemas.microsoft.com/office/drawing/2014/main" id="{00000000-0008-0000-0200-00002D000000}"/>
            </a:ext>
          </a:extLst>
        </xdr:cNvPr>
        <xdr:cNvSpPr/>
      </xdr:nvSpPr>
      <xdr:spPr>
        <a:xfrm>
          <a:off x="467106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12</xdr:row>
      <xdr:rowOff>12700</xdr:rowOff>
    </xdr:from>
    <xdr:to>
      <xdr:col>3</xdr:col>
      <xdr:colOff>632460</xdr:colOff>
      <xdr:row>12</xdr:row>
      <xdr:rowOff>157480</xdr:rowOff>
    </xdr:to>
    <xdr:sp macro="" textlink="">
      <xdr:nvSpPr>
        <xdr:cNvPr id="46" name="Flowchart: Process 45">
          <a:extLst>
            <a:ext uri="{FF2B5EF4-FFF2-40B4-BE49-F238E27FC236}">
              <a16:creationId xmlns:a16="http://schemas.microsoft.com/office/drawing/2014/main" id="{00000000-0008-0000-0200-00002E000000}"/>
            </a:ext>
          </a:extLst>
        </xdr:cNvPr>
        <xdr:cNvSpPr/>
      </xdr:nvSpPr>
      <xdr:spPr>
        <a:xfrm>
          <a:off x="467614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13</xdr:row>
      <xdr:rowOff>12700</xdr:rowOff>
    </xdr:from>
    <xdr:to>
      <xdr:col>3</xdr:col>
      <xdr:colOff>632460</xdr:colOff>
      <xdr:row>13</xdr:row>
      <xdr:rowOff>157480</xdr:rowOff>
    </xdr:to>
    <xdr:sp macro="" textlink="">
      <xdr:nvSpPr>
        <xdr:cNvPr id="47" name="Flowchart: Process 46">
          <a:extLst>
            <a:ext uri="{FF2B5EF4-FFF2-40B4-BE49-F238E27FC236}">
              <a16:creationId xmlns:a16="http://schemas.microsoft.com/office/drawing/2014/main" id="{00000000-0008-0000-0200-00002F000000}"/>
            </a:ext>
          </a:extLst>
        </xdr:cNvPr>
        <xdr:cNvSpPr/>
      </xdr:nvSpPr>
      <xdr:spPr>
        <a:xfrm>
          <a:off x="467614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14</xdr:row>
      <xdr:rowOff>10160</xdr:rowOff>
    </xdr:from>
    <xdr:to>
      <xdr:col>3</xdr:col>
      <xdr:colOff>632460</xdr:colOff>
      <xdr:row>14</xdr:row>
      <xdr:rowOff>154940</xdr:rowOff>
    </xdr:to>
    <xdr:sp macro="" textlink="">
      <xdr:nvSpPr>
        <xdr:cNvPr id="48" name="Flowchart: Process 47">
          <a:extLst>
            <a:ext uri="{FF2B5EF4-FFF2-40B4-BE49-F238E27FC236}">
              <a16:creationId xmlns:a16="http://schemas.microsoft.com/office/drawing/2014/main" id="{00000000-0008-0000-0200-000030000000}"/>
            </a:ext>
          </a:extLst>
        </xdr:cNvPr>
        <xdr:cNvSpPr/>
      </xdr:nvSpPr>
      <xdr:spPr>
        <a:xfrm>
          <a:off x="467614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15</xdr:row>
      <xdr:rowOff>10160</xdr:rowOff>
    </xdr:from>
    <xdr:to>
      <xdr:col>3</xdr:col>
      <xdr:colOff>632460</xdr:colOff>
      <xdr:row>15</xdr:row>
      <xdr:rowOff>154940</xdr:rowOff>
    </xdr:to>
    <xdr:sp macro="" textlink="">
      <xdr:nvSpPr>
        <xdr:cNvPr id="49" name="Flowchart: Process 48">
          <a:extLst>
            <a:ext uri="{FF2B5EF4-FFF2-40B4-BE49-F238E27FC236}">
              <a16:creationId xmlns:a16="http://schemas.microsoft.com/office/drawing/2014/main" id="{00000000-0008-0000-0200-000031000000}"/>
            </a:ext>
          </a:extLst>
        </xdr:cNvPr>
        <xdr:cNvSpPr/>
      </xdr:nvSpPr>
      <xdr:spPr>
        <a:xfrm>
          <a:off x="467614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16</xdr:row>
      <xdr:rowOff>10160</xdr:rowOff>
    </xdr:from>
    <xdr:to>
      <xdr:col>3</xdr:col>
      <xdr:colOff>632460</xdr:colOff>
      <xdr:row>16</xdr:row>
      <xdr:rowOff>154940</xdr:rowOff>
    </xdr:to>
    <xdr:sp macro="" textlink="">
      <xdr:nvSpPr>
        <xdr:cNvPr id="50" name="Flowchart: Process 49">
          <a:extLst>
            <a:ext uri="{FF2B5EF4-FFF2-40B4-BE49-F238E27FC236}">
              <a16:creationId xmlns:a16="http://schemas.microsoft.com/office/drawing/2014/main" id="{00000000-0008-0000-0200-000032000000}"/>
            </a:ext>
          </a:extLst>
        </xdr:cNvPr>
        <xdr:cNvSpPr/>
      </xdr:nvSpPr>
      <xdr:spPr>
        <a:xfrm>
          <a:off x="467614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17</xdr:row>
      <xdr:rowOff>12700</xdr:rowOff>
    </xdr:from>
    <xdr:to>
      <xdr:col>3</xdr:col>
      <xdr:colOff>637540</xdr:colOff>
      <xdr:row>17</xdr:row>
      <xdr:rowOff>157480</xdr:rowOff>
    </xdr:to>
    <xdr:sp macro="" textlink="">
      <xdr:nvSpPr>
        <xdr:cNvPr id="51" name="Flowchart: Process 50">
          <a:extLst>
            <a:ext uri="{FF2B5EF4-FFF2-40B4-BE49-F238E27FC236}">
              <a16:creationId xmlns:a16="http://schemas.microsoft.com/office/drawing/2014/main" id="{00000000-0008-0000-0200-000033000000}"/>
            </a:ext>
          </a:extLst>
        </xdr:cNvPr>
        <xdr:cNvSpPr/>
      </xdr:nvSpPr>
      <xdr:spPr>
        <a:xfrm>
          <a:off x="468122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18</xdr:row>
      <xdr:rowOff>12700</xdr:rowOff>
    </xdr:from>
    <xdr:to>
      <xdr:col>3</xdr:col>
      <xdr:colOff>637540</xdr:colOff>
      <xdr:row>18</xdr:row>
      <xdr:rowOff>157480</xdr:rowOff>
    </xdr:to>
    <xdr:sp macro="" textlink="">
      <xdr:nvSpPr>
        <xdr:cNvPr id="52" name="Flowchart: Process 51">
          <a:extLst>
            <a:ext uri="{FF2B5EF4-FFF2-40B4-BE49-F238E27FC236}">
              <a16:creationId xmlns:a16="http://schemas.microsoft.com/office/drawing/2014/main" id="{00000000-0008-0000-0200-000034000000}"/>
            </a:ext>
          </a:extLst>
        </xdr:cNvPr>
        <xdr:cNvSpPr/>
      </xdr:nvSpPr>
      <xdr:spPr>
        <a:xfrm>
          <a:off x="468122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19</xdr:row>
      <xdr:rowOff>10160</xdr:rowOff>
    </xdr:from>
    <xdr:to>
      <xdr:col>3</xdr:col>
      <xdr:colOff>637540</xdr:colOff>
      <xdr:row>19</xdr:row>
      <xdr:rowOff>154940</xdr:rowOff>
    </xdr:to>
    <xdr:sp macro="" textlink="">
      <xdr:nvSpPr>
        <xdr:cNvPr id="53" name="Flowchart: Process 52">
          <a:extLst>
            <a:ext uri="{FF2B5EF4-FFF2-40B4-BE49-F238E27FC236}">
              <a16:creationId xmlns:a16="http://schemas.microsoft.com/office/drawing/2014/main" id="{00000000-0008-0000-0200-000035000000}"/>
            </a:ext>
          </a:extLst>
        </xdr:cNvPr>
        <xdr:cNvSpPr/>
      </xdr:nvSpPr>
      <xdr:spPr>
        <a:xfrm>
          <a:off x="468122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20</xdr:row>
      <xdr:rowOff>10160</xdr:rowOff>
    </xdr:from>
    <xdr:to>
      <xdr:col>3</xdr:col>
      <xdr:colOff>637540</xdr:colOff>
      <xdr:row>20</xdr:row>
      <xdr:rowOff>154940</xdr:rowOff>
    </xdr:to>
    <xdr:sp macro="" textlink="">
      <xdr:nvSpPr>
        <xdr:cNvPr id="54" name="Flowchart: Process 53">
          <a:extLst>
            <a:ext uri="{FF2B5EF4-FFF2-40B4-BE49-F238E27FC236}">
              <a16:creationId xmlns:a16="http://schemas.microsoft.com/office/drawing/2014/main" id="{00000000-0008-0000-0200-000036000000}"/>
            </a:ext>
          </a:extLst>
        </xdr:cNvPr>
        <xdr:cNvSpPr/>
      </xdr:nvSpPr>
      <xdr:spPr>
        <a:xfrm>
          <a:off x="468122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21</xdr:row>
      <xdr:rowOff>10160</xdr:rowOff>
    </xdr:from>
    <xdr:to>
      <xdr:col>3</xdr:col>
      <xdr:colOff>637540</xdr:colOff>
      <xdr:row>21</xdr:row>
      <xdr:rowOff>154940</xdr:rowOff>
    </xdr:to>
    <xdr:sp macro="" textlink="">
      <xdr:nvSpPr>
        <xdr:cNvPr id="55" name="Flowchart: Process 54">
          <a:extLst>
            <a:ext uri="{FF2B5EF4-FFF2-40B4-BE49-F238E27FC236}">
              <a16:creationId xmlns:a16="http://schemas.microsoft.com/office/drawing/2014/main" id="{00000000-0008-0000-0200-000037000000}"/>
            </a:ext>
          </a:extLst>
        </xdr:cNvPr>
        <xdr:cNvSpPr/>
      </xdr:nvSpPr>
      <xdr:spPr>
        <a:xfrm>
          <a:off x="468122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22</xdr:row>
      <xdr:rowOff>12700</xdr:rowOff>
    </xdr:from>
    <xdr:to>
      <xdr:col>3</xdr:col>
      <xdr:colOff>642620</xdr:colOff>
      <xdr:row>22</xdr:row>
      <xdr:rowOff>157480</xdr:rowOff>
    </xdr:to>
    <xdr:sp macro="" textlink="">
      <xdr:nvSpPr>
        <xdr:cNvPr id="56" name="Flowchart: Process 55">
          <a:extLst>
            <a:ext uri="{FF2B5EF4-FFF2-40B4-BE49-F238E27FC236}">
              <a16:creationId xmlns:a16="http://schemas.microsoft.com/office/drawing/2014/main" id="{00000000-0008-0000-0200-000038000000}"/>
            </a:ext>
          </a:extLst>
        </xdr:cNvPr>
        <xdr:cNvSpPr/>
      </xdr:nvSpPr>
      <xdr:spPr>
        <a:xfrm>
          <a:off x="468630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23</xdr:row>
      <xdr:rowOff>12700</xdr:rowOff>
    </xdr:from>
    <xdr:to>
      <xdr:col>3</xdr:col>
      <xdr:colOff>642620</xdr:colOff>
      <xdr:row>23</xdr:row>
      <xdr:rowOff>157480</xdr:rowOff>
    </xdr:to>
    <xdr:sp macro="" textlink="">
      <xdr:nvSpPr>
        <xdr:cNvPr id="57" name="Flowchart: Process 56">
          <a:extLst>
            <a:ext uri="{FF2B5EF4-FFF2-40B4-BE49-F238E27FC236}">
              <a16:creationId xmlns:a16="http://schemas.microsoft.com/office/drawing/2014/main" id="{00000000-0008-0000-0200-000039000000}"/>
            </a:ext>
          </a:extLst>
        </xdr:cNvPr>
        <xdr:cNvSpPr/>
      </xdr:nvSpPr>
      <xdr:spPr>
        <a:xfrm>
          <a:off x="468630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7</xdr:row>
      <xdr:rowOff>17780</xdr:rowOff>
    </xdr:from>
    <xdr:to>
      <xdr:col>4</xdr:col>
      <xdr:colOff>723900</xdr:colOff>
      <xdr:row>7</xdr:row>
      <xdr:rowOff>162560</xdr:rowOff>
    </xdr:to>
    <xdr:sp macro="" textlink="">
      <xdr:nvSpPr>
        <xdr:cNvPr id="60" name="Flowchart: Process 59">
          <a:extLst>
            <a:ext uri="{FF2B5EF4-FFF2-40B4-BE49-F238E27FC236}">
              <a16:creationId xmlns:a16="http://schemas.microsoft.com/office/drawing/2014/main" id="{00000000-0008-0000-0200-00003C000000}"/>
            </a:ext>
          </a:extLst>
        </xdr:cNvPr>
        <xdr:cNvSpPr/>
      </xdr:nvSpPr>
      <xdr:spPr>
        <a:xfrm>
          <a:off x="599694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8</xdr:row>
      <xdr:rowOff>17780</xdr:rowOff>
    </xdr:from>
    <xdr:to>
      <xdr:col>4</xdr:col>
      <xdr:colOff>723900</xdr:colOff>
      <xdr:row>8</xdr:row>
      <xdr:rowOff>162560</xdr:rowOff>
    </xdr:to>
    <xdr:sp macro="" textlink="">
      <xdr:nvSpPr>
        <xdr:cNvPr id="61" name="Flowchart: Process 60">
          <a:extLst>
            <a:ext uri="{FF2B5EF4-FFF2-40B4-BE49-F238E27FC236}">
              <a16:creationId xmlns:a16="http://schemas.microsoft.com/office/drawing/2014/main" id="{00000000-0008-0000-0200-00003D000000}"/>
            </a:ext>
          </a:extLst>
        </xdr:cNvPr>
        <xdr:cNvSpPr/>
      </xdr:nvSpPr>
      <xdr:spPr>
        <a:xfrm>
          <a:off x="599694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9</xdr:row>
      <xdr:rowOff>15240</xdr:rowOff>
    </xdr:from>
    <xdr:to>
      <xdr:col>4</xdr:col>
      <xdr:colOff>723900</xdr:colOff>
      <xdr:row>9</xdr:row>
      <xdr:rowOff>160020</xdr:rowOff>
    </xdr:to>
    <xdr:sp macro="" textlink="">
      <xdr:nvSpPr>
        <xdr:cNvPr id="62" name="Flowchart: Process 61">
          <a:extLst>
            <a:ext uri="{FF2B5EF4-FFF2-40B4-BE49-F238E27FC236}">
              <a16:creationId xmlns:a16="http://schemas.microsoft.com/office/drawing/2014/main" id="{00000000-0008-0000-0200-00003E000000}"/>
            </a:ext>
          </a:extLst>
        </xdr:cNvPr>
        <xdr:cNvSpPr/>
      </xdr:nvSpPr>
      <xdr:spPr>
        <a:xfrm>
          <a:off x="599694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10</xdr:row>
      <xdr:rowOff>15240</xdr:rowOff>
    </xdr:from>
    <xdr:to>
      <xdr:col>4</xdr:col>
      <xdr:colOff>723900</xdr:colOff>
      <xdr:row>10</xdr:row>
      <xdr:rowOff>160020</xdr:rowOff>
    </xdr:to>
    <xdr:sp macro="" textlink="">
      <xdr:nvSpPr>
        <xdr:cNvPr id="63" name="Flowchart: Process 62">
          <a:extLst>
            <a:ext uri="{FF2B5EF4-FFF2-40B4-BE49-F238E27FC236}">
              <a16:creationId xmlns:a16="http://schemas.microsoft.com/office/drawing/2014/main" id="{00000000-0008-0000-0200-00003F000000}"/>
            </a:ext>
          </a:extLst>
        </xdr:cNvPr>
        <xdr:cNvSpPr/>
      </xdr:nvSpPr>
      <xdr:spPr>
        <a:xfrm>
          <a:off x="599694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11</xdr:row>
      <xdr:rowOff>15240</xdr:rowOff>
    </xdr:from>
    <xdr:to>
      <xdr:col>4</xdr:col>
      <xdr:colOff>723900</xdr:colOff>
      <xdr:row>11</xdr:row>
      <xdr:rowOff>160020</xdr:rowOff>
    </xdr:to>
    <xdr:sp macro="" textlink="">
      <xdr:nvSpPr>
        <xdr:cNvPr id="64" name="Flowchart: Process 63">
          <a:extLst>
            <a:ext uri="{FF2B5EF4-FFF2-40B4-BE49-F238E27FC236}">
              <a16:creationId xmlns:a16="http://schemas.microsoft.com/office/drawing/2014/main" id="{00000000-0008-0000-0200-000040000000}"/>
            </a:ext>
          </a:extLst>
        </xdr:cNvPr>
        <xdr:cNvSpPr/>
      </xdr:nvSpPr>
      <xdr:spPr>
        <a:xfrm>
          <a:off x="599694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12</xdr:row>
      <xdr:rowOff>12700</xdr:rowOff>
    </xdr:from>
    <xdr:to>
      <xdr:col>4</xdr:col>
      <xdr:colOff>728980</xdr:colOff>
      <xdr:row>12</xdr:row>
      <xdr:rowOff>157480</xdr:rowOff>
    </xdr:to>
    <xdr:sp macro="" textlink="">
      <xdr:nvSpPr>
        <xdr:cNvPr id="65" name="Flowchart: Process 64">
          <a:extLst>
            <a:ext uri="{FF2B5EF4-FFF2-40B4-BE49-F238E27FC236}">
              <a16:creationId xmlns:a16="http://schemas.microsoft.com/office/drawing/2014/main" id="{00000000-0008-0000-0200-000041000000}"/>
            </a:ext>
          </a:extLst>
        </xdr:cNvPr>
        <xdr:cNvSpPr/>
      </xdr:nvSpPr>
      <xdr:spPr>
        <a:xfrm>
          <a:off x="600202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13</xdr:row>
      <xdr:rowOff>12700</xdr:rowOff>
    </xdr:from>
    <xdr:to>
      <xdr:col>4</xdr:col>
      <xdr:colOff>728980</xdr:colOff>
      <xdr:row>13</xdr:row>
      <xdr:rowOff>157480</xdr:rowOff>
    </xdr:to>
    <xdr:sp macro="" textlink="">
      <xdr:nvSpPr>
        <xdr:cNvPr id="66" name="Flowchart: Process 65">
          <a:extLst>
            <a:ext uri="{FF2B5EF4-FFF2-40B4-BE49-F238E27FC236}">
              <a16:creationId xmlns:a16="http://schemas.microsoft.com/office/drawing/2014/main" id="{00000000-0008-0000-0200-000042000000}"/>
            </a:ext>
          </a:extLst>
        </xdr:cNvPr>
        <xdr:cNvSpPr/>
      </xdr:nvSpPr>
      <xdr:spPr>
        <a:xfrm>
          <a:off x="600202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14</xdr:row>
      <xdr:rowOff>10160</xdr:rowOff>
    </xdr:from>
    <xdr:to>
      <xdr:col>4</xdr:col>
      <xdr:colOff>728980</xdr:colOff>
      <xdr:row>14</xdr:row>
      <xdr:rowOff>154940</xdr:rowOff>
    </xdr:to>
    <xdr:sp macro="" textlink="">
      <xdr:nvSpPr>
        <xdr:cNvPr id="67" name="Flowchart: Process 66">
          <a:extLst>
            <a:ext uri="{FF2B5EF4-FFF2-40B4-BE49-F238E27FC236}">
              <a16:creationId xmlns:a16="http://schemas.microsoft.com/office/drawing/2014/main" id="{00000000-0008-0000-0200-000043000000}"/>
            </a:ext>
          </a:extLst>
        </xdr:cNvPr>
        <xdr:cNvSpPr/>
      </xdr:nvSpPr>
      <xdr:spPr>
        <a:xfrm>
          <a:off x="600202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15</xdr:row>
      <xdr:rowOff>10160</xdr:rowOff>
    </xdr:from>
    <xdr:to>
      <xdr:col>4</xdr:col>
      <xdr:colOff>728980</xdr:colOff>
      <xdr:row>15</xdr:row>
      <xdr:rowOff>154940</xdr:rowOff>
    </xdr:to>
    <xdr:sp macro="" textlink="">
      <xdr:nvSpPr>
        <xdr:cNvPr id="68" name="Flowchart: Process 67">
          <a:extLst>
            <a:ext uri="{FF2B5EF4-FFF2-40B4-BE49-F238E27FC236}">
              <a16:creationId xmlns:a16="http://schemas.microsoft.com/office/drawing/2014/main" id="{00000000-0008-0000-0200-000044000000}"/>
            </a:ext>
          </a:extLst>
        </xdr:cNvPr>
        <xdr:cNvSpPr/>
      </xdr:nvSpPr>
      <xdr:spPr>
        <a:xfrm>
          <a:off x="600202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16</xdr:row>
      <xdr:rowOff>10160</xdr:rowOff>
    </xdr:from>
    <xdr:to>
      <xdr:col>4</xdr:col>
      <xdr:colOff>728980</xdr:colOff>
      <xdr:row>16</xdr:row>
      <xdr:rowOff>154940</xdr:rowOff>
    </xdr:to>
    <xdr:sp macro="" textlink="">
      <xdr:nvSpPr>
        <xdr:cNvPr id="69" name="Flowchart: Process 68">
          <a:extLst>
            <a:ext uri="{FF2B5EF4-FFF2-40B4-BE49-F238E27FC236}">
              <a16:creationId xmlns:a16="http://schemas.microsoft.com/office/drawing/2014/main" id="{00000000-0008-0000-0200-000045000000}"/>
            </a:ext>
          </a:extLst>
        </xdr:cNvPr>
        <xdr:cNvSpPr/>
      </xdr:nvSpPr>
      <xdr:spPr>
        <a:xfrm>
          <a:off x="600202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17</xdr:row>
      <xdr:rowOff>12700</xdr:rowOff>
    </xdr:from>
    <xdr:to>
      <xdr:col>4</xdr:col>
      <xdr:colOff>734060</xdr:colOff>
      <xdr:row>17</xdr:row>
      <xdr:rowOff>157480</xdr:rowOff>
    </xdr:to>
    <xdr:sp macro="" textlink="">
      <xdr:nvSpPr>
        <xdr:cNvPr id="70" name="Flowchart: Process 69">
          <a:extLst>
            <a:ext uri="{FF2B5EF4-FFF2-40B4-BE49-F238E27FC236}">
              <a16:creationId xmlns:a16="http://schemas.microsoft.com/office/drawing/2014/main" id="{00000000-0008-0000-0200-000046000000}"/>
            </a:ext>
          </a:extLst>
        </xdr:cNvPr>
        <xdr:cNvSpPr/>
      </xdr:nvSpPr>
      <xdr:spPr>
        <a:xfrm>
          <a:off x="600710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18</xdr:row>
      <xdr:rowOff>12700</xdr:rowOff>
    </xdr:from>
    <xdr:to>
      <xdr:col>4</xdr:col>
      <xdr:colOff>734060</xdr:colOff>
      <xdr:row>18</xdr:row>
      <xdr:rowOff>157480</xdr:rowOff>
    </xdr:to>
    <xdr:sp macro="" textlink="">
      <xdr:nvSpPr>
        <xdr:cNvPr id="71" name="Flowchart: Process 70">
          <a:extLst>
            <a:ext uri="{FF2B5EF4-FFF2-40B4-BE49-F238E27FC236}">
              <a16:creationId xmlns:a16="http://schemas.microsoft.com/office/drawing/2014/main" id="{00000000-0008-0000-0200-000047000000}"/>
            </a:ext>
          </a:extLst>
        </xdr:cNvPr>
        <xdr:cNvSpPr/>
      </xdr:nvSpPr>
      <xdr:spPr>
        <a:xfrm>
          <a:off x="600710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19</xdr:row>
      <xdr:rowOff>10160</xdr:rowOff>
    </xdr:from>
    <xdr:to>
      <xdr:col>4</xdr:col>
      <xdr:colOff>734060</xdr:colOff>
      <xdr:row>19</xdr:row>
      <xdr:rowOff>154940</xdr:rowOff>
    </xdr:to>
    <xdr:sp macro="" textlink="">
      <xdr:nvSpPr>
        <xdr:cNvPr id="72" name="Flowchart: Process 71">
          <a:extLst>
            <a:ext uri="{FF2B5EF4-FFF2-40B4-BE49-F238E27FC236}">
              <a16:creationId xmlns:a16="http://schemas.microsoft.com/office/drawing/2014/main" id="{00000000-0008-0000-0200-000048000000}"/>
            </a:ext>
          </a:extLst>
        </xdr:cNvPr>
        <xdr:cNvSpPr/>
      </xdr:nvSpPr>
      <xdr:spPr>
        <a:xfrm>
          <a:off x="600710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20</xdr:row>
      <xdr:rowOff>10160</xdr:rowOff>
    </xdr:from>
    <xdr:to>
      <xdr:col>4</xdr:col>
      <xdr:colOff>734060</xdr:colOff>
      <xdr:row>20</xdr:row>
      <xdr:rowOff>154940</xdr:rowOff>
    </xdr:to>
    <xdr:sp macro="" textlink="">
      <xdr:nvSpPr>
        <xdr:cNvPr id="73" name="Flowchart: Process 72">
          <a:extLst>
            <a:ext uri="{FF2B5EF4-FFF2-40B4-BE49-F238E27FC236}">
              <a16:creationId xmlns:a16="http://schemas.microsoft.com/office/drawing/2014/main" id="{00000000-0008-0000-0200-000049000000}"/>
            </a:ext>
          </a:extLst>
        </xdr:cNvPr>
        <xdr:cNvSpPr/>
      </xdr:nvSpPr>
      <xdr:spPr>
        <a:xfrm>
          <a:off x="600710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21</xdr:row>
      <xdr:rowOff>10160</xdr:rowOff>
    </xdr:from>
    <xdr:to>
      <xdr:col>4</xdr:col>
      <xdr:colOff>734060</xdr:colOff>
      <xdr:row>21</xdr:row>
      <xdr:rowOff>154940</xdr:rowOff>
    </xdr:to>
    <xdr:sp macro="" textlink="">
      <xdr:nvSpPr>
        <xdr:cNvPr id="74" name="Flowchart: Process 73">
          <a:extLst>
            <a:ext uri="{FF2B5EF4-FFF2-40B4-BE49-F238E27FC236}">
              <a16:creationId xmlns:a16="http://schemas.microsoft.com/office/drawing/2014/main" id="{00000000-0008-0000-0200-00004A000000}"/>
            </a:ext>
          </a:extLst>
        </xdr:cNvPr>
        <xdr:cNvSpPr/>
      </xdr:nvSpPr>
      <xdr:spPr>
        <a:xfrm>
          <a:off x="600710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22</xdr:row>
      <xdr:rowOff>12700</xdr:rowOff>
    </xdr:from>
    <xdr:to>
      <xdr:col>4</xdr:col>
      <xdr:colOff>739140</xdr:colOff>
      <xdr:row>22</xdr:row>
      <xdr:rowOff>157480</xdr:rowOff>
    </xdr:to>
    <xdr:sp macro="" textlink="">
      <xdr:nvSpPr>
        <xdr:cNvPr id="75" name="Flowchart: Process 74">
          <a:extLst>
            <a:ext uri="{FF2B5EF4-FFF2-40B4-BE49-F238E27FC236}">
              <a16:creationId xmlns:a16="http://schemas.microsoft.com/office/drawing/2014/main" id="{00000000-0008-0000-0200-00004B000000}"/>
            </a:ext>
          </a:extLst>
        </xdr:cNvPr>
        <xdr:cNvSpPr/>
      </xdr:nvSpPr>
      <xdr:spPr>
        <a:xfrm>
          <a:off x="601218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23</xdr:row>
      <xdr:rowOff>12700</xdr:rowOff>
    </xdr:from>
    <xdr:to>
      <xdr:col>4</xdr:col>
      <xdr:colOff>739140</xdr:colOff>
      <xdr:row>23</xdr:row>
      <xdr:rowOff>157480</xdr:rowOff>
    </xdr:to>
    <xdr:sp macro="" textlink="">
      <xdr:nvSpPr>
        <xdr:cNvPr id="76" name="Flowchart: Process 75">
          <a:extLst>
            <a:ext uri="{FF2B5EF4-FFF2-40B4-BE49-F238E27FC236}">
              <a16:creationId xmlns:a16="http://schemas.microsoft.com/office/drawing/2014/main" id="{00000000-0008-0000-0200-00004C000000}"/>
            </a:ext>
          </a:extLst>
        </xdr:cNvPr>
        <xdr:cNvSpPr/>
      </xdr:nvSpPr>
      <xdr:spPr>
        <a:xfrm>
          <a:off x="601218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7</xdr:row>
      <xdr:rowOff>17780</xdr:rowOff>
    </xdr:from>
    <xdr:to>
      <xdr:col>5</xdr:col>
      <xdr:colOff>734060</xdr:colOff>
      <xdr:row>7</xdr:row>
      <xdr:rowOff>162560</xdr:rowOff>
    </xdr:to>
    <xdr:sp macro="" textlink="">
      <xdr:nvSpPr>
        <xdr:cNvPr id="79" name="Flowchart: Process 78">
          <a:extLst>
            <a:ext uri="{FF2B5EF4-FFF2-40B4-BE49-F238E27FC236}">
              <a16:creationId xmlns:a16="http://schemas.microsoft.com/office/drawing/2014/main" id="{00000000-0008-0000-0200-00004F000000}"/>
            </a:ext>
          </a:extLst>
        </xdr:cNvPr>
        <xdr:cNvSpPr/>
      </xdr:nvSpPr>
      <xdr:spPr>
        <a:xfrm>
          <a:off x="737870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8</xdr:row>
      <xdr:rowOff>17780</xdr:rowOff>
    </xdr:from>
    <xdr:to>
      <xdr:col>5</xdr:col>
      <xdr:colOff>734060</xdr:colOff>
      <xdr:row>8</xdr:row>
      <xdr:rowOff>162560</xdr:rowOff>
    </xdr:to>
    <xdr:sp macro="" textlink="">
      <xdr:nvSpPr>
        <xdr:cNvPr id="80" name="Flowchart: Process 79">
          <a:extLst>
            <a:ext uri="{FF2B5EF4-FFF2-40B4-BE49-F238E27FC236}">
              <a16:creationId xmlns:a16="http://schemas.microsoft.com/office/drawing/2014/main" id="{00000000-0008-0000-0200-000050000000}"/>
            </a:ext>
          </a:extLst>
        </xdr:cNvPr>
        <xdr:cNvSpPr/>
      </xdr:nvSpPr>
      <xdr:spPr>
        <a:xfrm>
          <a:off x="737870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9</xdr:row>
      <xdr:rowOff>15240</xdr:rowOff>
    </xdr:from>
    <xdr:to>
      <xdr:col>5</xdr:col>
      <xdr:colOff>734060</xdr:colOff>
      <xdr:row>9</xdr:row>
      <xdr:rowOff>160020</xdr:rowOff>
    </xdr:to>
    <xdr:sp macro="" textlink="">
      <xdr:nvSpPr>
        <xdr:cNvPr id="81" name="Flowchart: Process 80">
          <a:extLst>
            <a:ext uri="{FF2B5EF4-FFF2-40B4-BE49-F238E27FC236}">
              <a16:creationId xmlns:a16="http://schemas.microsoft.com/office/drawing/2014/main" id="{00000000-0008-0000-0200-000051000000}"/>
            </a:ext>
          </a:extLst>
        </xdr:cNvPr>
        <xdr:cNvSpPr/>
      </xdr:nvSpPr>
      <xdr:spPr>
        <a:xfrm>
          <a:off x="737870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10</xdr:row>
      <xdr:rowOff>15240</xdr:rowOff>
    </xdr:from>
    <xdr:to>
      <xdr:col>5</xdr:col>
      <xdr:colOff>734060</xdr:colOff>
      <xdr:row>10</xdr:row>
      <xdr:rowOff>160020</xdr:rowOff>
    </xdr:to>
    <xdr:sp macro="" textlink="">
      <xdr:nvSpPr>
        <xdr:cNvPr id="82" name="Flowchart: Process 81">
          <a:extLst>
            <a:ext uri="{FF2B5EF4-FFF2-40B4-BE49-F238E27FC236}">
              <a16:creationId xmlns:a16="http://schemas.microsoft.com/office/drawing/2014/main" id="{00000000-0008-0000-0200-000052000000}"/>
            </a:ext>
          </a:extLst>
        </xdr:cNvPr>
        <xdr:cNvSpPr/>
      </xdr:nvSpPr>
      <xdr:spPr>
        <a:xfrm>
          <a:off x="737870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11</xdr:row>
      <xdr:rowOff>15240</xdr:rowOff>
    </xdr:from>
    <xdr:to>
      <xdr:col>5</xdr:col>
      <xdr:colOff>734060</xdr:colOff>
      <xdr:row>11</xdr:row>
      <xdr:rowOff>160020</xdr:rowOff>
    </xdr:to>
    <xdr:sp macro="" textlink="">
      <xdr:nvSpPr>
        <xdr:cNvPr id="83" name="Flowchart: Process 82">
          <a:extLst>
            <a:ext uri="{FF2B5EF4-FFF2-40B4-BE49-F238E27FC236}">
              <a16:creationId xmlns:a16="http://schemas.microsoft.com/office/drawing/2014/main" id="{00000000-0008-0000-0200-000053000000}"/>
            </a:ext>
          </a:extLst>
        </xdr:cNvPr>
        <xdr:cNvSpPr/>
      </xdr:nvSpPr>
      <xdr:spPr>
        <a:xfrm>
          <a:off x="737870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12</xdr:row>
      <xdr:rowOff>12700</xdr:rowOff>
    </xdr:from>
    <xdr:to>
      <xdr:col>5</xdr:col>
      <xdr:colOff>739140</xdr:colOff>
      <xdr:row>12</xdr:row>
      <xdr:rowOff>157480</xdr:rowOff>
    </xdr:to>
    <xdr:sp macro="" textlink="">
      <xdr:nvSpPr>
        <xdr:cNvPr id="84" name="Flowchart: Process 83">
          <a:extLst>
            <a:ext uri="{FF2B5EF4-FFF2-40B4-BE49-F238E27FC236}">
              <a16:creationId xmlns:a16="http://schemas.microsoft.com/office/drawing/2014/main" id="{00000000-0008-0000-0200-000054000000}"/>
            </a:ext>
          </a:extLst>
        </xdr:cNvPr>
        <xdr:cNvSpPr/>
      </xdr:nvSpPr>
      <xdr:spPr>
        <a:xfrm>
          <a:off x="738378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13</xdr:row>
      <xdr:rowOff>12700</xdr:rowOff>
    </xdr:from>
    <xdr:to>
      <xdr:col>5</xdr:col>
      <xdr:colOff>739140</xdr:colOff>
      <xdr:row>13</xdr:row>
      <xdr:rowOff>157480</xdr:rowOff>
    </xdr:to>
    <xdr:sp macro="" textlink="">
      <xdr:nvSpPr>
        <xdr:cNvPr id="85" name="Flowchart: Process 84">
          <a:extLst>
            <a:ext uri="{FF2B5EF4-FFF2-40B4-BE49-F238E27FC236}">
              <a16:creationId xmlns:a16="http://schemas.microsoft.com/office/drawing/2014/main" id="{00000000-0008-0000-0200-000055000000}"/>
            </a:ext>
          </a:extLst>
        </xdr:cNvPr>
        <xdr:cNvSpPr/>
      </xdr:nvSpPr>
      <xdr:spPr>
        <a:xfrm>
          <a:off x="738378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14</xdr:row>
      <xdr:rowOff>10160</xdr:rowOff>
    </xdr:from>
    <xdr:to>
      <xdr:col>5</xdr:col>
      <xdr:colOff>739140</xdr:colOff>
      <xdr:row>14</xdr:row>
      <xdr:rowOff>154940</xdr:rowOff>
    </xdr:to>
    <xdr:sp macro="" textlink="">
      <xdr:nvSpPr>
        <xdr:cNvPr id="86" name="Flowchart: Process 85">
          <a:extLst>
            <a:ext uri="{FF2B5EF4-FFF2-40B4-BE49-F238E27FC236}">
              <a16:creationId xmlns:a16="http://schemas.microsoft.com/office/drawing/2014/main" id="{00000000-0008-0000-0200-000056000000}"/>
            </a:ext>
          </a:extLst>
        </xdr:cNvPr>
        <xdr:cNvSpPr/>
      </xdr:nvSpPr>
      <xdr:spPr>
        <a:xfrm>
          <a:off x="738378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15</xdr:row>
      <xdr:rowOff>10160</xdr:rowOff>
    </xdr:from>
    <xdr:to>
      <xdr:col>5</xdr:col>
      <xdr:colOff>739140</xdr:colOff>
      <xdr:row>15</xdr:row>
      <xdr:rowOff>154940</xdr:rowOff>
    </xdr:to>
    <xdr:sp macro="" textlink="">
      <xdr:nvSpPr>
        <xdr:cNvPr id="87" name="Flowchart: Process 86">
          <a:extLst>
            <a:ext uri="{FF2B5EF4-FFF2-40B4-BE49-F238E27FC236}">
              <a16:creationId xmlns:a16="http://schemas.microsoft.com/office/drawing/2014/main" id="{00000000-0008-0000-0200-000057000000}"/>
            </a:ext>
          </a:extLst>
        </xdr:cNvPr>
        <xdr:cNvSpPr/>
      </xdr:nvSpPr>
      <xdr:spPr>
        <a:xfrm>
          <a:off x="738378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16</xdr:row>
      <xdr:rowOff>10160</xdr:rowOff>
    </xdr:from>
    <xdr:to>
      <xdr:col>5</xdr:col>
      <xdr:colOff>739140</xdr:colOff>
      <xdr:row>16</xdr:row>
      <xdr:rowOff>154940</xdr:rowOff>
    </xdr:to>
    <xdr:sp macro="" textlink="">
      <xdr:nvSpPr>
        <xdr:cNvPr id="88" name="Flowchart: Process 87">
          <a:extLst>
            <a:ext uri="{FF2B5EF4-FFF2-40B4-BE49-F238E27FC236}">
              <a16:creationId xmlns:a16="http://schemas.microsoft.com/office/drawing/2014/main" id="{00000000-0008-0000-0200-000058000000}"/>
            </a:ext>
          </a:extLst>
        </xdr:cNvPr>
        <xdr:cNvSpPr/>
      </xdr:nvSpPr>
      <xdr:spPr>
        <a:xfrm>
          <a:off x="738378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17</xdr:row>
      <xdr:rowOff>12700</xdr:rowOff>
    </xdr:from>
    <xdr:to>
      <xdr:col>5</xdr:col>
      <xdr:colOff>744220</xdr:colOff>
      <xdr:row>17</xdr:row>
      <xdr:rowOff>157480</xdr:rowOff>
    </xdr:to>
    <xdr:sp macro="" textlink="">
      <xdr:nvSpPr>
        <xdr:cNvPr id="89" name="Flowchart: Process 88">
          <a:extLst>
            <a:ext uri="{FF2B5EF4-FFF2-40B4-BE49-F238E27FC236}">
              <a16:creationId xmlns:a16="http://schemas.microsoft.com/office/drawing/2014/main" id="{00000000-0008-0000-0200-000059000000}"/>
            </a:ext>
          </a:extLst>
        </xdr:cNvPr>
        <xdr:cNvSpPr/>
      </xdr:nvSpPr>
      <xdr:spPr>
        <a:xfrm>
          <a:off x="738886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18</xdr:row>
      <xdr:rowOff>12700</xdr:rowOff>
    </xdr:from>
    <xdr:to>
      <xdr:col>5</xdr:col>
      <xdr:colOff>744220</xdr:colOff>
      <xdr:row>18</xdr:row>
      <xdr:rowOff>157480</xdr:rowOff>
    </xdr:to>
    <xdr:sp macro="" textlink="">
      <xdr:nvSpPr>
        <xdr:cNvPr id="90" name="Flowchart: Process 89">
          <a:extLst>
            <a:ext uri="{FF2B5EF4-FFF2-40B4-BE49-F238E27FC236}">
              <a16:creationId xmlns:a16="http://schemas.microsoft.com/office/drawing/2014/main" id="{00000000-0008-0000-0200-00005A000000}"/>
            </a:ext>
          </a:extLst>
        </xdr:cNvPr>
        <xdr:cNvSpPr/>
      </xdr:nvSpPr>
      <xdr:spPr>
        <a:xfrm>
          <a:off x="738886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19</xdr:row>
      <xdr:rowOff>10160</xdr:rowOff>
    </xdr:from>
    <xdr:to>
      <xdr:col>5</xdr:col>
      <xdr:colOff>744220</xdr:colOff>
      <xdr:row>19</xdr:row>
      <xdr:rowOff>154940</xdr:rowOff>
    </xdr:to>
    <xdr:sp macro="" textlink="">
      <xdr:nvSpPr>
        <xdr:cNvPr id="91" name="Flowchart: Process 90">
          <a:extLst>
            <a:ext uri="{FF2B5EF4-FFF2-40B4-BE49-F238E27FC236}">
              <a16:creationId xmlns:a16="http://schemas.microsoft.com/office/drawing/2014/main" id="{00000000-0008-0000-0200-00005B000000}"/>
            </a:ext>
          </a:extLst>
        </xdr:cNvPr>
        <xdr:cNvSpPr/>
      </xdr:nvSpPr>
      <xdr:spPr>
        <a:xfrm>
          <a:off x="738886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20</xdr:row>
      <xdr:rowOff>10160</xdr:rowOff>
    </xdr:from>
    <xdr:to>
      <xdr:col>5</xdr:col>
      <xdr:colOff>744220</xdr:colOff>
      <xdr:row>20</xdr:row>
      <xdr:rowOff>154940</xdr:rowOff>
    </xdr:to>
    <xdr:sp macro="" textlink="">
      <xdr:nvSpPr>
        <xdr:cNvPr id="92" name="Flowchart: Process 91">
          <a:extLst>
            <a:ext uri="{FF2B5EF4-FFF2-40B4-BE49-F238E27FC236}">
              <a16:creationId xmlns:a16="http://schemas.microsoft.com/office/drawing/2014/main" id="{00000000-0008-0000-0200-00005C000000}"/>
            </a:ext>
          </a:extLst>
        </xdr:cNvPr>
        <xdr:cNvSpPr/>
      </xdr:nvSpPr>
      <xdr:spPr>
        <a:xfrm>
          <a:off x="738886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21</xdr:row>
      <xdr:rowOff>10160</xdr:rowOff>
    </xdr:from>
    <xdr:to>
      <xdr:col>5</xdr:col>
      <xdr:colOff>744220</xdr:colOff>
      <xdr:row>21</xdr:row>
      <xdr:rowOff>154940</xdr:rowOff>
    </xdr:to>
    <xdr:sp macro="" textlink="">
      <xdr:nvSpPr>
        <xdr:cNvPr id="93" name="Flowchart: Process 92">
          <a:extLst>
            <a:ext uri="{FF2B5EF4-FFF2-40B4-BE49-F238E27FC236}">
              <a16:creationId xmlns:a16="http://schemas.microsoft.com/office/drawing/2014/main" id="{00000000-0008-0000-0200-00005D000000}"/>
            </a:ext>
          </a:extLst>
        </xdr:cNvPr>
        <xdr:cNvSpPr/>
      </xdr:nvSpPr>
      <xdr:spPr>
        <a:xfrm>
          <a:off x="738886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22</xdr:row>
      <xdr:rowOff>12700</xdr:rowOff>
    </xdr:from>
    <xdr:to>
      <xdr:col>5</xdr:col>
      <xdr:colOff>749300</xdr:colOff>
      <xdr:row>22</xdr:row>
      <xdr:rowOff>157480</xdr:rowOff>
    </xdr:to>
    <xdr:sp macro="" textlink="">
      <xdr:nvSpPr>
        <xdr:cNvPr id="94" name="Flowchart: Process 93">
          <a:extLst>
            <a:ext uri="{FF2B5EF4-FFF2-40B4-BE49-F238E27FC236}">
              <a16:creationId xmlns:a16="http://schemas.microsoft.com/office/drawing/2014/main" id="{00000000-0008-0000-0200-00005E000000}"/>
            </a:ext>
          </a:extLst>
        </xdr:cNvPr>
        <xdr:cNvSpPr/>
      </xdr:nvSpPr>
      <xdr:spPr>
        <a:xfrm>
          <a:off x="739394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23</xdr:row>
      <xdr:rowOff>12700</xdr:rowOff>
    </xdr:from>
    <xdr:to>
      <xdr:col>5</xdr:col>
      <xdr:colOff>749300</xdr:colOff>
      <xdr:row>23</xdr:row>
      <xdr:rowOff>157480</xdr:rowOff>
    </xdr:to>
    <xdr:sp macro="" textlink="">
      <xdr:nvSpPr>
        <xdr:cNvPr id="95" name="Flowchart: Process 94">
          <a:extLst>
            <a:ext uri="{FF2B5EF4-FFF2-40B4-BE49-F238E27FC236}">
              <a16:creationId xmlns:a16="http://schemas.microsoft.com/office/drawing/2014/main" id="{00000000-0008-0000-0200-00005F000000}"/>
            </a:ext>
          </a:extLst>
        </xdr:cNvPr>
        <xdr:cNvSpPr/>
      </xdr:nvSpPr>
      <xdr:spPr>
        <a:xfrm>
          <a:off x="739394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27</xdr:row>
      <xdr:rowOff>22860</xdr:rowOff>
    </xdr:from>
    <xdr:to>
      <xdr:col>1</xdr:col>
      <xdr:colOff>581660</xdr:colOff>
      <xdr:row>27</xdr:row>
      <xdr:rowOff>167640</xdr:rowOff>
    </xdr:to>
    <xdr:sp macro="" textlink="">
      <xdr:nvSpPr>
        <xdr:cNvPr id="321" name="Flowchart: Process 320">
          <a:extLst>
            <a:ext uri="{FF2B5EF4-FFF2-40B4-BE49-F238E27FC236}">
              <a16:creationId xmlns:a16="http://schemas.microsoft.com/office/drawing/2014/main" id="{00000000-0008-0000-0200-000041010000}"/>
            </a:ext>
          </a:extLst>
        </xdr:cNvPr>
        <xdr:cNvSpPr/>
      </xdr:nvSpPr>
      <xdr:spPr>
        <a:xfrm>
          <a:off x="2075180" y="1262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28</xdr:row>
      <xdr:rowOff>22860</xdr:rowOff>
    </xdr:from>
    <xdr:to>
      <xdr:col>1</xdr:col>
      <xdr:colOff>581660</xdr:colOff>
      <xdr:row>28</xdr:row>
      <xdr:rowOff>167640</xdr:rowOff>
    </xdr:to>
    <xdr:sp macro="" textlink="">
      <xdr:nvSpPr>
        <xdr:cNvPr id="322" name="Flowchart: Process 321">
          <a:extLst>
            <a:ext uri="{FF2B5EF4-FFF2-40B4-BE49-F238E27FC236}">
              <a16:creationId xmlns:a16="http://schemas.microsoft.com/office/drawing/2014/main" id="{00000000-0008-0000-0200-000042010000}"/>
            </a:ext>
          </a:extLst>
        </xdr:cNvPr>
        <xdr:cNvSpPr/>
      </xdr:nvSpPr>
      <xdr:spPr>
        <a:xfrm>
          <a:off x="2075180" y="1440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29</xdr:row>
      <xdr:rowOff>20320</xdr:rowOff>
    </xdr:from>
    <xdr:to>
      <xdr:col>1</xdr:col>
      <xdr:colOff>581660</xdr:colOff>
      <xdr:row>29</xdr:row>
      <xdr:rowOff>165100</xdr:rowOff>
    </xdr:to>
    <xdr:sp macro="" textlink="">
      <xdr:nvSpPr>
        <xdr:cNvPr id="323" name="Flowchart: Process 322">
          <a:extLst>
            <a:ext uri="{FF2B5EF4-FFF2-40B4-BE49-F238E27FC236}">
              <a16:creationId xmlns:a16="http://schemas.microsoft.com/office/drawing/2014/main" id="{00000000-0008-0000-0200-000043010000}"/>
            </a:ext>
          </a:extLst>
        </xdr:cNvPr>
        <xdr:cNvSpPr/>
      </xdr:nvSpPr>
      <xdr:spPr>
        <a:xfrm>
          <a:off x="2075180" y="16154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30</xdr:row>
      <xdr:rowOff>20320</xdr:rowOff>
    </xdr:from>
    <xdr:to>
      <xdr:col>1</xdr:col>
      <xdr:colOff>581660</xdr:colOff>
      <xdr:row>30</xdr:row>
      <xdr:rowOff>165100</xdr:rowOff>
    </xdr:to>
    <xdr:sp macro="" textlink="">
      <xdr:nvSpPr>
        <xdr:cNvPr id="324" name="Flowchart: Process 323">
          <a:extLst>
            <a:ext uri="{FF2B5EF4-FFF2-40B4-BE49-F238E27FC236}">
              <a16:creationId xmlns:a16="http://schemas.microsoft.com/office/drawing/2014/main" id="{00000000-0008-0000-0200-000044010000}"/>
            </a:ext>
          </a:extLst>
        </xdr:cNvPr>
        <xdr:cNvSpPr/>
      </xdr:nvSpPr>
      <xdr:spPr>
        <a:xfrm>
          <a:off x="2075180" y="17932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31</xdr:row>
      <xdr:rowOff>20320</xdr:rowOff>
    </xdr:from>
    <xdr:to>
      <xdr:col>1</xdr:col>
      <xdr:colOff>581660</xdr:colOff>
      <xdr:row>31</xdr:row>
      <xdr:rowOff>165100</xdr:rowOff>
    </xdr:to>
    <xdr:sp macro="" textlink="">
      <xdr:nvSpPr>
        <xdr:cNvPr id="325" name="Flowchart: Process 324">
          <a:extLst>
            <a:ext uri="{FF2B5EF4-FFF2-40B4-BE49-F238E27FC236}">
              <a16:creationId xmlns:a16="http://schemas.microsoft.com/office/drawing/2014/main" id="{00000000-0008-0000-0200-000045010000}"/>
            </a:ext>
          </a:extLst>
        </xdr:cNvPr>
        <xdr:cNvSpPr/>
      </xdr:nvSpPr>
      <xdr:spPr>
        <a:xfrm>
          <a:off x="2075180" y="1971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32</xdr:row>
      <xdr:rowOff>17780</xdr:rowOff>
    </xdr:from>
    <xdr:to>
      <xdr:col>1</xdr:col>
      <xdr:colOff>586740</xdr:colOff>
      <xdr:row>32</xdr:row>
      <xdr:rowOff>162560</xdr:rowOff>
    </xdr:to>
    <xdr:sp macro="" textlink="">
      <xdr:nvSpPr>
        <xdr:cNvPr id="326" name="Flowchart: Process 325">
          <a:extLst>
            <a:ext uri="{FF2B5EF4-FFF2-40B4-BE49-F238E27FC236}">
              <a16:creationId xmlns:a16="http://schemas.microsoft.com/office/drawing/2014/main" id="{00000000-0008-0000-0200-000046010000}"/>
            </a:ext>
          </a:extLst>
        </xdr:cNvPr>
        <xdr:cNvSpPr/>
      </xdr:nvSpPr>
      <xdr:spPr>
        <a:xfrm>
          <a:off x="2080260" y="2146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33</xdr:row>
      <xdr:rowOff>17780</xdr:rowOff>
    </xdr:from>
    <xdr:to>
      <xdr:col>1</xdr:col>
      <xdr:colOff>586740</xdr:colOff>
      <xdr:row>33</xdr:row>
      <xdr:rowOff>162560</xdr:rowOff>
    </xdr:to>
    <xdr:sp macro="" textlink="">
      <xdr:nvSpPr>
        <xdr:cNvPr id="327" name="Flowchart: Process 326">
          <a:extLst>
            <a:ext uri="{FF2B5EF4-FFF2-40B4-BE49-F238E27FC236}">
              <a16:creationId xmlns:a16="http://schemas.microsoft.com/office/drawing/2014/main" id="{00000000-0008-0000-0200-000047010000}"/>
            </a:ext>
          </a:extLst>
        </xdr:cNvPr>
        <xdr:cNvSpPr/>
      </xdr:nvSpPr>
      <xdr:spPr>
        <a:xfrm>
          <a:off x="2080260" y="2324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34</xdr:row>
      <xdr:rowOff>15240</xdr:rowOff>
    </xdr:from>
    <xdr:to>
      <xdr:col>1</xdr:col>
      <xdr:colOff>586740</xdr:colOff>
      <xdr:row>34</xdr:row>
      <xdr:rowOff>160020</xdr:rowOff>
    </xdr:to>
    <xdr:sp macro="" textlink="">
      <xdr:nvSpPr>
        <xdr:cNvPr id="328" name="Flowchart: Process 327">
          <a:extLst>
            <a:ext uri="{FF2B5EF4-FFF2-40B4-BE49-F238E27FC236}">
              <a16:creationId xmlns:a16="http://schemas.microsoft.com/office/drawing/2014/main" id="{00000000-0008-0000-0200-000048010000}"/>
            </a:ext>
          </a:extLst>
        </xdr:cNvPr>
        <xdr:cNvSpPr/>
      </xdr:nvSpPr>
      <xdr:spPr>
        <a:xfrm>
          <a:off x="2080260" y="2499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35</xdr:row>
      <xdr:rowOff>15240</xdr:rowOff>
    </xdr:from>
    <xdr:to>
      <xdr:col>1</xdr:col>
      <xdr:colOff>586740</xdr:colOff>
      <xdr:row>35</xdr:row>
      <xdr:rowOff>160020</xdr:rowOff>
    </xdr:to>
    <xdr:sp macro="" textlink="">
      <xdr:nvSpPr>
        <xdr:cNvPr id="329" name="Flowchart: Process 328">
          <a:extLst>
            <a:ext uri="{FF2B5EF4-FFF2-40B4-BE49-F238E27FC236}">
              <a16:creationId xmlns:a16="http://schemas.microsoft.com/office/drawing/2014/main" id="{00000000-0008-0000-0200-000049010000}"/>
            </a:ext>
          </a:extLst>
        </xdr:cNvPr>
        <xdr:cNvSpPr/>
      </xdr:nvSpPr>
      <xdr:spPr>
        <a:xfrm>
          <a:off x="2080260" y="2677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36</xdr:row>
      <xdr:rowOff>15240</xdr:rowOff>
    </xdr:from>
    <xdr:to>
      <xdr:col>1</xdr:col>
      <xdr:colOff>586740</xdr:colOff>
      <xdr:row>36</xdr:row>
      <xdr:rowOff>160020</xdr:rowOff>
    </xdr:to>
    <xdr:sp macro="" textlink="">
      <xdr:nvSpPr>
        <xdr:cNvPr id="330" name="Flowchart: Process 329">
          <a:extLst>
            <a:ext uri="{FF2B5EF4-FFF2-40B4-BE49-F238E27FC236}">
              <a16:creationId xmlns:a16="http://schemas.microsoft.com/office/drawing/2014/main" id="{00000000-0008-0000-0200-00004A010000}"/>
            </a:ext>
          </a:extLst>
        </xdr:cNvPr>
        <xdr:cNvSpPr/>
      </xdr:nvSpPr>
      <xdr:spPr>
        <a:xfrm>
          <a:off x="2080260" y="2854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37</xdr:row>
      <xdr:rowOff>17780</xdr:rowOff>
    </xdr:from>
    <xdr:to>
      <xdr:col>1</xdr:col>
      <xdr:colOff>591820</xdr:colOff>
      <xdr:row>37</xdr:row>
      <xdr:rowOff>162560</xdr:rowOff>
    </xdr:to>
    <xdr:sp macro="" textlink="">
      <xdr:nvSpPr>
        <xdr:cNvPr id="331" name="Flowchart: Process 330">
          <a:extLst>
            <a:ext uri="{FF2B5EF4-FFF2-40B4-BE49-F238E27FC236}">
              <a16:creationId xmlns:a16="http://schemas.microsoft.com/office/drawing/2014/main" id="{00000000-0008-0000-0200-00004B010000}"/>
            </a:ext>
          </a:extLst>
        </xdr:cNvPr>
        <xdr:cNvSpPr/>
      </xdr:nvSpPr>
      <xdr:spPr>
        <a:xfrm>
          <a:off x="2085340" y="3035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38</xdr:row>
      <xdr:rowOff>17780</xdr:rowOff>
    </xdr:from>
    <xdr:to>
      <xdr:col>1</xdr:col>
      <xdr:colOff>591820</xdr:colOff>
      <xdr:row>38</xdr:row>
      <xdr:rowOff>162560</xdr:rowOff>
    </xdr:to>
    <xdr:sp macro="" textlink="">
      <xdr:nvSpPr>
        <xdr:cNvPr id="332" name="Flowchart: Process 331">
          <a:extLst>
            <a:ext uri="{FF2B5EF4-FFF2-40B4-BE49-F238E27FC236}">
              <a16:creationId xmlns:a16="http://schemas.microsoft.com/office/drawing/2014/main" id="{00000000-0008-0000-0200-00004C010000}"/>
            </a:ext>
          </a:extLst>
        </xdr:cNvPr>
        <xdr:cNvSpPr/>
      </xdr:nvSpPr>
      <xdr:spPr>
        <a:xfrm>
          <a:off x="2085340" y="3213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39</xdr:row>
      <xdr:rowOff>15240</xdr:rowOff>
    </xdr:from>
    <xdr:to>
      <xdr:col>1</xdr:col>
      <xdr:colOff>591820</xdr:colOff>
      <xdr:row>39</xdr:row>
      <xdr:rowOff>160020</xdr:rowOff>
    </xdr:to>
    <xdr:sp macro="" textlink="">
      <xdr:nvSpPr>
        <xdr:cNvPr id="333" name="Flowchart: Process 332">
          <a:extLst>
            <a:ext uri="{FF2B5EF4-FFF2-40B4-BE49-F238E27FC236}">
              <a16:creationId xmlns:a16="http://schemas.microsoft.com/office/drawing/2014/main" id="{00000000-0008-0000-0200-00004D010000}"/>
            </a:ext>
          </a:extLst>
        </xdr:cNvPr>
        <xdr:cNvSpPr/>
      </xdr:nvSpPr>
      <xdr:spPr>
        <a:xfrm>
          <a:off x="2085340" y="3388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40</xdr:row>
      <xdr:rowOff>15240</xdr:rowOff>
    </xdr:from>
    <xdr:to>
      <xdr:col>1</xdr:col>
      <xdr:colOff>591820</xdr:colOff>
      <xdr:row>40</xdr:row>
      <xdr:rowOff>160020</xdr:rowOff>
    </xdr:to>
    <xdr:sp macro="" textlink="">
      <xdr:nvSpPr>
        <xdr:cNvPr id="334" name="Flowchart: Process 333">
          <a:extLst>
            <a:ext uri="{FF2B5EF4-FFF2-40B4-BE49-F238E27FC236}">
              <a16:creationId xmlns:a16="http://schemas.microsoft.com/office/drawing/2014/main" id="{00000000-0008-0000-0200-00004E010000}"/>
            </a:ext>
          </a:extLst>
        </xdr:cNvPr>
        <xdr:cNvSpPr/>
      </xdr:nvSpPr>
      <xdr:spPr>
        <a:xfrm>
          <a:off x="2085340" y="3566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41</xdr:row>
      <xdr:rowOff>15240</xdr:rowOff>
    </xdr:from>
    <xdr:to>
      <xdr:col>1</xdr:col>
      <xdr:colOff>591820</xdr:colOff>
      <xdr:row>41</xdr:row>
      <xdr:rowOff>160020</xdr:rowOff>
    </xdr:to>
    <xdr:sp macro="" textlink="">
      <xdr:nvSpPr>
        <xdr:cNvPr id="335" name="Flowchart: Process 334">
          <a:extLst>
            <a:ext uri="{FF2B5EF4-FFF2-40B4-BE49-F238E27FC236}">
              <a16:creationId xmlns:a16="http://schemas.microsoft.com/office/drawing/2014/main" id="{00000000-0008-0000-0200-00004F010000}"/>
            </a:ext>
          </a:extLst>
        </xdr:cNvPr>
        <xdr:cNvSpPr/>
      </xdr:nvSpPr>
      <xdr:spPr>
        <a:xfrm>
          <a:off x="2085340" y="3743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42</xdr:row>
      <xdr:rowOff>17780</xdr:rowOff>
    </xdr:from>
    <xdr:to>
      <xdr:col>1</xdr:col>
      <xdr:colOff>596900</xdr:colOff>
      <xdr:row>42</xdr:row>
      <xdr:rowOff>162560</xdr:rowOff>
    </xdr:to>
    <xdr:sp macro="" textlink="">
      <xdr:nvSpPr>
        <xdr:cNvPr id="336" name="Flowchart: Process 335">
          <a:extLst>
            <a:ext uri="{FF2B5EF4-FFF2-40B4-BE49-F238E27FC236}">
              <a16:creationId xmlns:a16="http://schemas.microsoft.com/office/drawing/2014/main" id="{00000000-0008-0000-0200-000050010000}"/>
            </a:ext>
          </a:extLst>
        </xdr:cNvPr>
        <xdr:cNvSpPr/>
      </xdr:nvSpPr>
      <xdr:spPr>
        <a:xfrm>
          <a:off x="2090420" y="3924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43</xdr:row>
      <xdr:rowOff>17780</xdr:rowOff>
    </xdr:from>
    <xdr:to>
      <xdr:col>1</xdr:col>
      <xdr:colOff>596900</xdr:colOff>
      <xdr:row>43</xdr:row>
      <xdr:rowOff>162560</xdr:rowOff>
    </xdr:to>
    <xdr:sp macro="" textlink="">
      <xdr:nvSpPr>
        <xdr:cNvPr id="337" name="Flowchart: Process 336">
          <a:extLst>
            <a:ext uri="{FF2B5EF4-FFF2-40B4-BE49-F238E27FC236}">
              <a16:creationId xmlns:a16="http://schemas.microsoft.com/office/drawing/2014/main" id="{00000000-0008-0000-0200-000051010000}"/>
            </a:ext>
          </a:extLst>
        </xdr:cNvPr>
        <xdr:cNvSpPr/>
      </xdr:nvSpPr>
      <xdr:spPr>
        <a:xfrm>
          <a:off x="2090420" y="4102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27</xdr:row>
      <xdr:rowOff>17780</xdr:rowOff>
    </xdr:from>
    <xdr:to>
      <xdr:col>2</xdr:col>
      <xdr:colOff>723900</xdr:colOff>
      <xdr:row>27</xdr:row>
      <xdr:rowOff>162560</xdr:rowOff>
    </xdr:to>
    <xdr:sp macro="" textlink="">
      <xdr:nvSpPr>
        <xdr:cNvPr id="341" name="Flowchart: Process 340">
          <a:extLst>
            <a:ext uri="{FF2B5EF4-FFF2-40B4-BE49-F238E27FC236}">
              <a16:creationId xmlns:a16="http://schemas.microsoft.com/office/drawing/2014/main" id="{00000000-0008-0000-0200-000055010000}"/>
            </a:ext>
          </a:extLst>
        </xdr:cNvPr>
        <xdr:cNvSpPr/>
      </xdr:nvSpPr>
      <xdr:spPr>
        <a:xfrm>
          <a:off x="309626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28</xdr:row>
      <xdr:rowOff>17780</xdr:rowOff>
    </xdr:from>
    <xdr:to>
      <xdr:col>2</xdr:col>
      <xdr:colOff>723900</xdr:colOff>
      <xdr:row>28</xdr:row>
      <xdr:rowOff>162560</xdr:rowOff>
    </xdr:to>
    <xdr:sp macro="" textlink="">
      <xdr:nvSpPr>
        <xdr:cNvPr id="342" name="Flowchart: Process 341">
          <a:extLst>
            <a:ext uri="{FF2B5EF4-FFF2-40B4-BE49-F238E27FC236}">
              <a16:creationId xmlns:a16="http://schemas.microsoft.com/office/drawing/2014/main" id="{00000000-0008-0000-0200-000056010000}"/>
            </a:ext>
          </a:extLst>
        </xdr:cNvPr>
        <xdr:cNvSpPr/>
      </xdr:nvSpPr>
      <xdr:spPr>
        <a:xfrm>
          <a:off x="309626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29</xdr:row>
      <xdr:rowOff>15240</xdr:rowOff>
    </xdr:from>
    <xdr:to>
      <xdr:col>2</xdr:col>
      <xdr:colOff>723900</xdr:colOff>
      <xdr:row>29</xdr:row>
      <xdr:rowOff>160020</xdr:rowOff>
    </xdr:to>
    <xdr:sp macro="" textlink="">
      <xdr:nvSpPr>
        <xdr:cNvPr id="343" name="Flowchart: Process 342">
          <a:extLst>
            <a:ext uri="{FF2B5EF4-FFF2-40B4-BE49-F238E27FC236}">
              <a16:creationId xmlns:a16="http://schemas.microsoft.com/office/drawing/2014/main" id="{00000000-0008-0000-0200-000057010000}"/>
            </a:ext>
          </a:extLst>
        </xdr:cNvPr>
        <xdr:cNvSpPr/>
      </xdr:nvSpPr>
      <xdr:spPr>
        <a:xfrm>
          <a:off x="309626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30</xdr:row>
      <xdr:rowOff>15240</xdr:rowOff>
    </xdr:from>
    <xdr:to>
      <xdr:col>2</xdr:col>
      <xdr:colOff>723900</xdr:colOff>
      <xdr:row>30</xdr:row>
      <xdr:rowOff>160020</xdr:rowOff>
    </xdr:to>
    <xdr:sp macro="" textlink="">
      <xdr:nvSpPr>
        <xdr:cNvPr id="344" name="Flowchart: Process 343">
          <a:extLst>
            <a:ext uri="{FF2B5EF4-FFF2-40B4-BE49-F238E27FC236}">
              <a16:creationId xmlns:a16="http://schemas.microsoft.com/office/drawing/2014/main" id="{00000000-0008-0000-0200-000058010000}"/>
            </a:ext>
          </a:extLst>
        </xdr:cNvPr>
        <xdr:cNvSpPr/>
      </xdr:nvSpPr>
      <xdr:spPr>
        <a:xfrm>
          <a:off x="309626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31</xdr:row>
      <xdr:rowOff>15240</xdr:rowOff>
    </xdr:from>
    <xdr:to>
      <xdr:col>2</xdr:col>
      <xdr:colOff>723900</xdr:colOff>
      <xdr:row>31</xdr:row>
      <xdr:rowOff>160020</xdr:rowOff>
    </xdr:to>
    <xdr:sp macro="" textlink="">
      <xdr:nvSpPr>
        <xdr:cNvPr id="345" name="Flowchart: Process 344">
          <a:extLst>
            <a:ext uri="{FF2B5EF4-FFF2-40B4-BE49-F238E27FC236}">
              <a16:creationId xmlns:a16="http://schemas.microsoft.com/office/drawing/2014/main" id="{00000000-0008-0000-0200-000059010000}"/>
            </a:ext>
          </a:extLst>
        </xdr:cNvPr>
        <xdr:cNvSpPr/>
      </xdr:nvSpPr>
      <xdr:spPr>
        <a:xfrm>
          <a:off x="309626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32</xdr:row>
      <xdr:rowOff>12700</xdr:rowOff>
    </xdr:from>
    <xdr:to>
      <xdr:col>2</xdr:col>
      <xdr:colOff>728980</xdr:colOff>
      <xdr:row>32</xdr:row>
      <xdr:rowOff>157480</xdr:rowOff>
    </xdr:to>
    <xdr:sp macro="" textlink="">
      <xdr:nvSpPr>
        <xdr:cNvPr id="346" name="Flowchart: Process 345">
          <a:extLst>
            <a:ext uri="{FF2B5EF4-FFF2-40B4-BE49-F238E27FC236}">
              <a16:creationId xmlns:a16="http://schemas.microsoft.com/office/drawing/2014/main" id="{00000000-0008-0000-0200-00005A010000}"/>
            </a:ext>
          </a:extLst>
        </xdr:cNvPr>
        <xdr:cNvSpPr/>
      </xdr:nvSpPr>
      <xdr:spPr>
        <a:xfrm>
          <a:off x="310134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33</xdr:row>
      <xdr:rowOff>12700</xdr:rowOff>
    </xdr:from>
    <xdr:to>
      <xdr:col>2</xdr:col>
      <xdr:colOff>728980</xdr:colOff>
      <xdr:row>33</xdr:row>
      <xdr:rowOff>157480</xdr:rowOff>
    </xdr:to>
    <xdr:sp macro="" textlink="">
      <xdr:nvSpPr>
        <xdr:cNvPr id="347" name="Flowchart: Process 346">
          <a:extLst>
            <a:ext uri="{FF2B5EF4-FFF2-40B4-BE49-F238E27FC236}">
              <a16:creationId xmlns:a16="http://schemas.microsoft.com/office/drawing/2014/main" id="{00000000-0008-0000-0200-00005B010000}"/>
            </a:ext>
          </a:extLst>
        </xdr:cNvPr>
        <xdr:cNvSpPr/>
      </xdr:nvSpPr>
      <xdr:spPr>
        <a:xfrm>
          <a:off x="310134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34</xdr:row>
      <xdr:rowOff>10160</xdr:rowOff>
    </xdr:from>
    <xdr:to>
      <xdr:col>2</xdr:col>
      <xdr:colOff>728980</xdr:colOff>
      <xdr:row>34</xdr:row>
      <xdr:rowOff>154940</xdr:rowOff>
    </xdr:to>
    <xdr:sp macro="" textlink="">
      <xdr:nvSpPr>
        <xdr:cNvPr id="348" name="Flowchart: Process 347">
          <a:extLst>
            <a:ext uri="{FF2B5EF4-FFF2-40B4-BE49-F238E27FC236}">
              <a16:creationId xmlns:a16="http://schemas.microsoft.com/office/drawing/2014/main" id="{00000000-0008-0000-0200-00005C010000}"/>
            </a:ext>
          </a:extLst>
        </xdr:cNvPr>
        <xdr:cNvSpPr/>
      </xdr:nvSpPr>
      <xdr:spPr>
        <a:xfrm>
          <a:off x="310134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35</xdr:row>
      <xdr:rowOff>10160</xdr:rowOff>
    </xdr:from>
    <xdr:to>
      <xdr:col>2</xdr:col>
      <xdr:colOff>728980</xdr:colOff>
      <xdr:row>35</xdr:row>
      <xdr:rowOff>154940</xdr:rowOff>
    </xdr:to>
    <xdr:sp macro="" textlink="">
      <xdr:nvSpPr>
        <xdr:cNvPr id="349" name="Flowchart: Process 348">
          <a:extLst>
            <a:ext uri="{FF2B5EF4-FFF2-40B4-BE49-F238E27FC236}">
              <a16:creationId xmlns:a16="http://schemas.microsoft.com/office/drawing/2014/main" id="{00000000-0008-0000-0200-00005D010000}"/>
            </a:ext>
          </a:extLst>
        </xdr:cNvPr>
        <xdr:cNvSpPr/>
      </xdr:nvSpPr>
      <xdr:spPr>
        <a:xfrm>
          <a:off x="310134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36</xdr:row>
      <xdr:rowOff>10160</xdr:rowOff>
    </xdr:from>
    <xdr:to>
      <xdr:col>2</xdr:col>
      <xdr:colOff>728980</xdr:colOff>
      <xdr:row>36</xdr:row>
      <xdr:rowOff>154940</xdr:rowOff>
    </xdr:to>
    <xdr:sp macro="" textlink="">
      <xdr:nvSpPr>
        <xdr:cNvPr id="350" name="Flowchart: Process 349">
          <a:extLst>
            <a:ext uri="{FF2B5EF4-FFF2-40B4-BE49-F238E27FC236}">
              <a16:creationId xmlns:a16="http://schemas.microsoft.com/office/drawing/2014/main" id="{00000000-0008-0000-0200-00005E010000}"/>
            </a:ext>
          </a:extLst>
        </xdr:cNvPr>
        <xdr:cNvSpPr/>
      </xdr:nvSpPr>
      <xdr:spPr>
        <a:xfrm>
          <a:off x="310134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37</xdr:row>
      <xdr:rowOff>12700</xdr:rowOff>
    </xdr:from>
    <xdr:to>
      <xdr:col>2</xdr:col>
      <xdr:colOff>734060</xdr:colOff>
      <xdr:row>37</xdr:row>
      <xdr:rowOff>157480</xdr:rowOff>
    </xdr:to>
    <xdr:sp macro="" textlink="">
      <xdr:nvSpPr>
        <xdr:cNvPr id="351" name="Flowchart: Process 350">
          <a:extLst>
            <a:ext uri="{FF2B5EF4-FFF2-40B4-BE49-F238E27FC236}">
              <a16:creationId xmlns:a16="http://schemas.microsoft.com/office/drawing/2014/main" id="{00000000-0008-0000-0200-00005F010000}"/>
            </a:ext>
          </a:extLst>
        </xdr:cNvPr>
        <xdr:cNvSpPr/>
      </xdr:nvSpPr>
      <xdr:spPr>
        <a:xfrm>
          <a:off x="310642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38</xdr:row>
      <xdr:rowOff>12700</xdr:rowOff>
    </xdr:from>
    <xdr:to>
      <xdr:col>2</xdr:col>
      <xdr:colOff>734060</xdr:colOff>
      <xdr:row>38</xdr:row>
      <xdr:rowOff>157480</xdr:rowOff>
    </xdr:to>
    <xdr:sp macro="" textlink="">
      <xdr:nvSpPr>
        <xdr:cNvPr id="352" name="Flowchart: Process 351">
          <a:extLst>
            <a:ext uri="{FF2B5EF4-FFF2-40B4-BE49-F238E27FC236}">
              <a16:creationId xmlns:a16="http://schemas.microsoft.com/office/drawing/2014/main" id="{00000000-0008-0000-0200-000060010000}"/>
            </a:ext>
          </a:extLst>
        </xdr:cNvPr>
        <xdr:cNvSpPr/>
      </xdr:nvSpPr>
      <xdr:spPr>
        <a:xfrm>
          <a:off x="310642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39</xdr:row>
      <xdr:rowOff>10160</xdr:rowOff>
    </xdr:from>
    <xdr:to>
      <xdr:col>2</xdr:col>
      <xdr:colOff>734060</xdr:colOff>
      <xdr:row>39</xdr:row>
      <xdr:rowOff>154940</xdr:rowOff>
    </xdr:to>
    <xdr:sp macro="" textlink="">
      <xdr:nvSpPr>
        <xdr:cNvPr id="353" name="Flowchart: Process 352">
          <a:extLst>
            <a:ext uri="{FF2B5EF4-FFF2-40B4-BE49-F238E27FC236}">
              <a16:creationId xmlns:a16="http://schemas.microsoft.com/office/drawing/2014/main" id="{00000000-0008-0000-0200-000061010000}"/>
            </a:ext>
          </a:extLst>
        </xdr:cNvPr>
        <xdr:cNvSpPr/>
      </xdr:nvSpPr>
      <xdr:spPr>
        <a:xfrm>
          <a:off x="310642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40</xdr:row>
      <xdr:rowOff>10160</xdr:rowOff>
    </xdr:from>
    <xdr:to>
      <xdr:col>2</xdr:col>
      <xdr:colOff>734060</xdr:colOff>
      <xdr:row>40</xdr:row>
      <xdr:rowOff>154940</xdr:rowOff>
    </xdr:to>
    <xdr:sp macro="" textlink="">
      <xdr:nvSpPr>
        <xdr:cNvPr id="354" name="Flowchart: Process 353">
          <a:extLst>
            <a:ext uri="{FF2B5EF4-FFF2-40B4-BE49-F238E27FC236}">
              <a16:creationId xmlns:a16="http://schemas.microsoft.com/office/drawing/2014/main" id="{00000000-0008-0000-0200-000062010000}"/>
            </a:ext>
          </a:extLst>
        </xdr:cNvPr>
        <xdr:cNvSpPr/>
      </xdr:nvSpPr>
      <xdr:spPr>
        <a:xfrm>
          <a:off x="310642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41</xdr:row>
      <xdr:rowOff>10160</xdr:rowOff>
    </xdr:from>
    <xdr:to>
      <xdr:col>2</xdr:col>
      <xdr:colOff>734060</xdr:colOff>
      <xdr:row>41</xdr:row>
      <xdr:rowOff>154940</xdr:rowOff>
    </xdr:to>
    <xdr:sp macro="" textlink="">
      <xdr:nvSpPr>
        <xdr:cNvPr id="355" name="Flowchart: Process 354">
          <a:extLst>
            <a:ext uri="{FF2B5EF4-FFF2-40B4-BE49-F238E27FC236}">
              <a16:creationId xmlns:a16="http://schemas.microsoft.com/office/drawing/2014/main" id="{00000000-0008-0000-0200-000063010000}"/>
            </a:ext>
          </a:extLst>
        </xdr:cNvPr>
        <xdr:cNvSpPr/>
      </xdr:nvSpPr>
      <xdr:spPr>
        <a:xfrm>
          <a:off x="310642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42</xdr:row>
      <xdr:rowOff>12700</xdr:rowOff>
    </xdr:from>
    <xdr:to>
      <xdr:col>2</xdr:col>
      <xdr:colOff>739140</xdr:colOff>
      <xdr:row>42</xdr:row>
      <xdr:rowOff>157480</xdr:rowOff>
    </xdr:to>
    <xdr:sp macro="" textlink="">
      <xdr:nvSpPr>
        <xdr:cNvPr id="356" name="Flowchart: Process 355">
          <a:extLst>
            <a:ext uri="{FF2B5EF4-FFF2-40B4-BE49-F238E27FC236}">
              <a16:creationId xmlns:a16="http://schemas.microsoft.com/office/drawing/2014/main" id="{00000000-0008-0000-0200-000064010000}"/>
            </a:ext>
          </a:extLst>
        </xdr:cNvPr>
        <xdr:cNvSpPr/>
      </xdr:nvSpPr>
      <xdr:spPr>
        <a:xfrm>
          <a:off x="311150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43</xdr:row>
      <xdr:rowOff>12700</xdr:rowOff>
    </xdr:from>
    <xdr:to>
      <xdr:col>2</xdr:col>
      <xdr:colOff>739140</xdr:colOff>
      <xdr:row>43</xdr:row>
      <xdr:rowOff>157480</xdr:rowOff>
    </xdr:to>
    <xdr:sp macro="" textlink="">
      <xdr:nvSpPr>
        <xdr:cNvPr id="357" name="Flowchart: Process 356">
          <a:extLst>
            <a:ext uri="{FF2B5EF4-FFF2-40B4-BE49-F238E27FC236}">
              <a16:creationId xmlns:a16="http://schemas.microsoft.com/office/drawing/2014/main" id="{00000000-0008-0000-0200-000065010000}"/>
            </a:ext>
          </a:extLst>
        </xdr:cNvPr>
        <xdr:cNvSpPr/>
      </xdr:nvSpPr>
      <xdr:spPr>
        <a:xfrm>
          <a:off x="311150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27</xdr:row>
      <xdr:rowOff>17780</xdr:rowOff>
    </xdr:from>
    <xdr:to>
      <xdr:col>3</xdr:col>
      <xdr:colOff>627380</xdr:colOff>
      <xdr:row>27</xdr:row>
      <xdr:rowOff>162560</xdr:rowOff>
    </xdr:to>
    <xdr:sp macro="" textlink="">
      <xdr:nvSpPr>
        <xdr:cNvPr id="360" name="Flowchart: Process 359">
          <a:extLst>
            <a:ext uri="{FF2B5EF4-FFF2-40B4-BE49-F238E27FC236}">
              <a16:creationId xmlns:a16="http://schemas.microsoft.com/office/drawing/2014/main" id="{00000000-0008-0000-0200-000068010000}"/>
            </a:ext>
          </a:extLst>
        </xdr:cNvPr>
        <xdr:cNvSpPr/>
      </xdr:nvSpPr>
      <xdr:spPr>
        <a:xfrm>
          <a:off x="397510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28</xdr:row>
      <xdr:rowOff>17780</xdr:rowOff>
    </xdr:from>
    <xdr:to>
      <xdr:col>3</xdr:col>
      <xdr:colOff>627380</xdr:colOff>
      <xdr:row>28</xdr:row>
      <xdr:rowOff>162560</xdr:rowOff>
    </xdr:to>
    <xdr:sp macro="" textlink="">
      <xdr:nvSpPr>
        <xdr:cNvPr id="361" name="Flowchart: Process 360">
          <a:extLst>
            <a:ext uri="{FF2B5EF4-FFF2-40B4-BE49-F238E27FC236}">
              <a16:creationId xmlns:a16="http://schemas.microsoft.com/office/drawing/2014/main" id="{00000000-0008-0000-0200-000069010000}"/>
            </a:ext>
          </a:extLst>
        </xdr:cNvPr>
        <xdr:cNvSpPr/>
      </xdr:nvSpPr>
      <xdr:spPr>
        <a:xfrm>
          <a:off x="397510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29</xdr:row>
      <xdr:rowOff>15240</xdr:rowOff>
    </xdr:from>
    <xdr:to>
      <xdr:col>3</xdr:col>
      <xdr:colOff>627380</xdr:colOff>
      <xdr:row>29</xdr:row>
      <xdr:rowOff>160020</xdr:rowOff>
    </xdr:to>
    <xdr:sp macro="" textlink="">
      <xdr:nvSpPr>
        <xdr:cNvPr id="362" name="Flowchart: Process 361">
          <a:extLst>
            <a:ext uri="{FF2B5EF4-FFF2-40B4-BE49-F238E27FC236}">
              <a16:creationId xmlns:a16="http://schemas.microsoft.com/office/drawing/2014/main" id="{00000000-0008-0000-0200-00006A010000}"/>
            </a:ext>
          </a:extLst>
        </xdr:cNvPr>
        <xdr:cNvSpPr/>
      </xdr:nvSpPr>
      <xdr:spPr>
        <a:xfrm>
          <a:off x="397510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30</xdr:row>
      <xdr:rowOff>15240</xdr:rowOff>
    </xdr:from>
    <xdr:to>
      <xdr:col>3</xdr:col>
      <xdr:colOff>627380</xdr:colOff>
      <xdr:row>30</xdr:row>
      <xdr:rowOff>160020</xdr:rowOff>
    </xdr:to>
    <xdr:sp macro="" textlink="">
      <xdr:nvSpPr>
        <xdr:cNvPr id="363" name="Flowchart: Process 362">
          <a:extLst>
            <a:ext uri="{FF2B5EF4-FFF2-40B4-BE49-F238E27FC236}">
              <a16:creationId xmlns:a16="http://schemas.microsoft.com/office/drawing/2014/main" id="{00000000-0008-0000-0200-00006B010000}"/>
            </a:ext>
          </a:extLst>
        </xdr:cNvPr>
        <xdr:cNvSpPr/>
      </xdr:nvSpPr>
      <xdr:spPr>
        <a:xfrm>
          <a:off x="397510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31</xdr:row>
      <xdr:rowOff>15240</xdr:rowOff>
    </xdr:from>
    <xdr:to>
      <xdr:col>3</xdr:col>
      <xdr:colOff>627380</xdr:colOff>
      <xdr:row>31</xdr:row>
      <xdr:rowOff>160020</xdr:rowOff>
    </xdr:to>
    <xdr:sp macro="" textlink="">
      <xdr:nvSpPr>
        <xdr:cNvPr id="364" name="Flowchart: Process 363">
          <a:extLst>
            <a:ext uri="{FF2B5EF4-FFF2-40B4-BE49-F238E27FC236}">
              <a16:creationId xmlns:a16="http://schemas.microsoft.com/office/drawing/2014/main" id="{00000000-0008-0000-0200-00006C010000}"/>
            </a:ext>
          </a:extLst>
        </xdr:cNvPr>
        <xdr:cNvSpPr/>
      </xdr:nvSpPr>
      <xdr:spPr>
        <a:xfrm>
          <a:off x="397510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32</xdr:row>
      <xdr:rowOff>12700</xdr:rowOff>
    </xdr:from>
    <xdr:to>
      <xdr:col>3</xdr:col>
      <xdr:colOff>632460</xdr:colOff>
      <xdr:row>32</xdr:row>
      <xdr:rowOff>157480</xdr:rowOff>
    </xdr:to>
    <xdr:sp macro="" textlink="">
      <xdr:nvSpPr>
        <xdr:cNvPr id="365" name="Flowchart: Process 364">
          <a:extLst>
            <a:ext uri="{FF2B5EF4-FFF2-40B4-BE49-F238E27FC236}">
              <a16:creationId xmlns:a16="http://schemas.microsoft.com/office/drawing/2014/main" id="{00000000-0008-0000-0200-00006D010000}"/>
            </a:ext>
          </a:extLst>
        </xdr:cNvPr>
        <xdr:cNvSpPr/>
      </xdr:nvSpPr>
      <xdr:spPr>
        <a:xfrm>
          <a:off x="398018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33</xdr:row>
      <xdr:rowOff>12700</xdr:rowOff>
    </xdr:from>
    <xdr:to>
      <xdr:col>3</xdr:col>
      <xdr:colOff>632460</xdr:colOff>
      <xdr:row>33</xdr:row>
      <xdr:rowOff>157480</xdr:rowOff>
    </xdr:to>
    <xdr:sp macro="" textlink="">
      <xdr:nvSpPr>
        <xdr:cNvPr id="366" name="Flowchart: Process 365">
          <a:extLst>
            <a:ext uri="{FF2B5EF4-FFF2-40B4-BE49-F238E27FC236}">
              <a16:creationId xmlns:a16="http://schemas.microsoft.com/office/drawing/2014/main" id="{00000000-0008-0000-0200-00006E010000}"/>
            </a:ext>
          </a:extLst>
        </xdr:cNvPr>
        <xdr:cNvSpPr/>
      </xdr:nvSpPr>
      <xdr:spPr>
        <a:xfrm>
          <a:off x="398018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34</xdr:row>
      <xdr:rowOff>10160</xdr:rowOff>
    </xdr:from>
    <xdr:to>
      <xdr:col>3</xdr:col>
      <xdr:colOff>632460</xdr:colOff>
      <xdr:row>34</xdr:row>
      <xdr:rowOff>154940</xdr:rowOff>
    </xdr:to>
    <xdr:sp macro="" textlink="">
      <xdr:nvSpPr>
        <xdr:cNvPr id="367" name="Flowchart: Process 366">
          <a:extLst>
            <a:ext uri="{FF2B5EF4-FFF2-40B4-BE49-F238E27FC236}">
              <a16:creationId xmlns:a16="http://schemas.microsoft.com/office/drawing/2014/main" id="{00000000-0008-0000-0200-00006F010000}"/>
            </a:ext>
          </a:extLst>
        </xdr:cNvPr>
        <xdr:cNvSpPr/>
      </xdr:nvSpPr>
      <xdr:spPr>
        <a:xfrm>
          <a:off x="398018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35</xdr:row>
      <xdr:rowOff>10160</xdr:rowOff>
    </xdr:from>
    <xdr:to>
      <xdr:col>3</xdr:col>
      <xdr:colOff>632460</xdr:colOff>
      <xdr:row>35</xdr:row>
      <xdr:rowOff>154940</xdr:rowOff>
    </xdr:to>
    <xdr:sp macro="" textlink="">
      <xdr:nvSpPr>
        <xdr:cNvPr id="368" name="Flowchart: Process 367">
          <a:extLst>
            <a:ext uri="{FF2B5EF4-FFF2-40B4-BE49-F238E27FC236}">
              <a16:creationId xmlns:a16="http://schemas.microsoft.com/office/drawing/2014/main" id="{00000000-0008-0000-0200-000070010000}"/>
            </a:ext>
          </a:extLst>
        </xdr:cNvPr>
        <xdr:cNvSpPr/>
      </xdr:nvSpPr>
      <xdr:spPr>
        <a:xfrm>
          <a:off x="398018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36</xdr:row>
      <xdr:rowOff>10160</xdr:rowOff>
    </xdr:from>
    <xdr:to>
      <xdr:col>3</xdr:col>
      <xdr:colOff>632460</xdr:colOff>
      <xdr:row>36</xdr:row>
      <xdr:rowOff>154940</xdr:rowOff>
    </xdr:to>
    <xdr:sp macro="" textlink="">
      <xdr:nvSpPr>
        <xdr:cNvPr id="369" name="Flowchart: Process 368">
          <a:extLst>
            <a:ext uri="{FF2B5EF4-FFF2-40B4-BE49-F238E27FC236}">
              <a16:creationId xmlns:a16="http://schemas.microsoft.com/office/drawing/2014/main" id="{00000000-0008-0000-0200-000071010000}"/>
            </a:ext>
          </a:extLst>
        </xdr:cNvPr>
        <xdr:cNvSpPr/>
      </xdr:nvSpPr>
      <xdr:spPr>
        <a:xfrm>
          <a:off x="398018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37</xdr:row>
      <xdr:rowOff>12700</xdr:rowOff>
    </xdr:from>
    <xdr:to>
      <xdr:col>3</xdr:col>
      <xdr:colOff>637540</xdr:colOff>
      <xdr:row>37</xdr:row>
      <xdr:rowOff>157480</xdr:rowOff>
    </xdr:to>
    <xdr:sp macro="" textlink="">
      <xdr:nvSpPr>
        <xdr:cNvPr id="370" name="Flowchart: Process 369">
          <a:extLst>
            <a:ext uri="{FF2B5EF4-FFF2-40B4-BE49-F238E27FC236}">
              <a16:creationId xmlns:a16="http://schemas.microsoft.com/office/drawing/2014/main" id="{00000000-0008-0000-0200-000072010000}"/>
            </a:ext>
          </a:extLst>
        </xdr:cNvPr>
        <xdr:cNvSpPr/>
      </xdr:nvSpPr>
      <xdr:spPr>
        <a:xfrm>
          <a:off x="398526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38</xdr:row>
      <xdr:rowOff>12700</xdr:rowOff>
    </xdr:from>
    <xdr:to>
      <xdr:col>3</xdr:col>
      <xdr:colOff>637540</xdr:colOff>
      <xdr:row>38</xdr:row>
      <xdr:rowOff>157480</xdr:rowOff>
    </xdr:to>
    <xdr:sp macro="" textlink="">
      <xdr:nvSpPr>
        <xdr:cNvPr id="371" name="Flowchart: Process 370">
          <a:extLst>
            <a:ext uri="{FF2B5EF4-FFF2-40B4-BE49-F238E27FC236}">
              <a16:creationId xmlns:a16="http://schemas.microsoft.com/office/drawing/2014/main" id="{00000000-0008-0000-0200-000073010000}"/>
            </a:ext>
          </a:extLst>
        </xdr:cNvPr>
        <xdr:cNvSpPr/>
      </xdr:nvSpPr>
      <xdr:spPr>
        <a:xfrm>
          <a:off x="398526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39</xdr:row>
      <xdr:rowOff>10160</xdr:rowOff>
    </xdr:from>
    <xdr:to>
      <xdr:col>3</xdr:col>
      <xdr:colOff>637540</xdr:colOff>
      <xdr:row>39</xdr:row>
      <xdr:rowOff>154940</xdr:rowOff>
    </xdr:to>
    <xdr:sp macro="" textlink="">
      <xdr:nvSpPr>
        <xdr:cNvPr id="372" name="Flowchart: Process 371">
          <a:extLst>
            <a:ext uri="{FF2B5EF4-FFF2-40B4-BE49-F238E27FC236}">
              <a16:creationId xmlns:a16="http://schemas.microsoft.com/office/drawing/2014/main" id="{00000000-0008-0000-0200-000074010000}"/>
            </a:ext>
          </a:extLst>
        </xdr:cNvPr>
        <xdr:cNvSpPr/>
      </xdr:nvSpPr>
      <xdr:spPr>
        <a:xfrm>
          <a:off x="398526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40</xdr:row>
      <xdr:rowOff>10160</xdr:rowOff>
    </xdr:from>
    <xdr:to>
      <xdr:col>3</xdr:col>
      <xdr:colOff>637540</xdr:colOff>
      <xdr:row>40</xdr:row>
      <xdr:rowOff>154940</xdr:rowOff>
    </xdr:to>
    <xdr:sp macro="" textlink="">
      <xdr:nvSpPr>
        <xdr:cNvPr id="373" name="Flowchart: Process 372">
          <a:extLst>
            <a:ext uri="{FF2B5EF4-FFF2-40B4-BE49-F238E27FC236}">
              <a16:creationId xmlns:a16="http://schemas.microsoft.com/office/drawing/2014/main" id="{00000000-0008-0000-0200-000075010000}"/>
            </a:ext>
          </a:extLst>
        </xdr:cNvPr>
        <xdr:cNvSpPr/>
      </xdr:nvSpPr>
      <xdr:spPr>
        <a:xfrm>
          <a:off x="398526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41</xdr:row>
      <xdr:rowOff>10160</xdr:rowOff>
    </xdr:from>
    <xdr:to>
      <xdr:col>3</xdr:col>
      <xdr:colOff>637540</xdr:colOff>
      <xdr:row>41</xdr:row>
      <xdr:rowOff>154940</xdr:rowOff>
    </xdr:to>
    <xdr:sp macro="" textlink="">
      <xdr:nvSpPr>
        <xdr:cNvPr id="374" name="Flowchart: Process 373">
          <a:extLst>
            <a:ext uri="{FF2B5EF4-FFF2-40B4-BE49-F238E27FC236}">
              <a16:creationId xmlns:a16="http://schemas.microsoft.com/office/drawing/2014/main" id="{00000000-0008-0000-0200-000076010000}"/>
            </a:ext>
          </a:extLst>
        </xdr:cNvPr>
        <xdr:cNvSpPr/>
      </xdr:nvSpPr>
      <xdr:spPr>
        <a:xfrm>
          <a:off x="398526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42</xdr:row>
      <xdr:rowOff>12700</xdr:rowOff>
    </xdr:from>
    <xdr:to>
      <xdr:col>3</xdr:col>
      <xdr:colOff>642620</xdr:colOff>
      <xdr:row>42</xdr:row>
      <xdr:rowOff>157480</xdr:rowOff>
    </xdr:to>
    <xdr:sp macro="" textlink="">
      <xdr:nvSpPr>
        <xdr:cNvPr id="375" name="Flowchart: Process 374">
          <a:extLst>
            <a:ext uri="{FF2B5EF4-FFF2-40B4-BE49-F238E27FC236}">
              <a16:creationId xmlns:a16="http://schemas.microsoft.com/office/drawing/2014/main" id="{00000000-0008-0000-0200-000077010000}"/>
            </a:ext>
          </a:extLst>
        </xdr:cNvPr>
        <xdr:cNvSpPr/>
      </xdr:nvSpPr>
      <xdr:spPr>
        <a:xfrm>
          <a:off x="399034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43</xdr:row>
      <xdr:rowOff>12700</xdr:rowOff>
    </xdr:from>
    <xdr:to>
      <xdr:col>3</xdr:col>
      <xdr:colOff>642620</xdr:colOff>
      <xdr:row>43</xdr:row>
      <xdr:rowOff>157480</xdr:rowOff>
    </xdr:to>
    <xdr:sp macro="" textlink="">
      <xdr:nvSpPr>
        <xdr:cNvPr id="376" name="Flowchart: Process 375">
          <a:extLst>
            <a:ext uri="{FF2B5EF4-FFF2-40B4-BE49-F238E27FC236}">
              <a16:creationId xmlns:a16="http://schemas.microsoft.com/office/drawing/2014/main" id="{00000000-0008-0000-0200-000078010000}"/>
            </a:ext>
          </a:extLst>
        </xdr:cNvPr>
        <xdr:cNvSpPr/>
      </xdr:nvSpPr>
      <xdr:spPr>
        <a:xfrm>
          <a:off x="399034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27</xdr:row>
      <xdr:rowOff>17780</xdr:rowOff>
    </xdr:from>
    <xdr:to>
      <xdr:col>4</xdr:col>
      <xdr:colOff>723900</xdr:colOff>
      <xdr:row>27</xdr:row>
      <xdr:rowOff>162560</xdr:rowOff>
    </xdr:to>
    <xdr:sp macro="" textlink="">
      <xdr:nvSpPr>
        <xdr:cNvPr id="379" name="Flowchart: Process 378">
          <a:extLst>
            <a:ext uri="{FF2B5EF4-FFF2-40B4-BE49-F238E27FC236}">
              <a16:creationId xmlns:a16="http://schemas.microsoft.com/office/drawing/2014/main" id="{00000000-0008-0000-0200-00007B010000}"/>
            </a:ext>
          </a:extLst>
        </xdr:cNvPr>
        <xdr:cNvSpPr/>
      </xdr:nvSpPr>
      <xdr:spPr>
        <a:xfrm>
          <a:off x="505714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28</xdr:row>
      <xdr:rowOff>17780</xdr:rowOff>
    </xdr:from>
    <xdr:to>
      <xdr:col>4</xdr:col>
      <xdr:colOff>723900</xdr:colOff>
      <xdr:row>28</xdr:row>
      <xdr:rowOff>162560</xdr:rowOff>
    </xdr:to>
    <xdr:sp macro="" textlink="">
      <xdr:nvSpPr>
        <xdr:cNvPr id="380" name="Flowchart: Process 379">
          <a:extLst>
            <a:ext uri="{FF2B5EF4-FFF2-40B4-BE49-F238E27FC236}">
              <a16:creationId xmlns:a16="http://schemas.microsoft.com/office/drawing/2014/main" id="{00000000-0008-0000-0200-00007C010000}"/>
            </a:ext>
          </a:extLst>
        </xdr:cNvPr>
        <xdr:cNvSpPr/>
      </xdr:nvSpPr>
      <xdr:spPr>
        <a:xfrm>
          <a:off x="505714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29</xdr:row>
      <xdr:rowOff>15240</xdr:rowOff>
    </xdr:from>
    <xdr:to>
      <xdr:col>4</xdr:col>
      <xdr:colOff>723900</xdr:colOff>
      <xdr:row>29</xdr:row>
      <xdr:rowOff>160020</xdr:rowOff>
    </xdr:to>
    <xdr:sp macro="" textlink="">
      <xdr:nvSpPr>
        <xdr:cNvPr id="381" name="Flowchart: Process 380">
          <a:extLst>
            <a:ext uri="{FF2B5EF4-FFF2-40B4-BE49-F238E27FC236}">
              <a16:creationId xmlns:a16="http://schemas.microsoft.com/office/drawing/2014/main" id="{00000000-0008-0000-0200-00007D010000}"/>
            </a:ext>
          </a:extLst>
        </xdr:cNvPr>
        <xdr:cNvSpPr/>
      </xdr:nvSpPr>
      <xdr:spPr>
        <a:xfrm>
          <a:off x="505714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30</xdr:row>
      <xdr:rowOff>15240</xdr:rowOff>
    </xdr:from>
    <xdr:to>
      <xdr:col>4</xdr:col>
      <xdr:colOff>723900</xdr:colOff>
      <xdr:row>30</xdr:row>
      <xdr:rowOff>160020</xdr:rowOff>
    </xdr:to>
    <xdr:sp macro="" textlink="">
      <xdr:nvSpPr>
        <xdr:cNvPr id="382" name="Flowchart: Process 381">
          <a:extLst>
            <a:ext uri="{FF2B5EF4-FFF2-40B4-BE49-F238E27FC236}">
              <a16:creationId xmlns:a16="http://schemas.microsoft.com/office/drawing/2014/main" id="{00000000-0008-0000-0200-00007E010000}"/>
            </a:ext>
          </a:extLst>
        </xdr:cNvPr>
        <xdr:cNvSpPr/>
      </xdr:nvSpPr>
      <xdr:spPr>
        <a:xfrm>
          <a:off x="505714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31</xdr:row>
      <xdr:rowOff>15240</xdr:rowOff>
    </xdr:from>
    <xdr:to>
      <xdr:col>4</xdr:col>
      <xdr:colOff>723900</xdr:colOff>
      <xdr:row>31</xdr:row>
      <xdr:rowOff>160020</xdr:rowOff>
    </xdr:to>
    <xdr:sp macro="" textlink="">
      <xdr:nvSpPr>
        <xdr:cNvPr id="383" name="Flowchart: Process 382">
          <a:extLst>
            <a:ext uri="{FF2B5EF4-FFF2-40B4-BE49-F238E27FC236}">
              <a16:creationId xmlns:a16="http://schemas.microsoft.com/office/drawing/2014/main" id="{00000000-0008-0000-0200-00007F010000}"/>
            </a:ext>
          </a:extLst>
        </xdr:cNvPr>
        <xdr:cNvSpPr/>
      </xdr:nvSpPr>
      <xdr:spPr>
        <a:xfrm>
          <a:off x="505714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32</xdr:row>
      <xdr:rowOff>12700</xdr:rowOff>
    </xdr:from>
    <xdr:to>
      <xdr:col>4</xdr:col>
      <xdr:colOff>728980</xdr:colOff>
      <xdr:row>32</xdr:row>
      <xdr:rowOff>157480</xdr:rowOff>
    </xdr:to>
    <xdr:sp macro="" textlink="">
      <xdr:nvSpPr>
        <xdr:cNvPr id="384" name="Flowchart: Process 383">
          <a:extLst>
            <a:ext uri="{FF2B5EF4-FFF2-40B4-BE49-F238E27FC236}">
              <a16:creationId xmlns:a16="http://schemas.microsoft.com/office/drawing/2014/main" id="{00000000-0008-0000-0200-000080010000}"/>
            </a:ext>
          </a:extLst>
        </xdr:cNvPr>
        <xdr:cNvSpPr/>
      </xdr:nvSpPr>
      <xdr:spPr>
        <a:xfrm>
          <a:off x="506222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33</xdr:row>
      <xdr:rowOff>12700</xdr:rowOff>
    </xdr:from>
    <xdr:to>
      <xdr:col>4</xdr:col>
      <xdr:colOff>728980</xdr:colOff>
      <xdr:row>33</xdr:row>
      <xdr:rowOff>157480</xdr:rowOff>
    </xdr:to>
    <xdr:sp macro="" textlink="">
      <xdr:nvSpPr>
        <xdr:cNvPr id="385" name="Flowchart: Process 384">
          <a:extLst>
            <a:ext uri="{FF2B5EF4-FFF2-40B4-BE49-F238E27FC236}">
              <a16:creationId xmlns:a16="http://schemas.microsoft.com/office/drawing/2014/main" id="{00000000-0008-0000-0200-000081010000}"/>
            </a:ext>
          </a:extLst>
        </xdr:cNvPr>
        <xdr:cNvSpPr/>
      </xdr:nvSpPr>
      <xdr:spPr>
        <a:xfrm>
          <a:off x="506222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34</xdr:row>
      <xdr:rowOff>10160</xdr:rowOff>
    </xdr:from>
    <xdr:to>
      <xdr:col>4</xdr:col>
      <xdr:colOff>728980</xdr:colOff>
      <xdr:row>34</xdr:row>
      <xdr:rowOff>154940</xdr:rowOff>
    </xdr:to>
    <xdr:sp macro="" textlink="">
      <xdr:nvSpPr>
        <xdr:cNvPr id="386" name="Flowchart: Process 385">
          <a:extLst>
            <a:ext uri="{FF2B5EF4-FFF2-40B4-BE49-F238E27FC236}">
              <a16:creationId xmlns:a16="http://schemas.microsoft.com/office/drawing/2014/main" id="{00000000-0008-0000-0200-000082010000}"/>
            </a:ext>
          </a:extLst>
        </xdr:cNvPr>
        <xdr:cNvSpPr/>
      </xdr:nvSpPr>
      <xdr:spPr>
        <a:xfrm>
          <a:off x="506222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35</xdr:row>
      <xdr:rowOff>10160</xdr:rowOff>
    </xdr:from>
    <xdr:to>
      <xdr:col>4</xdr:col>
      <xdr:colOff>728980</xdr:colOff>
      <xdr:row>35</xdr:row>
      <xdr:rowOff>154940</xdr:rowOff>
    </xdr:to>
    <xdr:sp macro="" textlink="">
      <xdr:nvSpPr>
        <xdr:cNvPr id="387" name="Flowchart: Process 386">
          <a:extLst>
            <a:ext uri="{FF2B5EF4-FFF2-40B4-BE49-F238E27FC236}">
              <a16:creationId xmlns:a16="http://schemas.microsoft.com/office/drawing/2014/main" id="{00000000-0008-0000-0200-000083010000}"/>
            </a:ext>
          </a:extLst>
        </xdr:cNvPr>
        <xdr:cNvSpPr/>
      </xdr:nvSpPr>
      <xdr:spPr>
        <a:xfrm>
          <a:off x="506222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36</xdr:row>
      <xdr:rowOff>10160</xdr:rowOff>
    </xdr:from>
    <xdr:to>
      <xdr:col>4</xdr:col>
      <xdr:colOff>728980</xdr:colOff>
      <xdr:row>36</xdr:row>
      <xdr:rowOff>154940</xdr:rowOff>
    </xdr:to>
    <xdr:sp macro="" textlink="">
      <xdr:nvSpPr>
        <xdr:cNvPr id="388" name="Flowchart: Process 387">
          <a:extLst>
            <a:ext uri="{FF2B5EF4-FFF2-40B4-BE49-F238E27FC236}">
              <a16:creationId xmlns:a16="http://schemas.microsoft.com/office/drawing/2014/main" id="{00000000-0008-0000-0200-000084010000}"/>
            </a:ext>
          </a:extLst>
        </xdr:cNvPr>
        <xdr:cNvSpPr/>
      </xdr:nvSpPr>
      <xdr:spPr>
        <a:xfrm>
          <a:off x="506222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37</xdr:row>
      <xdr:rowOff>12700</xdr:rowOff>
    </xdr:from>
    <xdr:to>
      <xdr:col>4</xdr:col>
      <xdr:colOff>734060</xdr:colOff>
      <xdr:row>37</xdr:row>
      <xdr:rowOff>157480</xdr:rowOff>
    </xdr:to>
    <xdr:sp macro="" textlink="">
      <xdr:nvSpPr>
        <xdr:cNvPr id="389" name="Flowchart: Process 388">
          <a:extLst>
            <a:ext uri="{FF2B5EF4-FFF2-40B4-BE49-F238E27FC236}">
              <a16:creationId xmlns:a16="http://schemas.microsoft.com/office/drawing/2014/main" id="{00000000-0008-0000-0200-000085010000}"/>
            </a:ext>
          </a:extLst>
        </xdr:cNvPr>
        <xdr:cNvSpPr/>
      </xdr:nvSpPr>
      <xdr:spPr>
        <a:xfrm>
          <a:off x="506730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38</xdr:row>
      <xdr:rowOff>12700</xdr:rowOff>
    </xdr:from>
    <xdr:to>
      <xdr:col>4</xdr:col>
      <xdr:colOff>734060</xdr:colOff>
      <xdr:row>38</xdr:row>
      <xdr:rowOff>157480</xdr:rowOff>
    </xdr:to>
    <xdr:sp macro="" textlink="">
      <xdr:nvSpPr>
        <xdr:cNvPr id="390" name="Flowchart: Process 389">
          <a:extLst>
            <a:ext uri="{FF2B5EF4-FFF2-40B4-BE49-F238E27FC236}">
              <a16:creationId xmlns:a16="http://schemas.microsoft.com/office/drawing/2014/main" id="{00000000-0008-0000-0200-000086010000}"/>
            </a:ext>
          </a:extLst>
        </xdr:cNvPr>
        <xdr:cNvSpPr/>
      </xdr:nvSpPr>
      <xdr:spPr>
        <a:xfrm>
          <a:off x="506730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39</xdr:row>
      <xdr:rowOff>10160</xdr:rowOff>
    </xdr:from>
    <xdr:to>
      <xdr:col>4</xdr:col>
      <xdr:colOff>734060</xdr:colOff>
      <xdr:row>39</xdr:row>
      <xdr:rowOff>154940</xdr:rowOff>
    </xdr:to>
    <xdr:sp macro="" textlink="">
      <xdr:nvSpPr>
        <xdr:cNvPr id="391" name="Flowchart: Process 390">
          <a:extLst>
            <a:ext uri="{FF2B5EF4-FFF2-40B4-BE49-F238E27FC236}">
              <a16:creationId xmlns:a16="http://schemas.microsoft.com/office/drawing/2014/main" id="{00000000-0008-0000-0200-000087010000}"/>
            </a:ext>
          </a:extLst>
        </xdr:cNvPr>
        <xdr:cNvSpPr/>
      </xdr:nvSpPr>
      <xdr:spPr>
        <a:xfrm>
          <a:off x="506730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40</xdr:row>
      <xdr:rowOff>10160</xdr:rowOff>
    </xdr:from>
    <xdr:to>
      <xdr:col>4</xdr:col>
      <xdr:colOff>734060</xdr:colOff>
      <xdr:row>40</xdr:row>
      <xdr:rowOff>154940</xdr:rowOff>
    </xdr:to>
    <xdr:sp macro="" textlink="">
      <xdr:nvSpPr>
        <xdr:cNvPr id="392" name="Flowchart: Process 391">
          <a:extLst>
            <a:ext uri="{FF2B5EF4-FFF2-40B4-BE49-F238E27FC236}">
              <a16:creationId xmlns:a16="http://schemas.microsoft.com/office/drawing/2014/main" id="{00000000-0008-0000-0200-000088010000}"/>
            </a:ext>
          </a:extLst>
        </xdr:cNvPr>
        <xdr:cNvSpPr/>
      </xdr:nvSpPr>
      <xdr:spPr>
        <a:xfrm>
          <a:off x="506730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41</xdr:row>
      <xdr:rowOff>10160</xdr:rowOff>
    </xdr:from>
    <xdr:to>
      <xdr:col>4</xdr:col>
      <xdr:colOff>734060</xdr:colOff>
      <xdr:row>41</xdr:row>
      <xdr:rowOff>154940</xdr:rowOff>
    </xdr:to>
    <xdr:sp macro="" textlink="">
      <xdr:nvSpPr>
        <xdr:cNvPr id="393" name="Flowchart: Process 392">
          <a:extLst>
            <a:ext uri="{FF2B5EF4-FFF2-40B4-BE49-F238E27FC236}">
              <a16:creationId xmlns:a16="http://schemas.microsoft.com/office/drawing/2014/main" id="{00000000-0008-0000-0200-000089010000}"/>
            </a:ext>
          </a:extLst>
        </xdr:cNvPr>
        <xdr:cNvSpPr/>
      </xdr:nvSpPr>
      <xdr:spPr>
        <a:xfrm>
          <a:off x="506730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42</xdr:row>
      <xdr:rowOff>12700</xdr:rowOff>
    </xdr:from>
    <xdr:to>
      <xdr:col>4</xdr:col>
      <xdr:colOff>739140</xdr:colOff>
      <xdr:row>42</xdr:row>
      <xdr:rowOff>157480</xdr:rowOff>
    </xdr:to>
    <xdr:sp macro="" textlink="">
      <xdr:nvSpPr>
        <xdr:cNvPr id="394" name="Flowchart: Process 393">
          <a:extLst>
            <a:ext uri="{FF2B5EF4-FFF2-40B4-BE49-F238E27FC236}">
              <a16:creationId xmlns:a16="http://schemas.microsoft.com/office/drawing/2014/main" id="{00000000-0008-0000-0200-00008A010000}"/>
            </a:ext>
          </a:extLst>
        </xdr:cNvPr>
        <xdr:cNvSpPr/>
      </xdr:nvSpPr>
      <xdr:spPr>
        <a:xfrm>
          <a:off x="507238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43</xdr:row>
      <xdr:rowOff>12700</xdr:rowOff>
    </xdr:from>
    <xdr:to>
      <xdr:col>4</xdr:col>
      <xdr:colOff>739140</xdr:colOff>
      <xdr:row>43</xdr:row>
      <xdr:rowOff>157480</xdr:rowOff>
    </xdr:to>
    <xdr:sp macro="" textlink="">
      <xdr:nvSpPr>
        <xdr:cNvPr id="395" name="Flowchart: Process 394">
          <a:extLst>
            <a:ext uri="{FF2B5EF4-FFF2-40B4-BE49-F238E27FC236}">
              <a16:creationId xmlns:a16="http://schemas.microsoft.com/office/drawing/2014/main" id="{00000000-0008-0000-0200-00008B010000}"/>
            </a:ext>
          </a:extLst>
        </xdr:cNvPr>
        <xdr:cNvSpPr/>
      </xdr:nvSpPr>
      <xdr:spPr>
        <a:xfrm>
          <a:off x="507238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27</xdr:row>
      <xdr:rowOff>17780</xdr:rowOff>
    </xdr:from>
    <xdr:to>
      <xdr:col>5</xdr:col>
      <xdr:colOff>734060</xdr:colOff>
      <xdr:row>27</xdr:row>
      <xdr:rowOff>162560</xdr:rowOff>
    </xdr:to>
    <xdr:sp macro="" textlink="">
      <xdr:nvSpPr>
        <xdr:cNvPr id="398" name="Flowchart: Process 397">
          <a:extLst>
            <a:ext uri="{FF2B5EF4-FFF2-40B4-BE49-F238E27FC236}">
              <a16:creationId xmlns:a16="http://schemas.microsoft.com/office/drawing/2014/main" id="{00000000-0008-0000-0200-00008E010000}"/>
            </a:ext>
          </a:extLst>
        </xdr:cNvPr>
        <xdr:cNvSpPr/>
      </xdr:nvSpPr>
      <xdr:spPr>
        <a:xfrm>
          <a:off x="611378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28</xdr:row>
      <xdr:rowOff>17780</xdr:rowOff>
    </xdr:from>
    <xdr:to>
      <xdr:col>5</xdr:col>
      <xdr:colOff>734060</xdr:colOff>
      <xdr:row>28</xdr:row>
      <xdr:rowOff>162560</xdr:rowOff>
    </xdr:to>
    <xdr:sp macro="" textlink="">
      <xdr:nvSpPr>
        <xdr:cNvPr id="399" name="Flowchart: Process 398">
          <a:extLst>
            <a:ext uri="{FF2B5EF4-FFF2-40B4-BE49-F238E27FC236}">
              <a16:creationId xmlns:a16="http://schemas.microsoft.com/office/drawing/2014/main" id="{00000000-0008-0000-0200-00008F010000}"/>
            </a:ext>
          </a:extLst>
        </xdr:cNvPr>
        <xdr:cNvSpPr/>
      </xdr:nvSpPr>
      <xdr:spPr>
        <a:xfrm>
          <a:off x="611378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29</xdr:row>
      <xdr:rowOff>15240</xdr:rowOff>
    </xdr:from>
    <xdr:to>
      <xdr:col>5</xdr:col>
      <xdr:colOff>734060</xdr:colOff>
      <xdr:row>29</xdr:row>
      <xdr:rowOff>160020</xdr:rowOff>
    </xdr:to>
    <xdr:sp macro="" textlink="">
      <xdr:nvSpPr>
        <xdr:cNvPr id="400" name="Flowchart: Process 399">
          <a:extLst>
            <a:ext uri="{FF2B5EF4-FFF2-40B4-BE49-F238E27FC236}">
              <a16:creationId xmlns:a16="http://schemas.microsoft.com/office/drawing/2014/main" id="{00000000-0008-0000-0200-000090010000}"/>
            </a:ext>
          </a:extLst>
        </xdr:cNvPr>
        <xdr:cNvSpPr/>
      </xdr:nvSpPr>
      <xdr:spPr>
        <a:xfrm>
          <a:off x="611378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30</xdr:row>
      <xdr:rowOff>15240</xdr:rowOff>
    </xdr:from>
    <xdr:to>
      <xdr:col>5</xdr:col>
      <xdr:colOff>734060</xdr:colOff>
      <xdr:row>30</xdr:row>
      <xdr:rowOff>160020</xdr:rowOff>
    </xdr:to>
    <xdr:sp macro="" textlink="">
      <xdr:nvSpPr>
        <xdr:cNvPr id="401" name="Flowchart: Process 400">
          <a:extLst>
            <a:ext uri="{FF2B5EF4-FFF2-40B4-BE49-F238E27FC236}">
              <a16:creationId xmlns:a16="http://schemas.microsoft.com/office/drawing/2014/main" id="{00000000-0008-0000-0200-000091010000}"/>
            </a:ext>
          </a:extLst>
        </xdr:cNvPr>
        <xdr:cNvSpPr/>
      </xdr:nvSpPr>
      <xdr:spPr>
        <a:xfrm>
          <a:off x="611378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31</xdr:row>
      <xdr:rowOff>15240</xdr:rowOff>
    </xdr:from>
    <xdr:to>
      <xdr:col>5</xdr:col>
      <xdr:colOff>734060</xdr:colOff>
      <xdr:row>31</xdr:row>
      <xdr:rowOff>160020</xdr:rowOff>
    </xdr:to>
    <xdr:sp macro="" textlink="">
      <xdr:nvSpPr>
        <xdr:cNvPr id="402" name="Flowchart: Process 401">
          <a:extLst>
            <a:ext uri="{FF2B5EF4-FFF2-40B4-BE49-F238E27FC236}">
              <a16:creationId xmlns:a16="http://schemas.microsoft.com/office/drawing/2014/main" id="{00000000-0008-0000-0200-000092010000}"/>
            </a:ext>
          </a:extLst>
        </xdr:cNvPr>
        <xdr:cNvSpPr/>
      </xdr:nvSpPr>
      <xdr:spPr>
        <a:xfrm>
          <a:off x="611378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32</xdr:row>
      <xdr:rowOff>12700</xdr:rowOff>
    </xdr:from>
    <xdr:to>
      <xdr:col>5</xdr:col>
      <xdr:colOff>739140</xdr:colOff>
      <xdr:row>32</xdr:row>
      <xdr:rowOff>157480</xdr:rowOff>
    </xdr:to>
    <xdr:sp macro="" textlink="">
      <xdr:nvSpPr>
        <xdr:cNvPr id="403" name="Flowchart: Process 402">
          <a:extLst>
            <a:ext uri="{FF2B5EF4-FFF2-40B4-BE49-F238E27FC236}">
              <a16:creationId xmlns:a16="http://schemas.microsoft.com/office/drawing/2014/main" id="{00000000-0008-0000-0200-000093010000}"/>
            </a:ext>
          </a:extLst>
        </xdr:cNvPr>
        <xdr:cNvSpPr/>
      </xdr:nvSpPr>
      <xdr:spPr>
        <a:xfrm>
          <a:off x="611886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33</xdr:row>
      <xdr:rowOff>12700</xdr:rowOff>
    </xdr:from>
    <xdr:to>
      <xdr:col>5</xdr:col>
      <xdr:colOff>739140</xdr:colOff>
      <xdr:row>33</xdr:row>
      <xdr:rowOff>157480</xdr:rowOff>
    </xdr:to>
    <xdr:sp macro="" textlink="">
      <xdr:nvSpPr>
        <xdr:cNvPr id="404" name="Flowchart: Process 403">
          <a:extLst>
            <a:ext uri="{FF2B5EF4-FFF2-40B4-BE49-F238E27FC236}">
              <a16:creationId xmlns:a16="http://schemas.microsoft.com/office/drawing/2014/main" id="{00000000-0008-0000-0200-000094010000}"/>
            </a:ext>
          </a:extLst>
        </xdr:cNvPr>
        <xdr:cNvSpPr/>
      </xdr:nvSpPr>
      <xdr:spPr>
        <a:xfrm>
          <a:off x="611886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34</xdr:row>
      <xdr:rowOff>10160</xdr:rowOff>
    </xdr:from>
    <xdr:to>
      <xdr:col>5</xdr:col>
      <xdr:colOff>739140</xdr:colOff>
      <xdr:row>34</xdr:row>
      <xdr:rowOff>154940</xdr:rowOff>
    </xdr:to>
    <xdr:sp macro="" textlink="">
      <xdr:nvSpPr>
        <xdr:cNvPr id="405" name="Flowchart: Process 404">
          <a:extLst>
            <a:ext uri="{FF2B5EF4-FFF2-40B4-BE49-F238E27FC236}">
              <a16:creationId xmlns:a16="http://schemas.microsoft.com/office/drawing/2014/main" id="{00000000-0008-0000-0200-000095010000}"/>
            </a:ext>
          </a:extLst>
        </xdr:cNvPr>
        <xdr:cNvSpPr/>
      </xdr:nvSpPr>
      <xdr:spPr>
        <a:xfrm>
          <a:off x="611886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35</xdr:row>
      <xdr:rowOff>10160</xdr:rowOff>
    </xdr:from>
    <xdr:to>
      <xdr:col>5</xdr:col>
      <xdr:colOff>739140</xdr:colOff>
      <xdr:row>35</xdr:row>
      <xdr:rowOff>154940</xdr:rowOff>
    </xdr:to>
    <xdr:sp macro="" textlink="">
      <xdr:nvSpPr>
        <xdr:cNvPr id="406" name="Flowchart: Process 405">
          <a:extLst>
            <a:ext uri="{FF2B5EF4-FFF2-40B4-BE49-F238E27FC236}">
              <a16:creationId xmlns:a16="http://schemas.microsoft.com/office/drawing/2014/main" id="{00000000-0008-0000-0200-000096010000}"/>
            </a:ext>
          </a:extLst>
        </xdr:cNvPr>
        <xdr:cNvSpPr/>
      </xdr:nvSpPr>
      <xdr:spPr>
        <a:xfrm>
          <a:off x="611886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36</xdr:row>
      <xdr:rowOff>10160</xdr:rowOff>
    </xdr:from>
    <xdr:to>
      <xdr:col>5</xdr:col>
      <xdr:colOff>739140</xdr:colOff>
      <xdr:row>36</xdr:row>
      <xdr:rowOff>154940</xdr:rowOff>
    </xdr:to>
    <xdr:sp macro="" textlink="">
      <xdr:nvSpPr>
        <xdr:cNvPr id="407" name="Flowchart: Process 406">
          <a:extLst>
            <a:ext uri="{FF2B5EF4-FFF2-40B4-BE49-F238E27FC236}">
              <a16:creationId xmlns:a16="http://schemas.microsoft.com/office/drawing/2014/main" id="{00000000-0008-0000-0200-000097010000}"/>
            </a:ext>
          </a:extLst>
        </xdr:cNvPr>
        <xdr:cNvSpPr/>
      </xdr:nvSpPr>
      <xdr:spPr>
        <a:xfrm>
          <a:off x="611886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37</xdr:row>
      <xdr:rowOff>12700</xdr:rowOff>
    </xdr:from>
    <xdr:to>
      <xdr:col>5</xdr:col>
      <xdr:colOff>744220</xdr:colOff>
      <xdr:row>37</xdr:row>
      <xdr:rowOff>157480</xdr:rowOff>
    </xdr:to>
    <xdr:sp macro="" textlink="">
      <xdr:nvSpPr>
        <xdr:cNvPr id="408" name="Flowchart: Process 407">
          <a:extLst>
            <a:ext uri="{FF2B5EF4-FFF2-40B4-BE49-F238E27FC236}">
              <a16:creationId xmlns:a16="http://schemas.microsoft.com/office/drawing/2014/main" id="{00000000-0008-0000-0200-000098010000}"/>
            </a:ext>
          </a:extLst>
        </xdr:cNvPr>
        <xdr:cNvSpPr/>
      </xdr:nvSpPr>
      <xdr:spPr>
        <a:xfrm>
          <a:off x="612394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38</xdr:row>
      <xdr:rowOff>12700</xdr:rowOff>
    </xdr:from>
    <xdr:to>
      <xdr:col>5</xdr:col>
      <xdr:colOff>744220</xdr:colOff>
      <xdr:row>38</xdr:row>
      <xdr:rowOff>157480</xdr:rowOff>
    </xdr:to>
    <xdr:sp macro="" textlink="">
      <xdr:nvSpPr>
        <xdr:cNvPr id="409" name="Flowchart: Process 408">
          <a:extLst>
            <a:ext uri="{FF2B5EF4-FFF2-40B4-BE49-F238E27FC236}">
              <a16:creationId xmlns:a16="http://schemas.microsoft.com/office/drawing/2014/main" id="{00000000-0008-0000-0200-000099010000}"/>
            </a:ext>
          </a:extLst>
        </xdr:cNvPr>
        <xdr:cNvSpPr/>
      </xdr:nvSpPr>
      <xdr:spPr>
        <a:xfrm>
          <a:off x="612394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39</xdr:row>
      <xdr:rowOff>10160</xdr:rowOff>
    </xdr:from>
    <xdr:to>
      <xdr:col>5</xdr:col>
      <xdr:colOff>744220</xdr:colOff>
      <xdr:row>39</xdr:row>
      <xdr:rowOff>154940</xdr:rowOff>
    </xdr:to>
    <xdr:sp macro="" textlink="">
      <xdr:nvSpPr>
        <xdr:cNvPr id="410" name="Flowchart: Process 409">
          <a:extLst>
            <a:ext uri="{FF2B5EF4-FFF2-40B4-BE49-F238E27FC236}">
              <a16:creationId xmlns:a16="http://schemas.microsoft.com/office/drawing/2014/main" id="{00000000-0008-0000-0200-00009A010000}"/>
            </a:ext>
          </a:extLst>
        </xdr:cNvPr>
        <xdr:cNvSpPr/>
      </xdr:nvSpPr>
      <xdr:spPr>
        <a:xfrm>
          <a:off x="612394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40</xdr:row>
      <xdr:rowOff>10160</xdr:rowOff>
    </xdr:from>
    <xdr:to>
      <xdr:col>5</xdr:col>
      <xdr:colOff>744220</xdr:colOff>
      <xdr:row>40</xdr:row>
      <xdr:rowOff>154940</xdr:rowOff>
    </xdr:to>
    <xdr:sp macro="" textlink="">
      <xdr:nvSpPr>
        <xdr:cNvPr id="411" name="Flowchart: Process 410">
          <a:extLst>
            <a:ext uri="{FF2B5EF4-FFF2-40B4-BE49-F238E27FC236}">
              <a16:creationId xmlns:a16="http://schemas.microsoft.com/office/drawing/2014/main" id="{00000000-0008-0000-0200-00009B010000}"/>
            </a:ext>
          </a:extLst>
        </xdr:cNvPr>
        <xdr:cNvSpPr/>
      </xdr:nvSpPr>
      <xdr:spPr>
        <a:xfrm>
          <a:off x="612394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41</xdr:row>
      <xdr:rowOff>10160</xdr:rowOff>
    </xdr:from>
    <xdr:to>
      <xdr:col>5</xdr:col>
      <xdr:colOff>744220</xdr:colOff>
      <xdr:row>41</xdr:row>
      <xdr:rowOff>154940</xdr:rowOff>
    </xdr:to>
    <xdr:sp macro="" textlink="">
      <xdr:nvSpPr>
        <xdr:cNvPr id="412" name="Flowchart: Process 411">
          <a:extLst>
            <a:ext uri="{FF2B5EF4-FFF2-40B4-BE49-F238E27FC236}">
              <a16:creationId xmlns:a16="http://schemas.microsoft.com/office/drawing/2014/main" id="{00000000-0008-0000-0200-00009C010000}"/>
            </a:ext>
          </a:extLst>
        </xdr:cNvPr>
        <xdr:cNvSpPr/>
      </xdr:nvSpPr>
      <xdr:spPr>
        <a:xfrm>
          <a:off x="612394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42</xdr:row>
      <xdr:rowOff>12700</xdr:rowOff>
    </xdr:from>
    <xdr:to>
      <xdr:col>5</xdr:col>
      <xdr:colOff>749300</xdr:colOff>
      <xdr:row>42</xdr:row>
      <xdr:rowOff>157480</xdr:rowOff>
    </xdr:to>
    <xdr:sp macro="" textlink="">
      <xdr:nvSpPr>
        <xdr:cNvPr id="413" name="Flowchart: Process 412">
          <a:extLst>
            <a:ext uri="{FF2B5EF4-FFF2-40B4-BE49-F238E27FC236}">
              <a16:creationId xmlns:a16="http://schemas.microsoft.com/office/drawing/2014/main" id="{00000000-0008-0000-0200-00009D010000}"/>
            </a:ext>
          </a:extLst>
        </xdr:cNvPr>
        <xdr:cNvSpPr/>
      </xdr:nvSpPr>
      <xdr:spPr>
        <a:xfrm>
          <a:off x="612902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43</xdr:row>
      <xdr:rowOff>12700</xdr:rowOff>
    </xdr:from>
    <xdr:to>
      <xdr:col>5</xdr:col>
      <xdr:colOff>749300</xdr:colOff>
      <xdr:row>43</xdr:row>
      <xdr:rowOff>157480</xdr:rowOff>
    </xdr:to>
    <xdr:sp macro="" textlink="">
      <xdr:nvSpPr>
        <xdr:cNvPr id="414" name="Flowchart: Process 413">
          <a:extLst>
            <a:ext uri="{FF2B5EF4-FFF2-40B4-BE49-F238E27FC236}">
              <a16:creationId xmlns:a16="http://schemas.microsoft.com/office/drawing/2014/main" id="{00000000-0008-0000-0200-00009E010000}"/>
            </a:ext>
          </a:extLst>
        </xdr:cNvPr>
        <xdr:cNvSpPr/>
      </xdr:nvSpPr>
      <xdr:spPr>
        <a:xfrm>
          <a:off x="612902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20</xdr:row>
      <xdr:rowOff>114300</xdr:rowOff>
    </xdr:from>
    <xdr:to>
      <xdr:col>3</xdr:col>
      <xdr:colOff>1003300</xdr:colOff>
      <xdr:row>37</xdr:row>
      <xdr:rowOff>101600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6200" y="3733800"/>
          <a:ext cx="4572000" cy="32766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General</a:t>
          </a:r>
          <a:r>
            <a:rPr lang="en-US" sz="1100" b="1" baseline="0"/>
            <a:t> guidelines: </a:t>
          </a:r>
          <a:br>
            <a:rPr lang="en-US" sz="1100" b="1" baseline="0"/>
          </a:br>
          <a:br>
            <a:rPr lang="en-US" sz="1100" b="1" baseline="0"/>
          </a:br>
          <a:r>
            <a:rPr lang="en-US" sz="1100" b="1" baseline="0"/>
            <a:t>0 = bad, 1 = single point of failure, &gt;2 cool!</a:t>
          </a:r>
        </a:p>
        <a:p>
          <a:endParaRPr lang="en-US" sz="1100" b="1" baseline="0"/>
        </a:p>
        <a:p>
          <a:r>
            <a:rPr lang="en-US" sz="1100" b="1" baseline="0"/>
            <a:t>Teach &amp; Create</a:t>
          </a:r>
          <a:r>
            <a:rPr lang="en-US" sz="1100" baseline="0"/>
            <a:t>: These are the people/teams who can create new work and teach others. You need at least one (right?). Are you able to cope if that person is off sick or vacation? If not, then train up a maintainer or bench employee?</a:t>
          </a:r>
        </a:p>
        <a:p>
          <a:endParaRPr lang="en-US" sz="1100" baseline="0"/>
        </a:p>
        <a:p>
          <a:r>
            <a:rPr lang="en-US" sz="1100" b="1" baseline="0"/>
            <a:t>Do &amp; Maintain</a:t>
          </a:r>
          <a:r>
            <a:rPr lang="en-US" sz="1100" baseline="0"/>
            <a:t>: These are the people/teams who can maintain current work, but struggle to create new work. If new work isn't expected, it may be ok to have no captains but a crew of maintainers. Still, one seems too risky? Grow from the bench.</a:t>
          </a:r>
        </a:p>
        <a:p>
          <a:endParaRPr lang="en-US" sz="1100" baseline="0"/>
        </a:p>
        <a:p>
          <a:r>
            <a:rPr lang="en-US" sz="1100" b="1" baseline="0"/>
            <a:t>Novice &amp; Learner (bench)</a:t>
          </a:r>
          <a:r>
            <a:rPr lang="en-US" sz="1100" baseline="0"/>
            <a:t>: These are the people/teams who although haven't got this skill yet, have the tools required to perform this task if mentored or paired with a Player. If you have too few Captains and Players, you need to develop these urgently.</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Q23"/>
  <sheetViews>
    <sheetView showGridLines="0" workbookViewId="0">
      <selection activeCell="F35" sqref="F35"/>
    </sheetView>
  </sheetViews>
  <sheetFormatPr defaultColWidth="8.85546875" defaultRowHeight="15" x14ac:dyDescent="0.25"/>
  <sheetData>
    <row r="1" spans="2:17" ht="20.25" thickBot="1" x14ac:dyDescent="0.35">
      <c r="B1" s="53" t="s">
        <v>27</v>
      </c>
      <c r="C1" s="53"/>
      <c r="D1" s="53"/>
      <c r="E1" s="53"/>
      <c r="F1" s="53"/>
      <c r="G1" s="53"/>
      <c r="H1" s="53"/>
      <c r="I1" s="53"/>
      <c r="J1" s="53"/>
      <c r="K1" s="53"/>
      <c r="L1" s="53"/>
      <c r="M1" s="53"/>
      <c r="N1" s="53"/>
    </row>
    <row r="2" spans="2:17" ht="15.75" thickTop="1" x14ac:dyDescent="0.25">
      <c r="P2" s="1" t="s">
        <v>25</v>
      </c>
    </row>
    <row r="4" spans="2:17" x14ac:dyDescent="0.25">
      <c r="P4" s="18">
        <v>1</v>
      </c>
      <c r="Q4" t="s">
        <v>26</v>
      </c>
    </row>
    <row r="5" spans="2:17" x14ac:dyDescent="0.25">
      <c r="P5" s="18">
        <v>1.1000000000000001</v>
      </c>
      <c r="Q5" t="s">
        <v>30</v>
      </c>
    </row>
    <row r="6" spans="2:17" x14ac:dyDescent="0.25">
      <c r="P6" s="18">
        <v>1.2</v>
      </c>
      <c r="Q6" t="s">
        <v>69</v>
      </c>
    </row>
    <row r="7" spans="2:17" x14ac:dyDescent="0.25">
      <c r="P7" s="18">
        <v>2</v>
      </c>
      <c r="Q7" t="s">
        <v>84</v>
      </c>
    </row>
    <row r="8" spans="2:17" x14ac:dyDescent="0.25">
      <c r="P8" s="18"/>
    </row>
    <row r="9" spans="2:17" x14ac:dyDescent="0.25">
      <c r="P9" s="18"/>
    </row>
    <row r="10" spans="2:17" x14ac:dyDescent="0.25">
      <c r="P10" s="18"/>
    </row>
    <row r="11" spans="2:17" x14ac:dyDescent="0.25">
      <c r="P11" s="18"/>
    </row>
    <row r="12" spans="2:17" x14ac:dyDescent="0.25">
      <c r="P12" s="18"/>
    </row>
    <row r="13" spans="2:17" x14ac:dyDescent="0.25">
      <c r="P13" s="18"/>
    </row>
    <row r="14" spans="2:17" x14ac:dyDescent="0.25">
      <c r="P14" s="18"/>
    </row>
    <row r="15" spans="2:17" x14ac:dyDescent="0.25">
      <c r="P15" s="18"/>
    </row>
    <row r="16" spans="2:17" x14ac:dyDescent="0.25">
      <c r="P16" s="18"/>
    </row>
    <row r="17" spans="16:16" x14ac:dyDescent="0.25">
      <c r="P17" s="18"/>
    </row>
    <row r="18" spans="16:16" x14ac:dyDescent="0.25">
      <c r="P18" s="18"/>
    </row>
    <row r="19" spans="16:16" x14ac:dyDescent="0.25">
      <c r="P19" s="18"/>
    </row>
    <row r="20" spans="16:16" x14ac:dyDescent="0.25">
      <c r="P20" s="18"/>
    </row>
    <row r="21" spans="16:16" x14ac:dyDescent="0.25">
      <c r="P21" s="18"/>
    </row>
    <row r="22" spans="16:16" x14ac:dyDescent="0.25">
      <c r="P22" s="18"/>
    </row>
    <row r="23" spans="16:16" x14ac:dyDescent="0.25">
      <c r="P23" s="18"/>
    </row>
  </sheetData>
  <mergeCells count="1">
    <mergeCell ref="B1:N1"/>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5:K29"/>
  <sheetViews>
    <sheetView showGridLines="0" workbookViewId="0">
      <selection activeCell="G18" sqref="G18"/>
    </sheetView>
  </sheetViews>
  <sheetFormatPr defaultColWidth="8.85546875" defaultRowHeight="15" x14ac:dyDescent="0.25"/>
  <cols>
    <col min="1" max="1" width="5.140625" customWidth="1"/>
    <col min="2" max="2" width="47.140625" customWidth="1"/>
    <col min="3" max="3" width="8.7109375" customWidth="1"/>
    <col min="4" max="4" width="56.7109375" customWidth="1"/>
    <col min="5" max="5" width="6.140625" customWidth="1"/>
    <col min="6" max="6" width="5.7109375" customWidth="1"/>
    <col min="7" max="7" width="39.28515625" customWidth="1"/>
    <col min="8" max="8" width="5.140625" customWidth="1"/>
    <col min="9" max="9" width="48.7109375" customWidth="1"/>
    <col min="10" max="10" width="5.28515625" customWidth="1"/>
    <col min="11" max="11" width="23.85546875" customWidth="1"/>
  </cols>
  <sheetData>
    <row r="5" spans="2:11" x14ac:dyDescent="0.25">
      <c r="B5" s="2" t="s">
        <v>16</v>
      </c>
      <c r="D5" s="15" t="s">
        <v>17</v>
      </c>
      <c r="F5" s="2"/>
      <c r="G5" s="2" t="s">
        <v>18</v>
      </c>
      <c r="H5" s="2"/>
      <c r="I5" s="2" t="s">
        <v>19</v>
      </c>
      <c r="K5" s="2"/>
    </row>
    <row r="6" spans="2:11" x14ac:dyDescent="0.25">
      <c r="B6" s="17" t="s">
        <v>4</v>
      </c>
      <c r="D6" s="16" t="s">
        <v>2</v>
      </c>
      <c r="G6" s="16" t="s">
        <v>10</v>
      </c>
      <c r="I6" s="16" t="s">
        <v>5</v>
      </c>
    </row>
    <row r="7" spans="2:11" x14ac:dyDescent="0.25">
      <c r="B7" s="17" t="s">
        <v>21</v>
      </c>
      <c r="D7" s="16" t="s">
        <v>3</v>
      </c>
      <c r="G7" s="16" t="s">
        <v>11</v>
      </c>
      <c r="I7" s="16" t="s">
        <v>6</v>
      </c>
    </row>
    <row r="8" spans="2:11" x14ac:dyDescent="0.25">
      <c r="B8" s="17" t="s">
        <v>8</v>
      </c>
      <c r="D8" s="16" t="s">
        <v>20</v>
      </c>
      <c r="G8" s="16" t="s">
        <v>12</v>
      </c>
      <c r="I8" s="16" t="s">
        <v>7</v>
      </c>
    </row>
    <row r="9" spans="2:11" x14ac:dyDescent="0.25">
      <c r="B9" s="17" t="s">
        <v>106</v>
      </c>
      <c r="D9" s="16"/>
      <c r="G9" s="16" t="s">
        <v>13</v>
      </c>
      <c r="I9" s="16" t="s">
        <v>0</v>
      </c>
    </row>
    <row r="10" spans="2:11" x14ac:dyDescent="0.25">
      <c r="B10" s="17"/>
      <c r="D10" s="16"/>
      <c r="G10" s="16" t="s">
        <v>29</v>
      </c>
      <c r="I10" s="16" t="s">
        <v>1</v>
      </c>
    </row>
    <row r="11" spans="2:11" x14ac:dyDescent="0.25">
      <c r="B11" s="17"/>
      <c r="D11" s="16"/>
    </row>
    <row r="12" spans="2:11" x14ac:dyDescent="0.25">
      <c r="B12" s="17"/>
      <c r="D12" s="16"/>
    </row>
    <row r="13" spans="2:11" x14ac:dyDescent="0.25">
      <c r="B13" s="17"/>
      <c r="D13" s="16"/>
      <c r="G13" t="s">
        <v>88</v>
      </c>
    </row>
    <row r="14" spans="2:11" x14ac:dyDescent="0.25">
      <c r="B14" s="17"/>
      <c r="D14" s="16"/>
      <c r="G14" t="s">
        <v>89</v>
      </c>
    </row>
    <row r="15" spans="2:11" x14ac:dyDescent="0.25">
      <c r="B15" s="17"/>
      <c r="D15" s="16"/>
    </row>
    <row r="16" spans="2:11" x14ac:dyDescent="0.25">
      <c r="B16" s="17"/>
      <c r="D16" s="16"/>
    </row>
    <row r="17" spans="2:7" x14ac:dyDescent="0.25">
      <c r="B17" s="17"/>
      <c r="D17" s="16"/>
      <c r="G17" s="2" t="s">
        <v>93</v>
      </c>
    </row>
    <row r="18" spans="2:7" x14ac:dyDescent="0.25">
      <c r="D18" s="16"/>
      <c r="G18" s="16" t="s">
        <v>94</v>
      </c>
    </row>
    <row r="19" spans="2:7" x14ac:dyDescent="0.25">
      <c r="B19" t="s">
        <v>101</v>
      </c>
      <c r="D19" s="16"/>
      <c r="G19" s="16" t="s">
        <v>95</v>
      </c>
    </row>
    <row r="20" spans="2:7" x14ac:dyDescent="0.25">
      <c r="B20" s="16" t="s">
        <v>102</v>
      </c>
      <c r="D20" s="16"/>
      <c r="G20" s="16" t="s">
        <v>96</v>
      </c>
    </row>
    <row r="21" spans="2:7" x14ac:dyDescent="0.25">
      <c r="B21" s="16" t="s">
        <v>103</v>
      </c>
      <c r="D21" s="16"/>
      <c r="G21" s="16" t="s">
        <v>97</v>
      </c>
    </row>
    <row r="22" spans="2:7" x14ac:dyDescent="0.25">
      <c r="B22" s="16" t="s">
        <v>104</v>
      </c>
      <c r="D22" s="16"/>
      <c r="G22" s="16" t="s">
        <v>98</v>
      </c>
    </row>
    <row r="23" spans="2:7" x14ac:dyDescent="0.25">
      <c r="B23" s="16"/>
    </row>
    <row r="24" spans="2:7" x14ac:dyDescent="0.25">
      <c r="B24" s="16"/>
    </row>
    <row r="25" spans="2:7" x14ac:dyDescent="0.25">
      <c r="B25" s="16"/>
      <c r="D25" t="s">
        <v>90</v>
      </c>
    </row>
    <row r="26" spans="2:7" x14ac:dyDescent="0.25">
      <c r="B26" s="16"/>
      <c r="D26" t="s">
        <v>91</v>
      </c>
    </row>
    <row r="27" spans="2:7" x14ac:dyDescent="0.25">
      <c r="B27" s="16"/>
      <c r="D27" t="s">
        <v>92</v>
      </c>
    </row>
    <row r="28" spans="2:7" x14ac:dyDescent="0.25">
      <c r="B28" s="16"/>
    </row>
    <row r="29" spans="2:7" x14ac:dyDescent="0.25">
      <c r="B29" s="16"/>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44"/>
  <sheetViews>
    <sheetView showGridLines="0" zoomScale="150" zoomScaleNormal="150" zoomScalePageLayoutView="150" workbookViewId="0">
      <selection activeCell="A7" sqref="A7"/>
    </sheetView>
  </sheetViews>
  <sheetFormatPr defaultColWidth="8.85546875" defaultRowHeight="12.75" x14ac:dyDescent="0.2"/>
  <cols>
    <col min="1" max="1" width="24.42578125" style="6" customWidth="1"/>
    <col min="2" max="2" width="12.7109375" style="6" customWidth="1"/>
    <col min="3" max="4" width="14.28515625" style="6" customWidth="1"/>
    <col min="5" max="5" width="15.28515625" style="6" customWidth="1"/>
    <col min="6" max="6" width="15.42578125" style="6" customWidth="1"/>
    <col min="7" max="16384" width="8.85546875" style="6"/>
  </cols>
  <sheetData>
    <row r="1" spans="1:6" ht="18" thickBot="1" x14ac:dyDescent="0.35">
      <c r="A1" s="54" t="s">
        <v>28</v>
      </c>
      <c r="B1" s="54"/>
      <c r="C1" s="54"/>
      <c r="D1" s="54"/>
      <c r="E1" s="54"/>
      <c r="F1" s="54"/>
    </row>
    <row r="2" spans="1:6" ht="13.5" thickTop="1" x14ac:dyDescent="0.2"/>
    <row r="3" spans="1:6" x14ac:dyDescent="0.2">
      <c r="A3" s="11" t="s">
        <v>9</v>
      </c>
      <c r="B3" s="10"/>
      <c r="C3" s="10"/>
      <c r="D3" s="11" t="s">
        <v>83</v>
      </c>
      <c r="E3" s="10"/>
      <c r="F3" s="10"/>
    </row>
    <row r="5" spans="1:6" x14ac:dyDescent="0.2">
      <c r="A5" s="5" t="s">
        <v>14</v>
      </c>
    </row>
    <row r="6" spans="1:6" x14ac:dyDescent="0.2">
      <c r="A6" s="5"/>
    </row>
    <row r="7" spans="1:6" s="13" customFormat="1" ht="34.35" customHeight="1" x14ac:dyDescent="0.2">
      <c r="B7" s="14" t="str">
        <f>Settings!$G$6</f>
        <v>Know nothing</v>
      </c>
      <c r="C7" s="14" t="str">
        <f>Settings!$G$7</f>
        <v>Can run and use the tools needed</v>
      </c>
      <c r="D7" s="14" t="str">
        <f>Settings!$G$8</f>
        <v>Can tweak it or do easy bug fixes</v>
      </c>
      <c r="E7" s="14" t="str">
        <f>Settings!$G$9</f>
        <v>Can start from nothing and create</v>
      </c>
      <c r="F7" s="14" t="str">
        <f>Settings!$G$10</f>
        <v>Can teach others</v>
      </c>
    </row>
    <row r="8" spans="1:6" x14ac:dyDescent="0.2">
      <c r="A8" s="7" t="str">
        <f>'Input and results'!A4</f>
        <v>CSS</v>
      </c>
      <c r="B8" s="8"/>
      <c r="C8" s="8"/>
      <c r="D8" s="8"/>
      <c r="E8" s="8"/>
      <c r="F8" s="8"/>
    </row>
    <row r="9" spans="1:6" x14ac:dyDescent="0.2">
      <c r="A9" s="7" t="str">
        <f>'Input and results'!A5</f>
        <v>Javascript</v>
      </c>
      <c r="B9" s="8"/>
      <c r="C9" s="8"/>
      <c r="D9" s="8"/>
      <c r="E9" s="8"/>
      <c r="F9" s="8"/>
    </row>
    <row r="10" spans="1:6" x14ac:dyDescent="0.2">
      <c r="A10" s="7" t="str">
        <f>'Input and results'!A6</f>
        <v>DB Backup/Restore</v>
      </c>
      <c r="B10" s="8"/>
      <c r="C10" s="8"/>
      <c r="D10" s="8"/>
      <c r="E10" s="8"/>
      <c r="F10" s="8"/>
    </row>
    <row r="11" spans="1:6" x14ac:dyDescent="0.2">
      <c r="A11" s="7" t="str">
        <f>'Input and results'!A7</f>
        <v/>
      </c>
      <c r="B11" s="8"/>
      <c r="C11" s="8"/>
      <c r="D11" s="8"/>
      <c r="E11" s="8"/>
      <c r="F11" s="8"/>
    </row>
    <row r="12" spans="1:6" x14ac:dyDescent="0.2">
      <c r="A12" s="7" t="str">
        <f>'Input and results'!A8</f>
        <v/>
      </c>
      <c r="B12" s="8"/>
      <c r="C12" s="8"/>
      <c r="D12" s="8"/>
      <c r="E12" s="8"/>
      <c r="F12" s="8"/>
    </row>
    <row r="13" spans="1:6" x14ac:dyDescent="0.2">
      <c r="A13" s="7" t="str">
        <f>'Input and results'!A9</f>
        <v/>
      </c>
      <c r="B13" s="8"/>
      <c r="C13" s="8"/>
      <c r="D13" s="8"/>
      <c r="E13" s="8"/>
      <c r="F13" s="8"/>
    </row>
    <row r="14" spans="1:6" x14ac:dyDescent="0.2">
      <c r="A14" s="7" t="str">
        <f>'Input and results'!A10</f>
        <v/>
      </c>
      <c r="B14" s="8"/>
      <c r="C14" s="8"/>
      <c r="D14" s="8"/>
      <c r="E14" s="8"/>
      <c r="F14" s="8"/>
    </row>
    <row r="15" spans="1:6" x14ac:dyDescent="0.2">
      <c r="A15" s="7" t="str">
        <f>'Input and results'!A11</f>
        <v/>
      </c>
      <c r="B15" s="8"/>
      <c r="C15" s="8"/>
      <c r="D15" s="8"/>
      <c r="E15" s="8"/>
      <c r="F15" s="8"/>
    </row>
    <row r="16" spans="1:6" x14ac:dyDescent="0.2">
      <c r="A16" s="7" t="str">
        <f>'Input and results'!A12</f>
        <v/>
      </c>
      <c r="B16" s="8"/>
      <c r="C16" s="8"/>
      <c r="D16" s="8"/>
      <c r="E16" s="8"/>
      <c r="F16" s="8"/>
    </row>
    <row r="17" spans="1:6" x14ac:dyDescent="0.2">
      <c r="A17" s="7" t="str">
        <f>'Input and results'!A13</f>
        <v/>
      </c>
      <c r="B17" s="8"/>
      <c r="C17" s="8"/>
      <c r="D17" s="8"/>
      <c r="E17" s="8"/>
      <c r="F17" s="8"/>
    </row>
    <row r="18" spans="1:6" x14ac:dyDescent="0.2">
      <c r="A18" s="7" t="str">
        <f>'Input and results'!A14</f>
        <v/>
      </c>
      <c r="B18" s="8"/>
      <c r="C18" s="8"/>
      <c r="D18" s="8"/>
      <c r="E18" s="8"/>
      <c r="F18" s="8"/>
    </row>
    <row r="19" spans="1:6" x14ac:dyDescent="0.2">
      <c r="A19" s="7" t="str">
        <f>'Input and results'!A15</f>
        <v/>
      </c>
      <c r="B19" s="8"/>
      <c r="C19" s="8"/>
      <c r="D19" s="8"/>
      <c r="E19" s="8"/>
      <c r="F19" s="8"/>
    </row>
    <row r="20" spans="1:6" x14ac:dyDescent="0.2">
      <c r="A20" s="7" t="str">
        <f>'Input and results'!A16</f>
        <v/>
      </c>
      <c r="B20" s="8"/>
      <c r="C20" s="8"/>
      <c r="D20" s="8"/>
      <c r="E20" s="8"/>
      <c r="F20" s="8"/>
    </row>
    <row r="21" spans="1:6" x14ac:dyDescent="0.2">
      <c r="A21" s="7" t="str">
        <f>'Input and results'!A17</f>
        <v/>
      </c>
      <c r="B21" s="8"/>
      <c r="C21" s="8"/>
      <c r="D21" s="8"/>
      <c r="E21" s="8"/>
      <c r="F21" s="8"/>
    </row>
    <row r="22" spans="1:6" x14ac:dyDescent="0.2">
      <c r="A22" s="7" t="str">
        <f>'Input and results'!A18</f>
        <v/>
      </c>
      <c r="B22" s="8"/>
      <c r="C22" s="8"/>
      <c r="D22" s="8"/>
      <c r="E22" s="8"/>
      <c r="F22" s="8"/>
    </row>
    <row r="23" spans="1:6" x14ac:dyDescent="0.2">
      <c r="A23" s="7" t="str">
        <f>'Input and results'!A19</f>
        <v/>
      </c>
      <c r="B23" s="8"/>
      <c r="C23" s="8"/>
      <c r="D23" s="8"/>
      <c r="E23" s="8"/>
      <c r="F23" s="8"/>
    </row>
    <row r="24" spans="1:6" x14ac:dyDescent="0.2">
      <c r="A24" s="7" t="str">
        <f>'Input and results'!A20</f>
        <v/>
      </c>
      <c r="B24" s="8"/>
      <c r="C24" s="8"/>
      <c r="D24" s="8"/>
      <c r="E24" s="8"/>
      <c r="F24" s="8"/>
    </row>
    <row r="25" spans="1:6" ht="32.1" customHeight="1" x14ac:dyDescent="0.2">
      <c r="A25" s="5" t="s">
        <v>15</v>
      </c>
    </row>
    <row r="27" spans="1:6" s="9" customFormat="1" ht="25.5" x14ac:dyDescent="0.2">
      <c r="A27" s="13"/>
      <c r="B27" s="14" t="str">
        <f>Settings!$I$6</f>
        <v>I'd quit rather than do this…</v>
      </c>
      <c r="C27" s="14" t="str">
        <f>Settings!$I$7</f>
        <v>Actively Avoid, unless coerced…</v>
      </c>
      <c r="D27" s="14" t="str">
        <f>Settings!$I$8</f>
        <v>Willing to learn</v>
      </c>
      <c r="E27" s="14" t="str">
        <f>Settings!$I$9</f>
        <v>Strongly Interested</v>
      </c>
      <c r="F27" s="14" t="str">
        <f>Settings!$I$10</f>
        <v>Please, Please, Please…</v>
      </c>
    </row>
    <row r="28" spans="1:6" x14ac:dyDescent="0.2">
      <c r="A28" s="7" t="str">
        <f>'Input and results'!A4</f>
        <v>CSS</v>
      </c>
      <c r="B28" s="8"/>
      <c r="C28" s="8"/>
      <c r="D28" s="8"/>
      <c r="E28" s="8"/>
      <c r="F28" s="8"/>
    </row>
    <row r="29" spans="1:6" x14ac:dyDescent="0.2">
      <c r="A29" s="7" t="str">
        <f>'Input and results'!A5</f>
        <v>Javascript</v>
      </c>
      <c r="B29" s="8"/>
      <c r="C29" s="8"/>
      <c r="D29" s="8"/>
      <c r="E29" s="8"/>
      <c r="F29" s="8"/>
    </row>
    <row r="30" spans="1:6" x14ac:dyDescent="0.2">
      <c r="A30" s="7" t="str">
        <f>'Input and results'!A6</f>
        <v>DB Backup/Restore</v>
      </c>
      <c r="B30" s="8"/>
      <c r="C30" s="8"/>
      <c r="D30" s="8"/>
      <c r="E30" s="8"/>
      <c r="F30" s="8"/>
    </row>
    <row r="31" spans="1:6" x14ac:dyDescent="0.2">
      <c r="A31" s="7" t="str">
        <f>'Input and results'!A7</f>
        <v/>
      </c>
      <c r="B31" s="8"/>
      <c r="C31" s="8"/>
      <c r="D31" s="8"/>
      <c r="E31" s="8"/>
      <c r="F31" s="8"/>
    </row>
    <row r="32" spans="1:6" x14ac:dyDescent="0.2">
      <c r="A32" s="7" t="str">
        <f>'Input and results'!A8</f>
        <v/>
      </c>
      <c r="B32" s="8"/>
      <c r="C32" s="8"/>
      <c r="D32" s="8"/>
      <c r="E32" s="8"/>
      <c r="F32" s="8"/>
    </row>
    <row r="33" spans="1:6" x14ac:dyDescent="0.2">
      <c r="A33" s="7" t="str">
        <f>'Input and results'!A9</f>
        <v/>
      </c>
      <c r="B33" s="8"/>
      <c r="C33" s="8"/>
      <c r="D33" s="8"/>
      <c r="E33" s="8"/>
      <c r="F33" s="8"/>
    </row>
    <row r="34" spans="1:6" x14ac:dyDescent="0.2">
      <c r="A34" s="7" t="str">
        <f>'Input and results'!A10</f>
        <v/>
      </c>
      <c r="B34" s="8"/>
      <c r="C34" s="8"/>
      <c r="D34" s="8"/>
      <c r="E34" s="8"/>
      <c r="F34" s="8"/>
    </row>
    <row r="35" spans="1:6" x14ac:dyDescent="0.2">
      <c r="A35" s="7" t="str">
        <f>'Input and results'!A11</f>
        <v/>
      </c>
      <c r="B35" s="8"/>
      <c r="C35" s="8"/>
      <c r="D35" s="8"/>
      <c r="E35" s="8"/>
      <c r="F35" s="8"/>
    </row>
    <row r="36" spans="1:6" x14ac:dyDescent="0.2">
      <c r="A36" s="7" t="str">
        <f>'Input and results'!A12</f>
        <v/>
      </c>
      <c r="B36" s="8"/>
      <c r="C36" s="8"/>
      <c r="D36" s="8"/>
      <c r="E36" s="8"/>
      <c r="F36" s="8"/>
    </row>
    <row r="37" spans="1:6" x14ac:dyDescent="0.2">
      <c r="A37" s="7" t="str">
        <f>'Input and results'!A13</f>
        <v/>
      </c>
      <c r="B37" s="8"/>
      <c r="C37" s="8"/>
      <c r="D37" s="8"/>
      <c r="E37" s="8"/>
      <c r="F37" s="8"/>
    </row>
    <row r="38" spans="1:6" x14ac:dyDescent="0.2">
      <c r="A38" s="7" t="str">
        <f>'Input and results'!A14</f>
        <v/>
      </c>
      <c r="B38" s="8"/>
      <c r="C38" s="8"/>
      <c r="D38" s="8"/>
      <c r="E38" s="8"/>
      <c r="F38" s="8"/>
    </row>
    <row r="39" spans="1:6" x14ac:dyDescent="0.2">
      <c r="A39" s="7" t="str">
        <f>'Input and results'!A15</f>
        <v/>
      </c>
      <c r="B39" s="8"/>
      <c r="C39" s="8"/>
      <c r="D39" s="8"/>
      <c r="E39" s="8"/>
      <c r="F39" s="8"/>
    </row>
    <row r="40" spans="1:6" x14ac:dyDescent="0.2">
      <c r="A40" s="7" t="str">
        <f>'Input and results'!A16</f>
        <v/>
      </c>
      <c r="B40" s="8"/>
      <c r="C40" s="8"/>
      <c r="D40" s="8"/>
      <c r="E40" s="8"/>
      <c r="F40" s="8"/>
    </row>
    <row r="41" spans="1:6" x14ac:dyDescent="0.2">
      <c r="A41" s="7" t="str">
        <f>'Input and results'!A17</f>
        <v/>
      </c>
      <c r="B41" s="8"/>
      <c r="C41" s="8"/>
      <c r="D41" s="8"/>
      <c r="E41" s="8"/>
      <c r="F41" s="8"/>
    </row>
    <row r="42" spans="1:6" x14ac:dyDescent="0.2">
      <c r="A42" s="7" t="str">
        <f>'Input and results'!A18</f>
        <v/>
      </c>
      <c r="B42" s="8"/>
      <c r="C42" s="8"/>
      <c r="D42" s="8"/>
      <c r="E42" s="8"/>
      <c r="F42" s="8"/>
    </row>
    <row r="43" spans="1:6" x14ac:dyDescent="0.2">
      <c r="A43" s="7" t="str">
        <f>'Input and results'!A19</f>
        <v/>
      </c>
      <c r="B43" s="8"/>
      <c r="C43" s="8"/>
      <c r="D43" s="8"/>
      <c r="E43" s="8"/>
      <c r="F43" s="8"/>
    </row>
    <row r="44" spans="1:6" x14ac:dyDescent="0.2">
      <c r="A44" s="7" t="str">
        <f>'Input and results'!A20</f>
        <v/>
      </c>
      <c r="B44" s="8"/>
      <c r="C44" s="8"/>
      <c r="D44" s="8"/>
      <c r="E44" s="8"/>
      <c r="F44" s="8"/>
    </row>
  </sheetData>
  <mergeCells count="1">
    <mergeCell ref="A1:F1"/>
  </mergeCells>
  <dataValidations count="2">
    <dataValidation allowBlank="1" showInputMessage="1" showErrorMessage="1" promptTitle="STOP!" prompt="Change these titles in the Settings worksheet. Editing them here will not change the titles everywhere." sqref="B7:F7"/>
    <dataValidation allowBlank="1" showInputMessage="1" showErrorMessage="1" promptTitle="STOP!" prompt="Please edit these in the Setting worksheet." sqref="A8:A24"/>
  </dataValidations>
  <pageMargins left="0.25" right="0.25"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S31"/>
  <sheetViews>
    <sheetView showGridLines="0" tabSelected="1" workbookViewId="0">
      <selection activeCell="H29" sqref="H29"/>
    </sheetView>
  </sheetViews>
  <sheetFormatPr defaultColWidth="29.42578125" defaultRowHeight="15" x14ac:dyDescent="0.25"/>
  <cols>
    <col min="1" max="1" width="21.140625" style="4" customWidth="1"/>
    <col min="2" max="2" width="16.28515625" style="38" customWidth="1"/>
    <col min="3" max="3" width="15" style="38" customWidth="1"/>
    <col min="4" max="4" width="17" style="38" customWidth="1"/>
    <col min="5" max="5" width="14.42578125" style="38" customWidth="1"/>
    <col min="6" max="6" width="5.140625" style="38" customWidth="1"/>
    <col min="7" max="7" width="31" style="4" customWidth="1"/>
    <col min="8" max="8" width="28.42578125" customWidth="1"/>
    <col min="9" max="9" width="32.85546875" customWidth="1"/>
    <col min="10" max="10" width="33" customWidth="1"/>
  </cols>
  <sheetData>
    <row r="1" spans="1:19" ht="22.5" x14ac:dyDescent="0.3">
      <c r="A1" s="50" t="s">
        <v>85</v>
      </c>
      <c r="G1" s="50" t="s">
        <v>86</v>
      </c>
    </row>
    <row r="2" spans="1:19" s="49" customFormat="1" ht="15.75" x14ac:dyDescent="0.25">
      <c r="A2" s="42" t="s">
        <v>75</v>
      </c>
      <c r="B2" s="55" t="s">
        <v>76</v>
      </c>
      <c r="C2" s="55"/>
      <c r="D2" s="55"/>
      <c r="E2" s="43" t="s">
        <v>78</v>
      </c>
      <c r="F2" s="47"/>
      <c r="G2" s="44" t="s">
        <v>82</v>
      </c>
      <c r="H2" s="48"/>
      <c r="I2" s="48"/>
      <c r="J2" s="48"/>
      <c r="K2" s="48"/>
      <c r="L2" s="48"/>
      <c r="M2" s="48"/>
      <c r="N2" s="48"/>
      <c r="O2" s="48"/>
      <c r="P2" s="48"/>
      <c r="Q2" s="48"/>
      <c r="R2" s="48"/>
      <c r="S2" s="48"/>
    </row>
    <row r="3" spans="1:19" s="49" customFormat="1" ht="15.75" x14ac:dyDescent="0.25">
      <c r="A3" s="45" t="s">
        <v>81</v>
      </c>
      <c r="B3" s="45" t="s">
        <v>23</v>
      </c>
      <c r="C3" s="45" t="s">
        <v>22</v>
      </c>
      <c r="D3" s="45" t="s">
        <v>24</v>
      </c>
      <c r="E3" s="45" t="s">
        <v>79</v>
      </c>
      <c r="F3"/>
      <c r="G3" s="45" t="s">
        <v>75</v>
      </c>
      <c r="H3" s="46" t="str">
        <f>IF(ISBLANK(Settings!$B6),"",Settings!$B6)</f>
        <v>Person 1</v>
      </c>
      <c r="I3" s="46" t="str">
        <f>IF(ISBLANK(Settings!$B7),"",Settings!$B7)</f>
        <v>Person 2</v>
      </c>
      <c r="J3" s="46" t="str">
        <f>IF(ISBLANK(Settings!$B8),"",Settings!$B8)</f>
        <v>Team 1</v>
      </c>
      <c r="K3" s="46" t="str">
        <f>IF(ISBLANK(Settings!$B9),"",Settings!$B9)</f>
        <v>xxx</v>
      </c>
      <c r="L3" s="46" t="str">
        <f>IF(ISBLANK(Settings!$B10),"",Settings!$B10)</f>
        <v/>
      </c>
      <c r="M3" s="46" t="str">
        <f>IF(ISBLANK(Settings!$B11),"",Settings!$B11)</f>
        <v/>
      </c>
      <c r="N3" s="46" t="str">
        <f>IF(ISBLANK(Settings!$B12),"",Settings!$B12)</f>
        <v/>
      </c>
      <c r="O3" s="46" t="str">
        <f>IF(ISBLANK(Settings!$B13),"",Settings!$B13)</f>
        <v/>
      </c>
      <c r="P3" s="46" t="str">
        <f>IF(ISBLANK(Settings!$B14),"",Settings!$B14)</f>
        <v/>
      </c>
      <c r="Q3" s="46" t="str">
        <f>IF(ISBLANK(Settings!$B15),"",Settings!$B15)</f>
        <v/>
      </c>
      <c r="R3" s="46" t="str">
        <f>IF(ISBLANK(Settings!$B16),"",Settings!$B16)</f>
        <v/>
      </c>
      <c r="S3" s="46" t="str">
        <f>IF(ISBLANK(Settings!$B17),"",Settings!$B17)</f>
        <v/>
      </c>
    </row>
    <row r="4" spans="1:19" x14ac:dyDescent="0.25">
      <c r="A4" s="41" t="str">
        <f>G4</f>
        <v>CSS</v>
      </c>
      <c r="B4" s="19">
        <f>Calculations!A2</f>
        <v>0</v>
      </c>
      <c r="C4" s="19">
        <f>Calculations!B2</f>
        <v>1</v>
      </c>
      <c r="D4" s="19">
        <f>Calculations!C2</f>
        <v>0</v>
      </c>
      <c r="E4" s="40">
        <f>Calculations!R2</f>
        <v>2</v>
      </c>
      <c r="F4"/>
      <c r="G4" s="41" t="str">
        <f>IF(ISBLANK(Settings!D6),"",Settings!D6)</f>
        <v>CSS</v>
      </c>
      <c r="H4" s="16" t="s">
        <v>10</v>
      </c>
      <c r="I4" s="16" t="s">
        <v>10</v>
      </c>
      <c r="J4" s="16" t="s">
        <v>12</v>
      </c>
      <c r="K4" s="16"/>
      <c r="L4" s="16"/>
      <c r="M4" s="16"/>
      <c r="N4" s="16"/>
      <c r="O4" s="16"/>
      <c r="P4" s="16"/>
      <c r="Q4" s="16"/>
      <c r="R4" s="16"/>
      <c r="S4" s="16"/>
    </row>
    <row r="5" spans="1:19" x14ac:dyDescent="0.25">
      <c r="A5" s="41" t="str">
        <f t="shared" ref="A5:A20" si="0">G5</f>
        <v>Javascript</v>
      </c>
      <c r="B5" s="19">
        <f>Calculations!A3</f>
        <v>2</v>
      </c>
      <c r="C5" s="19">
        <f>Calculations!B3</f>
        <v>0</v>
      </c>
      <c r="D5" s="19">
        <f>Calculations!C3</f>
        <v>0</v>
      </c>
      <c r="E5" s="40">
        <f>Calculations!R3</f>
        <v>7</v>
      </c>
      <c r="F5"/>
      <c r="G5" s="41" t="str">
        <f>IF(ISBLANK(Settings!D7),"",Settings!D7)</f>
        <v>Javascript</v>
      </c>
      <c r="H5" s="16" t="s">
        <v>29</v>
      </c>
      <c r="I5" s="16" t="s">
        <v>13</v>
      </c>
      <c r="J5" s="16" t="s">
        <v>10</v>
      </c>
      <c r="K5" s="16"/>
      <c r="L5" s="16"/>
      <c r="M5" s="16"/>
      <c r="N5" s="16"/>
      <c r="O5" s="16"/>
      <c r="P5" s="16"/>
      <c r="Q5" s="16"/>
      <c r="R5" s="16"/>
      <c r="S5" s="16"/>
    </row>
    <row r="6" spans="1:19" x14ac:dyDescent="0.25">
      <c r="A6" s="41" t="str">
        <f t="shared" si="0"/>
        <v>DB Backup/Restore</v>
      </c>
      <c r="B6" s="19">
        <f>Calculations!A4</f>
        <v>1</v>
      </c>
      <c r="C6" s="19">
        <f>Calculations!B4</f>
        <v>1</v>
      </c>
      <c r="D6" s="19">
        <f>Calculations!C4</f>
        <v>1</v>
      </c>
      <c r="E6" s="40">
        <f>Calculations!R4</f>
        <v>6</v>
      </c>
      <c r="F6"/>
      <c r="G6" s="41" t="str">
        <f>IF(ISBLANK(Settings!D8),"",Settings!D8)</f>
        <v>DB Backup/Restore</v>
      </c>
      <c r="H6" s="16" t="s">
        <v>11</v>
      </c>
      <c r="I6" s="16" t="s">
        <v>12</v>
      </c>
      <c r="J6" s="16" t="s">
        <v>13</v>
      </c>
      <c r="K6" s="16"/>
      <c r="L6" s="16"/>
      <c r="M6" s="16"/>
      <c r="N6" s="16"/>
      <c r="O6" s="16"/>
      <c r="P6" s="16"/>
      <c r="Q6" s="16"/>
      <c r="R6" s="16"/>
      <c r="S6" s="16"/>
    </row>
    <row r="7" spans="1:19" x14ac:dyDescent="0.25">
      <c r="A7" s="41" t="str">
        <f t="shared" si="0"/>
        <v/>
      </c>
      <c r="B7" s="19" t="str">
        <f>Calculations!A5</f>
        <v/>
      </c>
      <c r="C7" s="19" t="str">
        <f>Calculations!B5</f>
        <v/>
      </c>
      <c r="D7" s="19" t="str">
        <f>Calculations!C5</f>
        <v/>
      </c>
      <c r="E7" s="40" t="str">
        <f>Calculations!R5</f>
        <v/>
      </c>
      <c r="F7"/>
      <c r="G7" s="41" t="str">
        <f>IF(ISBLANK(Settings!D9),"",Settings!D9)</f>
        <v/>
      </c>
      <c r="H7" s="16"/>
      <c r="I7" s="16"/>
      <c r="J7" s="16"/>
      <c r="K7" s="16"/>
      <c r="L7" s="16"/>
      <c r="M7" s="16"/>
      <c r="N7" s="16"/>
      <c r="O7" s="16"/>
      <c r="P7" s="16"/>
      <c r="Q7" s="16"/>
      <c r="R7" s="16"/>
      <c r="S7" s="16"/>
    </row>
    <row r="8" spans="1:19" x14ac:dyDescent="0.25">
      <c r="A8" s="41" t="str">
        <f t="shared" si="0"/>
        <v/>
      </c>
      <c r="B8" s="19" t="str">
        <f>Calculations!A6</f>
        <v/>
      </c>
      <c r="C8" s="19" t="str">
        <f>Calculations!B6</f>
        <v/>
      </c>
      <c r="D8" s="19" t="str">
        <f>Calculations!C6</f>
        <v/>
      </c>
      <c r="E8" s="40" t="str">
        <f>Calculations!R6</f>
        <v/>
      </c>
      <c r="F8"/>
      <c r="G8" s="41" t="str">
        <f>IF(ISBLANK(Settings!D10),"",Settings!D10)</f>
        <v/>
      </c>
      <c r="H8" s="16"/>
      <c r="I8" s="16"/>
      <c r="J8" s="16"/>
      <c r="K8" s="16"/>
      <c r="L8" s="16"/>
      <c r="M8" s="16"/>
      <c r="N8" s="16"/>
      <c r="O8" s="16"/>
      <c r="P8" s="16"/>
      <c r="Q8" s="16"/>
      <c r="R8" s="16"/>
      <c r="S8" s="16"/>
    </row>
    <row r="9" spans="1:19" x14ac:dyDescent="0.25">
      <c r="A9" s="41" t="str">
        <f t="shared" si="0"/>
        <v/>
      </c>
      <c r="B9" s="19" t="str">
        <f>Calculations!A7</f>
        <v/>
      </c>
      <c r="C9" s="19" t="str">
        <f>Calculations!B7</f>
        <v/>
      </c>
      <c r="D9" s="19" t="str">
        <f>Calculations!C7</f>
        <v/>
      </c>
      <c r="E9" s="40" t="str">
        <f>Calculations!R7</f>
        <v/>
      </c>
      <c r="F9"/>
      <c r="G9" s="41" t="str">
        <f>IF(ISBLANK(Settings!D11),"",Settings!D11)</f>
        <v/>
      </c>
      <c r="H9" s="16"/>
      <c r="I9" s="16"/>
      <c r="J9" s="16"/>
      <c r="K9" s="16"/>
      <c r="L9" s="16"/>
      <c r="M9" s="16"/>
      <c r="N9" s="16"/>
      <c r="O9" s="16"/>
      <c r="P9" s="16"/>
      <c r="Q9" s="16"/>
      <c r="R9" s="16"/>
      <c r="S9" s="16"/>
    </row>
    <row r="10" spans="1:19" x14ac:dyDescent="0.25">
      <c r="A10" s="41" t="str">
        <f t="shared" si="0"/>
        <v/>
      </c>
      <c r="B10" s="19" t="str">
        <f>Calculations!A8</f>
        <v/>
      </c>
      <c r="C10" s="19" t="str">
        <f>Calculations!B8</f>
        <v/>
      </c>
      <c r="D10" s="19" t="str">
        <f>Calculations!C8</f>
        <v/>
      </c>
      <c r="E10" s="40" t="str">
        <f>Calculations!R8</f>
        <v/>
      </c>
      <c r="F10"/>
      <c r="G10" s="41" t="str">
        <f>IF(ISBLANK(Settings!D12),"",Settings!D12)</f>
        <v/>
      </c>
      <c r="H10" s="16"/>
      <c r="I10" s="16"/>
      <c r="J10" s="16"/>
      <c r="K10" s="16"/>
      <c r="L10" s="16"/>
      <c r="M10" s="16"/>
      <c r="N10" s="16"/>
      <c r="O10" s="16"/>
      <c r="P10" s="16"/>
      <c r="Q10" s="16"/>
      <c r="R10" s="16"/>
      <c r="S10" s="16"/>
    </row>
    <row r="11" spans="1:19" x14ac:dyDescent="0.25">
      <c r="A11" s="41" t="str">
        <f t="shared" si="0"/>
        <v/>
      </c>
      <c r="B11" s="19" t="str">
        <f>Calculations!A9</f>
        <v/>
      </c>
      <c r="C11" s="19" t="str">
        <f>Calculations!B9</f>
        <v/>
      </c>
      <c r="D11" s="19" t="str">
        <f>Calculations!C9</f>
        <v/>
      </c>
      <c r="E11" s="40" t="str">
        <f>Calculations!R9</f>
        <v/>
      </c>
      <c r="F11"/>
      <c r="G11" s="41" t="str">
        <f>IF(ISBLANK(Settings!D13),"",Settings!D13)</f>
        <v/>
      </c>
      <c r="H11" s="16"/>
      <c r="I11" s="16"/>
      <c r="J11" s="16"/>
      <c r="K11" s="16"/>
      <c r="L11" s="16"/>
      <c r="M11" s="16"/>
      <c r="N11" s="16"/>
      <c r="O11" s="16"/>
      <c r="P11" s="16"/>
      <c r="Q11" s="16"/>
      <c r="R11" s="16"/>
      <c r="S11" s="16"/>
    </row>
    <row r="12" spans="1:19" x14ac:dyDescent="0.25">
      <c r="A12" s="41" t="str">
        <f t="shared" si="0"/>
        <v/>
      </c>
      <c r="B12" s="19" t="str">
        <f>Calculations!A10</f>
        <v/>
      </c>
      <c r="C12" s="19" t="str">
        <f>Calculations!B10</f>
        <v/>
      </c>
      <c r="D12" s="19" t="str">
        <f>Calculations!C10</f>
        <v/>
      </c>
      <c r="E12" s="40" t="str">
        <f>Calculations!R10</f>
        <v/>
      </c>
      <c r="F12"/>
      <c r="G12" s="41" t="str">
        <f>IF(ISBLANK(Settings!D14),"",Settings!D14)</f>
        <v/>
      </c>
      <c r="H12" s="16"/>
      <c r="I12" s="16"/>
      <c r="J12" s="16"/>
      <c r="K12" s="16"/>
      <c r="L12" s="16"/>
      <c r="M12" s="16"/>
      <c r="N12" s="16"/>
      <c r="O12" s="16"/>
      <c r="P12" s="16"/>
      <c r="Q12" s="16"/>
      <c r="R12" s="16"/>
      <c r="S12" s="16"/>
    </row>
    <row r="13" spans="1:19" x14ac:dyDescent="0.25">
      <c r="A13" s="41" t="str">
        <f t="shared" si="0"/>
        <v/>
      </c>
      <c r="B13" s="19" t="str">
        <f>Calculations!A11</f>
        <v/>
      </c>
      <c r="C13" s="19" t="str">
        <f>Calculations!B11</f>
        <v/>
      </c>
      <c r="D13" s="19" t="str">
        <f>Calculations!C11</f>
        <v/>
      </c>
      <c r="E13" s="40" t="str">
        <f>Calculations!R11</f>
        <v/>
      </c>
      <c r="F13"/>
      <c r="G13" s="41" t="str">
        <f>IF(ISBLANK(Settings!D15),"",Settings!D15)</f>
        <v/>
      </c>
      <c r="H13" s="16"/>
      <c r="I13" s="16"/>
      <c r="J13" s="16"/>
      <c r="K13" s="16"/>
      <c r="L13" s="16"/>
      <c r="M13" s="16"/>
      <c r="N13" s="16"/>
      <c r="O13" s="16"/>
      <c r="P13" s="16"/>
      <c r="Q13" s="16"/>
      <c r="R13" s="16"/>
      <c r="S13" s="16"/>
    </row>
    <row r="14" spans="1:19" x14ac:dyDescent="0.25">
      <c r="A14" s="41" t="str">
        <f t="shared" si="0"/>
        <v/>
      </c>
      <c r="B14" s="19" t="str">
        <f>Calculations!A12</f>
        <v/>
      </c>
      <c r="C14" s="19" t="str">
        <f>Calculations!B12</f>
        <v/>
      </c>
      <c r="D14" s="19" t="str">
        <f>Calculations!C12</f>
        <v/>
      </c>
      <c r="E14" s="40" t="str">
        <f>Calculations!R12</f>
        <v/>
      </c>
      <c r="F14"/>
      <c r="G14" s="41" t="str">
        <f>IF(ISBLANK(Settings!D16),"",Settings!D16)</f>
        <v/>
      </c>
      <c r="H14" s="16"/>
      <c r="I14" s="16"/>
      <c r="J14" s="16"/>
      <c r="K14" s="16"/>
      <c r="L14" s="16"/>
      <c r="M14" s="16"/>
      <c r="N14" s="16"/>
      <c r="O14" s="16"/>
      <c r="P14" s="16"/>
      <c r="Q14" s="16"/>
      <c r="R14" s="16"/>
      <c r="S14" s="16"/>
    </row>
    <row r="15" spans="1:19" x14ac:dyDescent="0.25">
      <c r="A15" s="41" t="str">
        <f t="shared" si="0"/>
        <v/>
      </c>
      <c r="B15" s="19" t="str">
        <f>Calculations!A13</f>
        <v/>
      </c>
      <c r="C15" s="19" t="str">
        <f>Calculations!B13</f>
        <v/>
      </c>
      <c r="D15" s="19" t="str">
        <f>Calculations!C13</f>
        <v/>
      </c>
      <c r="E15" s="40" t="str">
        <f>Calculations!R13</f>
        <v/>
      </c>
      <c r="F15"/>
      <c r="G15" s="41" t="str">
        <f>IF(ISBLANK(Settings!D17),"",Settings!D17)</f>
        <v/>
      </c>
      <c r="H15" s="16"/>
      <c r="I15" s="16"/>
      <c r="J15" s="16"/>
      <c r="K15" s="16"/>
      <c r="L15" s="16"/>
      <c r="M15" s="16"/>
      <c r="N15" s="16"/>
      <c r="O15" s="16"/>
      <c r="P15" s="16"/>
      <c r="Q15" s="16"/>
      <c r="R15" s="16"/>
      <c r="S15" s="16"/>
    </row>
    <row r="16" spans="1:19" x14ac:dyDescent="0.25">
      <c r="A16" s="41" t="str">
        <f t="shared" si="0"/>
        <v/>
      </c>
      <c r="B16" s="19" t="str">
        <f>Calculations!A14</f>
        <v/>
      </c>
      <c r="C16" s="19" t="str">
        <f>Calculations!B14</f>
        <v/>
      </c>
      <c r="D16" s="19" t="str">
        <f>Calculations!C14</f>
        <v/>
      </c>
      <c r="E16" s="40" t="str">
        <f>Calculations!R14</f>
        <v/>
      </c>
      <c r="F16"/>
      <c r="G16" s="41" t="str">
        <f>IF(ISBLANK(Settings!D18),"",Settings!D18)</f>
        <v/>
      </c>
      <c r="H16" s="16"/>
      <c r="I16" s="16"/>
      <c r="J16" s="16"/>
      <c r="K16" s="16"/>
      <c r="L16" s="16"/>
      <c r="M16" s="16"/>
      <c r="N16" s="16"/>
      <c r="O16" s="16"/>
      <c r="P16" s="16"/>
      <c r="Q16" s="16"/>
      <c r="R16" s="16"/>
      <c r="S16" s="16"/>
    </row>
    <row r="17" spans="1:19" x14ac:dyDescent="0.25">
      <c r="A17" s="41" t="str">
        <f t="shared" si="0"/>
        <v/>
      </c>
      <c r="B17" s="19" t="str">
        <f>Calculations!A15</f>
        <v/>
      </c>
      <c r="C17" s="19" t="str">
        <f>Calculations!B15</f>
        <v/>
      </c>
      <c r="D17" s="19" t="str">
        <f>Calculations!C15</f>
        <v/>
      </c>
      <c r="E17" s="40" t="str">
        <f>Calculations!R15</f>
        <v/>
      </c>
      <c r="F17"/>
      <c r="G17" s="41" t="str">
        <f>IF(ISBLANK(Settings!D19),"",Settings!D19)</f>
        <v/>
      </c>
      <c r="H17" s="16"/>
      <c r="I17" s="16"/>
      <c r="J17" s="16"/>
      <c r="K17" s="16"/>
      <c r="L17" s="16"/>
      <c r="M17" s="16"/>
      <c r="N17" s="16"/>
      <c r="O17" s="16"/>
      <c r="P17" s="16"/>
      <c r="Q17" s="16"/>
      <c r="R17" s="16"/>
      <c r="S17" s="16"/>
    </row>
    <row r="18" spans="1:19" x14ac:dyDescent="0.25">
      <c r="A18" s="41" t="str">
        <f t="shared" si="0"/>
        <v/>
      </c>
      <c r="B18" s="19" t="str">
        <f>Calculations!A16</f>
        <v/>
      </c>
      <c r="C18" s="19" t="str">
        <f>Calculations!B16</f>
        <v/>
      </c>
      <c r="D18" s="19" t="str">
        <f>Calculations!C16</f>
        <v/>
      </c>
      <c r="E18" s="40" t="str">
        <f>Calculations!R16</f>
        <v/>
      </c>
      <c r="F18"/>
      <c r="G18" s="41" t="str">
        <f>IF(ISBLANK(Settings!D20),"",Settings!D20)</f>
        <v/>
      </c>
      <c r="H18" s="16"/>
      <c r="I18" s="16"/>
      <c r="J18" s="16"/>
      <c r="K18" s="16"/>
      <c r="L18" s="16"/>
      <c r="M18" s="16"/>
      <c r="N18" s="16"/>
      <c r="O18" s="16"/>
      <c r="P18" s="16"/>
      <c r="Q18" s="16"/>
      <c r="R18" s="16"/>
      <c r="S18" s="16"/>
    </row>
    <row r="19" spans="1:19" x14ac:dyDescent="0.25">
      <c r="A19" s="41" t="str">
        <f t="shared" si="0"/>
        <v/>
      </c>
      <c r="B19" s="19" t="str">
        <f>Calculations!A17</f>
        <v/>
      </c>
      <c r="C19" s="19" t="str">
        <f>Calculations!B17</f>
        <v/>
      </c>
      <c r="D19" s="19" t="str">
        <f>Calculations!C17</f>
        <v/>
      </c>
      <c r="E19" s="40" t="str">
        <f>Calculations!R17</f>
        <v/>
      </c>
      <c r="F19"/>
      <c r="G19" s="41" t="str">
        <f>IF(ISBLANK(Settings!D21),"",Settings!D21)</f>
        <v/>
      </c>
      <c r="H19" s="16"/>
      <c r="I19" s="16"/>
      <c r="J19" s="16"/>
      <c r="K19" s="16"/>
      <c r="L19" s="16"/>
      <c r="M19" s="16"/>
      <c r="N19" s="16"/>
      <c r="O19" s="16"/>
      <c r="P19" s="16"/>
      <c r="Q19" s="16"/>
      <c r="R19" s="16"/>
      <c r="S19" s="16"/>
    </row>
    <row r="20" spans="1:19" x14ac:dyDescent="0.25">
      <c r="A20" s="41" t="str">
        <f t="shared" si="0"/>
        <v/>
      </c>
      <c r="B20" s="19" t="str">
        <f>Calculations!A18</f>
        <v/>
      </c>
      <c r="C20" s="19" t="str">
        <f>Calculations!B18</f>
        <v/>
      </c>
      <c r="D20" s="19" t="str">
        <f>Calculations!C18</f>
        <v/>
      </c>
      <c r="E20" s="40" t="str">
        <f>Calculations!R18</f>
        <v/>
      </c>
      <c r="F20"/>
      <c r="G20" s="41" t="str">
        <f>IF(ISBLANK(Settings!D22),"",Settings!D22)</f>
        <v/>
      </c>
      <c r="H20" s="16"/>
      <c r="I20" s="16"/>
      <c r="J20" s="16"/>
      <c r="K20" s="16"/>
      <c r="L20" s="16"/>
      <c r="M20" s="16"/>
      <c r="N20" s="16"/>
      <c r="O20" s="16"/>
      <c r="P20" s="16"/>
      <c r="Q20" s="16"/>
      <c r="R20" s="16"/>
      <c r="S20" s="16"/>
    </row>
    <row r="21" spans="1:19" x14ac:dyDescent="0.25">
      <c r="F21"/>
    </row>
    <row r="23" spans="1:19" x14ac:dyDescent="0.25">
      <c r="E23" s="4" t="s">
        <v>80</v>
      </c>
      <c r="F23"/>
    </row>
    <row r="24" spans="1:19" x14ac:dyDescent="0.25">
      <c r="E24" s="37">
        <v>1</v>
      </c>
      <c r="F24" t="s">
        <v>67</v>
      </c>
    </row>
    <row r="25" spans="1:19" x14ac:dyDescent="0.25">
      <c r="E25" s="37">
        <v>2</v>
      </c>
      <c r="F25"/>
    </row>
    <row r="26" spans="1:19" x14ac:dyDescent="0.25">
      <c r="E26" s="37">
        <v>3</v>
      </c>
      <c r="F26"/>
    </row>
    <row r="27" spans="1:19" x14ac:dyDescent="0.25">
      <c r="E27" s="37">
        <v>4</v>
      </c>
      <c r="F27"/>
    </row>
    <row r="28" spans="1:19" x14ac:dyDescent="0.25">
      <c r="E28" s="37">
        <v>5</v>
      </c>
      <c r="F28" t="s">
        <v>68</v>
      </c>
    </row>
    <row r="30" spans="1:19" x14ac:dyDescent="0.25">
      <c r="A30"/>
      <c r="G30"/>
    </row>
    <row r="31" spans="1:19" ht="18.75" x14ac:dyDescent="0.3">
      <c r="E31" s="51" t="s">
        <v>87</v>
      </c>
      <c r="F31" s="51"/>
      <c r="G31" s="51"/>
    </row>
  </sheetData>
  <mergeCells count="1">
    <mergeCell ref="B2:D2"/>
  </mergeCells>
  <conditionalFormatting sqref="E4:E20">
    <cfRule type="colorScale" priority="2">
      <colorScale>
        <cfvo type="min"/>
        <cfvo type="percentile" val="50"/>
        <cfvo type="max"/>
        <color rgb="FFF8696B"/>
        <color rgb="FFFFEB84"/>
        <color rgb="FF63BE7B"/>
      </colorScale>
    </cfRule>
    <cfRule type="colorScale" priority="3">
      <colorScale>
        <cfvo type="min"/>
        <cfvo type="max"/>
        <color rgb="FFFCFCFF"/>
        <color rgb="FF63BE7B"/>
      </colorScale>
    </cfRule>
  </conditionalFormatting>
  <conditionalFormatting sqref="E24:E28">
    <cfRule type="colorScale" priority="1">
      <colorScale>
        <cfvo type="min"/>
        <cfvo type="percentile" val="50"/>
        <cfvo type="max"/>
        <color rgb="FFF8696B"/>
        <color rgb="FFFFEB84"/>
        <color rgb="FF63BE7B"/>
      </colorScale>
    </cfRule>
  </conditionalFormatting>
  <hyperlinks>
    <hyperlink ref="E31" location="'Planning and Stabilizing Teams'!A1" display="For goals and planning ideas, see this sheet."/>
  </hyperlink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4" id="{2136DFF7-0735-F945-8B69-8AA8295639A9}">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B4:D20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ErrorMessage="1" errorTitle="Please choose from the drop-down" error="Only values from the list are acceptable. ">
          <x14:formula1>
            <xm:f>Settings!$G$6:$G$10</xm:f>
          </x14:formula1>
          <xm:sqref>H4:S20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workbookViewId="0">
      <selection activeCell="J3" sqref="J3"/>
    </sheetView>
  </sheetViews>
  <sheetFormatPr defaultColWidth="11.42578125" defaultRowHeight="15" x14ac:dyDescent="0.25"/>
  <cols>
    <col min="1" max="1" width="22.42578125" customWidth="1"/>
    <col min="2" max="2" width="15.85546875" customWidth="1"/>
    <col min="3" max="3" width="16.85546875" customWidth="1"/>
    <col min="4" max="4" width="17" customWidth="1"/>
    <col min="5" max="5" width="12.7109375" customWidth="1"/>
    <col min="9" max="9" width="29" customWidth="1"/>
    <col min="10" max="11" width="13.85546875" customWidth="1"/>
  </cols>
  <sheetData>
    <row r="1" spans="1:19" ht="22.5" x14ac:dyDescent="0.3">
      <c r="A1" s="50" t="s">
        <v>99</v>
      </c>
      <c r="B1" s="38"/>
      <c r="C1" s="38"/>
      <c r="D1" s="38"/>
      <c r="E1" s="38"/>
      <c r="F1" s="38"/>
      <c r="G1" s="38"/>
      <c r="H1" s="38"/>
      <c r="I1" s="50" t="s">
        <v>100</v>
      </c>
    </row>
    <row r="2" spans="1:19" ht="15.75" x14ac:dyDescent="0.25">
      <c r="A2" s="42" t="s">
        <v>75</v>
      </c>
      <c r="B2" s="55" t="s">
        <v>76</v>
      </c>
      <c r="C2" s="55"/>
      <c r="D2" s="55"/>
      <c r="E2" s="52" t="s">
        <v>78</v>
      </c>
      <c r="F2" s="47"/>
      <c r="G2" s="47"/>
      <c r="H2" s="47"/>
      <c r="I2" s="44" t="s">
        <v>105</v>
      </c>
      <c r="J2" s="48"/>
      <c r="K2" s="48"/>
    </row>
    <row r="3" spans="1:19" ht="15.75" x14ac:dyDescent="0.25">
      <c r="A3" s="45" t="s">
        <v>81</v>
      </c>
      <c r="B3" s="45" t="s">
        <v>23</v>
      </c>
      <c r="C3" s="45" t="s">
        <v>22</v>
      </c>
      <c r="D3" s="45" t="s">
        <v>24</v>
      </c>
      <c r="E3" s="45" t="s">
        <v>79</v>
      </c>
      <c r="I3" s="45" t="s">
        <v>75</v>
      </c>
      <c r="J3" s="46" t="str">
        <f>IF(ISBLANK(Settings!$B20),"",Settings!$B20)</f>
        <v>Project 1</v>
      </c>
      <c r="K3" s="46" t="str">
        <f>IF(ISBLANK(Settings!$B21),"",Settings!$B21)</f>
        <v>Project 2</v>
      </c>
      <c r="L3" s="46" t="str">
        <f>IF(ISBLANK(Settings!$B22),"",Settings!$B22)</f>
        <v>Fature 1</v>
      </c>
      <c r="M3" s="46" t="str">
        <f>IF(ISBLANK(Settings!$B23),"",Settings!$B23)</f>
        <v/>
      </c>
      <c r="N3" s="46" t="str">
        <f>IF(ISBLANK(Settings!$B24),"",Settings!$B24)</f>
        <v/>
      </c>
      <c r="O3" s="46" t="str">
        <f>IF(ISBLANK(Settings!$B25),"",Settings!$B25)</f>
        <v/>
      </c>
      <c r="P3" s="46" t="str">
        <f>IF(ISBLANK(Settings!$B26),"",Settings!$B26)</f>
        <v/>
      </c>
      <c r="Q3" s="46" t="str">
        <f>IF(ISBLANK(Settings!$B27),"",Settings!$B27)</f>
        <v/>
      </c>
      <c r="R3" s="46" t="str">
        <f>IF(ISBLANK(Settings!$B28),"",Settings!$B28)</f>
        <v/>
      </c>
      <c r="S3" s="46" t="str">
        <f>IF(ISBLANK(Settings!$B29),"",Settings!$B29)</f>
        <v/>
      </c>
    </row>
    <row r="4" spans="1:19" x14ac:dyDescent="0.25">
      <c r="A4" s="41" t="str">
        <f>I4</f>
        <v>CSS</v>
      </c>
      <c r="B4" s="19">
        <f>Calculations!A2</f>
        <v>0</v>
      </c>
      <c r="C4" s="19">
        <f>Calculations!B2</f>
        <v>1</v>
      </c>
      <c r="D4" s="19">
        <f>Calculations!C2</f>
        <v>0</v>
      </c>
      <c r="E4" s="40">
        <f>Calculations!R2</f>
        <v>2</v>
      </c>
      <c r="I4" s="41" t="str">
        <f>IF(ISBLANK(Settings!D6),"",Settings!D6)</f>
        <v>CSS</v>
      </c>
      <c r="J4" s="16"/>
      <c r="K4" s="16"/>
      <c r="L4" s="16"/>
      <c r="M4" s="16"/>
      <c r="N4" s="16"/>
      <c r="O4" s="16"/>
      <c r="P4" s="16"/>
      <c r="Q4" s="16"/>
      <c r="R4" s="16"/>
      <c r="S4" s="16"/>
    </row>
    <row r="5" spans="1:19" x14ac:dyDescent="0.25">
      <c r="A5" s="41" t="str">
        <f t="shared" ref="A5:A20" si="0">I5</f>
        <v>Javascript</v>
      </c>
      <c r="B5" s="19">
        <f>Calculations!A3</f>
        <v>2</v>
      </c>
      <c r="C5" s="19">
        <f>Calculations!B3</f>
        <v>0</v>
      </c>
      <c r="D5" s="19">
        <f>Calculations!C3</f>
        <v>0</v>
      </c>
      <c r="E5" s="40">
        <f>Calculations!R3</f>
        <v>7</v>
      </c>
      <c r="I5" s="41" t="str">
        <f>IF(ISBLANK(Settings!D7),"",Settings!D7)</f>
        <v>Javascript</v>
      </c>
      <c r="J5" s="16"/>
      <c r="K5" s="16"/>
      <c r="L5" s="16"/>
      <c r="M5" s="16"/>
      <c r="N5" s="16"/>
      <c r="O5" s="16"/>
      <c r="P5" s="16"/>
      <c r="Q5" s="16"/>
      <c r="R5" s="16"/>
      <c r="S5" s="16"/>
    </row>
    <row r="6" spans="1:19" x14ac:dyDescent="0.25">
      <c r="A6" s="41" t="str">
        <f t="shared" si="0"/>
        <v>DB Backup/Restore</v>
      </c>
      <c r="B6" s="19">
        <f>Calculations!A4</f>
        <v>1</v>
      </c>
      <c r="C6" s="19">
        <f>Calculations!B4</f>
        <v>1</v>
      </c>
      <c r="D6" s="19">
        <f>Calculations!C4</f>
        <v>1</v>
      </c>
      <c r="E6" s="40">
        <f>Calculations!R4</f>
        <v>6</v>
      </c>
      <c r="I6" s="41" t="str">
        <f>IF(ISBLANK(Settings!D8),"",Settings!D8)</f>
        <v>DB Backup/Restore</v>
      </c>
      <c r="J6" s="16"/>
      <c r="K6" s="16"/>
      <c r="L6" s="16"/>
      <c r="M6" s="16"/>
      <c r="N6" s="16"/>
      <c r="O6" s="16"/>
      <c r="P6" s="16"/>
      <c r="Q6" s="16"/>
      <c r="R6" s="16"/>
      <c r="S6" s="16"/>
    </row>
    <row r="7" spans="1:19" x14ac:dyDescent="0.25">
      <c r="A7" s="41" t="str">
        <f t="shared" si="0"/>
        <v/>
      </c>
      <c r="B7" s="19" t="str">
        <f>Calculations!A5</f>
        <v/>
      </c>
      <c r="C7" s="19" t="str">
        <f>Calculations!B5</f>
        <v/>
      </c>
      <c r="D7" s="19" t="str">
        <f>Calculations!C5</f>
        <v/>
      </c>
      <c r="E7" s="40" t="str">
        <f>Calculations!R5</f>
        <v/>
      </c>
      <c r="I7" s="41" t="str">
        <f>IF(ISBLANK(Settings!D9),"",Settings!D9)</f>
        <v/>
      </c>
      <c r="J7" s="16"/>
      <c r="K7" s="16"/>
      <c r="L7" s="16"/>
      <c r="M7" s="16"/>
      <c r="N7" s="16"/>
      <c r="O7" s="16"/>
      <c r="P7" s="16"/>
      <c r="Q7" s="16"/>
      <c r="R7" s="16"/>
      <c r="S7" s="16"/>
    </row>
    <row r="8" spans="1:19" x14ac:dyDescent="0.25">
      <c r="A8" s="41" t="str">
        <f t="shared" si="0"/>
        <v/>
      </c>
      <c r="B8" s="19" t="str">
        <f>Calculations!A6</f>
        <v/>
      </c>
      <c r="C8" s="19" t="str">
        <f>Calculations!B6</f>
        <v/>
      </c>
      <c r="D8" s="19" t="str">
        <f>Calculations!C6</f>
        <v/>
      </c>
      <c r="E8" s="40" t="str">
        <f>Calculations!R6</f>
        <v/>
      </c>
      <c r="I8" s="41" t="str">
        <f>IF(ISBLANK(Settings!D10),"",Settings!D10)</f>
        <v/>
      </c>
      <c r="J8" s="16"/>
      <c r="K8" s="16"/>
      <c r="L8" s="16"/>
      <c r="M8" s="16"/>
      <c r="N8" s="16"/>
      <c r="O8" s="16"/>
      <c r="P8" s="16"/>
      <c r="Q8" s="16"/>
      <c r="R8" s="16"/>
      <c r="S8" s="16"/>
    </row>
    <row r="9" spans="1:19" x14ac:dyDescent="0.25">
      <c r="A9" s="41" t="str">
        <f t="shared" si="0"/>
        <v/>
      </c>
      <c r="B9" s="19" t="str">
        <f>Calculations!A7</f>
        <v/>
      </c>
      <c r="C9" s="19" t="str">
        <f>Calculations!B7</f>
        <v/>
      </c>
      <c r="D9" s="19" t="str">
        <f>Calculations!C7</f>
        <v/>
      </c>
      <c r="E9" s="40" t="str">
        <f>Calculations!R7</f>
        <v/>
      </c>
      <c r="I9" s="41" t="str">
        <f>IF(ISBLANK(Settings!D11),"",Settings!D11)</f>
        <v/>
      </c>
      <c r="J9" s="16"/>
      <c r="K9" s="16"/>
      <c r="L9" s="16"/>
      <c r="M9" s="16"/>
      <c r="N9" s="16"/>
      <c r="O9" s="16"/>
      <c r="P9" s="16"/>
      <c r="Q9" s="16"/>
      <c r="R9" s="16"/>
      <c r="S9" s="16"/>
    </row>
    <row r="10" spans="1:19" x14ac:dyDescent="0.25">
      <c r="A10" s="41" t="str">
        <f t="shared" si="0"/>
        <v/>
      </c>
      <c r="B10" s="19" t="str">
        <f>Calculations!A8</f>
        <v/>
      </c>
      <c r="C10" s="19" t="str">
        <f>Calculations!B8</f>
        <v/>
      </c>
      <c r="D10" s="19" t="str">
        <f>Calculations!C8</f>
        <v/>
      </c>
      <c r="E10" s="40" t="str">
        <f>Calculations!R8</f>
        <v/>
      </c>
      <c r="I10" s="41" t="str">
        <f>IF(ISBLANK(Settings!D12),"",Settings!D12)</f>
        <v/>
      </c>
      <c r="J10" s="16"/>
      <c r="K10" s="16"/>
      <c r="L10" s="16"/>
      <c r="M10" s="16"/>
      <c r="N10" s="16"/>
      <c r="O10" s="16"/>
      <c r="P10" s="16"/>
      <c r="Q10" s="16"/>
      <c r="R10" s="16"/>
      <c r="S10" s="16"/>
    </row>
    <row r="11" spans="1:19" x14ac:dyDescent="0.25">
      <c r="A11" s="41" t="str">
        <f t="shared" si="0"/>
        <v/>
      </c>
      <c r="B11" s="19" t="str">
        <f>Calculations!A9</f>
        <v/>
      </c>
      <c r="C11" s="19" t="str">
        <f>Calculations!B9</f>
        <v/>
      </c>
      <c r="D11" s="19" t="str">
        <f>Calculations!C9</f>
        <v/>
      </c>
      <c r="E11" s="40" t="str">
        <f>Calculations!R9</f>
        <v/>
      </c>
      <c r="I11" s="41" t="str">
        <f>IF(ISBLANK(Settings!D13),"",Settings!D13)</f>
        <v/>
      </c>
      <c r="J11" s="16"/>
      <c r="K11" s="16"/>
      <c r="L11" s="16"/>
      <c r="M11" s="16"/>
      <c r="N11" s="16"/>
      <c r="O11" s="16"/>
      <c r="P11" s="16"/>
      <c r="Q11" s="16"/>
      <c r="R11" s="16"/>
      <c r="S11" s="16"/>
    </row>
    <row r="12" spans="1:19" x14ac:dyDescent="0.25">
      <c r="A12" s="41" t="str">
        <f t="shared" si="0"/>
        <v/>
      </c>
      <c r="B12" s="19" t="str">
        <f>Calculations!A10</f>
        <v/>
      </c>
      <c r="C12" s="19" t="str">
        <f>Calculations!B10</f>
        <v/>
      </c>
      <c r="D12" s="19" t="str">
        <f>Calculations!C10</f>
        <v/>
      </c>
      <c r="E12" s="40" t="str">
        <f>Calculations!R10</f>
        <v/>
      </c>
      <c r="I12" s="41" t="str">
        <f>IF(ISBLANK(Settings!D14),"",Settings!D14)</f>
        <v/>
      </c>
      <c r="J12" s="16"/>
      <c r="K12" s="16"/>
      <c r="L12" s="16"/>
      <c r="M12" s="16"/>
      <c r="N12" s="16"/>
      <c r="O12" s="16"/>
      <c r="P12" s="16"/>
      <c r="Q12" s="16"/>
      <c r="R12" s="16"/>
      <c r="S12" s="16"/>
    </row>
    <row r="13" spans="1:19" x14ac:dyDescent="0.25">
      <c r="A13" s="41" t="str">
        <f t="shared" si="0"/>
        <v/>
      </c>
      <c r="B13" s="19" t="str">
        <f>Calculations!A11</f>
        <v/>
      </c>
      <c r="C13" s="19" t="str">
        <f>Calculations!B11</f>
        <v/>
      </c>
      <c r="D13" s="19" t="str">
        <f>Calculations!C11</f>
        <v/>
      </c>
      <c r="E13" s="40" t="str">
        <f>Calculations!R11</f>
        <v/>
      </c>
      <c r="I13" s="41" t="str">
        <f>IF(ISBLANK(Settings!D15),"",Settings!D15)</f>
        <v/>
      </c>
      <c r="J13" s="16"/>
      <c r="K13" s="16"/>
      <c r="L13" s="16"/>
      <c r="M13" s="16"/>
      <c r="N13" s="16"/>
      <c r="O13" s="16"/>
      <c r="P13" s="16"/>
      <c r="Q13" s="16"/>
      <c r="R13" s="16"/>
      <c r="S13" s="16"/>
    </row>
    <row r="14" spans="1:19" x14ac:dyDescent="0.25">
      <c r="A14" s="41" t="str">
        <f t="shared" si="0"/>
        <v/>
      </c>
      <c r="B14" s="19" t="str">
        <f>Calculations!A12</f>
        <v/>
      </c>
      <c r="C14" s="19" t="str">
        <f>Calculations!B12</f>
        <v/>
      </c>
      <c r="D14" s="19" t="str">
        <f>Calculations!C12</f>
        <v/>
      </c>
      <c r="E14" s="40" t="str">
        <f>Calculations!R12</f>
        <v/>
      </c>
      <c r="I14" s="41" t="str">
        <f>IF(ISBLANK(Settings!D16),"",Settings!D16)</f>
        <v/>
      </c>
      <c r="J14" s="16"/>
      <c r="K14" s="16"/>
      <c r="L14" s="16"/>
      <c r="M14" s="16"/>
      <c r="N14" s="16"/>
      <c r="O14" s="16"/>
      <c r="P14" s="16"/>
      <c r="Q14" s="16"/>
      <c r="R14" s="16"/>
      <c r="S14" s="16"/>
    </row>
    <row r="15" spans="1:19" x14ac:dyDescent="0.25">
      <c r="A15" s="41" t="str">
        <f t="shared" si="0"/>
        <v/>
      </c>
      <c r="B15" s="19" t="str">
        <f>Calculations!A13</f>
        <v/>
      </c>
      <c r="C15" s="19" t="str">
        <f>Calculations!B13</f>
        <v/>
      </c>
      <c r="D15" s="19" t="str">
        <f>Calculations!C13</f>
        <v/>
      </c>
      <c r="E15" s="40" t="str">
        <f>Calculations!R13</f>
        <v/>
      </c>
      <c r="I15" s="41" t="str">
        <f>IF(ISBLANK(Settings!D17),"",Settings!D17)</f>
        <v/>
      </c>
      <c r="J15" s="16"/>
      <c r="K15" s="16"/>
      <c r="L15" s="16"/>
      <c r="M15" s="16"/>
      <c r="N15" s="16"/>
      <c r="O15" s="16"/>
      <c r="P15" s="16"/>
      <c r="Q15" s="16"/>
      <c r="R15" s="16"/>
      <c r="S15" s="16"/>
    </row>
    <row r="16" spans="1:19" x14ac:dyDescent="0.25">
      <c r="A16" s="41" t="str">
        <f t="shared" si="0"/>
        <v/>
      </c>
      <c r="B16" s="19" t="str">
        <f>Calculations!A14</f>
        <v/>
      </c>
      <c r="C16" s="19" t="str">
        <f>Calculations!B14</f>
        <v/>
      </c>
      <c r="D16" s="19" t="str">
        <f>Calculations!C14</f>
        <v/>
      </c>
      <c r="E16" s="40" t="str">
        <f>Calculations!R14</f>
        <v/>
      </c>
      <c r="I16" s="41" t="str">
        <f>IF(ISBLANK(Settings!D18),"",Settings!D18)</f>
        <v/>
      </c>
      <c r="J16" s="16"/>
      <c r="K16" s="16"/>
      <c r="L16" s="16"/>
      <c r="M16" s="16"/>
      <c r="N16" s="16"/>
      <c r="O16" s="16"/>
      <c r="P16" s="16"/>
      <c r="Q16" s="16"/>
      <c r="R16" s="16"/>
      <c r="S16" s="16"/>
    </row>
    <row r="17" spans="1:19" x14ac:dyDescent="0.25">
      <c r="A17" s="41" t="str">
        <f t="shared" si="0"/>
        <v/>
      </c>
      <c r="B17" s="19" t="str">
        <f>Calculations!A15</f>
        <v/>
      </c>
      <c r="C17" s="19" t="str">
        <f>Calculations!B15</f>
        <v/>
      </c>
      <c r="D17" s="19" t="str">
        <f>Calculations!C15</f>
        <v/>
      </c>
      <c r="E17" s="40" t="str">
        <f>Calculations!R15</f>
        <v/>
      </c>
      <c r="I17" s="41" t="str">
        <f>IF(ISBLANK(Settings!D19),"",Settings!D19)</f>
        <v/>
      </c>
      <c r="J17" s="16"/>
      <c r="K17" s="16"/>
      <c r="L17" s="16"/>
      <c r="M17" s="16"/>
      <c r="N17" s="16"/>
      <c r="O17" s="16"/>
      <c r="P17" s="16"/>
      <c r="Q17" s="16"/>
      <c r="R17" s="16"/>
      <c r="S17" s="16"/>
    </row>
    <row r="18" spans="1:19" x14ac:dyDescent="0.25">
      <c r="A18" s="41" t="str">
        <f t="shared" si="0"/>
        <v/>
      </c>
      <c r="B18" s="19" t="str">
        <f>Calculations!A16</f>
        <v/>
      </c>
      <c r="C18" s="19" t="str">
        <f>Calculations!B16</f>
        <v/>
      </c>
      <c r="D18" s="19" t="str">
        <f>Calculations!C16</f>
        <v/>
      </c>
      <c r="E18" s="40" t="str">
        <f>Calculations!R16</f>
        <v/>
      </c>
      <c r="I18" s="41" t="str">
        <f>IF(ISBLANK(Settings!D20),"",Settings!D20)</f>
        <v/>
      </c>
      <c r="J18" s="16"/>
      <c r="K18" s="16"/>
      <c r="L18" s="16"/>
      <c r="M18" s="16"/>
      <c r="N18" s="16"/>
      <c r="O18" s="16"/>
      <c r="P18" s="16"/>
      <c r="Q18" s="16"/>
      <c r="R18" s="16"/>
      <c r="S18" s="16"/>
    </row>
    <row r="19" spans="1:19" x14ac:dyDescent="0.25">
      <c r="A19" s="41" t="str">
        <f t="shared" si="0"/>
        <v/>
      </c>
      <c r="B19" s="19" t="str">
        <f>Calculations!A17</f>
        <v/>
      </c>
      <c r="C19" s="19" t="str">
        <f>Calculations!B17</f>
        <v/>
      </c>
      <c r="D19" s="19" t="str">
        <f>Calculations!C17</f>
        <v/>
      </c>
      <c r="E19" s="40" t="str">
        <f>Calculations!R17</f>
        <v/>
      </c>
      <c r="I19" s="41" t="str">
        <f>IF(ISBLANK(Settings!D21),"",Settings!D21)</f>
        <v/>
      </c>
      <c r="J19" s="16"/>
      <c r="K19" s="16"/>
      <c r="L19" s="16"/>
      <c r="M19" s="16"/>
      <c r="N19" s="16"/>
      <c r="O19" s="16"/>
      <c r="P19" s="16"/>
      <c r="Q19" s="16"/>
      <c r="R19" s="16"/>
      <c r="S19" s="16"/>
    </row>
    <row r="20" spans="1:19" x14ac:dyDescent="0.25">
      <c r="A20" s="41" t="str">
        <f t="shared" si="0"/>
        <v/>
      </c>
      <c r="B20" s="19" t="str">
        <f>Calculations!A18</f>
        <v/>
      </c>
      <c r="C20" s="19" t="str">
        <f>Calculations!B18</f>
        <v/>
      </c>
      <c r="D20" s="19" t="str">
        <f>Calculations!C18</f>
        <v/>
      </c>
      <c r="E20" s="40" t="str">
        <f>Calculations!R18</f>
        <v/>
      </c>
      <c r="I20" s="41" t="str">
        <f>IF(ISBLANK(Settings!D22),"",Settings!D22)</f>
        <v/>
      </c>
      <c r="J20" s="16"/>
      <c r="K20" s="16"/>
      <c r="L20" s="16"/>
      <c r="M20" s="16"/>
      <c r="N20" s="16"/>
      <c r="O20" s="16"/>
      <c r="P20" s="16"/>
      <c r="Q20" s="16"/>
      <c r="R20" s="16"/>
      <c r="S20" s="16"/>
    </row>
    <row r="21" spans="1:19" x14ac:dyDescent="0.25">
      <c r="A21" s="4"/>
      <c r="B21" s="38"/>
      <c r="C21" s="38"/>
      <c r="D21" s="38"/>
      <c r="E21" s="38"/>
      <c r="I21" s="4"/>
    </row>
    <row r="22" spans="1:19" x14ac:dyDescent="0.25">
      <c r="A22" s="4"/>
      <c r="B22" s="38"/>
      <c r="C22" s="38"/>
      <c r="D22" s="38"/>
      <c r="E22" s="38"/>
      <c r="F22" s="38"/>
      <c r="G22" s="38"/>
      <c r="H22" s="38"/>
      <c r="I22" s="4"/>
    </row>
    <row r="23" spans="1:19" x14ac:dyDescent="0.25">
      <c r="A23" s="4"/>
      <c r="B23" s="38"/>
      <c r="C23" s="38"/>
      <c r="D23" s="38"/>
      <c r="E23" s="4" t="s">
        <v>80</v>
      </c>
      <c r="I23" s="4"/>
    </row>
    <row r="24" spans="1:19" x14ac:dyDescent="0.25">
      <c r="A24" s="4"/>
      <c r="B24" s="38"/>
      <c r="C24" s="38"/>
      <c r="D24" s="38"/>
      <c r="E24" s="37">
        <v>1</v>
      </c>
      <c r="F24" t="s">
        <v>67</v>
      </c>
      <c r="I24" s="4"/>
    </row>
    <row r="25" spans="1:19" x14ac:dyDescent="0.25">
      <c r="A25" s="4"/>
      <c r="B25" s="38"/>
      <c r="C25" s="38"/>
      <c r="D25" s="38"/>
      <c r="E25" s="37">
        <v>2</v>
      </c>
      <c r="I25" s="4"/>
    </row>
    <row r="26" spans="1:19" x14ac:dyDescent="0.25">
      <c r="A26" s="4"/>
      <c r="B26" s="38"/>
      <c r="C26" s="38"/>
      <c r="D26" s="38"/>
      <c r="E26" s="37">
        <v>3</v>
      </c>
      <c r="I26" s="4"/>
    </row>
    <row r="27" spans="1:19" x14ac:dyDescent="0.25">
      <c r="A27" s="4"/>
      <c r="B27" s="38"/>
      <c r="C27" s="38"/>
      <c r="D27" s="38"/>
      <c r="E27" s="37">
        <v>4</v>
      </c>
      <c r="I27" s="4"/>
    </row>
    <row r="28" spans="1:19" x14ac:dyDescent="0.25">
      <c r="A28" s="4"/>
      <c r="B28" s="38"/>
      <c r="C28" s="38"/>
      <c r="D28" s="38"/>
      <c r="E28" s="37">
        <v>5</v>
      </c>
      <c r="F28" t="s">
        <v>68</v>
      </c>
      <c r="I28" s="4"/>
    </row>
  </sheetData>
  <mergeCells count="1">
    <mergeCell ref="B2:D2"/>
  </mergeCells>
  <conditionalFormatting sqref="E4:E20">
    <cfRule type="colorScale" priority="2">
      <colorScale>
        <cfvo type="min"/>
        <cfvo type="percentile" val="50"/>
        <cfvo type="max"/>
        <color rgb="FFF8696B"/>
        <color rgb="FFFFEB84"/>
        <color rgb="FF63BE7B"/>
      </colorScale>
    </cfRule>
    <cfRule type="colorScale" priority="3">
      <colorScale>
        <cfvo type="min"/>
        <cfvo type="max"/>
        <color rgb="FFFCFCFF"/>
        <color rgb="FF63BE7B"/>
      </colorScale>
    </cfRule>
  </conditionalFormatting>
  <conditionalFormatting sqref="E24:E28">
    <cfRule type="colorScale" priority="1">
      <colorScale>
        <cfvo type="min"/>
        <cfvo type="percentile" val="50"/>
        <cfvo type="max"/>
        <color rgb="FFF8696B"/>
        <color rgb="FFFFEB84"/>
        <color rgb="FF63BE7B"/>
      </colorScale>
    </cfRule>
  </conditionalFormatting>
  <pageMargins left="0.7" right="0.7" top="0.75" bottom="0.75" header="0.3" footer="0.3"/>
  <ignoredErrors>
    <ignoredError sqref="M3" formula="1"/>
  </ignoredErrors>
  <extLst>
    <ext xmlns:x14="http://schemas.microsoft.com/office/spreadsheetml/2009/9/main" uri="{78C0D931-6437-407d-A8EE-F0AAD7539E65}">
      <x14:conditionalFormattings>
        <x14:conditionalFormatting xmlns:xm="http://schemas.microsoft.com/office/excel/2006/main">
          <x14:cfRule type="iconSet" priority="4" id="{8FF91E5F-7B46-EE4B-BAFB-6FBC6D329EB5}">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B4:D20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ErrorMessage="1" errorTitle="Please choose from the drop-down" error="Only values from the list are acceptable. ">
          <x14:formula1>
            <xm:f>Settings!$G$18:$G$22</xm:f>
          </x14:formula1>
          <xm:sqref>J4:S20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showGridLines="0" zoomScale="140" zoomScaleNormal="140" zoomScalePageLayoutView="140" workbookViewId="0"/>
  </sheetViews>
  <sheetFormatPr defaultColWidth="11.42578125" defaultRowHeight="15" x14ac:dyDescent="0.25"/>
  <sheetData>
    <row r="1" spans="1:9" ht="20.25" thickBot="1" x14ac:dyDescent="0.35">
      <c r="A1" s="25" t="s">
        <v>53</v>
      </c>
      <c r="B1" s="25"/>
      <c r="C1" s="25"/>
      <c r="D1" s="25"/>
      <c r="E1" s="25"/>
      <c r="F1" s="25"/>
      <c r="G1" s="25"/>
      <c r="H1" s="25"/>
      <c r="I1" s="24"/>
    </row>
    <row r="2" spans="1:9" ht="15.75" thickTop="1" x14ac:dyDescent="0.25"/>
    <row r="3" spans="1:9" x14ac:dyDescent="0.25">
      <c r="A3" s="1" t="s">
        <v>46</v>
      </c>
    </row>
    <row r="4" spans="1:9" x14ac:dyDescent="0.25">
      <c r="F4" t="s">
        <v>74</v>
      </c>
    </row>
    <row r="5" spans="1:9" x14ac:dyDescent="0.25">
      <c r="A5" s="21"/>
      <c r="B5" s="56" t="s">
        <v>71</v>
      </c>
      <c r="C5" s="57"/>
      <c r="D5" s="58"/>
      <c r="F5" s="21"/>
      <c r="G5" s="56" t="s">
        <v>71</v>
      </c>
      <c r="H5" s="57"/>
      <c r="I5" s="58"/>
    </row>
    <row r="6" spans="1:9" x14ac:dyDescent="0.25">
      <c r="A6" s="21" t="s">
        <v>72</v>
      </c>
      <c r="B6" s="22">
        <v>0</v>
      </c>
      <c r="C6" s="22">
        <v>1</v>
      </c>
      <c r="D6" s="22" t="s">
        <v>43</v>
      </c>
      <c r="F6" s="21" t="s">
        <v>73</v>
      </c>
      <c r="G6" s="21">
        <v>0</v>
      </c>
      <c r="H6" s="21">
        <v>1</v>
      </c>
      <c r="I6" s="21" t="s">
        <v>43</v>
      </c>
    </row>
    <row r="7" spans="1:9" x14ac:dyDescent="0.25">
      <c r="A7" s="21">
        <v>0</v>
      </c>
      <c r="B7" s="3">
        <v>9</v>
      </c>
      <c r="C7" s="3">
        <v>7</v>
      </c>
      <c r="D7" s="3">
        <v>3</v>
      </c>
      <c r="F7" s="21">
        <v>0</v>
      </c>
      <c r="G7" s="3">
        <v>9</v>
      </c>
      <c r="H7" s="3">
        <v>7</v>
      </c>
      <c r="I7" s="3">
        <v>3</v>
      </c>
    </row>
    <row r="8" spans="1:9" x14ac:dyDescent="0.25">
      <c r="A8" s="21">
        <v>1</v>
      </c>
      <c r="B8" s="3">
        <v>8</v>
      </c>
      <c r="C8" s="3">
        <v>5</v>
      </c>
      <c r="D8" s="3">
        <v>2</v>
      </c>
      <c r="F8" s="21">
        <v>1</v>
      </c>
      <c r="G8" s="3">
        <v>8</v>
      </c>
      <c r="H8" s="3">
        <v>5</v>
      </c>
      <c r="I8" s="3">
        <v>2</v>
      </c>
    </row>
    <row r="9" spans="1:9" x14ac:dyDescent="0.25">
      <c r="A9" s="21" t="s">
        <v>43</v>
      </c>
      <c r="B9" s="3">
        <v>6</v>
      </c>
      <c r="C9" s="3">
        <v>4</v>
      </c>
      <c r="D9" s="3">
        <v>1</v>
      </c>
      <c r="F9" s="21" t="s">
        <v>43</v>
      </c>
      <c r="G9" s="3">
        <v>6</v>
      </c>
      <c r="H9" s="3">
        <v>4</v>
      </c>
      <c r="I9" s="3">
        <v>1</v>
      </c>
    </row>
    <row r="11" spans="1:9" x14ac:dyDescent="0.25">
      <c r="A11" s="1" t="s">
        <v>47</v>
      </c>
    </row>
    <row r="12" spans="1:9" x14ac:dyDescent="0.25">
      <c r="A12" s="23" t="s">
        <v>55</v>
      </c>
    </row>
    <row r="13" spans="1:9" x14ac:dyDescent="0.25">
      <c r="A13" s="23" t="s">
        <v>50</v>
      </c>
    </row>
    <row r="14" spans="1:9" x14ac:dyDescent="0.25">
      <c r="A14" s="23" t="s">
        <v>51</v>
      </c>
    </row>
    <row r="15" spans="1:9" x14ac:dyDescent="0.25">
      <c r="A15" s="23" t="s">
        <v>48</v>
      </c>
    </row>
    <row r="16" spans="1:9" x14ac:dyDescent="0.25">
      <c r="A16" s="23" t="s">
        <v>49</v>
      </c>
    </row>
    <row r="17" spans="1:1" x14ac:dyDescent="0.25">
      <c r="A17" s="23" t="s">
        <v>52</v>
      </c>
    </row>
    <row r="19" spans="1:1" x14ac:dyDescent="0.25">
      <c r="A19" s="1" t="s">
        <v>45</v>
      </c>
    </row>
    <row r="20" spans="1:1" x14ac:dyDescent="0.25">
      <c r="A20" s="23" t="s">
        <v>66</v>
      </c>
    </row>
    <row r="21" spans="1:1" x14ac:dyDescent="0.25">
      <c r="A21" s="23" t="s">
        <v>31</v>
      </c>
    </row>
    <row r="22" spans="1:1" x14ac:dyDescent="0.25">
      <c r="A22" s="23" t="s">
        <v>32</v>
      </c>
    </row>
    <row r="23" spans="1:1" x14ac:dyDescent="0.25">
      <c r="A23" s="23" t="s">
        <v>41</v>
      </c>
    </row>
    <row r="24" spans="1:1" x14ac:dyDescent="0.25">
      <c r="A24" s="23" t="s">
        <v>33</v>
      </c>
    </row>
    <row r="25" spans="1:1" x14ac:dyDescent="0.25">
      <c r="A25" s="23" t="s">
        <v>34</v>
      </c>
    </row>
    <row r="26" spans="1:1" x14ac:dyDescent="0.25">
      <c r="A26" s="23" t="s">
        <v>35</v>
      </c>
    </row>
    <row r="27" spans="1:1" x14ac:dyDescent="0.25">
      <c r="A27" s="23" t="s">
        <v>42</v>
      </c>
    </row>
    <row r="28" spans="1:1" x14ac:dyDescent="0.25">
      <c r="A28" s="23" t="s">
        <v>36</v>
      </c>
    </row>
    <row r="29" spans="1:1" x14ac:dyDescent="0.25">
      <c r="A29" s="23" t="s">
        <v>37</v>
      </c>
    </row>
    <row r="30" spans="1:1" x14ac:dyDescent="0.25">
      <c r="A30" s="23" t="s">
        <v>38</v>
      </c>
    </row>
    <row r="31" spans="1:1" x14ac:dyDescent="0.25">
      <c r="A31" s="23" t="s">
        <v>39</v>
      </c>
    </row>
    <row r="32" spans="1:1" x14ac:dyDescent="0.25">
      <c r="A32" s="23" t="s">
        <v>40</v>
      </c>
    </row>
    <row r="35" spans="1:14" ht="20.25" thickBot="1" x14ac:dyDescent="0.35">
      <c r="A35" s="25" t="s">
        <v>59</v>
      </c>
      <c r="B35" s="25"/>
      <c r="C35" s="25"/>
      <c r="D35" s="25"/>
      <c r="E35" s="25"/>
      <c r="F35" s="25"/>
      <c r="G35" s="25"/>
      <c r="H35" s="25"/>
      <c r="I35" s="24"/>
    </row>
    <row r="36" spans="1:14" ht="15.75" thickTop="1" x14ac:dyDescent="0.25"/>
    <row r="37" spans="1:14" x14ac:dyDescent="0.25">
      <c r="A37" s="1" t="s">
        <v>46</v>
      </c>
    </row>
    <row r="38" spans="1:14" x14ac:dyDescent="0.25">
      <c r="A38" t="s">
        <v>63</v>
      </c>
    </row>
    <row r="39" spans="1:14" x14ac:dyDescent="0.25">
      <c r="A39" s="21"/>
      <c r="B39" s="21" t="s">
        <v>44</v>
      </c>
      <c r="C39" s="21"/>
      <c r="D39" s="21"/>
    </row>
    <row r="40" spans="1:14" x14ac:dyDescent="0.25">
      <c r="A40" s="21" t="s">
        <v>54</v>
      </c>
      <c r="B40" s="21">
        <v>0</v>
      </c>
      <c r="C40" s="21">
        <v>1</v>
      </c>
      <c r="D40" s="21" t="s">
        <v>43</v>
      </c>
    </row>
    <row r="41" spans="1:14" x14ac:dyDescent="0.25">
      <c r="A41" s="21">
        <v>0</v>
      </c>
      <c r="B41" s="28">
        <v>9</v>
      </c>
      <c r="C41" s="29">
        <v>7</v>
      </c>
      <c r="D41" s="30">
        <v>3</v>
      </c>
      <c r="H41" s="20"/>
      <c r="I41" s="20"/>
      <c r="J41" s="20"/>
      <c r="K41" s="20"/>
      <c r="L41" s="20"/>
      <c r="M41" s="20"/>
      <c r="N41" s="20"/>
    </row>
    <row r="42" spans="1:14" x14ac:dyDescent="0.25">
      <c r="A42" s="21">
        <v>1</v>
      </c>
      <c r="B42" s="31">
        <v>8</v>
      </c>
      <c r="C42" s="32">
        <v>5</v>
      </c>
      <c r="D42" s="33">
        <v>2</v>
      </c>
    </row>
    <row r="43" spans="1:14" x14ac:dyDescent="0.25">
      <c r="A43" s="21" t="s">
        <v>43</v>
      </c>
      <c r="B43" s="34">
        <v>6</v>
      </c>
      <c r="C43" s="35">
        <v>4</v>
      </c>
      <c r="D43" s="36">
        <v>1</v>
      </c>
    </row>
    <row r="45" spans="1:14" x14ac:dyDescent="0.25">
      <c r="A45" s="1" t="s">
        <v>47</v>
      </c>
    </row>
    <row r="46" spans="1:14" x14ac:dyDescent="0.25">
      <c r="A46" s="23" t="s">
        <v>58</v>
      </c>
    </row>
    <row r="47" spans="1:14" x14ac:dyDescent="0.25">
      <c r="A47" s="23" t="s">
        <v>56</v>
      </c>
    </row>
    <row r="48" spans="1:14" x14ac:dyDescent="0.25">
      <c r="A48" s="23" t="s">
        <v>64</v>
      </c>
    </row>
    <row r="49" spans="1:1" x14ac:dyDescent="0.25">
      <c r="A49" s="23" t="s">
        <v>57</v>
      </c>
    </row>
    <row r="51" spans="1:1" x14ac:dyDescent="0.25">
      <c r="A51" s="27" t="s">
        <v>45</v>
      </c>
    </row>
    <row r="52" spans="1:1" x14ac:dyDescent="0.25">
      <c r="A52" s="23" t="s">
        <v>61</v>
      </c>
    </row>
    <row r="53" spans="1:1" x14ac:dyDescent="0.25">
      <c r="A53" s="23" t="s">
        <v>60</v>
      </c>
    </row>
    <row r="54" spans="1:1" x14ac:dyDescent="0.25">
      <c r="A54" s="23" t="s">
        <v>62</v>
      </c>
    </row>
    <row r="55" spans="1:1" x14ac:dyDescent="0.25">
      <c r="A55" s="23" t="s">
        <v>65</v>
      </c>
    </row>
    <row r="58" spans="1:1" x14ac:dyDescent="0.25">
      <c r="A58" s="26" t="s">
        <v>70</v>
      </c>
    </row>
  </sheetData>
  <mergeCells count="2">
    <mergeCell ref="B5:D5"/>
    <mergeCell ref="G5:I5"/>
  </mergeCells>
  <conditionalFormatting sqref="B7:D9">
    <cfRule type="colorScale" priority="2">
      <colorScale>
        <cfvo type="min"/>
        <cfvo type="percentile" val="50"/>
        <cfvo type="max"/>
        <color rgb="FF63BE7B"/>
        <color rgb="FFFFEB84"/>
        <color rgb="FFF8696B"/>
      </colorScale>
    </cfRule>
  </conditionalFormatting>
  <conditionalFormatting sqref="G7:I9">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election activeCell="F11" sqref="F11"/>
    </sheetView>
  </sheetViews>
  <sheetFormatPr defaultColWidth="11.42578125" defaultRowHeight="15" x14ac:dyDescent="0.25"/>
  <cols>
    <col min="1" max="1" width="12.7109375" style="38" bestFit="1" customWidth="1"/>
    <col min="2" max="2" width="12.28515625" style="38" bestFit="1" customWidth="1"/>
    <col min="3" max="3" width="14.7109375" style="38" customWidth="1"/>
    <col min="4" max="4" width="4.7109375" customWidth="1"/>
    <col min="5" max="5" width="15.85546875" bestFit="1" customWidth="1"/>
    <col min="6" max="18" width="13" customWidth="1"/>
  </cols>
  <sheetData>
    <row r="1" spans="1:18" x14ac:dyDescent="0.25">
      <c r="A1" s="12" t="s">
        <v>23</v>
      </c>
      <c r="B1" s="12" t="s">
        <v>22</v>
      </c>
      <c r="C1" s="12" t="s">
        <v>24</v>
      </c>
      <c r="D1" s="1"/>
      <c r="F1" s="4" t="str">
        <f>'Input and results'!H3</f>
        <v>Person 1</v>
      </c>
      <c r="G1" s="4" t="str">
        <f>'Input and results'!I3</f>
        <v>Person 2</v>
      </c>
      <c r="H1" s="4" t="str">
        <f>'Input and results'!J3</f>
        <v>Team 1</v>
      </c>
      <c r="I1" s="4" t="str">
        <f>'Input and results'!K3</f>
        <v>xxx</v>
      </c>
      <c r="J1" s="4" t="str">
        <f>'Input and results'!L3</f>
        <v/>
      </c>
      <c r="K1" s="4" t="str">
        <f>'Input and results'!M3</f>
        <v/>
      </c>
      <c r="L1" s="4" t="str">
        <f>'Input and results'!N3</f>
        <v/>
      </c>
      <c r="M1" s="4" t="str">
        <f>'Input and results'!O3</f>
        <v/>
      </c>
      <c r="N1" s="4" t="str">
        <f>'Input and results'!P3</f>
        <v/>
      </c>
      <c r="O1" s="4" t="str">
        <f>'Input and results'!Q3</f>
        <v/>
      </c>
      <c r="P1" s="4" t="str">
        <f>'Input and results'!R3</f>
        <v/>
      </c>
      <c r="Q1" s="4" t="str">
        <f>'Input and results'!S3</f>
        <v/>
      </c>
      <c r="R1" t="s">
        <v>77</v>
      </c>
    </row>
    <row r="2" spans="1:18" x14ac:dyDescent="0.25">
      <c r="A2" s="38">
        <f t="shared" ref="A2:A18" si="0">IF($E2&lt;&gt;"",COUNTIF($F2:$Q2, "&gt;= 3"),"")</f>
        <v>0</v>
      </c>
      <c r="B2" s="38">
        <f t="shared" ref="B2:B18" si="1">IF($E2&lt;&gt;"",COUNTIF($F2:$Q2, "= 2"),"")</f>
        <v>1</v>
      </c>
      <c r="C2" s="38">
        <f t="shared" ref="C2:C18" si="2">IF($E2&lt;&gt;"",COUNTIF($F2:$Q2, "= 1"),"")</f>
        <v>0</v>
      </c>
      <c r="E2" s="1" t="str">
        <f>IF('Input and results'!G4&lt;&gt;"",'Input and results'!G4,"")</f>
        <v>CSS</v>
      </c>
      <c r="F2">
        <f>IFERROR(MATCH('Input and results'!H4,Settings!$G$6:$G$10,0)-1, 0)</f>
        <v>0</v>
      </c>
      <c r="G2">
        <f>IFERROR(MATCH('Input and results'!I4,Settings!$G$6:$G$10,0)-1, 0)</f>
        <v>0</v>
      </c>
      <c r="H2">
        <f>IFERROR(MATCH('Input and results'!J4,Settings!$G$6:$G$10,0)-1, 0)</f>
        <v>2</v>
      </c>
      <c r="I2">
        <f>IFERROR(MATCH('Input and results'!K4,Settings!$G$6:$G$10,0)-1, 0)</f>
        <v>0</v>
      </c>
      <c r="J2">
        <f>IFERROR(MATCH('Input and results'!L4,Settings!$G$6:$G$10,0)-1, 0)</f>
        <v>0</v>
      </c>
      <c r="K2">
        <f>IFERROR(MATCH('Input and results'!M4,Settings!$G$6:$G$10,0)-1, 0)</f>
        <v>0</v>
      </c>
      <c r="L2">
        <f>IFERROR(MATCH('Input and results'!N4,Settings!$G$6:$G$10,0)-1, 0)</f>
        <v>0</v>
      </c>
      <c r="M2">
        <f>IFERROR(MATCH('Input and results'!O4,Settings!$G$6:$G$10,0)-1, 0)</f>
        <v>0</v>
      </c>
      <c r="N2">
        <f>IFERROR(MATCH('Input and results'!P4,Settings!$G$6:$G$10,0)-1, 0)</f>
        <v>0</v>
      </c>
      <c r="O2">
        <f>IFERROR(MATCH('Input and results'!Q4,Settings!$G$6:$G$10,0)-1, 0)</f>
        <v>0</v>
      </c>
      <c r="P2">
        <f>IFERROR(MATCH('Input and results'!R4,Settings!$G$6:$G$10,0)-1, 0)</f>
        <v>0</v>
      </c>
      <c r="Q2">
        <f>IFERROR(MATCH('Input and results'!S4,Settings!$G$6:$G$10,0)-1, 0)</f>
        <v>0</v>
      </c>
      <c r="R2" s="39">
        <f>IF(SUM(F2:Q2)&gt;0,SUM(F2:Q2),"")</f>
        <v>2</v>
      </c>
    </row>
    <row r="3" spans="1:18" x14ac:dyDescent="0.25">
      <c r="A3" s="38">
        <f t="shared" si="0"/>
        <v>2</v>
      </c>
      <c r="B3" s="38">
        <f t="shared" si="1"/>
        <v>0</v>
      </c>
      <c r="C3" s="38">
        <f t="shared" si="2"/>
        <v>0</v>
      </c>
      <c r="E3" s="1" t="str">
        <f>IF('Input and results'!G5&lt;&gt;"",'Input and results'!G5,"")</f>
        <v>Javascript</v>
      </c>
      <c r="F3">
        <f>IFERROR(MATCH('Input and results'!H5,Settings!$G$6:$G$10,0)-1, 0)</f>
        <v>4</v>
      </c>
      <c r="G3">
        <f>IFERROR(MATCH('Input and results'!I5,Settings!$G$6:$G$10,0)-1, 0)</f>
        <v>3</v>
      </c>
      <c r="H3">
        <f>IFERROR(MATCH('Input and results'!J5,Settings!$G$6:$G$10,0)-1, 0)</f>
        <v>0</v>
      </c>
      <c r="I3">
        <f>IFERROR(MATCH('Input and results'!K5,Settings!$G$6:$G$10,0)-1, 0)</f>
        <v>0</v>
      </c>
      <c r="J3">
        <f>IFERROR(MATCH('Input and results'!L5,Settings!$G$6:$G$10,0)-1, 0)</f>
        <v>0</v>
      </c>
      <c r="K3">
        <f>IFERROR(MATCH('Input and results'!M5,Settings!$G$6:$G$10,0)-1, 0)</f>
        <v>0</v>
      </c>
      <c r="L3">
        <f>IFERROR(MATCH('Input and results'!N5,Settings!$G$6:$G$10,0)-1, 0)</f>
        <v>0</v>
      </c>
      <c r="M3">
        <f>IFERROR(MATCH('Input and results'!O5,Settings!$G$6:$G$10,0)-1, 0)</f>
        <v>0</v>
      </c>
      <c r="N3">
        <f>IFERROR(MATCH('Input and results'!P5,Settings!$G$6:$G$10,0)-1, 0)</f>
        <v>0</v>
      </c>
      <c r="O3">
        <f>IFERROR(MATCH('Input and results'!Q5,Settings!$G$6:$G$10,0)-1, 0)</f>
        <v>0</v>
      </c>
      <c r="P3">
        <f>IFERROR(MATCH('Input and results'!R5,Settings!$G$6:$G$10,0)-1, 0)</f>
        <v>0</v>
      </c>
      <c r="Q3">
        <f>IFERROR(MATCH('Input and results'!S5,Settings!$G$6:$G$10,0)-1, 0)</f>
        <v>0</v>
      </c>
      <c r="R3" s="39">
        <f t="shared" ref="R3:R18" si="3">IF(SUM(F3:Q3)&gt;0,SUM(F3:Q3),"")</f>
        <v>7</v>
      </c>
    </row>
    <row r="4" spans="1:18" x14ac:dyDescent="0.25">
      <c r="A4" s="38">
        <f t="shared" si="0"/>
        <v>1</v>
      </c>
      <c r="B4" s="38">
        <f t="shared" si="1"/>
        <v>1</v>
      </c>
      <c r="C4" s="38">
        <f t="shared" si="2"/>
        <v>1</v>
      </c>
      <c r="E4" s="1" t="str">
        <f>IF('Input and results'!G6&lt;&gt;"",'Input and results'!G6,"")</f>
        <v>DB Backup/Restore</v>
      </c>
      <c r="F4">
        <f>IFERROR(MATCH('Input and results'!H6,Settings!$G$6:$G$10,0)-1, 0)</f>
        <v>1</v>
      </c>
      <c r="G4">
        <f>IFERROR(MATCH('Input and results'!I6,Settings!$G$6:$G$10,0)-1, 0)</f>
        <v>2</v>
      </c>
      <c r="H4">
        <f>IFERROR(MATCH('Input and results'!J6,Settings!$G$6:$G$10,0)-1, 0)</f>
        <v>3</v>
      </c>
      <c r="I4">
        <f>IFERROR(MATCH('Input and results'!K6,Settings!$G$6:$G$10,0)-1, 0)</f>
        <v>0</v>
      </c>
      <c r="J4">
        <f>IFERROR(MATCH('Input and results'!L6,Settings!$G$6:$G$10,0)-1, 0)</f>
        <v>0</v>
      </c>
      <c r="K4">
        <f>IFERROR(MATCH('Input and results'!M6,Settings!$G$6:$G$10,0)-1, 0)</f>
        <v>0</v>
      </c>
      <c r="L4">
        <f>IFERROR(MATCH('Input and results'!N6,Settings!$G$6:$G$10,0)-1, 0)</f>
        <v>0</v>
      </c>
      <c r="M4">
        <f>IFERROR(MATCH('Input and results'!O6,Settings!$G$6:$G$10,0)-1, 0)</f>
        <v>0</v>
      </c>
      <c r="N4">
        <f>IFERROR(MATCH('Input and results'!P6,Settings!$G$6:$G$10,0)-1, 0)</f>
        <v>0</v>
      </c>
      <c r="O4">
        <f>IFERROR(MATCH('Input and results'!Q6,Settings!$G$6:$G$10,0)-1, 0)</f>
        <v>0</v>
      </c>
      <c r="P4">
        <f>IFERROR(MATCH('Input and results'!R6,Settings!$G$6:$G$10,0)-1, 0)</f>
        <v>0</v>
      </c>
      <c r="Q4">
        <f>IFERROR(MATCH('Input and results'!S6,Settings!$G$6:$G$10,0)-1, 0)</f>
        <v>0</v>
      </c>
      <c r="R4" s="39">
        <f t="shared" si="3"/>
        <v>6</v>
      </c>
    </row>
    <row r="5" spans="1:18" x14ac:dyDescent="0.25">
      <c r="A5" s="38" t="str">
        <f t="shared" si="0"/>
        <v/>
      </c>
      <c r="B5" s="38" t="str">
        <f t="shared" si="1"/>
        <v/>
      </c>
      <c r="C5" s="38" t="str">
        <f t="shared" si="2"/>
        <v/>
      </c>
      <c r="E5" s="1" t="str">
        <f>IF('Input and results'!G7&lt;&gt;"",'Input and results'!G7,"")</f>
        <v/>
      </c>
      <c r="F5">
        <f>IFERROR(MATCH('Input and results'!H7,Settings!$G$6:$G$10,0)-1, 0)</f>
        <v>0</v>
      </c>
      <c r="G5">
        <f>IFERROR(MATCH('Input and results'!I7,Settings!$G$6:$G$10,0)-1, 0)</f>
        <v>0</v>
      </c>
      <c r="H5">
        <f>IFERROR(MATCH('Input and results'!J7,Settings!$G$6:$G$10,0)-1, 0)</f>
        <v>0</v>
      </c>
      <c r="I5">
        <f>IFERROR(MATCH('Input and results'!K7,Settings!$G$6:$G$10,0)-1, 0)</f>
        <v>0</v>
      </c>
      <c r="J5">
        <f>IFERROR(MATCH('Input and results'!L7,Settings!$G$6:$G$10,0)-1, 0)</f>
        <v>0</v>
      </c>
      <c r="K5">
        <f>IFERROR(MATCH('Input and results'!M7,Settings!$G$6:$G$10,0)-1, 0)</f>
        <v>0</v>
      </c>
      <c r="L5">
        <f>IFERROR(MATCH('Input and results'!N7,Settings!$G$6:$G$10,0)-1, 0)</f>
        <v>0</v>
      </c>
      <c r="M5">
        <f>IFERROR(MATCH('Input and results'!O7,Settings!$G$6:$G$10,0)-1, 0)</f>
        <v>0</v>
      </c>
      <c r="N5">
        <f>IFERROR(MATCH('Input and results'!P7,Settings!$G$6:$G$10,0)-1, 0)</f>
        <v>0</v>
      </c>
      <c r="O5">
        <f>IFERROR(MATCH('Input and results'!Q7,Settings!$G$6:$G$10,0)-1, 0)</f>
        <v>0</v>
      </c>
      <c r="P5">
        <f>IFERROR(MATCH('Input and results'!R7,Settings!$G$6:$G$10,0)-1, 0)</f>
        <v>0</v>
      </c>
      <c r="Q5">
        <f>IFERROR(MATCH('Input and results'!S7,Settings!$G$6:$G$10,0)-1, 0)</f>
        <v>0</v>
      </c>
      <c r="R5" s="39" t="str">
        <f t="shared" si="3"/>
        <v/>
      </c>
    </row>
    <row r="6" spans="1:18" x14ac:dyDescent="0.25">
      <c r="A6" s="38" t="str">
        <f t="shared" si="0"/>
        <v/>
      </c>
      <c r="B6" s="38" t="str">
        <f t="shared" si="1"/>
        <v/>
      </c>
      <c r="C6" s="38" t="str">
        <f t="shared" si="2"/>
        <v/>
      </c>
      <c r="E6" s="1" t="str">
        <f>IF('Input and results'!G8&lt;&gt;"",'Input and results'!G8,"")</f>
        <v/>
      </c>
      <c r="F6">
        <f>IFERROR(MATCH('Input and results'!H8,Settings!$G$6:$G$10,0)-1, 0)</f>
        <v>0</v>
      </c>
      <c r="G6">
        <f>IFERROR(MATCH('Input and results'!I8,Settings!$G$6:$G$10,0)-1, 0)</f>
        <v>0</v>
      </c>
      <c r="H6">
        <f>IFERROR(MATCH('Input and results'!J8,Settings!$G$6:$G$10,0)-1, 0)</f>
        <v>0</v>
      </c>
      <c r="I6">
        <f>IFERROR(MATCH('Input and results'!K8,Settings!$G$6:$G$10,0)-1, 0)</f>
        <v>0</v>
      </c>
      <c r="J6">
        <f>IFERROR(MATCH('Input and results'!L8,Settings!$G$6:$G$10,0)-1, 0)</f>
        <v>0</v>
      </c>
      <c r="K6">
        <f>IFERROR(MATCH('Input and results'!M8,Settings!$G$6:$G$10,0)-1, 0)</f>
        <v>0</v>
      </c>
      <c r="L6">
        <f>IFERROR(MATCH('Input and results'!N8,Settings!$G$6:$G$10,0)-1, 0)</f>
        <v>0</v>
      </c>
      <c r="M6">
        <f>IFERROR(MATCH('Input and results'!O8,Settings!$G$6:$G$10,0)-1, 0)</f>
        <v>0</v>
      </c>
      <c r="N6">
        <f>IFERROR(MATCH('Input and results'!P8,Settings!$G$6:$G$10,0)-1, 0)</f>
        <v>0</v>
      </c>
      <c r="O6">
        <f>IFERROR(MATCH('Input and results'!Q8,Settings!$G$6:$G$10,0)-1, 0)</f>
        <v>0</v>
      </c>
      <c r="P6">
        <f>IFERROR(MATCH('Input and results'!R8,Settings!$G$6:$G$10,0)-1, 0)</f>
        <v>0</v>
      </c>
      <c r="Q6">
        <f>IFERROR(MATCH('Input and results'!S8,Settings!$G$6:$G$10,0)-1, 0)</f>
        <v>0</v>
      </c>
      <c r="R6" s="39" t="str">
        <f t="shared" si="3"/>
        <v/>
      </c>
    </row>
    <row r="7" spans="1:18" x14ac:dyDescent="0.25">
      <c r="A7" s="38" t="str">
        <f t="shared" si="0"/>
        <v/>
      </c>
      <c r="B7" s="38" t="str">
        <f t="shared" si="1"/>
        <v/>
      </c>
      <c r="C7" s="38" t="str">
        <f t="shared" si="2"/>
        <v/>
      </c>
      <c r="E7" s="1" t="str">
        <f>IF('Input and results'!G9&lt;&gt;"",'Input and results'!G9,"")</f>
        <v/>
      </c>
      <c r="F7">
        <f>IFERROR(MATCH('Input and results'!H9,Settings!$G$6:$G$10,0)-1, 0)</f>
        <v>0</v>
      </c>
      <c r="G7">
        <f>IFERROR(MATCH('Input and results'!I9,Settings!$G$6:$G$10,0)-1, 0)</f>
        <v>0</v>
      </c>
      <c r="H7">
        <f>IFERROR(MATCH('Input and results'!J9,Settings!$G$6:$G$10,0)-1, 0)</f>
        <v>0</v>
      </c>
      <c r="I7">
        <f>IFERROR(MATCH('Input and results'!K9,Settings!$G$6:$G$10,0)-1, 0)</f>
        <v>0</v>
      </c>
      <c r="J7">
        <f>IFERROR(MATCH('Input and results'!L9,Settings!$G$6:$G$10,0)-1, 0)</f>
        <v>0</v>
      </c>
      <c r="K7">
        <f>IFERROR(MATCH('Input and results'!M9,Settings!$G$6:$G$10,0)-1, 0)</f>
        <v>0</v>
      </c>
      <c r="L7">
        <f>IFERROR(MATCH('Input and results'!N9,Settings!$G$6:$G$10,0)-1, 0)</f>
        <v>0</v>
      </c>
      <c r="M7">
        <f>IFERROR(MATCH('Input and results'!O9,Settings!$G$6:$G$10,0)-1, 0)</f>
        <v>0</v>
      </c>
      <c r="N7">
        <f>IFERROR(MATCH('Input and results'!P9,Settings!$G$6:$G$10,0)-1, 0)</f>
        <v>0</v>
      </c>
      <c r="O7">
        <f>IFERROR(MATCH('Input and results'!Q9,Settings!$G$6:$G$10,0)-1, 0)</f>
        <v>0</v>
      </c>
      <c r="P7">
        <f>IFERROR(MATCH('Input and results'!R9,Settings!$G$6:$G$10,0)-1, 0)</f>
        <v>0</v>
      </c>
      <c r="Q7">
        <f>IFERROR(MATCH('Input and results'!S9,Settings!$G$6:$G$10,0)-1, 0)</f>
        <v>0</v>
      </c>
      <c r="R7" s="39" t="str">
        <f t="shared" si="3"/>
        <v/>
      </c>
    </row>
    <row r="8" spans="1:18" x14ac:dyDescent="0.25">
      <c r="A8" s="38" t="str">
        <f t="shared" si="0"/>
        <v/>
      </c>
      <c r="B8" s="38" t="str">
        <f t="shared" si="1"/>
        <v/>
      </c>
      <c r="C8" s="38" t="str">
        <f t="shared" si="2"/>
        <v/>
      </c>
      <c r="E8" s="1" t="str">
        <f>IF('Input and results'!G10&lt;&gt;"",'Input and results'!G10,"")</f>
        <v/>
      </c>
      <c r="F8">
        <f>IFERROR(MATCH('Input and results'!H10,Settings!$G$6:$G$10,0)-1, 0)</f>
        <v>0</v>
      </c>
      <c r="G8">
        <f>IFERROR(MATCH('Input and results'!I10,Settings!$G$6:$G$10,0)-1, 0)</f>
        <v>0</v>
      </c>
      <c r="H8">
        <f>IFERROR(MATCH('Input and results'!J10,Settings!$G$6:$G$10,0)-1, 0)</f>
        <v>0</v>
      </c>
      <c r="I8">
        <f>IFERROR(MATCH('Input and results'!K10,Settings!$G$6:$G$10,0)-1, 0)</f>
        <v>0</v>
      </c>
      <c r="J8">
        <f>IFERROR(MATCH('Input and results'!L10,Settings!$G$6:$G$10,0)-1, 0)</f>
        <v>0</v>
      </c>
      <c r="K8">
        <f>IFERROR(MATCH('Input and results'!M10,Settings!$G$6:$G$10,0)-1, 0)</f>
        <v>0</v>
      </c>
      <c r="L8">
        <f>IFERROR(MATCH('Input and results'!N10,Settings!$G$6:$G$10,0)-1, 0)</f>
        <v>0</v>
      </c>
      <c r="M8">
        <f>IFERROR(MATCH('Input and results'!O10,Settings!$G$6:$G$10,0)-1, 0)</f>
        <v>0</v>
      </c>
      <c r="N8">
        <f>IFERROR(MATCH('Input and results'!P10,Settings!$G$6:$G$10,0)-1, 0)</f>
        <v>0</v>
      </c>
      <c r="O8">
        <f>IFERROR(MATCH('Input and results'!Q10,Settings!$G$6:$G$10,0)-1, 0)</f>
        <v>0</v>
      </c>
      <c r="P8">
        <f>IFERROR(MATCH('Input and results'!R10,Settings!$G$6:$G$10,0)-1, 0)</f>
        <v>0</v>
      </c>
      <c r="Q8">
        <f>IFERROR(MATCH('Input and results'!S10,Settings!$G$6:$G$10,0)-1, 0)</f>
        <v>0</v>
      </c>
      <c r="R8" s="39" t="str">
        <f t="shared" si="3"/>
        <v/>
      </c>
    </row>
    <row r="9" spans="1:18" x14ac:dyDescent="0.25">
      <c r="A9" s="38" t="str">
        <f t="shared" si="0"/>
        <v/>
      </c>
      <c r="B9" s="38" t="str">
        <f t="shared" si="1"/>
        <v/>
      </c>
      <c r="C9" s="38" t="str">
        <f t="shared" si="2"/>
        <v/>
      </c>
      <c r="E9" s="1" t="str">
        <f>IF('Input and results'!G11&lt;&gt;"",'Input and results'!G11,"")</f>
        <v/>
      </c>
      <c r="F9">
        <f>IFERROR(MATCH('Input and results'!H11,Settings!$G$6:$G$10,0)-1, 0)</f>
        <v>0</v>
      </c>
      <c r="G9">
        <f>IFERROR(MATCH('Input and results'!I11,Settings!$G$6:$G$10,0)-1, 0)</f>
        <v>0</v>
      </c>
      <c r="H9">
        <f>IFERROR(MATCH('Input and results'!J11,Settings!$G$6:$G$10,0)-1, 0)</f>
        <v>0</v>
      </c>
      <c r="I9">
        <f>IFERROR(MATCH('Input and results'!K11,Settings!$G$6:$G$10,0)-1, 0)</f>
        <v>0</v>
      </c>
      <c r="J9">
        <f>IFERROR(MATCH('Input and results'!L11,Settings!$G$6:$G$10,0)-1, 0)</f>
        <v>0</v>
      </c>
      <c r="K9">
        <f>IFERROR(MATCH('Input and results'!M11,Settings!$G$6:$G$10,0)-1, 0)</f>
        <v>0</v>
      </c>
      <c r="L9">
        <f>IFERROR(MATCH('Input and results'!N11,Settings!$G$6:$G$10,0)-1, 0)</f>
        <v>0</v>
      </c>
      <c r="M9">
        <f>IFERROR(MATCH('Input and results'!O11,Settings!$G$6:$G$10,0)-1, 0)</f>
        <v>0</v>
      </c>
      <c r="N9">
        <f>IFERROR(MATCH('Input and results'!P11,Settings!$G$6:$G$10,0)-1, 0)</f>
        <v>0</v>
      </c>
      <c r="O9">
        <f>IFERROR(MATCH('Input and results'!Q11,Settings!$G$6:$G$10,0)-1, 0)</f>
        <v>0</v>
      </c>
      <c r="P9">
        <f>IFERROR(MATCH('Input and results'!R11,Settings!$G$6:$G$10,0)-1, 0)</f>
        <v>0</v>
      </c>
      <c r="Q9">
        <f>IFERROR(MATCH('Input and results'!S11,Settings!$G$6:$G$10,0)-1, 0)</f>
        <v>0</v>
      </c>
      <c r="R9" s="39" t="str">
        <f t="shared" si="3"/>
        <v/>
      </c>
    </row>
    <row r="10" spans="1:18" x14ac:dyDescent="0.25">
      <c r="A10" s="38" t="str">
        <f t="shared" si="0"/>
        <v/>
      </c>
      <c r="B10" s="38" t="str">
        <f t="shared" si="1"/>
        <v/>
      </c>
      <c r="C10" s="38" t="str">
        <f t="shared" si="2"/>
        <v/>
      </c>
      <c r="E10" s="1" t="str">
        <f>IF('Input and results'!G12&lt;&gt;"",'Input and results'!G12,"")</f>
        <v/>
      </c>
      <c r="F10">
        <f>IFERROR(MATCH('Input and results'!H12,Settings!$G$6:$G$10,0)-1, 0)</f>
        <v>0</v>
      </c>
      <c r="G10">
        <f>IFERROR(MATCH('Input and results'!I12,Settings!$G$6:$G$10,0)-1, 0)</f>
        <v>0</v>
      </c>
      <c r="H10">
        <f>IFERROR(MATCH('Input and results'!J12,Settings!$G$6:$G$10,0)-1, 0)</f>
        <v>0</v>
      </c>
      <c r="I10">
        <f>IFERROR(MATCH('Input and results'!K12,Settings!$G$6:$G$10,0)-1, 0)</f>
        <v>0</v>
      </c>
      <c r="J10">
        <f>IFERROR(MATCH('Input and results'!L12,Settings!$G$6:$G$10,0)-1, 0)</f>
        <v>0</v>
      </c>
      <c r="K10">
        <f>IFERROR(MATCH('Input and results'!M12,Settings!$G$6:$G$10,0)-1, 0)</f>
        <v>0</v>
      </c>
      <c r="L10">
        <f>IFERROR(MATCH('Input and results'!N12,Settings!$G$6:$G$10,0)-1, 0)</f>
        <v>0</v>
      </c>
      <c r="M10">
        <f>IFERROR(MATCH('Input and results'!O12,Settings!$G$6:$G$10,0)-1, 0)</f>
        <v>0</v>
      </c>
      <c r="N10">
        <f>IFERROR(MATCH('Input and results'!P12,Settings!$G$6:$G$10,0)-1, 0)</f>
        <v>0</v>
      </c>
      <c r="O10">
        <f>IFERROR(MATCH('Input and results'!Q12,Settings!$G$6:$G$10,0)-1, 0)</f>
        <v>0</v>
      </c>
      <c r="P10">
        <f>IFERROR(MATCH('Input and results'!R12,Settings!$G$6:$G$10,0)-1, 0)</f>
        <v>0</v>
      </c>
      <c r="Q10">
        <f>IFERROR(MATCH('Input and results'!S12,Settings!$G$6:$G$10,0)-1, 0)</f>
        <v>0</v>
      </c>
      <c r="R10" s="39" t="str">
        <f t="shared" si="3"/>
        <v/>
      </c>
    </row>
    <row r="11" spans="1:18" x14ac:dyDescent="0.25">
      <c r="A11" s="38" t="str">
        <f t="shared" si="0"/>
        <v/>
      </c>
      <c r="B11" s="38" t="str">
        <f t="shared" si="1"/>
        <v/>
      </c>
      <c r="C11" s="38" t="str">
        <f t="shared" si="2"/>
        <v/>
      </c>
      <c r="E11" s="1" t="str">
        <f>IF('Input and results'!G13&lt;&gt;"",'Input and results'!G13,"")</f>
        <v/>
      </c>
      <c r="F11">
        <f>IFERROR(MATCH('Input and results'!H13,Settings!$G$6:$G$10,0)-1, 0)</f>
        <v>0</v>
      </c>
      <c r="G11">
        <f>IFERROR(MATCH('Input and results'!I13,Settings!$G$6:$G$10,0)-1, 0)</f>
        <v>0</v>
      </c>
      <c r="H11">
        <f>IFERROR(MATCH('Input and results'!J13,Settings!$G$6:$G$10,0)-1, 0)</f>
        <v>0</v>
      </c>
      <c r="I11">
        <f>IFERROR(MATCH('Input and results'!K13,Settings!$G$6:$G$10,0)-1, 0)</f>
        <v>0</v>
      </c>
      <c r="J11">
        <f>IFERROR(MATCH('Input and results'!L13,Settings!$G$6:$G$10,0)-1, 0)</f>
        <v>0</v>
      </c>
      <c r="K11">
        <f>IFERROR(MATCH('Input and results'!M13,Settings!$G$6:$G$10,0)-1, 0)</f>
        <v>0</v>
      </c>
      <c r="L11">
        <f>IFERROR(MATCH('Input and results'!N13,Settings!$G$6:$G$10,0)-1, 0)</f>
        <v>0</v>
      </c>
      <c r="M11">
        <f>IFERROR(MATCH('Input and results'!O13,Settings!$G$6:$G$10,0)-1, 0)</f>
        <v>0</v>
      </c>
      <c r="N11">
        <f>IFERROR(MATCH('Input and results'!P13,Settings!$G$6:$G$10,0)-1, 0)</f>
        <v>0</v>
      </c>
      <c r="O11">
        <f>IFERROR(MATCH('Input and results'!Q13,Settings!$G$6:$G$10,0)-1, 0)</f>
        <v>0</v>
      </c>
      <c r="P11">
        <f>IFERROR(MATCH('Input and results'!R13,Settings!$G$6:$G$10,0)-1, 0)</f>
        <v>0</v>
      </c>
      <c r="Q11">
        <f>IFERROR(MATCH('Input and results'!S13,Settings!$G$6:$G$10,0)-1, 0)</f>
        <v>0</v>
      </c>
      <c r="R11" s="39" t="str">
        <f t="shared" si="3"/>
        <v/>
      </c>
    </row>
    <row r="12" spans="1:18" x14ac:dyDescent="0.25">
      <c r="A12" s="38" t="str">
        <f t="shared" si="0"/>
        <v/>
      </c>
      <c r="B12" s="38" t="str">
        <f t="shared" si="1"/>
        <v/>
      </c>
      <c r="C12" s="38" t="str">
        <f t="shared" si="2"/>
        <v/>
      </c>
      <c r="E12" s="1" t="str">
        <f>IF('Input and results'!G14&lt;&gt;"",'Input and results'!G14,"")</f>
        <v/>
      </c>
      <c r="F12">
        <f>IFERROR(MATCH('Input and results'!H14,Settings!$G$6:$G$10,0)-1, 0)</f>
        <v>0</v>
      </c>
      <c r="G12">
        <f>IFERROR(MATCH('Input and results'!I14,Settings!$G$6:$G$10,0)-1, 0)</f>
        <v>0</v>
      </c>
      <c r="H12">
        <f>IFERROR(MATCH('Input and results'!J14,Settings!$G$6:$G$10,0)-1, 0)</f>
        <v>0</v>
      </c>
      <c r="I12">
        <f>IFERROR(MATCH('Input and results'!K14,Settings!$G$6:$G$10,0)-1, 0)</f>
        <v>0</v>
      </c>
      <c r="J12">
        <f>IFERROR(MATCH('Input and results'!L14,Settings!$G$6:$G$10,0)-1, 0)</f>
        <v>0</v>
      </c>
      <c r="K12">
        <f>IFERROR(MATCH('Input and results'!M14,Settings!$G$6:$G$10,0)-1, 0)</f>
        <v>0</v>
      </c>
      <c r="L12">
        <f>IFERROR(MATCH('Input and results'!N14,Settings!$G$6:$G$10,0)-1, 0)</f>
        <v>0</v>
      </c>
      <c r="M12">
        <f>IFERROR(MATCH('Input and results'!O14,Settings!$G$6:$G$10,0)-1, 0)</f>
        <v>0</v>
      </c>
      <c r="N12">
        <f>IFERROR(MATCH('Input and results'!P14,Settings!$G$6:$G$10,0)-1, 0)</f>
        <v>0</v>
      </c>
      <c r="O12">
        <f>IFERROR(MATCH('Input and results'!Q14,Settings!$G$6:$G$10,0)-1, 0)</f>
        <v>0</v>
      </c>
      <c r="P12">
        <f>IFERROR(MATCH('Input and results'!R14,Settings!$G$6:$G$10,0)-1, 0)</f>
        <v>0</v>
      </c>
      <c r="Q12">
        <f>IFERROR(MATCH('Input and results'!S14,Settings!$G$6:$G$10,0)-1, 0)</f>
        <v>0</v>
      </c>
      <c r="R12" s="39" t="str">
        <f t="shared" si="3"/>
        <v/>
      </c>
    </row>
    <row r="13" spans="1:18" x14ac:dyDescent="0.25">
      <c r="A13" s="38" t="str">
        <f t="shared" si="0"/>
        <v/>
      </c>
      <c r="B13" s="38" t="str">
        <f t="shared" si="1"/>
        <v/>
      </c>
      <c r="C13" s="38" t="str">
        <f t="shared" si="2"/>
        <v/>
      </c>
      <c r="E13" s="1" t="str">
        <f>IF('Input and results'!G15&lt;&gt;"",'Input and results'!G15,"")</f>
        <v/>
      </c>
      <c r="F13">
        <f>IFERROR(MATCH('Input and results'!H15,Settings!$G$6:$G$10,0)-1, 0)</f>
        <v>0</v>
      </c>
      <c r="G13">
        <f>IFERROR(MATCH('Input and results'!I15,Settings!$G$6:$G$10,0)-1, 0)</f>
        <v>0</v>
      </c>
      <c r="H13">
        <f>IFERROR(MATCH('Input and results'!J15,Settings!$G$6:$G$10,0)-1, 0)</f>
        <v>0</v>
      </c>
      <c r="I13">
        <f>IFERROR(MATCH('Input and results'!K15,Settings!$G$6:$G$10,0)-1, 0)</f>
        <v>0</v>
      </c>
      <c r="J13">
        <f>IFERROR(MATCH('Input and results'!L15,Settings!$G$6:$G$10,0)-1, 0)</f>
        <v>0</v>
      </c>
      <c r="K13">
        <f>IFERROR(MATCH('Input and results'!M15,Settings!$G$6:$G$10,0)-1, 0)</f>
        <v>0</v>
      </c>
      <c r="L13">
        <f>IFERROR(MATCH('Input and results'!N15,Settings!$G$6:$G$10,0)-1, 0)</f>
        <v>0</v>
      </c>
      <c r="M13">
        <f>IFERROR(MATCH('Input and results'!O15,Settings!$G$6:$G$10,0)-1, 0)</f>
        <v>0</v>
      </c>
      <c r="N13">
        <f>IFERROR(MATCH('Input and results'!P15,Settings!$G$6:$G$10,0)-1, 0)</f>
        <v>0</v>
      </c>
      <c r="O13">
        <f>IFERROR(MATCH('Input and results'!Q15,Settings!$G$6:$G$10,0)-1, 0)</f>
        <v>0</v>
      </c>
      <c r="P13">
        <f>IFERROR(MATCH('Input and results'!R15,Settings!$G$6:$G$10,0)-1, 0)</f>
        <v>0</v>
      </c>
      <c r="Q13">
        <f>IFERROR(MATCH('Input and results'!S15,Settings!$G$6:$G$10,0)-1, 0)</f>
        <v>0</v>
      </c>
      <c r="R13" s="39" t="str">
        <f t="shared" si="3"/>
        <v/>
      </c>
    </row>
    <row r="14" spans="1:18" x14ac:dyDescent="0.25">
      <c r="A14" s="38" t="str">
        <f t="shared" si="0"/>
        <v/>
      </c>
      <c r="B14" s="38" t="str">
        <f t="shared" si="1"/>
        <v/>
      </c>
      <c r="C14" s="38" t="str">
        <f t="shared" si="2"/>
        <v/>
      </c>
      <c r="E14" s="1" t="str">
        <f>IF('Input and results'!G16&lt;&gt;"",'Input and results'!G16,"")</f>
        <v/>
      </c>
      <c r="F14">
        <f>IFERROR(MATCH('Input and results'!H16,Settings!$G$6:$G$10,0)-1, 0)</f>
        <v>0</v>
      </c>
      <c r="G14">
        <f>IFERROR(MATCH('Input and results'!I16,Settings!$G$6:$G$10,0)-1, 0)</f>
        <v>0</v>
      </c>
      <c r="H14">
        <f>IFERROR(MATCH('Input and results'!J16,Settings!$G$6:$G$10,0)-1, 0)</f>
        <v>0</v>
      </c>
      <c r="I14">
        <f>IFERROR(MATCH('Input and results'!K16,Settings!$G$6:$G$10,0)-1, 0)</f>
        <v>0</v>
      </c>
      <c r="J14">
        <f>IFERROR(MATCH('Input and results'!L16,Settings!$G$6:$G$10,0)-1, 0)</f>
        <v>0</v>
      </c>
      <c r="K14">
        <f>IFERROR(MATCH('Input and results'!M16,Settings!$G$6:$G$10,0)-1, 0)</f>
        <v>0</v>
      </c>
      <c r="L14">
        <f>IFERROR(MATCH('Input and results'!N16,Settings!$G$6:$G$10,0)-1, 0)</f>
        <v>0</v>
      </c>
      <c r="M14">
        <f>IFERROR(MATCH('Input and results'!O16,Settings!$G$6:$G$10,0)-1, 0)</f>
        <v>0</v>
      </c>
      <c r="N14">
        <f>IFERROR(MATCH('Input and results'!P16,Settings!$G$6:$G$10,0)-1, 0)</f>
        <v>0</v>
      </c>
      <c r="O14">
        <f>IFERROR(MATCH('Input and results'!Q16,Settings!$G$6:$G$10,0)-1, 0)</f>
        <v>0</v>
      </c>
      <c r="P14">
        <f>IFERROR(MATCH('Input and results'!R16,Settings!$G$6:$G$10,0)-1, 0)</f>
        <v>0</v>
      </c>
      <c r="Q14">
        <f>IFERROR(MATCH('Input and results'!S16,Settings!$G$6:$G$10,0)-1, 0)</f>
        <v>0</v>
      </c>
      <c r="R14" s="39" t="str">
        <f t="shared" si="3"/>
        <v/>
      </c>
    </row>
    <row r="15" spans="1:18" x14ac:dyDescent="0.25">
      <c r="A15" s="38" t="str">
        <f t="shared" si="0"/>
        <v/>
      </c>
      <c r="B15" s="38" t="str">
        <f t="shared" si="1"/>
        <v/>
      </c>
      <c r="C15" s="38" t="str">
        <f t="shared" si="2"/>
        <v/>
      </c>
      <c r="E15" s="1" t="str">
        <f>IF('Input and results'!G17&lt;&gt;"",'Input and results'!G17,"")</f>
        <v/>
      </c>
      <c r="F15">
        <f>IFERROR(MATCH('Input and results'!H17,Settings!$G$6:$G$10,0)-1, 0)</f>
        <v>0</v>
      </c>
      <c r="G15">
        <f>IFERROR(MATCH('Input and results'!I17,Settings!$G$6:$G$10,0)-1, 0)</f>
        <v>0</v>
      </c>
      <c r="H15">
        <f>IFERROR(MATCH('Input and results'!J17,Settings!$G$6:$G$10,0)-1, 0)</f>
        <v>0</v>
      </c>
      <c r="I15">
        <f>IFERROR(MATCH('Input and results'!K17,Settings!$G$6:$G$10,0)-1, 0)</f>
        <v>0</v>
      </c>
      <c r="J15">
        <f>IFERROR(MATCH('Input and results'!L17,Settings!$G$6:$G$10,0)-1, 0)</f>
        <v>0</v>
      </c>
      <c r="K15">
        <f>IFERROR(MATCH('Input and results'!M17,Settings!$G$6:$G$10,0)-1, 0)</f>
        <v>0</v>
      </c>
      <c r="L15">
        <f>IFERROR(MATCH('Input and results'!N17,Settings!$G$6:$G$10,0)-1, 0)</f>
        <v>0</v>
      </c>
      <c r="M15">
        <f>IFERROR(MATCH('Input and results'!O17,Settings!$G$6:$G$10,0)-1, 0)</f>
        <v>0</v>
      </c>
      <c r="N15">
        <f>IFERROR(MATCH('Input and results'!P17,Settings!$G$6:$G$10,0)-1, 0)</f>
        <v>0</v>
      </c>
      <c r="O15">
        <f>IFERROR(MATCH('Input and results'!Q17,Settings!$G$6:$G$10,0)-1, 0)</f>
        <v>0</v>
      </c>
      <c r="P15">
        <f>IFERROR(MATCH('Input and results'!R17,Settings!$G$6:$G$10,0)-1, 0)</f>
        <v>0</v>
      </c>
      <c r="Q15">
        <f>IFERROR(MATCH('Input and results'!S17,Settings!$G$6:$G$10,0)-1, 0)</f>
        <v>0</v>
      </c>
      <c r="R15" s="39" t="str">
        <f t="shared" si="3"/>
        <v/>
      </c>
    </row>
    <row r="16" spans="1:18" x14ac:dyDescent="0.25">
      <c r="A16" s="38" t="str">
        <f t="shared" si="0"/>
        <v/>
      </c>
      <c r="B16" s="38" t="str">
        <f t="shared" si="1"/>
        <v/>
      </c>
      <c r="C16" s="38" t="str">
        <f t="shared" si="2"/>
        <v/>
      </c>
      <c r="E16" s="1" t="str">
        <f>IF('Input and results'!G18&lt;&gt;"",'Input and results'!G18,"")</f>
        <v/>
      </c>
      <c r="F16">
        <f>IFERROR(MATCH('Input and results'!H18,Settings!$G$6:$G$10,0)-1, 0)</f>
        <v>0</v>
      </c>
      <c r="G16">
        <f>IFERROR(MATCH('Input and results'!I18,Settings!$G$6:$G$10,0)-1, 0)</f>
        <v>0</v>
      </c>
      <c r="H16">
        <f>IFERROR(MATCH('Input and results'!J18,Settings!$G$6:$G$10,0)-1, 0)</f>
        <v>0</v>
      </c>
      <c r="I16">
        <f>IFERROR(MATCH('Input and results'!K18,Settings!$G$6:$G$10,0)-1, 0)</f>
        <v>0</v>
      </c>
      <c r="J16">
        <f>IFERROR(MATCH('Input and results'!L18,Settings!$G$6:$G$10,0)-1, 0)</f>
        <v>0</v>
      </c>
      <c r="K16">
        <f>IFERROR(MATCH('Input and results'!M18,Settings!$G$6:$G$10,0)-1, 0)</f>
        <v>0</v>
      </c>
      <c r="L16">
        <f>IFERROR(MATCH('Input and results'!N18,Settings!$G$6:$G$10,0)-1, 0)</f>
        <v>0</v>
      </c>
      <c r="M16">
        <f>IFERROR(MATCH('Input and results'!O18,Settings!$G$6:$G$10,0)-1, 0)</f>
        <v>0</v>
      </c>
      <c r="N16">
        <f>IFERROR(MATCH('Input and results'!P18,Settings!$G$6:$G$10,0)-1, 0)</f>
        <v>0</v>
      </c>
      <c r="O16">
        <f>IFERROR(MATCH('Input and results'!Q18,Settings!$G$6:$G$10,0)-1, 0)</f>
        <v>0</v>
      </c>
      <c r="P16">
        <f>IFERROR(MATCH('Input and results'!R18,Settings!$G$6:$G$10,0)-1, 0)</f>
        <v>0</v>
      </c>
      <c r="Q16">
        <f>IFERROR(MATCH('Input and results'!S18,Settings!$G$6:$G$10,0)-1, 0)</f>
        <v>0</v>
      </c>
      <c r="R16" s="39" t="str">
        <f t="shared" si="3"/>
        <v/>
      </c>
    </row>
    <row r="17" spans="1:18" x14ac:dyDescent="0.25">
      <c r="A17" s="38" t="str">
        <f t="shared" si="0"/>
        <v/>
      </c>
      <c r="B17" s="38" t="str">
        <f t="shared" si="1"/>
        <v/>
      </c>
      <c r="C17" s="38" t="str">
        <f t="shared" si="2"/>
        <v/>
      </c>
      <c r="E17" s="1" t="str">
        <f>IF('Input and results'!G19&lt;&gt;"",'Input and results'!G19,"")</f>
        <v/>
      </c>
      <c r="F17">
        <f>IFERROR(MATCH('Input and results'!H19,Settings!$G$6:$G$10,0)-1, 0)</f>
        <v>0</v>
      </c>
      <c r="G17">
        <f>IFERROR(MATCH('Input and results'!I19,Settings!$G$6:$G$10,0)-1, 0)</f>
        <v>0</v>
      </c>
      <c r="H17">
        <f>IFERROR(MATCH('Input and results'!J19,Settings!$G$6:$G$10,0)-1, 0)</f>
        <v>0</v>
      </c>
      <c r="I17">
        <f>IFERROR(MATCH('Input and results'!K19,Settings!$G$6:$G$10,0)-1, 0)</f>
        <v>0</v>
      </c>
      <c r="J17">
        <f>IFERROR(MATCH('Input and results'!L19,Settings!$G$6:$G$10,0)-1, 0)</f>
        <v>0</v>
      </c>
      <c r="K17">
        <f>IFERROR(MATCH('Input and results'!M19,Settings!$G$6:$G$10,0)-1, 0)</f>
        <v>0</v>
      </c>
      <c r="L17">
        <f>IFERROR(MATCH('Input and results'!N19,Settings!$G$6:$G$10,0)-1, 0)</f>
        <v>0</v>
      </c>
      <c r="M17">
        <f>IFERROR(MATCH('Input and results'!O19,Settings!$G$6:$G$10,0)-1, 0)</f>
        <v>0</v>
      </c>
      <c r="N17">
        <f>IFERROR(MATCH('Input and results'!P19,Settings!$G$6:$G$10,0)-1, 0)</f>
        <v>0</v>
      </c>
      <c r="O17">
        <f>IFERROR(MATCH('Input and results'!Q19,Settings!$G$6:$G$10,0)-1, 0)</f>
        <v>0</v>
      </c>
      <c r="P17">
        <f>IFERROR(MATCH('Input and results'!R19,Settings!$G$6:$G$10,0)-1, 0)</f>
        <v>0</v>
      </c>
      <c r="Q17">
        <f>IFERROR(MATCH('Input and results'!S19,Settings!$G$6:$G$10,0)-1, 0)</f>
        <v>0</v>
      </c>
      <c r="R17" s="39" t="str">
        <f t="shared" si="3"/>
        <v/>
      </c>
    </row>
    <row r="18" spans="1:18" x14ac:dyDescent="0.25">
      <c r="A18" s="38" t="str">
        <f t="shared" si="0"/>
        <v/>
      </c>
      <c r="B18" s="38" t="str">
        <f t="shared" si="1"/>
        <v/>
      </c>
      <c r="C18" s="38" t="str">
        <f t="shared" si="2"/>
        <v/>
      </c>
      <c r="E18" s="1" t="str">
        <f>IF('Input and results'!G20&lt;&gt;"",'Input and results'!G20,"")</f>
        <v/>
      </c>
      <c r="F18">
        <f>IFERROR(MATCH('Input and results'!H20,Settings!$G$6:$G$10,0)-1, 0)</f>
        <v>0</v>
      </c>
      <c r="G18">
        <f>IFERROR(MATCH('Input and results'!I20,Settings!$G$6:$G$10,0)-1, 0)</f>
        <v>0</v>
      </c>
      <c r="H18">
        <f>IFERROR(MATCH('Input and results'!J20,Settings!$G$6:$G$10,0)-1, 0)</f>
        <v>0</v>
      </c>
      <c r="I18">
        <f>IFERROR(MATCH('Input and results'!K20,Settings!$G$6:$G$10,0)-1, 0)</f>
        <v>0</v>
      </c>
      <c r="J18">
        <f>IFERROR(MATCH('Input and results'!L20,Settings!$G$6:$G$10,0)-1, 0)</f>
        <v>0</v>
      </c>
      <c r="K18">
        <f>IFERROR(MATCH('Input and results'!M20,Settings!$G$6:$G$10,0)-1, 0)</f>
        <v>0</v>
      </c>
      <c r="L18">
        <f>IFERROR(MATCH('Input and results'!N20,Settings!$G$6:$G$10,0)-1, 0)</f>
        <v>0</v>
      </c>
      <c r="M18">
        <f>IFERROR(MATCH('Input and results'!O20,Settings!$G$6:$G$10,0)-1, 0)</f>
        <v>0</v>
      </c>
      <c r="N18">
        <f>IFERROR(MATCH('Input and results'!P20,Settings!$G$6:$G$10,0)-1, 0)</f>
        <v>0</v>
      </c>
      <c r="O18">
        <f>IFERROR(MATCH('Input and results'!Q20,Settings!$G$6:$G$10,0)-1, 0)</f>
        <v>0</v>
      </c>
      <c r="P18">
        <f>IFERROR(MATCH('Input and results'!R20,Settings!$G$6:$G$10,0)-1, 0)</f>
        <v>0</v>
      </c>
      <c r="Q18">
        <f>IFERROR(MATCH('Input and results'!S20,Settings!$G$6:$G$10,0)-1, 0)</f>
        <v>0</v>
      </c>
      <c r="R18" s="39" t="str">
        <f t="shared" si="3"/>
        <v/>
      </c>
    </row>
  </sheetData>
  <conditionalFormatting sqref="R2:R18">
    <cfRule type="colorScale" priority="2">
      <colorScale>
        <cfvo type="min"/>
        <cfvo type="percentile" val="50"/>
        <cfvo type="max"/>
        <color rgb="FFF8696B"/>
        <color rgb="FFFFEB84"/>
        <color rgb="FF63BE7B"/>
      </colorScale>
    </cfRule>
    <cfRule type="colorScale" priority="3">
      <colorScale>
        <cfvo type="min"/>
        <cfvo type="max"/>
        <color rgb="FFFCFCFF"/>
        <color rgb="FF63BE7B"/>
      </colorScale>
    </cfRule>
  </conditionalFormatting>
  <conditionalFormatting sqref="F2:Q18">
    <cfRule type="colorScale" priority="5">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4" id="{200576D1-1A7B-2C46-B97C-A0156F99BCB3}">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A2:D18</xm:sqref>
        </x14:conditionalFormatting>
        <x14:conditionalFormatting xmlns:xm="http://schemas.microsoft.com/office/excel/2006/main">
          <x14:cfRule type="iconSet" priority="1" id="{A4BC9E39-D349-B54C-847A-65FC8A6BC1CB}">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E1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election activeCell="F1" sqref="F1"/>
    </sheetView>
  </sheetViews>
  <sheetFormatPr defaultColWidth="11.42578125" defaultRowHeight="15" x14ac:dyDescent="0.25"/>
  <cols>
    <col min="1" max="1" width="12.7109375" style="38" customWidth="1"/>
    <col min="2" max="2" width="12.28515625" style="38" customWidth="1"/>
    <col min="3" max="3" width="14.7109375" style="38" customWidth="1"/>
    <col min="4" max="4" width="4.7109375" customWidth="1"/>
    <col min="5" max="5" width="15.85546875" customWidth="1"/>
    <col min="6" max="18" width="13" customWidth="1"/>
  </cols>
  <sheetData>
    <row r="1" spans="1:18" x14ac:dyDescent="0.25">
      <c r="A1" s="12" t="s">
        <v>23</v>
      </c>
      <c r="B1" s="12" t="s">
        <v>22</v>
      </c>
      <c r="C1" s="12" t="s">
        <v>24</v>
      </c>
      <c r="D1" s="1"/>
      <c r="F1" s="4" t="str">
        <f>'Input and results'!H3</f>
        <v>Person 1</v>
      </c>
      <c r="G1" s="4" t="str">
        <f>'Input and results'!I3</f>
        <v>Person 2</v>
      </c>
      <c r="H1" s="4" t="str">
        <f>'Input and results'!J3</f>
        <v>Team 1</v>
      </c>
      <c r="I1" s="4" t="str">
        <f>'Input and results'!K3</f>
        <v>xxx</v>
      </c>
      <c r="J1" s="4" t="str">
        <f>'Input and results'!L3</f>
        <v/>
      </c>
      <c r="K1" s="4" t="str">
        <f>'Input and results'!M3</f>
        <v/>
      </c>
      <c r="L1" s="4" t="str">
        <f>'Input and results'!N3</f>
        <v/>
      </c>
      <c r="M1" s="4" t="str">
        <f>'Input and results'!O3</f>
        <v/>
      </c>
      <c r="N1" s="4" t="str">
        <f>'Input and results'!P3</f>
        <v/>
      </c>
      <c r="O1" s="4" t="str">
        <f>'Input and results'!Q3</f>
        <v/>
      </c>
      <c r="P1" s="4" t="str">
        <f>'Input and results'!R3</f>
        <v/>
      </c>
      <c r="Q1" s="4" t="str">
        <f>'Input and results'!S3</f>
        <v/>
      </c>
      <c r="R1" t="s">
        <v>77</v>
      </c>
    </row>
    <row r="2" spans="1:18" x14ac:dyDescent="0.25">
      <c r="A2" s="38">
        <f t="shared" ref="A2:A18" si="0">IF($E2&lt;&gt;"",COUNTIF($F2:$Q2, "&gt;= 3"),"")</f>
        <v>0</v>
      </c>
      <c r="B2" s="38">
        <f t="shared" ref="B2:B18" si="1">IF($E2&lt;&gt;"",COUNTIF($F2:$Q2, "= 2"),"")</f>
        <v>1</v>
      </c>
      <c r="C2" s="38">
        <f t="shared" ref="C2:C18" si="2">IF($E2&lt;&gt;"",COUNTIF($F2:$Q2, "= 1"),"")</f>
        <v>0</v>
      </c>
      <c r="E2" s="1" t="str">
        <f>IF('Input and results'!G4&lt;&gt;"",'Input and results'!G4,"")</f>
        <v>CSS</v>
      </c>
      <c r="F2">
        <f>IFERROR(MATCH('Input and results'!H4,Settings!$G$6:$G$10,0)-1, 0)</f>
        <v>0</v>
      </c>
      <c r="G2">
        <f>IFERROR(MATCH('Input and results'!I4,Settings!$G$6:$G$10,0)-1, 0)</f>
        <v>0</v>
      </c>
      <c r="H2">
        <f>IFERROR(MATCH('Input and results'!J4,Settings!$G$6:$G$10,0)-1, 0)</f>
        <v>2</v>
      </c>
      <c r="I2">
        <f>IFERROR(MATCH('Input and results'!K4,Settings!$G$6:$G$10,0)-1, 0)</f>
        <v>0</v>
      </c>
      <c r="J2">
        <f>IFERROR(MATCH('Input and results'!L4,Settings!$G$6:$G$10,0)-1, 0)</f>
        <v>0</v>
      </c>
      <c r="K2">
        <f>IFERROR(MATCH('Input and results'!M4,Settings!$G$6:$G$10,0)-1, 0)</f>
        <v>0</v>
      </c>
      <c r="L2">
        <f>IFERROR(MATCH('Input and results'!N4,Settings!$G$6:$G$10,0)-1, 0)</f>
        <v>0</v>
      </c>
      <c r="M2">
        <f>IFERROR(MATCH('Input and results'!O4,Settings!$G$6:$G$10,0)-1, 0)</f>
        <v>0</v>
      </c>
      <c r="N2">
        <f>IFERROR(MATCH('Input and results'!P4,Settings!$G$6:$G$10,0)-1, 0)</f>
        <v>0</v>
      </c>
      <c r="O2">
        <f>IFERROR(MATCH('Input and results'!Q4,Settings!$G$6:$G$10,0)-1, 0)</f>
        <v>0</v>
      </c>
      <c r="P2">
        <f>IFERROR(MATCH('Input and results'!R4,Settings!$G$6:$G$10,0)-1, 0)</f>
        <v>0</v>
      </c>
      <c r="Q2">
        <f>IFERROR(MATCH('Input and results'!S4,Settings!$G$6:$G$10,0)-1, 0)</f>
        <v>0</v>
      </c>
      <c r="R2" s="39">
        <f>IF(SUM(F2:Q2)&gt;0,SUM(F2:Q2),"")</f>
        <v>2</v>
      </c>
    </row>
    <row r="3" spans="1:18" x14ac:dyDescent="0.25">
      <c r="A3" s="38">
        <f t="shared" si="0"/>
        <v>2</v>
      </c>
      <c r="B3" s="38">
        <f t="shared" si="1"/>
        <v>0</v>
      </c>
      <c r="C3" s="38">
        <f t="shared" si="2"/>
        <v>0</v>
      </c>
      <c r="E3" s="1" t="str">
        <f>IF('Input and results'!G5&lt;&gt;"",'Input and results'!G5,"")</f>
        <v>Javascript</v>
      </c>
      <c r="F3">
        <f>IFERROR(MATCH('Input and results'!H5,Settings!$G$6:$G$10,0)-1, 0)</f>
        <v>4</v>
      </c>
      <c r="G3">
        <f>IFERROR(MATCH('Input and results'!I5,Settings!$G$6:$G$10,0)-1, 0)</f>
        <v>3</v>
      </c>
      <c r="H3">
        <f>IFERROR(MATCH('Input and results'!J5,Settings!$G$6:$G$10,0)-1, 0)</f>
        <v>0</v>
      </c>
      <c r="I3">
        <f>IFERROR(MATCH('Input and results'!K5,Settings!$G$6:$G$10,0)-1, 0)</f>
        <v>0</v>
      </c>
      <c r="J3">
        <f>IFERROR(MATCH('Input and results'!L5,Settings!$G$6:$G$10,0)-1, 0)</f>
        <v>0</v>
      </c>
      <c r="K3">
        <f>IFERROR(MATCH('Input and results'!M5,Settings!$G$6:$G$10,0)-1, 0)</f>
        <v>0</v>
      </c>
      <c r="L3">
        <f>IFERROR(MATCH('Input and results'!N5,Settings!$G$6:$G$10,0)-1, 0)</f>
        <v>0</v>
      </c>
      <c r="M3">
        <f>IFERROR(MATCH('Input and results'!O5,Settings!$G$6:$G$10,0)-1, 0)</f>
        <v>0</v>
      </c>
      <c r="N3">
        <f>IFERROR(MATCH('Input and results'!P5,Settings!$G$6:$G$10,0)-1, 0)</f>
        <v>0</v>
      </c>
      <c r="O3">
        <f>IFERROR(MATCH('Input and results'!Q5,Settings!$G$6:$G$10,0)-1, 0)</f>
        <v>0</v>
      </c>
      <c r="P3">
        <f>IFERROR(MATCH('Input and results'!R5,Settings!$G$6:$G$10,0)-1, 0)</f>
        <v>0</v>
      </c>
      <c r="Q3">
        <f>IFERROR(MATCH('Input and results'!S5,Settings!$G$6:$G$10,0)-1, 0)</f>
        <v>0</v>
      </c>
      <c r="R3" s="39">
        <f t="shared" ref="R3:R18" si="3">IF(SUM(F3:Q3)&gt;0,SUM(F3:Q3),"")</f>
        <v>7</v>
      </c>
    </row>
    <row r="4" spans="1:18" x14ac:dyDescent="0.25">
      <c r="A4" s="38">
        <f t="shared" si="0"/>
        <v>1</v>
      </c>
      <c r="B4" s="38">
        <f t="shared" si="1"/>
        <v>1</v>
      </c>
      <c r="C4" s="38">
        <f t="shared" si="2"/>
        <v>1</v>
      </c>
      <c r="E4" s="1" t="str">
        <f>IF('Input and results'!G6&lt;&gt;"",'Input and results'!G6,"")</f>
        <v>DB Backup/Restore</v>
      </c>
      <c r="F4">
        <f>IFERROR(MATCH('Input and results'!H6,Settings!$G$6:$G$10,0)-1, 0)</f>
        <v>1</v>
      </c>
      <c r="G4">
        <f>IFERROR(MATCH('Input and results'!I6,Settings!$G$6:$G$10,0)-1, 0)</f>
        <v>2</v>
      </c>
      <c r="H4">
        <f>IFERROR(MATCH('Input and results'!J6,Settings!$G$6:$G$10,0)-1, 0)</f>
        <v>3</v>
      </c>
      <c r="I4">
        <f>IFERROR(MATCH('Input and results'!K6,Settings!$G$6:$G$10,0)-1, 0)</f>
        <v>0</v>
      </c>
      <c r="J4">
        <f>IFERROR(MATCH('Input and results'!L6,Settings!$G$6:$G$10,0)-1, 0)</f>
        <v>0</v>
      </c>
      <c r="K4">
        <f>IFERROR(MATCH('Input and results'!M6,Settings!$G$6:$G$10,0)-1, 0)</f>
        <v>0</v>
      </c>
      <c r="L4">
        <f>IFERROR(MATCH('Input and results'!N6,Settings!$G$6:$G$10,0)-1, 0)</f>
        <v>0</v>
      </c>
      <c r="M4">
        <f>IFERROR(MATCH('Input and results'!O6,Settings!$G$6:$G$10,0)-1, 0)</f>
        <v>0</v>
      </c>
      <c r="N4">
        <f>IFERROR(MATCH('Input and results'!P6,Settings!$G$6:$G$10,0)-1, 0)</f>
        <v>0</v>
      </c>
      <c r="O4">
        <f>IFERROR(MATCH('Input and results'!Q6,Settings!$G$6:$G$10,0)-1, 0)</f>
        <v>0</v>
      </c>
      <c r="P4">
        <f>IFERROR(MATCH('Input and results'!R6,Settings!$G$6:$G$10,0)-1, 0)</f>
        <v>0</v>
      </c>
      <c r="Q4">
        <f>IFERROR(MATCH('Input and results'!S6,Settings!$G$6:$G$10,0)-1, 0)</f>
        <v>0</v>
      </c>
      <c r="R4" s="39">
        <f t="shared" si="3"/>
        <v>6</v>
      </c>
    </row>
    <row r="5" spans="1:18" x14ac:dyDescent="0.25">
      <c r="A5" s="38" t="str">
        <f t="shared" si="0"/>
        <v/>
      </c>
      <c r="B5" s="38" t="str">
        <f t="shared" si="1"/>
        <v/>
      </c>
      <c r="C5" s="38" t="str">
        <f t="shared" si="2"/>
        <v/>
      </c>
      <c r="E5" s="1" t="str">
        <f>IF('Input and results'!G7&lt;&gt;"",'Input and results'!G7,"")</f>
        <v/>
      </c>
      <c r="F5">
        <f>IFERROR(MATCH('Input and results'!H7,Settings!$G$6:$G$10,0)-1, 0)</f>
        <v>0</v>
      </c>
      <c r="G5">
        <f>IFERROR(MATCH('Input and results'!I7,Settings!$G$6:$G$10,0)-1, 0)</f>
        <v>0</v>
      </c>
      <c r="H5">
        <f>IFERROR(MATCH('Input and results'!J7,Settings!$G$6:$G$10,0)-1, 0)</f>
        <v>0</v>
      </c>
      <c r="I5">
        <f>IFERROR(MATCH('Input and results'!K7,Settings!$G$6:$G$10,0)-1, 0)</f>
        <v>0</v>
      </c>
      <c r="J5">
        <f>IFERROR(MATCH('Input and results'!L7,Settings!$G$6:$G$10,0)-1, 0)</f>
        <v>0</v>
      </c>
      <c r="K5">
        <f>IFERROR(MATCH('Input and results'!M7,Settings!$G$6:$G$10,0)-1, 0)</f>
        <v>0</v>
      </c>
      <c r="L5">
        <f>IFERROR(MATCH('Input and results'!N7,Settings!$G$6:$G$10,0)-1, 0)</f>
        <v>0</v>
      </c>
      <c r="M5">
        <f>IFERROR(MATCH('Input and results'!O7,Settings!$G$6:$G$10,0)-1, 0)</f>
        <v>0</v>
      </c>
      <c r="N5">
        <f>IFERROR(MATCH('Input and results'!P7,Settings!$G$6:$G$10,0)-1, 0)</f>
        <v>0</v>
      </c>
      <c r="O5">
        <f>IFERROR(MATCH('Input and results'!Q7,Settings!$G$6:$G$10,0)-1, 0)</f>
        <v>0</v>
      </c>
      <c r="P5">
        <f>IFERROR(MATCH('Input and results'!R7,Settings!$G$6:$G$10,0)-1, 0)</f>
        <v>0</v>
      </c>
      <c r="Q5">
        <f>IFERROR(MATCH('Input and results'!S7,Settings!$G$6:$G$10,0)-1, 0)</f>
        <v>0</v>
      </c>
      <c r="R5" s="39" t="str">
        <f t="shared" si="3"/>
        <v/>
      </c>
    </row>
    <row r="6" spans="1:18" x14ac:dyDescent="0.25">
      <c r="A6" s="38" t="str">
        <f t="shared" si="0"/>
        <v/>
      </c>
      <c r="B6" s="38" t="str">
        <f t="shared" si="1"/>
        <v/>
      </c>
      <c r="C6" s="38" t="str">
        <f t="shared" si="2"/>
        <v/>
      </c>
      <c r="E6" s="1" t="str">
        <f>IF('Input and results'!G8&lt;&gt;"",'Input and results'!G8,"")</f>
        <v/>
      </c>
      <c r="F6">
        <f>IFERROR(MATCH('Input and results'!H8,Settings!$G$6:$G$10,0)-1, 0)</f>
        <v>0</v>
      </c>
      <c r="G6">
        <f>IFERROR(MATCH('Input and results'!I8,Settings!$G$6:$G$10,0)-1, 0)</f>
        <v>0</v>
      </c>
      <c r="H6">
        <f>IFERROR(MATCH('Input and results'!J8,Settings!$G$6:$G$10,0)-1, 0)</f>
        <v>0</v>
      </c>
      <c r="I6">
        <f>IFERROR(MATCH('Input and results'!K8,Settings!$G$6:$G$10,0)-1, 0)</f>
        <v>0</v>
      </c>
      <c r="J6">
        <f>IFERROR(MATCH('Input and results'!L8,Settings!$G$6:$G$10,0)-1, 0)</f>
        <v>0</v>
      </c>
      <c r="K6">
        <f>IFERROR(MATCH('Input and results'!M8,Settings!$G$6:$G$10,0)-1, 0)</f>
        <v>0</v>
      </c>
      <c r="L6">
        <f>IFERROR(MATCH('Input and results'!N8,Settings!$G$6:$G$10,0)-1, 0)</f>
        <v>0</v>
      </c>
      <c r="M6">
        <f>IFERROR(MATCH('Input and results'!O8,Settings!$G$6:$G$10,0)-1, 0)</f>
        <v>0</v>
      </c>
      <c r="N6">
        <f>IFERROR(MATCH('Input and results'!P8,Settings!$G$6:$G$10,0)-1, 0)</f>
        <v>0</v>
      </c>
      <c r="O6">
        <f>IFERROR(MATCH('Input and results'!Q8,Settings!$G$6:$G$10,0)-1, 0)</f>
        <v>0</v>
      </c>
      <c r="P6">
        <f>IFERROR(MATCH('Input and results'!R8,Settings!$G$6:$G$10,0)-1, 0)</f>
        <v>0</v>
      </c>
      <c r="Q6">
        <f>IFERROR(MATCH('Input and results'!S8,Settings!$G$6:$G$10,0)-1, 0)</f>
        <v>0</v>
      </c>
      <c r="R6" s="39" t="str">
        <f t="shared" si="3"/>
        <v/>
      </c>
    </row>
    <row r="7" spans="1:18" x14ac:dyDescent="0.25">
      <c r="A7" s="38" t="str">
        <f t="shared" si="0"/>
        <v/>
      </c>
      <c r="B7" s="38" t="str">
        <f t="shared" si="1"/>
        <v/>
      </c>
      <c r="C7" s="38" t="str">
        <f t="shared" si="2"/>
        <v/>
      </c>
      <c r="E7" s="1" t="str">
        <f>IF('Input and results'!G9&lt;&gt;"",'Input and results'!G9,"")</f>
        <v/>
      </c>
      <c r="F7">
        <f>IFERROR(MATCH('Input and results'!H9,Settings!$G$6:$G$10,0)-1, 0)</f>
        <v>0</v>
      </c>
      <c r="G7">
        <f>IFERROR(MATCH('Input and results'!I9,Settings!$G$6:$G$10,0)-1, 0)</f>
        <v>0</v>
      </c>
      <c r="H7">
        <f>IFERROR(MATCH('Input and results'!J9,Settings!$G$6:$G$10,0)-1, 0)</f>
        <v>0</v>
      </c>
      <c r="I7">
        <f>IFERROR(MATCH('Input and results'!K9,Settings!$G$6:$G$10,0)-1, 0)</f>
        <v>0</v>
      </c>
      <c r="J7">
        <f>IFERROR(MATCH('Input and results'!L9,Settings!$G$6:$G$10,0)-1, 0)</f>
        <v>0</v>
      </c>
      <c r="K7">
        <f>IFERROR(MATCH('Input and results'!M9,Settings!$G$6:$G$10,0)-1, 0)</f>
        <v>0</v>
      </c>
      <c r="L7">
        <f>IFERROR(MATCH('Input and results'!N9,Settings!$G$6:$G$10,0)-1, 0)</f>
        <v>0</v>
      </c>
      <c r="M7">
        <f>IFERROR(MATCH('Input and results'!O9,Settings!$G$6:$G$10,0)-1, 0)</f>
        <v>0</v>
      </c>
      <c r="N7">
        <f>IFERROR(MATCH('Input and results'!P9,Settings!$G$6:$G$10,0)-1, 0)</f>
        <v>0</v>
      </c>
      <c r="O7">
        <f>IFERROR(MATCH('Input and results'!Q9,Settings!$G$6:$G$10,0)-1, 0)</f>
        <v>0</v>
      </c>
      <c r="P7">
        <f>IFERROR(MATCH('Input and results'!R9,Settings!$G$6:$G$10,0)-1, 0)</f>
        <v>0</v>
      </c>
      <c r="Q7">
        <f>IFERROR(MATCH('Input and results'!S9,Settings!$G$6:$G$10,0)-1, 0)</f>
        <v>0</v>
      </c>
      <c r="R7" s="39" t="str">
        <f t="shared" si="3"/>
        <v/>
      </c>
    </row>
    <row r="8" spans="1:18" x14ac:dyDescent="0.25">
      <c r="A8" s="38" t="str">
        <f t="shared" si="0"/>
        <v/>
      </c>
      <c r="B8" s="38" t="str">
        <f t="shared" si="1"/>
        <v/>
      </c>
      <c r="C8" s="38" t="str">
        <f t="shared" si="2"/>
        <v/>
      </c>
      <c r="E8" s="1" t="str">
        <f>IF('Input and results'!G10&lt;&gt;"",'Input and results'!G10,"")</f>
        <v/>
      </c>
      <c r="F8">
        <f>IFERROR(MATCH('Input and results'!H10,Settings!$G$6:$G$10,0)-1, 0)</f>
        <v>0</v>
      </c>
      <c r="G8">
        <f>IFERROR(MATCH('Input and results'!I10,Settings!$G$6:$G$10,0)-1, 0)</f>
        <v>0</v>
      </c>
      <c r="H8">
        <f>IFERROR(MATCH('Input and results'!J10,Settings!$G$6:$G$10,0)-1, 0)</f>
        <v>0</v>
      </c>
      <c r="I8">
        <f>IFERROR(MATCH('Input and results'!K10,Settings!$G$6:$G$10,0)-1, 0)</f>
        <v>0</v>
      </c>
      <c r="J8">
        <f>IFERROR(MATCH('Input and results'!L10,Settings!$G$6:$G$10,0)-1, 0)</f>
        <v>0</v>
      </c>
      <c r="K8">
        <f>IFERROR(MATCH('Input and results'!M10,Settings!$G$6:$G$10,0)-1, 0)</f>
        <v>0</v>
      </c>
      <c r="L8">
        <f>IFERROR(MATCH('Input and results'!N10,Settings!$G$6:$G$10,0)-1, 0)</f>
        <v>0</v>
      </c>
      <c r="M8">
        <f>IFERROR(MATCH('Input and results'!O10,Settings!$G$6:$G$10,0)-1, 0)</f>
        <v>0</v>
      </c>
      <c r="N8">
        <f>IFERROR(MATCH('Input and results'!P10,Settings!$G$6:$G$10,0)-1, 0)</f>
        <v>0</v>
      </c>
      <c r="O8">
        <f>IFERROR(MATCH('Input and results'!Q10,Settings!$G$6:$G$10,0)-1, 0)</f>
        <v>0</v>
      </c>
      <c r="P8">
        <f>IFERROR(MATCH('Input and results'!R10,Settings!$G$6:$G$10,0)-1, 0)</f>
        <v>0</v>
      </c>
      <c r="Q8">
        <f>IFERROR(MATCH('Input and results'!S10,Settings!$G$6:$G$10,0)-1, 0)</f>
        <v>0</v>
      </c>
      <c r="R8" s="39" t="str">
        <f t="shared" si="3"/>
        <v/>
      </c>
    </row>
    <row r="9" spans="1:18" x14ac:dyDescent="0.25">
      <c r="A9" s="38" t="str">
        <f t="shared" si="0"/>
        <v/>
      </c>
      <c r="B9" s="38" t="str">
        <f t="shared" si="1"/>
        <v/>
      </c>
      <c r="C9" s="38" t="str">
        <f t="shared" si="2"/>
        <v/>
      </c>
      <c r="E9" s="1" t="str">
        <f>IF('Input and results'!G11&lt;&gt;"",'Input and results'!G11,"")</f>
        <v/>
      </c>
      <c r="F9">
        <f>IFERROR(MATCH('Input and results'!H11,Settings!$G$6:$G$10,0)-1, 0)</f>
        <v>0</v>
      </c>
      <c r="G9">
        <f>IFERROR(MATCH('Input and results'!I11,Settings!$G$6:$G$10,0)-1, 0)</f>
        <v>0</v>
      </c>
      <c r="H9">
        <f>IFERROR(MATCH('Input and results'!J11,Settings!$G$6:$G$10,0)-1, 0)</f>
        <v>0</v>
      </c>
      <c r="I9">
        <f>IFERROR(MATCH('Input and results'!K11,Settings!$G$6:$G$10,0)-1, 0)</f>
        <v>0</v>
      </c>
      <c r="J9">
        <f>IFERROR(MATCH('Input and results'!L11,Settings!$G$6:$G$10,0)-1, 0)</f>
        <v>0</v>
      </c>
      <c r="K9">
        <f>IFERROR(MATCH('Input and results'!M11,Settings!$G$6:$G$10,0)-1, 0)</f>
        <v>0</v>
      </c>
      <c r="L9">
        <f>IFERROR(MATCH('Input and results'!N11,Settings!$G$6:$G$10,0)-1, 0)</f>
        <v>0</v>
      </c>
      <c r="M9">
        <f>IFERROR(MATCH('Input and results'!O11,Settings!$G$6:$G$10,0)-1, 0)</f>
        <v>0</v>
      </c>
      <c r="N9">
        <f>IFERROR(MATCH('Input and results'!P11,Settings!$G$6:$G$10,0)-1, 0)</f>
        <v>0</v>
      </c>
      <c r="O9">
        <f>IFERROR(MATCH('Input and results'!Q11,Settings!$G$6:$G$10,0)-1, 0)</f>
        <v>0</v>
      </c>
      <c r="P9">
        <f>IFERROR(MATCH('Input and results'!R11,Settings!$G$6:$G$10,0)-1, 0)</f>
        <v>0</v>
      </c>
      <c r="Q9">
        <f>IFERROR(MATCH('Input and results'!S11,Settings!$G$6:$G$10,0)-1, 0)</f>
        <v>0</v>
      </c>
      <c r="R9" s="39" t="str">
        <f t="shared" si="3"/>
        <v/>
      </c>
    </row>
    <row r="10" spans="1:18" x14ac:dyDescent="0.25">
      <c r="A10" s="38" t="str">
        <f t="shared" si="0"/>
        <v/>
      </c>
      <c r="B10" s="38" t="str">
        <f t="shared" si="1"/>
        <v/>
      </c>
      <c r="C10" s="38" t="str">
        <f t="shared" si="2"/>
        <v/>
      </c>
      <c r="E10" s="1" t="str">
        <f>IF('Input and results'!G12&lt;&gt;"",'Input and results'!G12,"")</f>
        <v/>
      </c>
      <c r="F10">
        <f>IFERROR(MATCH('Input and results'!H12,Settings!$G$6:$G$10,0)-1, 0)</f>
        <v>0</v>
      </c>
      <c r="G10">
        <f>IFERROR(MATCH('Input and results'!I12,Settings!$G$6:$G$10,0)-1, 0)</f>
        <v>0</v>
      </c>
      <c r="H10">
        <f>IFERROR(MATCH('Input and results'!J12,Settings!$G$6:$G$10,0)-1, 0)</f>
        <v>0</v>
      </c>
      <c r="I10">
        <f>IFERROR(MATCH('Input and results'!K12,Settings!$G$6:$G$10,0)-1, 0)</f>
        <v>0</v>
      </c>
      <c r="J10">
        <f>IFERROR(MATCH('Input and results'!L12,Settings!$G$6:$G$10,0)-1, 0)</f>
        <v>0</v>
      </c>
      <c r="K10">
        <f>IFERROR(MATCH('Input and results'!M12,Settings!$G$6:$G$10,0)-1, 0)</f>
        <v>0</v>
      </c>
      <c r="L10">
        <f>IFERROR(MATCH('Input and results'!N12,Settings!$G$6:$G$10,0)-1, 0)</f>
        <v>0</v>
      </c>
      <c r="M10">
        <f>IFERROR(MATCH('Input and results'!O12,Settings!$G$6:$G$10,0)-1, 0)</f>
        <v>0</v>
      </c>
      <c r="N10">
        <f>IFERROR(MATCH('Input and results'!P12,Settings!$G$6:$G$10,0)-1, 0)</f>
        <v>0</v>
      </c>
      <c r="O10">
        <f>IFERROR(MATCH('Input and results'!Q12,Settings!$G$6:$G$10,0)-1, 0)</f>
        <v>0</v>
      </c>
      <c r="P10">
        <f>IFERROR(MATCH('Input and results'!R12,Settings!$G$6:$G$10,0)-1, 0)</f>
        <v>0</v>
      </c>
      <c r="Q10">
        <f>IFERROR(MATCH('Input and results'!S12,Settings!$G$6:$G$10,0)-1, 0)</f>
        <v>0</v>
      </c>
      <c r="R10" s="39" t="str">
        <f t="shared" si="3"/>
        <v/>
      </c>
    </row>
    <row r="11" spans="1:18" x14ac:dyDescent="0.25">
      <c r="A11" s="38" t="str">
        <f t="shared" si="0"/>
        <v/>
      </c>
      <c r="B11" s="38" t="str">
        <f t="shared" si="1"/>
        <v/>
      </c>
      <c r="C11" s="38" t="str">
        <f t="shared" si="2"/>
        <v/>
      </c>
      <c r="E11" s="1" t="str">
        <f>IF('Input and results'!G13&lt;&gt;"",'Input and results'!G13,"")</f>
        <v/>
      </c>
      <c r="F11">
        <f>IFERROR(MATCH('Input and results'!H13,Settings!$G$6:$G$10,0)-1, 0)</f>
        <v>0</v>
      </c>
      <c r="G11">
        <f>IFERROR(MATCH('Input and results'!I13,Settings!$G$6:$G$10,0)-1, 0)</f>
        <v>0</v>
      </c>
      <c r="H11">
        <f>IFERROR(MATCH('Input and results'!J13,Settings!$G$6:$G$10,0)-1, 0)</f>
        <v>0</v>
      </c>
      <c r="I11">
        <f>IFERROR(MATCH('Input and results'!K13,Settings!$G$6:$G$10,0)-1, 0)</f>
        <v>0</v>
      </c>
      <c r="J11">
        <f>IFERROR(MATCH('Input and results'!L13,Settings!$G$6:$G$10,0)-1, 0)</f>
        <v>0</v>
      </c>
      <c r="K11">
        <f>IFERROR(MATCH('Input and results'!M13,Settings!$G$6:$G$10,0)-1, 0)</f>
        <v>0</v>
      </c>
      <c r="L11">
        <f>IFERROR(MATCH('Input and results'!N13,Settings!$G$6:$G$10,0)-1, 0)</f>
        <v>0</v>
      </c>
      <c r="M11">
        <f>IFERROR(MATCH('Input and results'!O13,Settings!$G$6:$G$10,0)-1, 0)</f>
        <v>0</v>
      </c>
      <c r="N11">
        <f>IFERROR(MATCH('Input and results'!P13,Settings!$G$6:$G$10,0)-1, 0)</f>
        <v>0</v>
      </c>
      <c r="O11">
        <f>IFERROR(MATCH('Input and results'!Q13,Settings!$G$6:$G$10,0)-1, 0)</f>
        <v>0</v>
      </c>
      <c r="P11">
        <f>IFERROR(MATCH('Input and results'!R13,Settings!$G$6:$G$10,0)-1, 0)</f>
        <v>0</v>
      </c>
      <c r="Q11">
        <f>IFERROR(MATCH('Input and results'!S13,Settings!$G$6:$G$10,0)-1, 0)</f>
        <v>0</v>
      </c>
      <c r="R11" s="39" t="str">
        <f t="shared" si="3"/>
        <v/>
      </c>
    </row>
    <row r="12" spans="1:18" x14ac:dyDescent="0.25">
      <c r="A12" s="38" t="str">
        <f t="shared" si="0"/>
        <v/>
      </c>
      <c r="B12" s="38" t="str">
        <f t="shared" si="1"/>
        <v/>
      </c>
      <c r="C12" s="38" t="str">
        <f t="shared" si="2"/>
        <v/>
      </c>
      <c r="E12" s="1" t="str">
        <f>IF('Input and results'!G14&lt;&gt;"",'Input and results'!G14,"")</f>
        <v/>
      </c>
      <c r="F12">
        <f>IFERROR(MATCH('Input and results'!H14,Settings!$G$6:$G$10,0)-1, 0)</f>
        <v>0</v>
      </c>
      <c r="G12">
        <f>IFERROR(MATCH('Input and results'!I14,Settings!$G$6:$G$10,0)-1, 0)</f>
        <v>0</v>
      </c>
      <c r="H12">
        <f>IFERROR(MATCH('Input and results'!J14,Settings!$G$6:$G$10,0)-1, 0)</f>
        <v>0</v>
      </c>
      <c r="I12">
        <f>IFERROR(MATCH('Input and results'!K14,Settings!$G$6:$G$10,0)-1, 0)</f>
        <v>0</v>
      </c>
      <c r="J12">
        <f>IFERROR(MATCH('Input and results'!L14,Settings!$G$6:$G$10,0)-1, 0)</f>
        <v>0</v>
      </c>
      <c r="K12">
        <f>IFERROR(MATCH('Input and results'!M14,Settings!$G$6:$G$10,0)-1, 0)</f>
        <v>0</v>
      </c>
      <c r="L12">
        <f>IFERROR(MATCH('Input and results'!N14,Settings!$G$6:$G$10,0)-1, 0)</f>
        <v>0</v>
      </c>
      <c r="M12">
        <f>IFERROR(MATCH('Input and results'!O14,Settings!$G$6:$G$10,0)-1, 0)</f>
        <v>0</v>
      </c>
      <c r="N12">
        <f>IFERROR(MATCH('Input and results'!P14,Settings!$G$6:$G$10,0)-1, 0)</f>
        <v>0</v>
      </c>
      <c r="O12">
        <f>IFERROR(MATCH('Input and results'!Q14,Settings!$G$6:$G$10,0)-1, 0)</f>
        <v>0</v>
      </c>
      <c r="P12">
        <f>IFERROR(MATCH('Input and results'!R14,Settings!$G$6:$G$10,0)-1, 0)</f>
        <v>0</v>
      </c>
      <c r="Q12">
        <f>IFERROR(MATCH('Input and results'!S14,Settings!$G$6:$G$10,0)-1, 0)</f>
        <v>0</v>
      </c>
      <c r="R12" s="39" t="str">
        <f t="shared" si="3"/>
        <v/>
      </c>
    </row>
    <row r="13" spans="1:18" x14ac:dyDescent="0.25">
      <c r="A13" s="38" t="str">
        <f t="shared" si="0"/>
        <v/>
      </c>
      <c r="B13" s="38" t="str">
        <f t="shared" si="1"/>
        <v/>
      </c>
      <c r="C13" s="38" t="str">
        <f t="shared" si="2"/>
        <v/>
      </c>
      <c r="E13" s="1" t="str">
        <f>IF('Input and results'!G15&lt;&gt;"",'Input and results'!G15,"")</f>
        <v/>
      </c>
      <c r="F13">
        <f>IFERROR(MATCH('Input and results'!H15,Settings!$G$6:$G$10,0)-1, 0)</f>
        <v>0</v>
      </c>
      <c r="G13">
        <f>IFERROR(MATCH('Input and results'!I15,Settings!$G$6:$G$10,0)-1, 0)</f>
        <v>0</v>
      </c>
      <c r="H13">
        <f>IFERROR(MATCH('Input and results'!J15,Settings!$G$6:$G$10,0)-1, 0)</f>
        <v>0</v>
      </c>
      <c r="I13">
        <f>IFERROR(MATCH('Input and results'!K15,Settings!$G$6:$G$10,0)-1, 0)</f>
        <v>0</v>
      </c>
      <c r="J13">
        <f>IFERROR(MATCH('Input and results'!L15,Settings!$G$6:$G$10,0)-1, 0)</f>
        <v>0</v>
      </c>
      <c r="K13">
        <f>IFERROR(MATCH('Input and results'!M15,Settings!$G$6:$G$10,0)-1, 0)</f>
        <v>0</v>
      </c>
      <c r="L13">
        <f>IFERROR(MATCH('Input and results'!N15,Settings!$G$6:$G$10,0)-1, 0)</f>
        <v>0</v>
      </c>
      <c r="M13">
        <f>IFERROR(MATCH('Input and results'!O15,Settings!$G$6:$G$10,0)-1, 0)</f>
        <v>0</v>
      </c>
      <c r="N13">
        <f>IFERROR(MATCH('Input and results'!P15,Settings!$G$6:$G$10,0)-1, 0)</f>
        <v>0</v>
      </c>
      <c r="O13">
        <f>IFERROR(MATCH('Input and results'!Q15,Settings!$G$6:$G$10,0)-1, 0)</f>
        <v>0</v>
      </c>
      <c r="P13">
        <f>IFERROR(MATCH('Input and results'!R15,Settings!$G$6:$G$10,0)-1, 0)</f>
        <v>0</v>
      </c>
      <c r="Q13">
        <f>IFERROR(MATCH('Input and results'!S15,Settings!$G$6:$G$10,0)-1, 0)</f>
        <v>0</v>
      </c>
      <c r="R13" s="39" t="str">
        <f t="shared" si="3"/>
        <v/>
      </c>
    </row>
    <row r="14" spans="1:18" x14ac:dyDescent="0.25">
      <c r="A14" s="38" t="str">
        <f t="shared" si="0"/>
        <v/>
      </c>
      <c r="B14" s="38" t="str">
        <f t="shared" si="1"/>
        <v/>
      </c>
      <c r="C14" s="38" t="str">
        <f t="shared" si="2"/>
        <v/>
      </c>
      <c r="E14" s="1" t="str">
        <f>IF('Input and results'!G16&lt;&gt;"",'Input and results'!G16,"")</f>
        <v/>
      </c>
      <c r="F14">
        <f>IFERROR(MATCH('Input and results'!H16,Settings!$G$6:$G$10,0)-1, 0)</f>
        <v>0</v>
      </c>
      <c r="G14">
        <f>IFERROR(MATCH('Input and results'!I16,Settings!$G$6:$G$10,0)-1, 0)</f>
        <v>0</v>
      </c>
      <c r="H14">
        <f>IFERROR(MATCH('Input and results'!J16,Settings!$G$6:$G$10,0)-1, 0)</f>
        <v>0</v>
      </c>
      <c r="I14">
        <f>IFERROR(MATCH('Input and results'!K16,Settings!$G$6:$G$10,0)-1, 0)</f>
        <v>0</v>
      </c>
      <c r="J14">
        <f>IFERROR(MATCH('Input and results'!L16,Settings!$G$6:$G$10,0)-1, 0)</f>
        <v>0</v>
      </c>
      <c r="K14">
        <f>IFERROR(MATCH('Input and results'!M16,Settings!$G$6:$G$10,0)-1, 0)</f>
        <v>0</v>
      </c>
      <c r="L14">
        <f>IFERROR(MATCH('Input and results'!N16,Settings!$G$6:$G$10,0)-1, 0)</f>
        <v>0</v>
      </c>
      <c r="M14">
        <f>IFERROR(MATCH('Input and results'!O16,Settings!$G$6:$G$10,0)-1, 0)</f>
        <v>0</v>
      </c>
      <c r="N14">
        <f>IFERROR(MATCH('Input and results'!P16,Settings!$G$6:$G$10,0)-1, 0)</f>
        <v>0</v>
      </c>
      <c r="O14">
        <f>IFERROR(MATCH('Input and results'!Q16,Settings!$G$6:$G$10,0)-1, 0)</f>
        <v>0</v>
      </c>
      <c r="P14">
        <f>IFERROR(MATCH('Input and results'!R16,Settings!$G$6:$G$10,0)-1, 0)</f>
        <v>0</v>
      </c>
      <c r="Q14">
        <f>IFERROR(MATCH('Input and results'!S16,Settings!$G$6:$G$10,0)-1, 0)</f>
        <v>0</v>
      </c>
      <c r="R14" s="39" t="str">
        <f t="shared" si="3"/>
        <v/>
      </c>
    </row>
    <row r="15" spans="1:18" x14ac:dyDescent="0.25">
      <c r="A15" s="38" t="str">
        <f t="shared" si="0"/>
        <v/>
      </c>
      <c r="B15" s="38" t="str">
        <f t="shared" si="1"/>
        <v/>
      </c>
      <c r="C15" s="38" t="str">
        <f t="shared" si="2"/>
        <v/>
      </c>
      <c r="E15" s="1" t="str">
        <f>IF('Input and results'!G17&lt;&gt;"",'Input and results'!G17,"")</f>
        <v/>
      </c>
      <c r="F15">
        <f>IFERROR(MATCH('Input and results'!H17,Settings!$G$6:$G$10,0)-1, 0)</f>
        <v>0</v>
      </c>
      <c r="G15">
        <f>IFERROR(MATCH('Input and results'!I17,Settings!$G$6:$G$10,0)-1, 0)</f>
        <v>0</v>
      </c>
      <c r="H15">
        <f>IFERROR(MATCH('Input and results'!J17,Settings!$G$6:$G$10,0)-1, 0)</f>
        <v>0</v>
      </c>
      <c r="I15">
        <f>IFERROR(MATCH('Input and results'!K17,Settings!$G$6:$G$10,0)-1, 0)</f>
        <v>0</v>
      </c>
      <c r="J15">
        <f>IFERROR(MATCH('Input and results'!L17,Settings!$G$6:$G$10,0)-1, 0)</f>
        <v>0</v>
      </c>
      <c r="K15">
        <f>IFERROR(MATCH('Input and results'!M17,Settings!$G$6:$G$10,0)-1, 0)</f>
        <v>0</v>
      </c>
      <c r="L15">
        <f>IFERROR(MATCH('Input and results'!N17,Settings!$G$6:$G$10,0)-1, 0)</f>
        <v>0</v>
      </c>
      <c r="M15">
        <f>IFERROR(MATCH('Input and results'!O17,Settings!$G$6:$G$10,0)-1, 0)</f>
        <v>0</v>
      </c>
      <c r="N15">
        <f>IFERROR(MATCH('Input and results'!P17,Settings!$G$6:$G$10,0)-1, 0)</f>
        <v>0</v>
      </c>
      <c r="O15">
        <f>IFERROR(MATCH('Input and results'!Q17,Settings!$G$6:$G$10,0)-1, 0)</f>
        <v>0</v>
      </c>
      <c r="P15">
        <f>IFERROR(MATCH('Input and results'!R17,Settings!$G$6:$G$10,0)-1, 0)</f>
        <v>0</v>
      </c>
      <c r="Q15">
        <f>IFERROR(MATCH('Input and results'!S17,Settings!$G$6:$G$10,0)-1, 0)</f>
        <v>0</v>
      </c>
      <c r="R15" s="39" t="str">
        <f t="shared" si="3"/>
        <v/>
      </c>
    </row>
    <row r="16" spans="1:18" x14ac:dyDescent="0.25">
      <c r="A16" s="38" t="str">
        <f t="shared" si="0"/>
        <v/>
      </c>
      <c r="B16" s="38" t="str">
        <f t="shared" si="1"/>
        <v/>
      </c>
      <c r="C16" s="38" t="str">
        <f t="shared" si="2"/>
        <v/>
      </c>
      <c r="E16" s="1" t="str">
        <f>IF('Input and results'!G18&lt;&gt;"",'Input and results'!G18,"")</f>
        <v/>
      </c>
      <c r="F16">
        <f>IFERROR(MATCH('Input and results'!H18,Settings!$G$6:$G$10,0)-1, 0)</f>
        <v>0</v>
      </c>
      <c r="G16">
        <f>IFERROR(MATCH('Input and results'!I18,Settings!$G$6:$G$10,0)-1, 0)</f>
        <v>0</v>
      </c>
      <c r="H16">
        <f>IFERROR(MATCH('Input and results'!J18,Settings!$G$6:$G$10,0)-1, 0)</f>
        <v>0</v>
      </c>
      <c r="I16">
        <f>IFERROR(MATCH('Input and results'!K18,Settings!$G$6:$G$10,0)-1, 0)</f>
        <v>0</v>
      </c>
      <c r="J16">
        <f>IFERROR(MATCH('Input and results'!L18,Settings!$G$6:$G$10,0)-1, 0)</f>
        <v>0</v>
      </c>
      <c r="K16">
        <f>IFERROR(MATCH('Input and results'!M18,Settings!$G$6:$G$10,0)-1, 0)</f>
        <v>0</v>
      </c>
      <c r="L16">
        <f>IFERROR(MATCH('Input and results'!N18,Settings!$G$6:$G$10,0)-1, 0)</f>
        <v>0</v>
      </c>
      <c r="M16">
        <f>IFERROR(MATCH('Input and results'!O18,Settings!$G$6:$G$10,0)-1, 0)</f>
        <v>0</v>
      </c>
      <c r="N16">
        <f>IFERROR(MATCH('Input and results'!P18,Settings!$G$6:$G$10,0)-1, 0)</f>
        <v>0</v>
      </c>
      <c r="O16">
        <f>IFERROR(MATCH('Input and results'!Q18,Settings!$G$6:$G$10,0)-1, 0)</f>
        <v>0</v>
      </c>
      <c r="P16">
        <f>IFERROR(MATCH('Input and results'!R18,Settings!$G$6:$G$10,0)-1, 0)</f>
        <v>0</v>
      </c>
      <c r="Q16">
        <f>IFERROR(MATCH('Input and results'!S18,Settings!$G$6:$G$10,0)-1, 0)</f>
        <v>0</v>
      </c>
      <c r="R16" s="39" t="str">
        <f t="shared" si="3"/>
        <v/>
      </c>
    </row>
    <row r="17" spans="1:18" x14ac:dyDescent="0.25">
      <c r="A17" s="38" t="str">
        <f t="shared" si="0"/>
        <v/>
      </c>
      <c r="B17" s="38" t="str">
        <f t="shared" si="1"/>
        <v/>
      </c>
      <c r="C17" s="38" t="str">
        <f t="shared" si="2"/>
        <v/>
      </c>
      <c r="E17" s="1" t="str">
        <f>IF('Input and results'!G19&lt;&gt;"",'Input and results'!G19,"")</f>
        <v/>
      </c>
      <c r="F17">
        <f>IFERROR(MATCH('Input and results'!H19,Settings!$G$6:$G$10,0)-1, 0)</f>
        <v>0</v>
      </c>
      <c r="G17">
        <f>IFERROR(MATCH('Input and results'!I19,Settings!$G$6:$G$10,0)-1, 0)</f>
        <v>0</v>
      </c>
      <c r="H17">
        <f>IFERROR(MATCH('Input and results'!J19,Settings!$G$6:$G$10,0)-1, 0)</f>
        <v>0</v>
      </c>
      <c r="I17">
        <f>IFERROR(MATCH('Input and results'!K19,Settings!$G$6:$G$10,0)-1, 0)</f>
        <v>0</v>
      </c>
      <c r="J17">
        <f>IFERROR(MATCH('Input and results'!L19,Settings!$G$6:$G$10,0)-1, 0)</f>
        <v>0</v>
      </c>
      <c r="K17">
        <f>IFERROR(MATCH('Input and results'!M19,Settings!$G$6:$G$10,0)-1, 0)</f>
        <v>0</v>
      </c>
      <c r="L17">
        <f>IFERROR(MATCH('Input and results'!N19,Settings!$G$6:$G$10,0)-1, 0)</f>
        <v>0</v>
      </c>
      <c r="M17">
        <f>IFERROR(MATCH('Input and results'!O19,Settings!$G$6:$G$10,0)-1, 0)</f>
        <v>0</v>
      </c>
      <c r="N17">
        <f>IFERROR(MATCH('Input and results'!P19,Settings!$G$6:$G$10,0)-1, 0)</f>
        <v>0</v>
      </c>
      <c r="O17">
        <f>IFERROR(MATCH('Input and results'!Q19,Settings!$G$6:$G$10,0)-1, 0)</f>
        <v>0</v>
      </c>
      <c r="P17">
        <f>IFERROR(MATCH('Input and results'!R19,Settings!$G$6:$G$10,0)-1, 0)</f>
        <v>0</v>
      </c>
      <c r="Q17">
        <f>IFERROR(MATCH('Input and results'!S19,Settings!$G$6:$G$10,0)-1, 0)</f>
        <v>0</v>
      </c>
      <c r="R17" s="39" t="str">
        <f t="shared" si="3"/>
        <v/>
      </c>
    </row>
    <row r="18" spans="1:18" x14ac:dyDescent="0.25">
      <c r="A18" s="38" t="str">
        <f t="shared" si="0"/>
        <v/>
      </c>
      <c r="B18" s="38" t="str">
        <f t="shared" si="1"/>
        <v/>
      </c>
      <c r="C18" s="38" t="str">
        <f t="shared" si="2"/>
        <v/>
      </c>
      <c r="E18" s="1" t="str">
        <f>IF('Input and results'!G20&lt;&gt;"",'Input and results'!G20,"")</f>
        <v/>
      </c>
      <c r="F18">
        <f>IFERROR(MATCH('Input and results'!H20,Settings!$G$6:$G$10,0)-1, 0)</f>
        <v>0</v>
      </c>
      <c r="G18">
        <f>IFERROR(MATCH('Input and results'!I20,Settings!$G$6:$G$10,0)-1, 0)</f>
        <v>0</v>
      </c>
      <c r="H18">
        <f>IFERROR(MATCH('Input and results'!J20,Settings!$G$6:$G$10,0)-1, 0)</f>
        <v>0</v>
      </c>
      <c r="I18">
        <f>IFERROR(MATCH('Input and results'!K20,Settings!$G$6:$G$10,0)-1, 0)</f>
        <v>0</v>
      </c>
      <c r="J18">
        <f>IFERROR(MATCH('Input and results'!L20,Settings!$G$6:$G$10,0)-1, 0)</f>
        <v>0</v>
      </c>
      <c r="K18">
        <f>IFERROR(MATCH('Input and results'!M20,Settings!$G$6:$G$10,0)-1, 0)</f>
        <v>0</v>
      </c>
      <c r="L18">
        <f>IFERROR(MATCH('Input and results'!N20,Settings!$G$6:$G$10,0)-1, 0)</f>
        <v>0</v>
      </c>
      <c r="M18">
        <f>IFERROR(MATCH('Input and results'!O20,Settings!$G$6:$G$10,0)-1, 0)</f>
        <v>0</v>
      </c>
      <c r="N18">
        <f>IFERROR(MATCH('Input and results'!P20,Settings!$G$6:$G$10,0)-1, 0)</f>
        <v>0</v>
      </c>
      <c r="O18">
        <f>IFERROR(MATCH('Input and results'!Q20,Settings!$G$6:$G$10,0)-1, 0)</f>
        <v>0</v>
      </c>
      <c r="P18">
        <f>IFERROR(MATCH('Input and results'!R20,Settings!$G$6:$G$10,0)-1, 0)</f>
        <v>0</v>
      </c>
      <c r="Q18">
        <f>IFERROR(MATCH('Input and results'!S20,Settings!$G$6:$G$10,0)-1, 0)</f>
        <v>0</v>
      </c>
      <c r="R18" s="39" t="str">
        <f t="shared" si="3"/>
        <v/>
      </c>
    </row>
  </sheetData>
  <conditionalFormatting sqref="R2:R18">
    <cfRule type="colorScale" priority="2">
      <colorScale>
        <cfvo type="min"/>
        <cfvo type="percentile" val="50"/>
        <cfvo type="max"/>
        <color rgb="FFF8696B"/>
        <color rgb="FFFFEB84"/>
        <color rgb="FF63BE7B"/>
      </colorScale>
    </cfRule>
    <cfRule type="colorScale" priority="3">
      <colorScale>
        <cfvo type="min"/>
        <cfvo type="max"/>
        <color rgb="FFFCFCFF"/>
        <color rgb="FF63BE7B"/>
      </colorScale>
    </cfRule>
  </conditionalFormatting>
  <conditionalFormatting sqref="F2:Q18">
    <cfRule type="colorScale" priority="5">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4" id="{F6D905C7-65AA-46BA-9558-11CFFD766408}">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A2:D18</xm:sqref>
        </x14:conditionalFormatting>
        <x14:conditionalFormatting xmlns:xm="http://schemas.microsoft.com/office/excel/2006/main">
          <x14:cfRule type="iconSet" priority="1" id="{63833039-BAE7-46BF-9F45-5CAAD3F4E760}">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E1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Settings</vt:lpstr>
      <vt:lpstr>Survey Sheet</vt:lpstr>
      <vt:lpstr>Input and results</vt:lpstr>
      <vt:lpstr>Future Need Gaps</vt:lpstr>
      <vt:lpstr>Planning and Stabilizing Teams</vt:lpstr>
      <vt:lpstr>Calculations</vt:lpstr>
      <vt:lpstr>Calculations Gaps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cp:lastPrinted>2014-12-04T16:36:05Z</cp:lastPrinted>
  <dcterms:created xsi:type="dcterms:W3CDTF">2014-12-02T21:42:15Z</dcterms:created>
  <dcterms:modified xsi:type="dcterms:W3CDTF">2017-02-28T15:44:38Z</dcterms:modified>
</cp:coreProperties>
</file>