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Druck!$A$1:$AK$2</definedName>
    <definedName function="false" hidden="true" localSheetId="1" name="_xlnm._FilterDatabase" vbProcedure="false">Kraft!$A$1:$AI$2</definedName>
    <definedName function="false" hidden="true" localSheetId="3" name="_xlnm._FilterDatabase" vbProcedure="false">Temperatur!$A$1:$AI$2</definedName>
    <definedName function="false" hidden="true" localSheetId="2" name="_xlnm._FilterDatabase" vbProcedure="false">Weg!$A$1:$AI$2</definedName>
    <definedName function="false" hidden="false" localSheetId="0" name="_xlnm._FilterDatabase" vbProcedure="false">Druck!$A$1:$AB$2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<sst xmlns="http://schemas.openxmlformats.org/spreadsheetml/2006/main" count="1123" uniqueCount="356">
  <si>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</si>
  <si>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</si>
  <si>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</si>
  <si>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</si>
  <si>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</si>
  <si>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</si>
  <si>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</si>
  <si>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</si>
  <si>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</si>
  <si>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</si>
  <si>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</si>
  <si>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</si>
  <si>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</si>
  <si>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</si>
  <si>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Bias Uncertainty</t>
  </si>
  <si>
    <t xml:space="preserve">Bias Uncertainty Unit</t>
  </si>
  <si>
    <t xml:space="preserve">Bias Uncertainty Comment</t>
  </si>
  <si>
    <t xml:space="preserve">Linearity Uncertainty</t>
  </si>
  <si>
    <t xml:space="preserve">Linearity Uncertainty Unit</t>
  </si>
  <si>
    <t xml:space="preserve">Linearity Uncertainty Comment</t>
  </si>
  <si>
    <t xml:space="preserve">Hysteresis Uncertainty</t>
  </si>
  <si>
    <t xml:space="preserve">Hysteresis Uncertainty Unit</t>
  </si>
  <si>
    <t xml:space="preserve">Hysteresis Uncertainty Comment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</si>
  <si>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</si>
  <si>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</si>
  <si>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</si>
  <si>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</si>
  <si>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</si>
  <si>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</si>
  <si>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</si>
  <si>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</si>
  <si>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</si>
  <si>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</si>
  <si>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</si>
  <si>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</si>
  <si>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</si>
  <si>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</si>
  <si>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</si>
  <si>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</si>
  <si>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</si>
  <si>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</si>
  <si>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</si>
  <si>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</si>
  <si>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</si>
  <si>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</si>
  <si>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</si>
  <si>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</si>
  <si>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</si>
  <si>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</si>
  <si>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</si>
  <si>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</si>
  <si>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</si>
  <si>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</si>
  <si>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</si>
  <si>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</si>
  <si>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</si>
  <si>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</si>
  <si>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</si>
  <si>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</si>
  <si>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</si>
  <si>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</si>
  <si>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</si>
  <si>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</si>
  <si>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</si>
  <si>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</si>
  <si>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</si>
  <si>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</si>
  <si>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</si>
  <si>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</si>
  <si>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</si>
  <si>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</si>
  <si>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</si>
  <si>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</si>
  <si>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</si>
  <si>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</si>
  <si>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</si>
  <si>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</si>
  <si>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</si>
  <si>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</si>
  <si>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</si>
  <si>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</si>
  <si>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</si>
  <si>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</si>
  <si>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</si>
  <si>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</si>
  <si>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</si>
  <si>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</si>
  <si>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</si>
  <si>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</si>
  <si>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</si>
  <si>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</si>
  <si>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</si>
  <si>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</si>
  <si>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</si>
  <si>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</si>
  <si>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</si>
  <si>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</si>
  <si>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</si>
  <si>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</si>
  <si>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</si>
  <si>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</si>
  <si>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</si>
  <si>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</si>
  <si>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</si>
  <si>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</si>
  <si>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</si>
  <si>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</si>
  <si>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</si>
  <si>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</si>
  <si>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</si>
  <si>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</si>
  <si>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</si>
  <si>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</si>
  <si>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</si>
  <si>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</si>
  <si>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</si>
  <si>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</si>
  <si>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</si>
  <si>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</si>
  <si>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</si>
  <si>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</si>
  <si>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</si>
  <si>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</si>
  <si>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</si>
  <si>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</si>
  <si>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</si>
  <si>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</si>
  <si>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</si>
  <si>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</si>
  <si>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</si>
  <si>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</si>
  <si>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</si>
  <si>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</si>
  <si>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</si>
  <si>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</si>
  <si>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</si>
  <si>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</si>
  <si>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</si>
  <si>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</si>
  <si>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</si>
  <si>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</si>
  <si>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</si>
  <si>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</si>
  <si>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S:\Rexer\02_Datenblaetter\datenblatt_150900_Keller_Drucksensor_33x+35x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</si>
  <si>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</si>
  <si>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</si>
  <si>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</si>
  <si>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</si>
  <si>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</si>
  <si>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</si>
  <si>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</si>
  <si>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</si>
  <si>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</si>
  <si>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</si>
  <si>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</si>
  <si>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</si>
  <si>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</si>
  <si>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</si>
  <si>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</si>
  <si>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</si>
  <si>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</si>
  <si>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</si>
  <si>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</si>
  <si>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</si>
  <si>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</si>
  <si>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</si>
  <si>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</si>
  <si>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</si>
  <si>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</si>
  <si>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</si>
  <si>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</si>
  <si>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</si>
  <si>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</si>
  <si>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</si>
  <si>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</si>
  <si>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</si>
  <si>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</si>
  <si>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</si>
  <si>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</si>
  <si>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</si>
  <si>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</si>
  <si>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</si>
  <si>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</si>
  <si>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</si>
  <si>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</si>
  <si>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</si>
  <si>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</si>
  <si>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</si>
  <si>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</si>
  <si>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</si>
  <si>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</si>
  <si>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</si>
  <si>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</si>
  <si>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</si>
  <si>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</si>
  <si>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</si>
  <si>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</si>
  <si>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</si>
  <si>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</si>
  <si>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</si>
  <si>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</si>
  <si>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</si>
  <si>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</si>
  <si>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</si>
  <si>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</si>
  <si>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</si>
  <si>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</si>
  <si>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</si>
  <si>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</si>
  <si>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</si>
  <si>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</si>
  <si>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</si>
  <si>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</si>
  <si>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</si>
  <si>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</si>
  <si>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</si>
  <si>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</si>
  <si>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</si>
  <si>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</si>
  <si>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</si>
  <si>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</si>
  <si>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</si>
  <si>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</si>
  <si>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</si>
  <si>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</si>
  <si>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</si>
  <si>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</si>
  <si>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</si>
  <si>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</si>
  <si>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</si>
  <si>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</si>
  <si>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</si>
  <si>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</si>
  <si>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</si>
  <si>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</si>
  <si>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</si>
  <si>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</si>
  <si>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</si>
  <si>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</si>
  <si>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</si>
  <si>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</si>
  <si>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</si>
  <si>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</si>
  <si>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</si>
  <si>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</si>
  <si>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</si>
  <si>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</si>
  <si>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</si>
  <si>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</si>
  <si>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</si>
  <si>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</si>
  <si>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</si>
  <si>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</si>
  <si>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</si>
  <si>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</si>
  <si>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</si>
  <si>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</si>
  <si>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</si>
  <si>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</si>
  <si>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</si>
  <si>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</si>
  <si>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%/10K</t>
  </si>
  <si>
    <t xml:space="preserve">U10M/50kN</t>
  </si>
  <si>
    <t xml:space="preserve">014879S</t>
  </si>
  <si>
    <t xml:space="preserve">S:\Rexer\02_Datenblaetter\datenblatt_000000_HBM_Kraftsensor_U10M</t>
  </si>
  <si>
    <t xml:space="preserve">0184ebd9-988c-7bbb-9794-3dce416ae94d</t>
  </si>
  <si>
    <t xml:space="preserve">K08</t>
  </si>
  <si>
    <t xml:space="preserve">U10M/25kN</t>
  </si>
  <si>
    <t xml:space="preserve">019581S</t>
  </si>
  <si>
    <t xml:space="preserve">0184ebd9-988c-7bbb-97cd-63e191335f56</t>
  </si>
  <si>
    <t xml:space="preserve">K09</t>
  </si>
  <si>
    <t xml:space="preserve">U10M/5kN</t>
  </si>
  <si>
    <t xml:space="preserve">022726S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</si>
  <si>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</si>
  <si>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</si>
  <si>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</si>
  <si>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</si>
  <si>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</si>
  <si>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</si>
  <si>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</si>
  <si>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016539S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</si>
  <si>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</si>
  <si>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</si>
  <si>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</si>
  <si>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</si>
  <si>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</si>
  <si>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</si>
  <si>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</si>
  <si>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</si>
  <si>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</si>
  <si>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</si>
  <si>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</si>
  <si>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</si>
  <si>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</si>
  <si>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</si>
  <si>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</si>
  <si>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</si>
  <si>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</si>
  <si>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</si>
  <si>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</si>
  <si>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</si>
  <si>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</si>
  <si>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</si>
  <si>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</si>
  <si>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</si>
  <si>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</si>
  <si>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</si>
  <si>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</si>
  <si>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</si>
  <si>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</si>
  <si>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</si>
  <si>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mm/mm</t>
  </si>
  <si>
    <t xml:space="preserve">induktiv</t>
  </si>
  <si>
    <t xml:space="preserve">LVDT</t>
  </si>
  <si>
    <t xml:space="preserve">039-075-105</t>
  </si>
  <si>
    <t xml:space="preserve">Hydropulser</t>
  </si>
  <si>
    <t xml:space="preserve">Im Hydropulser fest verbaut</t>
  </si>
  <si>
    <t xml:space="preserve">S:\Rexer\02_Datenblaetter\datenblatt_000000_MTS_Wegsensor_LVDT.pdf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</si>
  <si>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</si>
  <si>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</si>
  <si>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</si>
  <si>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</si>
  <si>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</si>
  <si>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</si>
  <si>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</si>
  <si>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</si>
  <si>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°C/°C</t>
  </si>
  <si>
    <t xml:space="preserve">K</t>
  </si>
  <si>
    <t xml:space="preserve">Pt1000</t>
  </si>
  <si>
    <t xml:space="preserve">Hydac</t>
  </si>
  <si>
    <t xml:space="preserve">ETS 4146-B-006-000</t>
  </si>
  <si>
    <t xml:space="preserve">617P014983</t>
  </si>
  <si>
    <t xml:space="preserve">S:\Rexer\02_Datenblaetter\datenblatt_130116_Hydac_Temperatur_Messumformer_ETS_41XX.pdf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</si>
  <si>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</si>
  <si>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</si>
  <si>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</si>
  <si>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</si>
  <si>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</si>
  <si>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S:\Rexer\02_Datenblaetter\datenblatt_110200_LKM_Temperatur_Messumformer Thermoelement_LKM_TYP102.pdf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</si>
  <si>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</si>
  <si>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</si>
  <si>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</si>
  <si>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</si>
  <si>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</si>
  <si>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</si>
  <si>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</si>
  <si>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</si>
  <si>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</si>
  <si>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</si>
  <si>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</si>
  <si>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</si>
  <si>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</si>
  <si>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</si>
  <si>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</si>
  <si>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</si>
  <si>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648P016436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</si>
</sst>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P13" activeCellId="0" sqref="P13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2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7"/>
    <col collapsed="false" customWidth="true" hidden="false" outlineLevel="0" max="13" min="13" style="0" width="17.42"/>
    <col collapsed="false" customWidth="true" hidden="false" outlineLevel="0" max="14" min="14" style="0" width="18.29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  <col collapsed="false" customWidth="true" hidden="false" outlineLevel="0" max="22" min="21" style="0" width="14.44"/>
    <col collapsed="false" customWidth="true" hidden="false" outlineLevel="0" max="23" min="23" style="0" width="16.11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customFormat="false" ht="13.8" hidden="false" customHeight="false" outlineLevel="0" collapsed="false">
      <c r="A3" s="0" t="s">
        <v>37</v>
      </c>
      <c r="B3" s="1" t="s">
        <v>38</v>
      </c>
      <c r="C3" s="0" t="n">
        <v>0</v>
      </c>
      <c r="D3" s="0" t="n">
        <v>0.2</v>
      </c>
      <c r="E3" s="0" t="s">
        <v>39</v>
      </c>
      <c r="G3" s="0" t="n">
        <v>0</v>
      </c>
      <c r="H3" s="0" t="n">
        <v>10</v>
      </c>
      <c r="I3" s="0" t="s">
        <v>40</v>
      </c>
      <c r="J3" s="0" t="n">
        <f aca="false">(D3-C3)/(H3-G3)</f>
        <v>0.02</v>
      </c>
      <c r="K3" s="0" t="n">
        <f aca="false">D3-(J3*H3)</f>
        <v>0</v>
      </c>
      <c r="X3" s="0" t="s">
        <v>41</v>
      </c>
      <c r="Y3" s="0" t="s">
        <v>42</v>
      </c>
      <c r="AA3" s="0" t="s">
        <v>43</v>
      </c>
      <c r="AB3" s="1" t="n">
        <v>83714</v>
      </c>
      <c r="AC3" s="0" t="s">
        <v>44</v>
      </c>
      <c r="AD3" s="0" t="s">
        <v>45</v>
      </c>
      <c r="AE3" s="0" t="s">
        <v>46</v>
      </c>
    </row>
    <row r="4" customFormat="false" ht="13.8" hidden="false" customHeight="false" outlineLevel="0" collapsed="false">
      <c r="A4" s="0" t="s">
        <v>47</v>
      </c>
      <c r="B4" s="1" t="s">
        <v>48</v>
      </c>
      <c r="C4" s="0" t="n">
        <v>0</v>
      </c>
      <c r="D4" s="0" t="n">
        <v>0.2</v>
      </c>
      <c r="E4" s="0" t="s">
        <v>39</v>
      </c>
      <c r="G4" s="0" t="n">
        <v>0</v>
      </c>
      <c r="H4" s="0" t="n">
        <v>10</v>
      </c>
      <c r="I4" s="0" t="s">
        <v>40</v>
      </c>
      <c r="J4" s="0" t="n">
        <f aca="false">(D4-C4)/(H4-G4)</f>
        <v>0.02</v>
      </c>
      <c r="K4" s="0" t="n">
        <f aca="false">D4-(J4*H4)</f>
        <v>0</v>
      </c>
      <c r="X4" s="0" t="s">
        <v>41</v>
      </c>
      <c r="Y4" s="0" t="s">
        <v>42</v>
      </c>
      <c r="AA4" s="0" t="s">
        <v>49</v>
      </c>
      <c r="AB4" s="1" t="n">
        <v>80876</v>
      </c>
      <c r="AC4" s="0" t="s">
        <v>44</v>
      </c>
      <c r="AD4" s="0" t="s">
        <v>45</v>
      </c>
      <c r="AE4" s="0" t="s">
        <v>50</v>
      </c>
    </row>
    <row r="5" customFormat="false" ht="13.8" hidden="false" customHeight="false" outlineLevel="0" collapsed="false">
      <c r="A5" s="0" t="s">
        <v>51</v>
      </c>
      <c r="B5" s="1" t="s">
        <v>52</v>
      </c>
      <c r="C5" s="0" t="n">
        <v>0</v>
      </c>
      <c r="D5" s="0" t="n">
        <v>5</v>
      </c>
      <c r="E5" s="0" t="s">
        <v>39</v>
      </c>
      <c r="G5" s="0" t="n">
        <v>0</v>
      </c>
      <c r="H5" s="0" t="n">
        <v>10</v>
      </c>
      <c r="I5" s="0" t="s">
        <v>40</v>
      </c>
      <c r="J5" s="0" t="n">
        <f aca="false">(D5-C5)/(H5-G5)</f>
        <v>0.5</v>
      </c>
      <c r="K5" s="0" t="n">
        <f aca="false">D5-(J5*H5)</f>
        <v>0</v>
      </c>
      <c r="X5" s="0" t="s">
        <v>41</v>
      </c>
      <c r="Y5" s="0" t="s">
        <v>42</v>
      </c>
      <c r="AA5" s="0" t="s">
        <v>53</v>
      </c>
      <c r="AB5" s="1" t="n">
        <v>74274</v>
      </c>
      <c r="AC5" s="0" t="s">
        <v>44</v>
      </c>
      <c r="AD5" s="0" t="s">
        <v>45</v>
      </c>
      <c r="AE5" s="0" t="s">
        <v>50</v>
      </c>
    </row>
    <row r="6" customFormat="false" ht="13.8" hidden="false" customHeight="false" outlineLevel="0" collapsed="false">
      <c r="A6" s="0" t="s">
        <v>54</v>
      </c>
      <c r="B6" s="1" t="s">
        <v>55</v>
      </c>
      <c r="C6" s="0" t="n">
        <v>0</v>
      </c>
      <c r="D6" s="0" t="n">
        <v>5</v>
      </c>
      <c r="E6" s="0" t="s">
        <v>39</v>
      </c>
      <c r="G6" s="0" t="n">
        <v>0</v>
      </c>
      <c r="H6" s="0" t="n">
        <v>10</v>
      </c>
      <c r="I6" s="0" t="s">
        <v>40</v>
      </c>
      <c r="J6" s="0" t="n">
        <f aca="false">(D6-C6)/(H6-G6)</f>
        <v>0.5</v>
      </c>
      <c r="K6" s="0" t="n">
        <f aca="false">D6-(J6*H6)</f>
        <v>0</v>
      </c>
      <c r="X6" s="0" t="s">
        <v>41</v>
      </c>
      <c r="Y6" s="0" t="s">
        <v>42</v>
      </c>
      <c r="AA6" s="0" t="s">
        <v>56</v>
      </c>
      <c r="AB6" s="1" t="n">
        <v>81248</v>
      </c>
      <c r="AC6" s="0" t="s">
        <v>44</v>
      </c>
      <c r="AD6" s="0" t="s">
        <v>45</v>
      </c>
      <c r="AE6" s="0" t="s">
        <v>50</v>
      </c>
    </row>
    <row r="7" customFormat="false" ht="13.8" hidden="false" customHeight="false" outlineLevel="0" collapsed="false">
      <c r="A7" s="0" t="s">
        <v>57</v>
      </c>
      <c r="B7" s="1" t="s">
        <v>58</v>
      </c>
      <c r="C7" s="0" t="n">
        <v>0</v>
      </c>
      <c r="D7" s="0" t="n">
        <v>6.9</v>
      </c>
      <c r="E7" s="0" t="s">
        <v>39</v>
      </c>
      <c r="G7" s="0" t="n">
        <v>0</v>
      </c>
      <c r="H7" s="0" t="n">
        <v>10</v>
      </c>
      <c r="I7" s="0" t="s">
        <v>40</v>
      </c>
      <c r="J7" s="0" t="n">
        <f aca="false">(D7-C7)/(H7-G7)</f>
        <v>0.69</v>
      </c>
      <c r="K7" s="0" t="n">
        <f aca="false">D7-(J7*H7)</f>
        <v>0</v>
      </c>
      <c r="X7" s="0" t="s">
        <v>41</v>
      </c>
      <c r="Y7" s="0" t="s">
        <v>59</v>
      </c>
      <c r="AA7" s="0" t="s">
        <v>60</v>
      </c>
      <c r="AB7" s="1" t="n">
        <v>135530</v>
      </c>
      <c r="AD7" s="0" t="s">
        <v>45</v>
      </c>
      <c r="AE7" s="0" t="s">
        <v>50</v>
      </c>
    </row>
    <row r="8" customFormat="false" ht="13.8" hidden="false" customHeight="false" outlineLevel="0" collapsed="false">
      <c r="A8" s="0" t="s">
        <v>61</v>
      </c>
      <c r="B8" s="1" t="s">
        <v>62</v>
      </c>
      <c r="C8" s="0" t="n">
        <v>0</v>
      </c>
      <c r="D8" s="0" t="n">
        <v>10</v>
      </c>
      <c r="E8" s="0" t="s">
        <v>39</v>
      </c>
      <c r="G8" s="0" t="n">
        <v>0</v>
      </c>
      <c r="H8" s="0" t="n">
        <v>10</v>
      </c>
      <c r="I8" s="0" t="s">
        <v>40</v>
      </c>
      <c r="J8" s="0" t="n">
        <f aca="false">(D8-C8)/(H8-G8)</f>
        <v>1</v>
      </c>
      <c r="K8" s="0" t="n">
        <f aca="false">D8-(J8*H8)</f>
        <v>0</v>
      </c>
      <c r="X8" s="0" t="s">
        <v>41</v>
      </c>
      <c r="Y8" s="0" t="s">
        <v>42</v>
      </c>
      <c r="AA8" s="0" t="s">
        <v>63</v>
      </c>
      <c r="AB8" s="1" t="n">
        <v>22563</v>
      </c>
      <c r="AC8" s="0" t="s">
        <v>44</v>
      </c>
      <c r="AD8" s="0" t="s">
        <v>45</v>
      </c>
      <c r="AE8" s="0" t="s">
        <v>46</v>
      </c>
    </row>
    <row r="9" customFormat="false" ht="13.8" hidden="false" customHeight="false" outlineLevel="0" collapsed="false">
      <c r="A9" s="0" t="s">
        <v>64</v>
      </c>
      <c r="B9" s="1" t="s">
        <v>65</v>
      </c>
      <c r="C9" s="0" t="n">
        <v>0</v>
      </c>
      <c r="D9" s="0" t="n">
        <v>15</v>
      </c>
      <c r="E9" s="0" t="s">
        <v>39</v>
      </c>
      <c r="G9" s="0" t="n">
        <v>0</v>
      </c>
      <c r="H9" s="0" t="n">
        <v>10</v>
      </c>
      <c r="I9" s="0" t="s">
        <v>40</v>
      </c>
      <c r="J9" s="0" t="n">
        <f aca="false">(D9-C9)/(H9-G9)</f>
        <v>1.5</v>
      </c>
      <c r="K9" s="0" t="n">
        <f aca="false">D9-(J9*H9)</f>
        <v>0</v>
      </c>
      <c r="X9" s="0" t="s">
        <v>41</v>
      </c>
      <c r="Y9" s="0" t="s">
        <v>42</v>
      </c>
      <c r="AA9" s="0" t="s">
        <v>66</v>
      </c>
      <c r="AB9" s="1" t="n">
        <v>5155</v>
      </c>
      <c r="AC9" s="0" t="s">
        <v>44</v>
      </c>
      <c r="AD9" s="0" t="s">
        <v>45</v>
      </c>
      <c r="AE9" s="0" t="s">
        <v>50</v>
      </c>
    </row>
    <row r="10" customFormat="false" ht="13.8" hidden="false" customHeight="false" outlineLevel="0" collapsed="false">
      <c r="A10" s="0" t="s">
        <v>67</v>
      </c>
      <c r="B10" s="1" t="s">
        <v>68</v>
      </c>
      <c r="C10" s="0" t="n">
        <v>0</v>
      </c>
      <c r="D10" s="0" t="n">
        <v>40</v>
      </c>
      <c r="E10" s="0" t="s">
        <v>39</v>
      </c>
      <c r="G10" s="0" t="n">
        <v>0</v>
      </c>
      <c r="H10" s="0" t="n">
        <v>10</v>
      </c>
      <c r="I10" s="0" t="s">
        <v>40</v>
      </c>
      <c r="J10" s="0" t="n">
        <f aca="false">(D10-C10)/(H10-G10)</f>
        <v>4</v>
      </c>
      <c r="K10" s="0" t="n">
        <f aca="false">D10-(J10*H10)</f>
        <v>0</v>
      </c>
      <c r="X10" s="0" t="s">
        <v>41</v>
      </c>
      <c r="Y10" s="0" t="s">
        <v>69</v>
      </c>
      <c r="AA10" s="0" t="s">
        <v>70</v>
      </c>
      <c r="AB10" s="1" t="n">
        <v>135</v>
      </c>
      <c r="AD10" s="0" t="s">
        <v>45</v>
      </c>
      <c r="AE10" s="0" t="s">
        <v>50</v>
      </c>
    </row>
    <row r="11" customFormat="false" ht="13.8" hidden="false" customHeight="false" outlineLevel="0" collapsed="false">
      <c r="A11" s="0" t="s">
        <v>71</v>
      </c>
      <c r="B11" s="1" t="s">
        <v>72</v>
      </c>
      <c r="C11" s="0" t="n">
        <v>0</v>
      </c>
      <c r="D11" s="0" t="n">
        <v>40</v>
      </c>
      <c r="E11" s="0" t="s">
        <v>39</v>
      </c>
      <c r="G11" s="0" t="n">
        <v>0</v>
      </c>
      <c r="H11" s="0" t="n">
        <v>10</v>
      </c>
      <c r="I11" s="0" t="s">
        <v>40</v>
      </c>
      <c r="J11" s="0" t="n">
        <f aca="false">(D11-C11)/(H11-G11)</f>
        <v>4</v>
      </c>
      <c r="K11" s="0" t="n">
        <f aca="false">D11-(J11*H11)</f>
        <v>0</v>
      </c>
      <c r="X11" s="0" t="s">
        <v>41</v>
      </c>
      <c r="Y11" s="0" t="s">
        <v>69</v>
      </c>
      <c r="AA11" s="0" t="s">
        <v>70</v>
      </c>
      <c r="AB11" s="1" t="n">
        <v>138</v>
      </c>
      <c r="AD11" s="0" t="s">
        <v>45</v>
      </c>
      <c r="AE11" s="0" t="s">
        <v>50</v>
      </c>
    </row>
    <row r="12" customFormat="false" ht="13.8" hidden="false" customHeight="false" outlineLevel="0" collapsed="false">
      <c r="A12" s="0" t="s">
        <v>73</v>
      </c>
      <c r="B12" s="1" t="s">
        <v>74</v>
      </c>
      <c r="C12" s="0" t="n">
        <v>0</v>
      </c>
      <c r="D12" s="0" t="n">
        <v>100</v>
      </c>
      <c r="E12" s="0" t="s">
        <v>39</v>
      </c>
      <c r="G12" s="0" t="n">
        <v>0</v>
      </c>
      <c r="H12" s="0" t="n">
        <v>10</v>
      </c>
      <c r="I12" s="0" t="s">
        <v>40</v>
      </c>
      <c r="J12" s="0" t="n">
        <f aca="false">(D12-C12)/(H12-G12)</f>
        <v>10</v>
      </c>
      <c r="K12" s="0" t="n">
        <f aca="false">D12-(J12*H12)</f>
        <v>0</v>
      </c>
      <c r="X12" s="0" t="s">
        <v>41</v>
      </c>
      <c r="Y12" s="0" t="s">
        <v>42</v>
      </c>
      <c r="AA12" s="0" t="s">
        <v>75</v>
      </c>
      <c r="AB12" s="1" t="n">
        <v>19175</v>
      </c>
      <c r="AC12" s="0" t="s">
        <v>44</v>
      </c>
      <c r="AD12" s="0" t="s">
        <v>45</v>
      </c>
      <c r="AE12" s="0" t="s">
        <v>50</v>
      </c>
    </row>
    <row r="13" customFormat="false" ht="13.8" hidden="false" customHeight="false" outlineLevel="0" collapsed="false">
      <c r="A13" s="0" t="s">
        <v>76</v>
      </c>
      <c r="B13" s="1" t="s">
        <v>77</v>
      </c>
      <c r="C13" s="0" t="n">
        <v>0</v>
      </c>
      <c r="D13" s="0" t="n">
        <v>100</v>
      </c>
      <c r="E13" s="0" t="s">
        <v>39</v>
      </c>
      <c r="G13" s="0" t="n">
        <v>0</v>
      </c>
      <c r="H13" s="0" t="n">
        <v>10</v>
      </c>
      <c r="I13" s="0" t="s">
        <v>40</v>
      </c>
      <c r="J13" s="0" t="n">
        <f aca="false">(D13-C13)/(H13-G13)</f>
        <v>10</v>
      </c>
      <c r="K13" s="0" t="n">
        <f aca="false">D13-(J13*H13)</f>
        <v>0</v>
      </c>
      <c r="X13" s="0" t="s">
        <v>41</v>
      </c>
      <c r="Y13" s="0" t="s">
        <v>42</v>
      </c>
      <c r="AA13" s="0" t="s">
        <v>75</v>
      </c>
      <c r="AB13" s="1" t="n">
        <v>74905</v>
      </c>
      <c r="AC13" s="0" t="s">
        <v>44</v>
      </c>
      <c r="AD13" s="0" t="s">
        <v>45</v>
      </c>
      <c r="AE13" s="0" t="s">
        <v>50</v>
      </c>
    </row>
    <row r="14" customFormat="false" ht="13.8" hidden="false" customHeight="false" outlineLevel="0" collapsed="false">
      <c r="A14" s="0" t="s">
        <v>78</v>
      </c>
      <c r="B14" s="1" t="s">
        <v>79</v>
      </c>
      <c r="C14" s="0" t="n">
        <v>0</v>
      </c>
      <c r="D14" s="0" t="n">
        <v>100</v>
      </c>
      <c r="E14" s="0" t="s">
        <v>39</v>
      </c>
      <c r="G14" s="0" t="n">
        <v>0</v>
      </c>
      <c r="H14" s="0" t="n">
        <v>10</v>
      </c>
      <c r="I14" s="0" t="s">
        <v>40</v>
      </c>
      <c r="J14" s="0" t="n">
        <f aca="false">(D14-C14)/(H14-G14)</f>
        <v>10</v>
      </c>
      <c r="K14" s="0" t="n">
        <f aca="false">D14-(J14*H14)</f>
        <v>0</v>
      </c>
      <c r="X14" s="0" t="s">
        <v>41</v>
      </c>
      <c r="Y14" s="0" t="s">
        <v>42</v>
      </c>
      <c r="AA14" s="0" t="s">
        <v>75</v>
      </c>
      <c r="AB14" s="1" t="n">
        <v>88622</v>
      </c>
      <c r="AC14" s="0" t="s">
        <v>44</v>
      </c>
      <c r="AD14" s="0" t="s">
        <v>45</v>
      </c>
      <c r="AE14" s="0" t="s">
        <v>50</v>
      </c>
    </row>
    <row r="15" customFormat="false" ht="13.8" hidden="false" customHeight="false" outlineLevel="0" collapsed="false">
      <c r="A15" s="0" t="s">
        <v>80</v>
      </c>
      <c r="B15" s="1" t="s">
        <v>81</v>
      </c>
      <c r="C15" s="0" t="n">
        <v>0</v>
      </c>
      <c r="D15" s="0" t="n">
        <v>100</v>
      </c>
      <c r="E15" s="0" t="s">
        <v>39</v>
      </c>
      <c r="G15" s="0" t="n">
        <v>0</v>
      </c>
      <c r="H15" s="0" t="n">
        <v>10</v>
      </c>
      <c r="I15" s="0" t="s">
        <v>40</v>
      </c>
      <c r="J15" s="0" t="n">
        <f aca="false">(D15-C15)/(H15-G15)</f>
        <v>10</v>
      </c>
      <c r="K15" s="0" t="n">
        <f aca="false">D15-(J15*H15)</f>
        <v>0</v>
      </c>
      <c r="X15" s="0" t="s">
        <v>41</v>
      </c>
      <c r="Y15" s="0" t="s">
        <v>42</v>
      </c>
      <c r="AA15" s="0" t="s">
        <v>75</v>
      </c>
      <c r="AB15" s="1" t="n">
        <v>88623</v>
      </c>
      <c r="AC15" s="0" t="s">
        <v>44</v>
      </c>
      <c r="AD15" s="0" t="s">
        <v>45</v>
      </c>
      <c r="AE15" s="0" t="s">
        <v>50</v>
      </c>
    </row>
    <row r="16" customFormat="false" ht="13.8" hidden="false" customHeight="false" outlineLevel="0" collapsed="false">
      <c r="A16" s="0" t="s">
        <v>82</v>
      </c>
      <c r="B16" s="1" t="s">
        <v>83</v>
      </c>
      <c r="C16" s="0" t="n">
        <v>0</v>
      </c>
      <c r="D16" s="0" t="n">
        <v>100</v>
      </c>
      <c r="E16" s="0" t="s">
        <v>39</v>
      </c>
      <c r="G16" s="0" t="n">
        <v>0</v>
      </c>
      <c r="H16" s="0" t="n">
        <v>10</v>
      </c>
      <c r="I16" s="0" t="s">
        <v>40</v>
      </c>
      <c r="J16" s="0" t="n">
        <f aca="false">(D16-C16)/(H16-G16)</f>
        <v>10</v>
      </c>
      <c r="K16" s="0" t="n">
        <f aca="false">D16-(J16*H16)</f>
        <v>0</v>
      </c>
      <c r="X16" s="0" t="s">
        <v>41</v>
      </c>
      <c r="Y16" s="0" t="s">
        <v>69</v>
      </c>
      <c r="AA16" s="0" t="s">
        <v>84</v>
      </c>
      <c r="AB16" s="1" t="n">
        <v>229</v>
      </c>
      <c r="AD16" s="0" t="s">
        <v>45</v>
      </c>
      <c r="AE16" s="0" t="s">
        <v>50</v>
      </c>
    </row>
    <row r="17" customFormat="false" ht="13.8" hidden="false" customHeight="false" outlineLevel="0" collapsed="false">
      <c r="A17" s="0" t="s">
        <v>85</v>
      </c>
      <c r="B17" s="1" t="s">
        <v>86</v>
      </c>
      <c r="C17" s="0" t="n">
        <v>0</v>
      </c>
      <c r="D17" s="0" t="n">
        <v>100</v>
      </c>
      <c r="E17" s="0" t="s">
        <v>39</v>
      </c>
      <c r="G17" s="0" t="n">
        <v>0</v>
      </c>
      <c r="H17" s="0" t="n">
        <v>10</v>
      </c>
      <c r="I17" s="0" t="s">
        <v>40</v>
      </c>
      <c r="J17" s="0" t="n">
        <f aca="false">(D17-C17)/(H17-G17)</f>
        <v>10</v>
      </c>
      <c r="K17" s="0" t="n">
        <f aca="false">D17-(J17*H17)</f>
        <v>0</v>
      </c>
      <c r="X17" s="0" t="s">
        <v>41</v>
      </c>
      <c r="Y17" s="0" t="s">
        <v>69</v>
      </c>
      <c r="AA17" s="0" t="s">
        <v>84</v>
      </c>
      <c r="AB17" s="1" t="n">
        <v>231</v>
      </c>
      <c r="AD17" s="0" t="s">
        <v>45</v>
      </c>
      <c r="AE17" s="0" t="s">
        <v>50</v>
      </c>
    </row>
    <row r="18" customFormat="false" ht="13.8" hidden="false" customHeight="false" outlineLevel="0" collapsed="false">
      <c r="A18" s="0" t="s">
        <v>87</v>
      </c>
      <c r="B18" s="1" t="s">
        <v>88</v>
      </c>
      <c r="C18" s="0" t="n">
        <v>0</v>
      </c>
      <c r="D18" s="0" t="n">
        <v>100</v>
      </c>
      <c r="E18" s="0" t="s">
        <v>39</v>
      </c>
      <c r="G18" s="0" t="n">
        <v>0</v>
      </c>
      <c r="H18" s="0" t="n">
        <v>10</v>
      </c>
      <c r="I18" s="0" t="s">
        <v>40</v>
      </c>
      <c r="J18" s="0" t="n">
        <f aca="false">(D18-C18)/(H18-G18)</f>
        <v>10</v>
      </c>
      <c r="K18" s="0" t="n">
        <f aca="false">D18-(J18*H18)</f>
        <v>0</v>
      </c>
      <c r="X18" s="0" t="s">
        <v>41</v>
      </c>
      <c r="Y18" s="0" t="s">
        <v>69</v>
      </c>
      <c r="AA18" s="0" t="s">
        <v>84</v>
      </c>
      <c r="AB18" s="1" t="n">
        <v>233</v>
      </c>
      <c r="AD18" s="0" t="s">
        <v>45</v>
      </c>
      <c r="AE18" s="0" t="s">
        <v>50</v>
      </c>
    </row>
    <row r="19" customFormat="false" ht="13.8" hidden="false" customHeight="false" outlineLevel="0" collapsed="false">
      <c r="A19" s="0" t="s">
        <v>89</v>
      </c>
      <c r="B19" s="1" t="s">
        <v>90</v>
      </c>
      <c r="C19" s="0" t="n">
        <v>0</v>
      </c>
      <c r="D19" s="0" t="n">
        <v>100</v>
      </c>
      <c r="E19" s="0" t="s">
        <v>39</v>
      </c>
      <c r="G19" s="0" t="n">
        <v>0</v>
      </c>
      <c r="H19" s="0" t="n">
        <v>10</v>
      </c>
      <c r="I19" s="0" t="s">
        <v>40</v>
      </c>
      <c r="J19" s="0" t="n">
        <f aca="false">(D19-C19)/(H19-G19)</f>
        <v>10</v>
      </c>
      <c r="K19" s="0" t="n">
        <f aca="false">D19-(J19*H19)</f>
        <v>0</v>
      </c>
      <c r="X19" s="0" t="s">
        <v>41</v>
      </c>
      <c r="Y19" s="0" t="s">
        <v>69</v>
      </c>
      <c r="AA19" s="0" t="s">
        <v>84</v>
      </c>
      <c r="AB19" s="1" t="n">
        <v>234</v>
      </c>
      <c r="AD19" s="0" t="s">
        <v>45</v>
      </c>
      <c r="AE19" s="0" t="s">
        <v>50</v>
      </c>
    </row>
    <row r="20" customFormat="false" ht="13.8" hidden="false" customHeight="false" outlineLevel="0" collapsed="false">
      <c r="A20" s="0" t="s">
        <v>91</v>
      </c>
      <c r="B20" s="1" t="s">
        <v>92</v>
      </c>
      <c r="C20" s="0" t="n">
        <v>0</v>
      </c>
      <c r="D20" s="0" t="n">
        <v>100</v>
      </c>
      <c r="E20" s="0" t="s">
        <v>39</v>
      </c>
      <c r="G20" s="0" t="n">
        <v>0</v>
      </c>
      <c r="H20" s="0" t="n">
        <v>10</v>
      </c>
      <c r="I20" s="0" t="s">
        <v>40</v>
      </c>
      <c r="J20" s="0" t="n">
        <f aca="false">(D20-C20)/(H20-G20)</f>
        <v>10</v>
      </c>
      <c r="K20" s="0" t="n">
        <f aca="false">D20-(J20*H20)</f>
        <v>0</v>
      </c>
      <c r="X20" s="0" t="s">
        <v>41</v>
      </c>
      <c r="Y20" s="0" t="s">
        <v>69</v>
      </c>
      <c r="AA20" s="0" t="s">
        <v>84</v>
      </c>
      <c r="AB20" s="1" t="n">
        <v>272</v>
      </c>
      <c r="AD20" s="0" t="s">
        <v>45</v>
      </c>
      <c r="AE20" s="0" t="s">
        <v>50</v>
      </c>
    </row>
    <row r="21" customFormat="false" ht="13.8" hidden="false" customHeight="false" outlineLevel="0" collapsed="false">
      <c r="A21" s="0" t="s">
        <v>93</v>
      </c>
      <c r="B21" s="1" t="s">
        <v>94</v>
      </c>
      <c r="C21" s="0" t="n">
        <v>0</v>
      </c>
      <c r="D21" s="0" t="n">
        <v>160</v>
      </c>
      <c r="E21" s="0" t="s">
        <v>39</v>
      </c>
      <c r="G21" s="0" t="n">
        <v>0</v>
      </c>
      <c r="H21" s="0" t="n">
        <v>10</v>
      </c>
      <c r="I21" s="0" t="s">
        <v>40</v>
      </c>
      <c r="J21" s="0" t="n">
        <f aca="false">(D21-C21)/(H21-G21)</f>
        <v>16</v>
      </c>
      <c r="K21" s="0" t="n">
        <f aca="false">D21-(J21*H21)</f>
        <v>0</v>
      </c>
      <c r="X21" s="0" t="s">
        <v>41</v>
      </c>
      <c r="Y21" s="0" t="s">
        <v>95</v>
      </c>
      <c r="AA21" s="0" t="s">
        <v>96</v>
      </c>
      <c r="AB21" s="1" t="s">
        <v>97</v>
      </c>
      <c r="AD21" s="0" t="s">
        <v>45</v>
      </c>
      <c r="AE21" s="0" t="s">
        <v>50</v>
      </c>
    </row>
    <row r="22" customFormat="false" ht="13.8" hidden="false" customHeight="false" outlineLevel="0" collapsed="false">
      <c r="A22" s="0" t="s">
        <v>98</v>
      </c>
      <c r="B22" s="1" t="s">
        <v>99</v>
      </c>
      <c r="C22" s="0" t="n">
        <v>0</v>
      </c>
      <c r="D22" s="0" t="n">
        <v>160</v>
      </c>
      <c r="E22" s="0" t="s">
        <v>39</v>
      </c>
      <c r="G22" s="0" t="n">
        <v>0</v>
      </c>
      <c r="H22" s="0" t="n">
        <v>10</v>
      </c>
      <c r="I22" s="0" t="s">
        <v>40</v>
      </c>
      <c r="J22" s="0" t="n">
        <f aca="false">(D22-C22)/(H22-G22)</f>
        <v>16</v>
      </c>
      <c r="K22" s="0" t="n">
        <f aca="false">D22-(J22*H22)</f>
        <v>0</v>
      </c>
      <c r="X22" s="0" t="s">
        <v>41</v>
      </c>
      <c r="Y22" s="0" t="s">
        <v>95</v>
      </c>
      <c r="AA22" s="0" t="s">
        <v>96</v>
      </c>
      <c r="AB22" s="1" t="s">
        <v>100</v>
      </c>
      <c r="AD22" s="0" t="s">
        <v>45</v>
      </c>
      <c r="AE22" s="0" t="s">
        <v>50</v>
      </c>
    </row>
    <row r="23" customFormat="false" ht="13.8" hidden="false" customHeight="false" outlineLevel="0" collapsed="false">
      <c r="A23" s="0" t="s">
        <v>101</v>
      </c>
      <c r="B23" s="1" t="s">
        <v>102</v>
      </c>
      <c r="C23" s="0" t="n">
        <v>0</v>
      </c>
      <c r="D23" s="0" t="n">
        <v>200</v>
      </c>
      <c r="E23" s="0" t="s">
        <v>39</v>
      </c>
      <c r="G23" s="0" t="n">
        <v>0</v>
      </c>
      <c r="H23" s="0" t="n">
        <v>10</v>
      </c>
      <c r="I23" s="0" t="s">
        <v>40</v>
      </c>
      <c r="J23" s="0" t="n">
        <f aca="false">(D23-C23)/(H23-G23)</f>
        <v>20</v>
      </c>
      <c r="K23" s="0" t="n">
        <f aca="false">D23-(J23*H23)</f>
        <v>0</v>
      </c>
      <c r="X23" s="0" t="s">
        <v>41</v>
      </c>
      <c r="Y23" s="0" t="s">
        <v>42</v>
      </c>
      <c r="AA23" s="0" t="s">
        <v>103</v>
      </c>
      <c r="AB23" s="1" t="n">
        <v>60034</v>
      </c>
      <c r="AC23" s="0" t="s">
        <v>44</v>
      </c>
      <c r="AD23" s="0" t="s">
        <v>45</v>
      </c>
      <c r="AE23" s="0" t="s">
        <v>46</v>
      </c>
    </row>
    <row r="24" customFormat="false" ht="13.8" hidden="false" customHeight="false" outlineLevel="0" collapsed="false">
      <c r="A24" s="0" t="s">
        <v>104</v>
      </c>
      <c r="B24" s="1" t="s">
        <v>105</v>
      </c>
      <c r="C24" s="0" t="n">
        <v>0</v>
      </c>
      <c r="D24" s="0" t="n">
        <v>200</v>
      </c>
      <c r="E24" s="0" t="s">
        <v>39</v>
      </c>
      <c r="G24" s="0" t="n">
        <v>0</v>
      </c>
      <c r="H24" s="0" t="n">
        <v>10</v>
      </c>
      <c r="I24" s="0" t="s">
        <v>40</v>
      </c>
      <c r="J24" s="0" t="n">
        <f aca="false">(D24-C24)/(H24-G24)</f>
        <v>20</v>
      </c>
      <c r="K24" s="0" t="n">
        <f aca="false">D24-(J24*H24)</f>
        <v>0</v>
      </c>
      <c r="X24" s="0" t="s">
        <v>41</v>
      </c>
      <c r="Y24" s="0" t="s">
        <v>42</v>
      </c>
      <c r="AA24" s="0" t="s">
        <v>103</v>
      </c>
      <c r="AB24" s="1" t="n">
        <v>60035</v>
      </c>
      <c r="AC24" s="0" t="s">
        <v>44</v>
      </c>
      <c r="AD24" s="0" t="s">
        <v>45</v>
      </c>
      <c r="AE24" s="0" t="s">
        <v>46</v>
      </c>
    </row>
    <row r="25" customFormat="false" ht="13.8" hidden="false" customHeight="false" outlineLevel="0" collapsed="false">
      <c r="A25" s="0" t="s">
        <v>106</v>
      </c>
      <c r="B25" s="1" t="s">
        <v>107</v>
      </c>
      <c r="C25" s="0" t="n">
        <v>0</v>
      </c>
      <c r="D25" s="0" t="n">
        <v>200</v>
      </c>
      <c r="E25" s="0" t="s">
        <v>39</v>
      </c>
      <c r="G25" s="0" t="n">
        <v>0</v>
      </c>
      <c r="H25" s="0" t="n">
        <v>10</v>
      </c>
      <c r="I25" s="0" t="s">
        <v>40</v>
      </c>
      <c r="J25" s="0" t="n">
        <f aca="false">(D25-C25)/(H25-G25)</f>
        <v>20</v>
      </c>
      <c r="K25" s="0" t="n">
        <f aca="false">D25-(J25*H25)</f>
        <v>0</v>
      </c>
      <c r="X25" s="0" t="s">
        <v>41</v>
      </c>
      <c r="Y25" s="0" t="s">
        <v>42</v>
      </c>
      <c r="AA25" s="0" t="s">
        <v>103</v>
      </c>
      <c r="AB25" s="1" t="n">
        <v>60036</v>
      </c>
      <c r="AC25" s="0" t="s">
        <v>44</v>
      </c>
      <c r="AD25" s="0" t="s">
        <v>45</v>
      </c>
      <c r="AE25" s="0" t="s">
        <v>46</v>
      </c>
    </row>
    <row r="26" customFormat="false" ht="13.8" hidden="false" customHeight="false" outlineLevel="0" collapsed="false">
      <c r="A26" s="0" t="s">
        <v>108</v>
      </c>
      <c r="B26" s="1" t="s">
        <v>109</v>
      </c>
      <c r="C26" s="0" t="n">
        <v>0</v>
      </c>
      <c r="D26" s="0" t="n">
        <v>250</v>
      </c>
      <c r="E26" s="0" t="s">
        <v>39</v>
      </c>
      <c r="G26" s="0" t="n">
        <v>0</v>
      </c>
      <c r="H26" s="0" t="n">
        <v>10</v>
      </c>
      <c r="I26" s="0" t="s">
        <v>40</v>
      </c>
      <c r="J26" s="0" t="n">
        <f aca="false">(D26-C26)/(H26-G26)</f>
        <v>25</v>
      </c>
      <c r="K26" s="0" t="n">
        <f aca="false">D26-(J26*H26)</f>
        <v>0</v>
      </c>
      <c r="X26" s="0" t="s">
        <v>41</v>
      </c>
      <c r="Y26" s="0" t="s">
        <v>69</v>
      </c>
      <c r="AA26" s="0" t="s">
        <v>110</v>
      </c>
      <c r="AB26" s="1" t="n">
        <v>250</v>
      </c>
      <c r="AD26" s="0" t="s">
        <v>45</v>
      </c>
      <c r="AE26" s="0" t="s">
        <v>50</v>
      </c>
    </row>
    <row r="27" customFormat="false" ht="13.8" hidden="false" customHeight="false" outlineLevel="0" collapsed="false">
      <c r="A27" s="0" t="s">
        <v>111</v>
      </c>
      <c r="B27" s="1" t="s">
        <v>112</v>
      </c>
      <c r="C27" s="0" t="n">
        <v>0</v>
      </c>
      <c r="D27" s="0" t="n">
        <v>300</v>
      </c>
      <c r="E27" s="0" t="s">
        <v>39</v>
      </c>
      <c r="G27" s="0" t="n">
        <v>0</v>
      </c>
      <c r="H27" s="0" t="n">
        <v>10</v>
      </c>
      <c r="I27" s="0" t="s">
        <v>40</v>
      </c>
      <c r="J27" s="0" t="n">
        <f aca="false">(D27-C27)/(H27-G27)</f>
        <v>30</v>
      </c>
      <c r="K27" s="0" t="n">
        <f aca="false">D27-(J27*H27)</f>
        <v>0</v>
      </c>
      <c r="X27" s="0" t="s">
        <v>113</v>
      </c>
      <c r="Y27" s="0" t="s">
        <v>114</v>
      </c>
      <c r="AA27" s="0" t="s">
        <v>115</v>
      </c>
      <c r="AB27" s="1" t="n">
        <v>43484</v>
      </c>
      <c r="AC27" s="0" t="s">
        <v>44</v>
      </c>
      <c r="AD27" s="0" t="s">
        <v>45</v>
      </c>
      <c r="AE27" s="0" t="s">
        <v>50</v>
      </c>
    </row>
    <row r="28" customFormat="false" ht="13.8" hidden="false" customHeight="false" outlineLevel="0" collapsed="false">
      <c r="A28" s="0" t="s">
        <v>116</v>
      </c>
      <c r="B28" s="1" t="s">
        <v>117</v>
      </c>
      <c r="C28" s="0" t="n">
        <v>0</v>
      </c>
      <c r="D28" s="0" t="n">
        <v>600</v>
      </c>
      <c r="E28" s="0" t="s">
        <v>39</v>
      </c>
      <c r="G28" s="0" t="n">
        <v>0</v>
      </c>
      <c r="H28" s="0" t="n">
        <v>10</v>
      </c>
      <c r="I28" s="0" t="s">
        <v>40</v>
      </c>
      <c r="J28" s="0" t="n">
        <f aca="false">(D28-C28)/(H28-G28)</f>
        <v>60</v>
      </c>
      <c r="K28" s="0" t="n">
        <f aca="false">D28-(J28*H28)</f>
        <v>0</v>
      </c>
      <c r="X28" s="0" t="s">
        <v>41</v>
      </c>
      <c r="Y28" s="0" t="s">
        <v>118</v>
      </c>
      <c r="AA28" s="0" t="s">
        <v>119</v>
      </c>
      <c r="AB28" s="1" t="s">
        <v>120</v>
      </c>
      <c r="AC28" s="0" t="s">
        <v>44</v>
      </c>
      <c r="AD28" s="0" t="s">
        <v>45</v>
      </c>
      <c r="AE28" s="0" t="s">
        <v>50</v>
      </c>
    </row>
    <row r="29" customFormat="false" ht="13.8" hidden="false" customHeight="false" outlineLevel="0" collapsed="false">
      <c r="A29" s="0" t="s">
        <v>121</v>
      </c>
      <c r="B29" s="1" t="s">
        <v>122</v>
      </c>
      <c r="C29" s="0" t="n">
        <v>0</v>
      </c>
      <c r="D29" s="0" t="n">
        <v>600</v>
      </c>
      <c r="E29" s="0" t="s">
        <v>39</v>
      </c>
      <c r="G29" s="0" t="n">
        <v>0</v>
      </c>
      <c r="H29" s="0" t="n">
        <v>10</v>
      </c>
      <c r="I29" s="0" t="s">
        <v>40</v>
      </c>
      <c r="J29" s="0" t="n">
        <f aca="false">(D29-C29)/(H29-G29)</f>
        <v>60</v>
      </c>
      <c r="K29" s="0" t="n">
        <f aca="false">D29-(J29*H29)</f>
        <v>0</v>
      </c>
      <c r="X29" s="0" t="s">
        <v>41</v>
      </c>
      <c r="Y29" s="0" t="s">
        <v>118</v>
      </c>
      <c r="AA29" s="0" t="s">
        <v>119</v>
      </c>
      <c r="AB29" s="1" t="s">
        <v>123</v>
      </c>
      <c r="AC29" s="0" t="s">
        <v>44</v>
      </c>
      <c r="AD29" s="0" t="s">
        <v>45</v>
      </c>
      <c r="AE29" s="0" t="s">
        <v>50</v>
      </c>
    </row>
    <row r="30" customFormat="false" ht="13.8" hidden="false" customHeight="false" outlineLevel="0" collapsed="false">
      <c r="A30" s="0" t="s">
        <v>124</v>
      </c>
      <c r="B30" s="1" t="s">
        <v>125</v>
      </c>
      <c r="C30" s="0" t="n">
        <v>0</v>
      </c>
      <c r="D30" s="0" t="n">
        <v>600</v>
      </c>
      <c r="E30" s="0" t="s">
        <v>39</v>
      </c>
      <c r="G30" s="0" t="n">
        <v>0</v>
      </c>
      <c r="H30" s="0" t="n">
        <v>10</v>
      </c>
      <c r="I30" s="0" t="s">
        <v>40</v>
      </c>
      <c r="J30" s="0" t="n">
        <f aca="false">(D30-C30)/(H30-G30)</f>
        <v>60</v>
      </c>
      <c r="K30" s="0" t="n">
        <f aca="false">D30-(J30*H30)</f>
        <v>0</v>
      </c>
      <c r="X30" s="0" t="s">
        <v>41</v>
      </c>
      <c r="Y30" s="0" t="s">
        <v>118</v>
      </c>
      <c r="AA30" s="0" t="s">
        <v>126</v>
      </c>
      <c r="AB30" s="1" t="n">
        <v>1191</v>
      </c>
      <c r="AC30" s="0" t="s">
        <v>44</v>
      </c>
      <c r="AD30" s="0" t="s">
        <v>45</v>
      </c>
      <c r="AE30" s="0" t="s">
        <v>50</v>
      </c>
    </row>
    <row r="31" customFormat="false" ht="13.8" hidden="false" customHeight="false" outlineLevel="0" collapsed="false">
      <c r="A31" s="0" t="s">
        <v>127</v>
      </c>
      <c r="B31" s="1" t="s">
        <v>128</v>
      </c>
      <c r="C31" s="0" t="s">
        <v>129</v>
      </c>
      <c r="D31" s="0" t="s">
        <v>129</v>
      </c>
      <c r="E31" s="0" t="s">
        <v>39</v>
      </c>
      <c r="G31" s="0" t="n">
        <v>0</v>
      </c>
      <c r="H31" s="0" t="n">
        <v>10</v>
      </c>
      <c r="I31" s="0" t="s">
        <v>40</v>
      </c>
      <c r="J31" s="0" t="e">
        <f aca="false">(D31-C31)/(H31-G31)</f>
        <v>#VALUE!</v>
      </c>
      <c r="K31" s="0" t="e">
        <f aca="false">D31-(J31*H31)</f>
        <v>#VALUE!</v>
      </c>
      <c r="X31" s="0" t="s">
        <v>113</v>
      </c>
      <c r="Y31" s="0" t="s">
        <v>114</v>
      </c>
      <c r="AA31" s="0" t="s">
        <v>130</v>
      </c>
      <c r="AB31" s="1" t="s">
        <v>130</v>
      </c>
      <c r="AD31" s="0" t="s">
        <v>45</v>
      </c>
      <c r="AE31" s="0" t="s">
        <v>50</v>
      </c>
    </row>
    <row r="32" customFormat="false" ht="13.8" hidden="false" customHeight="false" outlineLevel="0" collapsed="false">
      <c r="A32" s="0" t="s">
        <v>131</v>
      </c>
      <c r="B32" s="1" t="s">
        <v>132</v>
      </c>
      <c r="C32" s="0" t="s">
        <v>129</v>
      </c>
      <c r="D32" s="0" t="s">
        <v>129</v>
      </c>
      <c r="E32" s="0" t="s">
        <v>39</v>
      </c>
      <c r="G32" s="0" t="n">
        <v>0</v>
      </c>
      <c r="H32" s="0" t="n">
        <v>10</v>
      </c>
      <c r="I32" s="0" t="s">
        <v>40</v>
      </c>
      <c r="J32" s="0" t="e">
        <f aca="false">(D32-C32)/(H32-G32)</f>
        <v>#VALUE!</v>
      </c>
      <c r="K32" s="0" t="e">
        <f aca="false">D32-(J32*H32)</f>
        <v>#VALUE!</v>
      </c>
      <c r="X32" s="0" t="s">
        <v>41</v>
      </c>
      <c r="Y32" s="0" t="s">
        <v>42</v>
      </c>
      <c r="AA32" s="0" t="s">
        <v>130</v>
      </c>
      <c r="AB32" s="1" t="n">
        <v>73152</v>
      </c>
      <c r="AC32" s="0" t="s">
        <v>44</v>
      </c>
      <c r="AD32" s="0" t="s">
        <v>45</v>
      </c>
      <c r="AE32" s="0" t="s">
        <v>50</v>
      </c>
    </row>
    <row r="33" customFormat="false" ht="13.8" hidden="false" customHeight="false" outlineLevel="0" collapsed="false">
      <c r="A33" s="0" t="s">
        <v>133</v>
      </c>
      <c r="B33" s="1" t="s">
        <v>134</v>
      </c>
      <c r="C33" s="0" t="s">
        <v>129</v>
      </c>
      <c r="D33" s="0" t="s">
        <v>129</v>
      </c>
      <c r="E33" s="0" t="s">
        <v>39</v>
      </c>
      <c r="G33" s="0" t="n">
        <v>0</v>
      </c>
      <c r="H33" s="0" t="n">
        <v>10</v>
      </c>
      <c r="I33" s="0" t="s">
        <v>40</v>
      </c>
      <c r="J33" s="0" t="e">
        <f aca="false">(D33-C33)/(H33-G33)</f>
        <v>#VALUE!</v>
      </c>
      <c r="K33" s="0" t="e">
        <f aca="false">D33-(J33*H33)</f>
        <v>#VALUE!</v>
      </c>
      <c r="X33" s="0" t="s">
        <v>41</v>
      </c>
      <c r="Y33" s="0" t="s">
        <v>42</v>
      </c>
      <c r="AA33" s="0" t="s">
        <v>130</v>
      </c>
      <c r="AB33" s="1" t="n">
        <v>73153</v>
      </c>
      <c r="AC33" s="0" t="s">
        <v>44</v>
      </c>
      <c r="AD33" s="0" t="s">
        <v>45</v>
      </c>
      <c r="AE33" s="0" t="s">
        <v>50</v>
      </c>
    </row>
    <row r="34" customFormat="false" ht="13.8" hidden="false" customHeight="false" outlineLevel="0" collapsed="false">
      <c r="A34" s="0" t="s">
        <v>135</v>
      </c>
      <c r="B34" s="1" t="s">
        <v>136</v>
      </c>
      <c r="C34" s="0" t="s">
        <v>129</v>
      </c>
      <c r="D34" s="0" t="s">
        <v>129</v>
      </c>
      <c r="E34" s="0" t="s">
        <v>39</v>
      </c>
      <c r="G34" s="0" t="n">
        <v>0</v>
      </c>
      <c r="H34" s="0" t="n">
        <v>10</v>
      </c>
      <c r="I34" s="0" t="s">
        <v>40</v>
      </c>
      <c r="J34" s="0" t="e">
        <f aca="false">(D34-C34)/(H34-G34)</f>
        <v>#VALUE!</v>
      </c>
      <c r="K34" s="0" t="e">
        <f aca="false">D34-(J34*H34)</f>
        <v>#VALUE!</v>
      </c>
      <c r="X34" s="0" t="s">
        <v>41</v>
      </c>
      <c r="Y34" s="0" t="s">
        <v>42</v>
      </c>
      <c r="AA34" s="0" t="s">
        <v>130</v>
      </c>
      <c r="AB34" s="1" t="n">
        <v>74312</v>
      </c>
      <c r="AC34" s="0" t="s">
        <v>44</v>
      </c>
      <c r="AD34" s="0" t="s">
        <v>45</v>
      </c>
      <c r="AE34" s="0" t="s">
        <v>50</v>
      </c>
    </row>
    <row r="35" customFormat="false" ht="13.8" hidden="false" customHeight="false" outlineLevel="0" collapsed="false">
      <c r="A35" s="0" t="s">
        <v>137</v>
      </c>
      <c r="B35" s="1" t="s">
        <v>138</v>
      </c>
      <c r="C35" s="0" t="s">
        <v>129</v>
      </c>
      <c r="D35" s="0" t="s">
        <v>129</v>
      </c>
      <c r="E35" s="0" t="s">
        <v>39</v>
      </c>
      <c r="G35" s="0" t="n">
        <v>0</v>
      </c>
      <c r="H35" s="0" t="n">
        <v>10</v>
      </c>
      <c r="I35" s="0" t="s">
        <v>40</v>
      </c>
      <c r="J35" s="0" t="e">
        <f aca="false">(D35-C35)/(H35-G35)</f>
        <v>#VALUE!</v>
      </c>
      <c r="K35" s="0" t="e">
        <f aca="false">D35-(J35*H35)</f>
        <v>#VALUE!</v>
      </c>
      <c r="X35" s="0" t="s">
        <v>41</v>
      </c>
      <c r="Y35" s="0" t="s">
        <v>42</v>
      </c>
      <c r="AA35" s="0" t="s">
        <v>130</v>
      </c>
      <c r="AB35" s="1" t="n">
        <v>88660</v>
      </c>
      <c r="AC35" s="0" t="s">
        <v>44</v>
      </c>
      <c r="AD35" s="0" t="s">
        <v>45</v>
      </c>
      <c r="AE35" s="0" t="s">
        <v>50</v>
      </c>
    </row>
    <row r="36" customFormat="false" ht="13.8" hidden="false" customHeight="false" outlineLevel="0" collapsed="false">
      <c r="A36" s="0" t="s">
        <v>139</v>
      </c>
      <c r="B36" s="1" t="s">
        <v>140</v>
      </c>
      <c r="C36" s="0" t="n">
        <v>0</v>
      </c>
      <c r="D36" s="0" t="n">
        <v>3</v>
      </c>
      <c r="E36" s="0" t="s">
        <v>39</v>
      </c>
      <c r="F36" s="0" t="s">
        <v>141</v>
      </c>
      <c r="G36" s="0" t="n">
        <v>0</v>
      </c>
      <c r="H36" s="0" t="n">
        <v>10</v>
      </c>
      <c r="I36" s="0" t="s">
        <v>40</v>
      </c>
      <c r="J36" s="0" t="n">
        <f aca="false">(D36-C36)/(H36-G36)</f>
        <v>0.3</v>
      </c>
      <c r="K36" s="0" t="n">
        <f aca="false">D36-(J36*H36)</f>
        <v>0</v>
      </c>
      <c r="X36" s="0" t="s">
        <v>41</v>
      </c>
      <c r="Y36" s="0" t="s">
        <v>42</v>
      </c>
      <c r="AA36" s="0" t="s">
        <v>142</v>
      </c>
      <c r="AB36" s="1" t="n">
        <v>148835</v>
      </c>
      <c r="AD36" s="0" t="s">
        <v>45</v>
      </c>
      <c r="AE36" s="0" t="s">
        <v>50</v>
      </c>
      <c r="AK36" s="0" t="s">
        <v>143</v>
      </c>
    </row>
    <row r="37" customFormat="false" ht="13.8" hidden="false" customHeight="false" outlineLevel="0" collapsed="false">
      <c r="A37" s="0" t="s">
        <v>144</v>
      </c>
      <c r="B37" s="1" t="s">
        <v>145</v>
      </c>
      <c r="C37" s="0" t="n">
        <v>0</v>
      </c>
      <c r="D37" s="0" t="n">
        <v>10</v>
      </c>
      <c r="E37" s="0" t="s">
        <v>39</v>
      </c>
      <c r="F37" s="0" t="s">
        <v>141</v>
      </c>
      <c r="G37" s="0" t="n">
        <v>0</v>
      </c>
      <c r="H37" s="0" t="n">
        <v>10</v>
      </c>
      <c r="I37" s="0" t="s">
        <v>40</v>
      </c>
      <c r="J37" s="0" t="n">
        <f aca="false">(D37-C37)/(H37-G37)</f>
        <v>1</v>
      </c>
      <c r="K37" s="0" t="n">
        <f aca="false">D37-(J37*H37)</f>
        <v>0</v>
      </c>
      <c r="X37" s="0" t="s">
        <v>41</v>
      </c>
      <c r="Y37" s="0" t="s">
        <v>42</v>
      </c>
      <c r="AA37" s="0" t="s">
        <v>146</v>
      </c>
      <c r="AB37" s="1" t="n">
        <v>5154</v>
      </c>
      <c r="AD37" s="0" t="s">
        <v>45</v>
      </c>
      <c r="AE37" s="0" t="s">
        <v>50</v>
      </c>
    </row>
    <row r="38" customFormat="false" ht="13.8" hidden="false" customHeight="false" outlineLevel="0" collapsed="false">
      <c r="A38" s="0" t="s">
        <v>147</v>
      </c>
      <c r="B38" s="1" t="s">
        <v>148</v>
      </c>
      <c r="C38" s="0" t="n">
        <v>0</v>
      </c>
      <c r="D38" s="0" t="n">
        <v>100</v>
      </c>
      <c r="E38" s="0" t="s">
        <v>39</v>
      </c>
      <c r="F38" s="0" t="s">
        <v>141</v>
      </c>
      <c r="G38" s="0" t="n">
        <v>0</v>
      </c>
      <c r="H38" s="0" t="n">
        <v>10</v>
      </c>
      <c r="I38" s="0" t="s">
        <v>40</v>
      </c>
      <c r="J38" s="0" t="n">
        <f aca="false">(D38-C38)/(H38-G38)</f>
        <v>10</v>
      </c>
      <c r="K38" s="0" t="n">
        <f aca="false">D38-(J38*H38)</f>
        <v>0</v>
      </c>
      <c r="X38" s="0" t="s">
        <v>41</v>
      </c>
      <c r="Y38" s="0" t="s">
        <v>42</v>
      </c>
      <c r="AA38" s="0" t="s">
        <v>75</v>
      </c>
      <c r="AB38" s="1" t="n">
        <v>25194</v>
      </c>
      <c r="AD38" s="0" t="s">
        <v>45</v>
      </c>
      <c r="AE38" s="0" t="s">
        <v>50</v>
      </c>
    </row>
    <row r="39" customFormat="false" ht="13.8" hidden="false" customHeight="false" outlineLevel="0" collapsed="false">
      <c r="A39" s="0" t="s">
        <v>149</v>
      </c>
      <c r="B39" s="1" t="s">
        <v>150</v>
      </c>
      <c r="C39" s="0" t="n">
        <v>0</v>
      </c>
      <c r="D39" s="0" t="n">
        <v>400</v>
      </c>
      <c r="E39" s="0" t="s">
        <v>39</v>
      </c>
      <c r="F39" s="0" t="s">
        <v>141</v>
      </c>
      <c r="G39" s="0" t="n">
        <v>0</v>
      </c>
      <c r="H39" s="0" t="n">
        <v>10</v>
      </c>
      <c r="I39" s="0" t="s">
        <v>40</v>
      </c>
      <c r="J39" s="0" t="n">
        <f aca="false">(D39-C39)/(H39-G39)</f>
        <v>40</v>
      </c>
      <c r="K39" s="0" t="n">
        <f aca="false">D39-(J39*H39)</f>
        <v>0</v>
      </c>
      <c r="X39" s="0" t="s">
        <v>41</v>
      </c>
      <c r="Y39" s="0" t="s">
        <v>42</v>
      </c>
      <c r="AA39" s="0" t="s">
        <v>151</v>
      </c>
      <c r="AB39" s="1" t="n">
        <v>74909</v>
      </c>
      <c r="AD39" s="0" t="s">
        <v>45</v>
      </c>
      <c r="AE39" s="0" t="s">
        <v>50</v>
      </c>
    </row>
    <row r="40" customFormat="false" ht="13.8" hidden="false" customHeight="false" outlineLevel="0" collapsed="false">
      <c r="A40" s="0" t="s">
        <v>152</v>
      </c>
      <c r="B40" s="1" t="s">
        <v>153</v>
      </c>
      <c r="C40" s="0" t="n">
        <v>0</v>
      </c>
      <c r="D40" s="0" t="n">
        <v>300</v>
      </c>
      <c r="E40" s="0" t="s">
        <v>39</v>
      </c>
      <c r="F40" s="0" t="s">
        <v>141</v>
      </c>
      <c r="G40" s="0" t="n">
        <v>0</v>
      </c>
      <c r="H40" s="0" t="n">
        <v>10</v>
      </c>
      <c r="I40" s="0" t="s">
        <v>40</v>
      </c>
      <c r="J40" s="0" t="n">
        <f aca="false">(D40-C40)/(H40-G40)</f>
        <v>30</v>
      </c>
      <c r="K40" s="0" t="n">
        <f aca="false">D40-(J40*H40)</f>
        <v>0</v>
      </c>
      <c r="X40" s="0" t="s">
        <v>41</v>
      </c>
      <c r="Y40" s="0" t="s">
        <v>42</v>
      </c>
      <c r="AA40" s="0" t="s">
        <v>154</v>
      </c>
      <c r="AB40" s="1" t="n">
        <v>89574</v>
      </c>
      <c r="AD40" s="0" t="s">
        <v>45</v>
      </c>
      <c r="AE40" s="0" t="s">
        <v>50</v>
      </c>
    </row>
    <row r="41" customFormat="false" ht="13.8" hidden="false" customHeight="false" outlineLevel="0" collapsed="false">
      <c r="A41" s="0" t="s">
        <v>155</v>
      </c>
      <c r="B41" s="1" t="s">
        <v>156</v>
      </c>
      <c r="C41" s="0" t="n">
        <v>0</v>
      </c>
      <c r="D41" s="0" t="n">
        <v>400</v>
      </c>
      <c r="E41" s="0" t="s">
        <v>39</v>
      </c>
      <c r="F41" s="0" t="s">
        <v>141</v>
      </c>
      <c r="G41" s="0" t="n">
        <v>0</v>
      </c>
      <c r="H41" s="0" t="n">
        <v>10</v>
      </c>
      <c r="I41" s="0" t="s">
        <v>40</v>
      </c>
      <c r="J41" s="0" t="n">
        <f aca="false">(D41-C41)/(H41-G41)</f>
        <v>40</v>
      </c>
      <c r="K41" s="0" t="n">
        <f aca="false">D41-(J41*H41)</f>
        <v>0</v>
      </c>
      <c r="X41" s="0" t="s">
        <v>41</v>
      </c>
      <c r="Y41" s="0" t="s">
        <v>42</v>
      </c>
      <c r="AA41" s="0" t="s">
        <v>151</v>
      </c>
      <c r="AB41" s="1" t="n">
        <v>74908</v>
      </c>
      <c r="AD41" s="0" t="s">
        <v>45</v>
      </c>
      <c r="AE41" s="0" t="s">
        <v>50</v>
      </c>
    </row>
    <row r="42" customFormat="false" ht="13.8" hidden="false" customHeight="false" outlineLevel="0" collapsed="false">
      <c r="A42" s="0" t="s">
        <v>157</v>
      </c>
      <c r="B42" s="1" t="s">
        <v>158</v>
      </c>
      <c r="C42" s="0" t="n">
        <v>0</v>
      </c>
      <c r="D42" s="0" t="n">
        <v>400</v>
      </c>
      <c r="E42" s="0" t="s">
        <v>39</v>
      </c>
      <c r="F42" s="0" t="s">
        <v>141</v>
      </c>
      <c r="G42" s="0" t="n">
        <v>0</v>
      </c>
      <c r="H42" s="0" t="n">
        <v>10</v>
      </c>
      <c r="I42" s="0" t="s">
        <v>40</v>
      </c>
      <c r="J42" s="0" t="n">
        <f aca="false">(D42-C42)/(H42-G42)</f>
        <v>40</v>
      </c>
      <c r="K42" s="0" t="n">
        <f aca="false">D42-(J42*H42)</f>
        <v>0</v>
      </c>
      <c r="X42" s="0" t="s">
        <v>41</v>
      </c>
      <c r="Y42" s="0" t="s">
        <v>42</v>
      </c>
      <c r="AA42" s="0" t="s">
        <v>159</v>
      </c>
      <c r="AB42" s="1" t="n">
        <v>74907</v>
      </c>
      <c r="AD42" s="0" t="s">
        <v>45</v>
      </c>
      <c r="AE42" s="0" t="s">
        <v>50</v>
      </c>
    </row>
    <row r="43" customFormat="false" ht="13.8" hidden="false" customHeight="false" outlineLevel="0" collapsed="false">
      <c r="A43" s="0" t="s">
        <v>160</v>
      </c>
      <c r="B43" s="1" t="s">
        <v>161</v>
      </c>
      <c r="C43" s="0" t="n">
        <v>0</v>
      </c>
      <c r="D43" s="0" t="n">
        <v>5</v>
      </c>
      <c r="E43" s="0" t="s">
        <v>39</v>
      </c>
      <c r="F43" s="0" t="s">
        <v>141</v>
      </c>
      <c r="G43" s="0" t="n">
        <v>0</v>
      </c>
      <c r="H43" s="0" t="n">
        <v>10</v>
      </c>
      <c r="I43" s="0" t="s">
        <v>40</v>
      </c>
      <c r="J43" s="0" t="n">
        <f aca="false">(D43-C43)/(H43-G43)</f>
        <v>0.5</v>
      </c>
      <c r="K43" s="0" t="n">
        <f aca="false">D43-(J43*H43)</f>
        <v>0</v>
      </c>
      <c r="X43" s="0" t="s">
        <v>41</v>
      </c>
      <c r="Y43" s="0" t="s">
        <v>42</v>
      </c>
      <c r="AA43" s="0" t="s">
        <v>162</v>
      </c>
      <c r="AB43" s="1" t="n">
        <v>88625</v>
      </c>
      <c r="AD43" s="0" t="s">
        <v>45</v>
      </c>
      <c r="AE43" s="0" t="s">
        <v>50</v>
      </c>
    </row>
    <row r="44" customFormat="false" ht="13.8" hidden="false" customHeight="false" outlineLevel="0" collapsed="false">
      <c r="A44" s="0" t="s">
        <v>163</v>
      </c>
      <c r="B44" s="1" t="s">
        <v>164</v>
      </c>
      <c r="C44" s="0" t="n">
        <v>0</v>
      </c>
      <c r="D44" s="0" t="n">
        <v>300</v>
      </c>
      <c r="E44" s="0" t="s">
        <v>39</v>
      </c>
      <c r="F44" s="0" t="s">
        <v>141</v>
      </c>
      <c r="G44" s="0" t="n">
        <v>0</v>
      </c>
      <c r="H44" s="0" t="n">
        <v>10</v>
      </c>
      <c r="I44" s="0" t="s">
        <v>40</v>
      </c>
      <c r="J44" s="0" t="n">
        <f aca="false">(D44-C44)/(H44-G44)</f>
        <v>30</v>
      </c>
      <c r="K44" s="0" t="n">
        <f aca="false">D44-(J44*H44)</f>
        <v>0</v>
      </c>
      <c r="X44" s="0" t="s">
        <v>41</v>
      </c>
      <c r="Y44" s="0" t="s">
        <v>42</v>
      </c>
      <c r="AA44" s="0" t="s">
        <v>154</v>
      </c>
      <c r="AB44" s="1" t="n">
        <v>89576</v>
      </c>
      <c r="AD44" s="0" t="s">
        <v>45</v>
      </c>
      <c r="AE44" s="0" t="s">
        <v>50</v>
      </c>
    </row>
    <row r="45" customFormat="false" ht="13.8" hidden="false" customHeight="false" outlineLevel="0" collapsed="false">
      <c r="A45" s="0" t="s">
        <v>165</v>
      </c>
      <c r="B45" s="1" t="s">
        <v>166</v>
      </c>
      <c r="C45" s="0" t="n">
        <v>0</v>
      </c>
      <c r="D45" s="0" t="n">
        <v>30</v>
      </c>
      <c r="E45" s="0" t="s">
        <v>39</v>
      </c>
      <c r="F45" s="0" t="s">
        <v>141</v>
      </c>
      <c r="G45" s="0" t="n">
        <v>0</v>
      </c>
      <c r="H45" s="0" t="n">
        <v>10</v>
      </c>
      <c r="I45" s="0" t="s">
        <v>40</v>
      </c>
      <c r="J45" s="0" t="n">
        <f aca="false">(D45-C45)/(H45-G45)</f>
        <v>3</v>
      </c>
      <c r="K45" s="0" t="n">
        <f aca="false">D45-(J45*H45)</f>
        <v>0</v>
      </c>
      <c r="X45" s="0" t="s">
        <v>41</v>
      </c>
      <c r="Y45" s="0" t="s">
        <v>42</v>
      </c>
      <c r="AA45" s="0" t="s">
        <v>142</v>
      </c>
      <c r="AB45" s="1" t="n">
        <v>428736</v>
      </c>
      <c r="AD45" s="0" t="s">
        <v>45</v>
      </c>
      <c r="AE45" s="0" t="s">
        <v>50</v>
      </c>
      <c r="AK45" s="0" t="s">
        <v>143</v>
      </c>
    </row>
    <row r="46" customFormat="false" ht="13.8" hidden="false" customHeight="false" outlineLevel="0" collapsed="false">
      <c r="A46" s="0" t="s">
        <v>167</v>
      </c>
      <c r="B46" s="1" t="s">
        <v>168</v>
      </c>
      <c r="C46" s="0" t="n">
        <v>0</v>
      </c>
      <c r="D46" s="0" t="n">
        <v>10</v>
      </c>
      <c r="E46" s="0" t="s">
        <v>39</v>
      </c>
      <c r="F46" s="0" t="s">
        <v>141</v>
      </c>
      <c r="G46" s="0" t="n">
        <v>0</v>
      </c>
      <c r="H46" s="0" t="n">
        <v>10</v>
      </c>
      <c r="I46" s="0" t="s">
        <v>40</v>
      </c>
      <c r="J46" s="0" t="n">
        <f aca="false">(D46-C46)/(H46-G46)</f>
        <v>1</v>
      </c>
      <c r="K46" s="0" t="n">
        <f aca="false">D46-(J46*H46)</f>
        <v>0</v>
      </c>
      <c r="X46" s="0" t="s">
        <v>41</v>
      </c>
      <c r="Y46" s="0" t="s">
        <v>42</v>
      </c>
      <c r="AA46" s="0" t="s">
        <v>142</v>
      </c>
      <c r="AB46" s="1" t="n">
        <v>605587</v>
      </c>
      <c r="AD46" s="0" t="s">
        <v>45</v>
      </c>
      <c r="AE46" s="0" t="s">
        <v>50</v>
      </c>
      <c r="AK46" s="0" t="s">
        <v>143</v>
      </c>
    </row>
    <row r="47" customFormat="false" ht="13.8" hidden="false" customHeight="false" outlineLevel="0" collapsed="false">
      <c r="A47" s="0" t="s">
        <v>169</v>
      </c>
      <c r="B47" s="1" t="s">
        <v>170</v>
      </c>
      <c r="C47" s="0" t="n">
        <v>0</v>
      </c>
      <c r="D47" s="0" t="n">
        <v>30</v>
      </c>
      <c r="E47" s="0" t="s">
        <v>39</v>
      </c>
      <c r="F47" s="0" t="s">
        <v>141</v>
      </c>
      <c r="G47" s="0" t="n">
        <v>0</v>
      </c>
      <c r="H47" s="0" t="n">
        <v>10</v>
      </c>
      <c r="I47" s="0" t="s">
        <v>40</v>
      </c>
      <c r="J47" s="0" t="n">
        <f aca="false">(D47-C47)/(H47-G47)</f>
        <v>3</v>
      </c>
      <c r="K47" s="0" t="n">
        <f aca="false">D47-(J47*H47)</f>
        <v>0</v>
      </c>
      <c r="X47" s="0" t="s">
        <v>41</v>
      </c>
      <c r="Y47" s="0" t="s">
        <v>42</v>
      </c>
      <c r="AA47" s="0" t="s">
        <v>142</v>
      </c>
      <c r="AB47" s="1" t="n">
        <v>353488</v>
      </c>
      <c r="AD47" s="0" t="s">
        <v>45</v>
      </c>
      <c r="AE47" s="0" t="s">
        <v>50</v>
      </c>
      <c r="AK47" s="0" t="s">
        <v>143</v>
      </c>
    </row>
    <row r="48" customFormat="false" ht="13.8" hidden="false" customHeight="false" outlineLevel="0" collapsed="false">
      <c r="A48" s="0" t="s">
        <v>171</v>
      </c>
      <c r="B48" s="1" t="s">
        <v>172</v>
      </c>
      <c r="C48" s="0" t="n">
        <v>0</v>
      </c>
      <c r="D48" s="0" t="n">
        <v>300</v>
      </c>
      <c r="E48" s="0" t="s">
        <v>39</v>
      </c>
      <c r="F48" s="0" t="s">
        <v>141</v>
      </c>
      <c r="G48" s="0" t="n">
        <v>0</v>
      </c>
      <c r="H48" s="0" t="n">
        <v>10</v>
      </c>
      <c r="I48" s="0" t="s">
        <v>40</v>
      </c>
      <c r="J48" s="0" t="n">
        <f aca="false">(D48-C48)/(H48-G48)</f>
        <v>30</v>
      </c>
      <c r="K48" s="0" t="n">
        <f aca="false">D48-(J48*H48)</f>
        <v>0</v>
      </c>
      <c r="X48" s="0" t="s">
        <v>41</v>
      </c>
      <c r="Y48" s="0" t="s">
        <v>42</v>
      </c>
      <c r="AA48" s="0" t="s">
        <v>173</v>
      </c>
      <c r="AB48" s="1" t="n">
        <v>1090056</v>
      </c>
      <c r="AD48" s="0" t="s">
        <v>45</v>
      </c>
      <c r="AE48" s="0" t="s">
        <v>50</v>
      </c>
      <c r="AK48" s="0" t="s">
        <v>143</v>
      </c>
    </row>
    <row r="49" customFormat="false" ht="13.8" hidden="false" customHeight="false" outlineLevel="0" collapsed="false">
      <c r="A49" s="0" t="s">
        <v>174</v>
      </c>
      <c r="B49" s="1" t="s">
        <v>175</v>
      </c>
      <c r="C49" s="0" t="n">
        <v>0</v>
      </c>
      <c r="D49" s="0" t="n">
        <v>300</v>
      </c>
      <c r="E49" s="0" t="s">
        <v>39</v>
      </c>
      <c r="F49" s="0" t="s">
        <v>141</v>
      </c>
      <c r="G49" s="0" t="n">
        <v>0</v>
      </c>
      <c r="H49" s="0" t="n">
        <v>10</v>
      </c>
      <c r="I49" s="0" t="s">
        <v>40</v>
      </c>
      <c r="J49" s="0" t="n">
        <f aca="false">(D49-C49)/(H49-G49)</f>
        <v>30</v>
      </c>
      <c r="K49" s="0" t="n">
        <f aca="false">D49-(J49*H49)</f>
        <v>0</v>
      </c>
      <c r="X49" s="0" t="s">
        <v>41</v>
      </c>
      <c r="Y49" s="0" t="s">
        <v>42</v>
      </c>
      <c r="AA49" s="0" t="s">
        <v>173</v>
      </c>
      <c r="AB49" s="1" t="n">
        <v>1090057</v>
      </c>
      <c r="AD49" s="0" t="s">
        <v>45</v>
      </c>
      <c r="AE49" s="0" t="s">
        <v>50</v>
      </c>
      <c r="AK49" s="0" t="s">
        <v>143</v>
      </c>
    </row>
    <row r="50" customFormat="false" ht="13.8" hidden="false" customHeight="false" outlineLevel="0" collapsed="false">
      <c r="A50" s="0" t="s">
        <v>176</v>
      </c>
      <c r="B50" s="1" t="s">
        <v>177</v>
      </c>
      <c r="C50" s="0" t="n">
        <v>0</v>
      </c>
      <c r="D50" s="0" t="n">
        <v>5</v>
      </c>
      <c r="E50" s="0" t="s">
        <v>39</v>
      </c>
      <c r="F50" s="0" t="s">
        <v>141</v>
      </c>
      <c r="G50" s="0" t="n">
        <v>0</v>
      </c>
      <c r="H50" s="0" t="n">
        <v>10</v>
      </c>
      <c r="I50" s="0" t="s">
        <v>40</v>
      </c>
      <c r="J50" s="0" t="n">
        <f aca="false">(D50-C50)/(H50-G50)</f>
        <v>0.5</v>
      </c>
      <c r="K50" s="0" t="n">
        <f aca="false">D50-(J50*H50)</f>
        <v>0</v>
      </c>
      <c r="X50" s="0" t="s">
        <v>41</v>
      </c>
      <c r="Y50" s="0" t="s">
        <v>42</v>
      </c>
      <c r="AA50" s="0" t="s">
        <v>56</v>
      </c>
      <c r="AB50" s="1" t="n">
        <v>58086</v>
      </c>
      <c r="AD50" s="0" t="s">
        <v>45</v>
      </c>
      <c r="AE50" s="0" t="s">
        <v>46</v>
      </c>
    </row>
    <row r="51" customFormat="false" ht="13.8" hidden="false" customHeight="false" outlineLevel="0" collapsed="false">
      <c r="A51" s="0" t="s">
        <v>178</v>
      </c>
      <c r="B51" s="1" t="s">
        <v>179</v>
      </c>
      <c r="C51" s="0" t="n">
        <v>0</v>
      </c>
      <c r="D51" s="0" t="n">
        <v>4</v>
      </c>
      <c r="E51" s="0" t="s">
        <v>39</v>
      </c>
      <c r="F51" s="0" t="s">
        <v>141</v>
      </c>
      <c r="G51" s="0" t="n">
        <v>0</v>
      </c>
      <c r="H51" s="0" t="n">
        <v>10</v>
      </c>
      <c r="I51" s="0" t="s">
        <v>40</v>
      </c>
      <c r="J51" s="0" t="n">
        <f aca="false">(D51-C51)/(H51-G51)</f>
        <v>0.4</v>
      </c>
      <c r="K51" s="0" t="n">
        <f aca="false">D51-(J51*H51)</f>
        <v>0</v>
      </c>
      <c r="X51" s="0" t="s">
        <v>41</v>
      </c>
      <c r="Y51" s="0" t="s">
        <v>42</v>
      </c>
      <c r="AA51" s="0" t="s">
        <v>180</v>
      </c>
      <c r="AB51" s="1" t="n">
        <v>22588</v>
      </c>
      <c r="AD51" s="0" t="s">
        <v>45</v>
      </c>
      <c r="AE51" s="0" t="s">
        <v>46</v>
      </c>
    </row>
    <row r="52" customFormat="false" ht="13.8" hidden="false" customHeight="false" outlineLevel="0" collapsed="false">
      <c r="A52" s="0" t="s">
        <v>181</v>
      </c>
      <c r="B52" s="1" t="s">
        <v>182</v>
      </c>
      <c r="C52" s="0" t="n">
        <v>-10</v>
      </c>
      <c r="D52" s="0" t="n">
        <v>10</v>
      </c>
      <c r="E52" s="0" t="s">
        <v>39</v>
      </c>
      <c r="F52" s="0" t="s">
        <v>141</v>
      </c>
      <c r="G52" s="0" t="n">
        <v>0</v>
      </c>
      <c r="H52" s="0" t="n">
        <v>10</v>
      </c>
      <c r="I52" s="0" t="s">
        <v>40</v>
      </c>
      <c r="J52" s="0" t="n">
        <f aca="false">(D52-C52)/(H52-G52)</f>
        <v>2</v>
      </c>
      <c r="K52" s="0" t="n">
        <f aca="false">D52-(J52*H52)</f>
        <v>-10</v>
      </c>
      <c r="X52" s="1" t="s">
        <v>183</v>
      </c>
      <c r="Y52" s="0" t="s">
        <v>42</v>
      </c>
      <c r="AA52" s="0" t="s">
        <v>184</v>
      </c>
      <c r="AB52" s="1" t="n">
        <v>79699</v>
      </c>
      <c r="AD52" s="0" t="s">
        <v>45</v>
      </c>
      <c r="AE52" s="0" t="s">
        <v>46</v>
      </c>
    </row>
    <row r="53" customFormat="false" ht="13.8" hidden="false" customHeight="false" outlineLevel="0" collapsed="false">
      <c r="A53" s="0" t="s">
        <v>185</v>
      </c>
      <c r="B53" s="1" t="s">
        <v>186</v>
      </c>
      <c r="C53" s="0" t="n">
        <v>-20</v>
      </c>
      <c r="D53" s="0" t="n">
        <v>20</v>
      </c>
      <c r="E53" s="0" t="s">
        <v>39</v>
      </c>
      <c r="F53" s="0" t="s">
        <v>141</v>
      </c>
      <c r="G53" s="0" t="n">
        <v>0</v>
      </c>
      <c r="H53" s="0" t="n">
        <v>10</v>
      </c>
      <c r="I53" s="0" t="s">
        <v>40</v>
      </c>
      <c r="J53" s="0" t="n">
        <f aca="false">(D53-C53)/(H53-G53)</f>
        <v>4</v>
      </c>
      <c r="K53" s="0" t="n">
        <f aca="false">D53-(J53*H53)</f>
        <v>-20</v>
      </c>
      <c r="X53" s="1" t="s">
        <v>183</v>
      </c>
      <c r="Y53" s="0" t="s">
        <v>42</v>
      </c>
      <c r="AA53" s="0" t="s">
        <v>187</v>
      </c>
      <c r="AB53" s="1" t="n">
        <v>74999</v>
      </c>
      <c r="AD53" s="0" t="s">
        <v>45</v>
      </c>
      <c r="AE53" s="0" t="s">
        <v>46</v>
      </c>
    </row>
    <row r="54" customFormat="false" ht="13.8" hidden="false" customHeight="false" outlineLevel="0" collapsed="false">
      <c r="A54" s="0" t="s">
        <v>188</v>
      </c>
      <c r="B54" s="1" t="s">
        <v>189</v>
      </c>
      <c r="C54" s="0" t="n">
        <v>0</v>
      </c>
      <c r="D54" s="0" t="n">
        <v>200</v>
      </c>
      <c r="E54" s="0" t="s">
        <v>39</v>
      </c>
      <c r="F54" s="0" t="s">
        <v>190</v>
      </c>
      <c r="G54" s="0" t="n">
        <v>0</v>
      </c>
      <c r="H54" s="0" t="n">
        <v>10</v>
      </c>
      <c r="I54" s="0" t="s">
        <v>40</v>
      </c>
      <c r="J54" s="0" t="n">
        <f aca="false">(D54-C54)/(H54-G54)</f>
        <v>20</v>
      </c>
      <c r="K54" s="0" t="n">
        <f aca="false">D54-(J54*H54)</f>
        <v>0</v>
      </c>
      <c r="X54" s="0" t="s">
        <v>41</v>
      </c>
      <c r="Y54" s="0" t="s">
        <v>191</v>
      </c>
      <c r="AA54" s="0" t="s">
        <v>192</v>
      </c>
      <c r="AB54" s="1"/>
      <c r="AD54" s="0" t="s">
        <v>45</v>
      </c>
      <c r="AE54" s="0" t="s">
        <v>46</v>
      </c>
    </row>
    <row r="55" customFormat="false" ht="13.8" hidden="false" customHeight="false" outlineLevel="0" collapsed="false">
      <c r="A55" s="0" t="s">
        <v>193</v>
      </c>
      <c r="B55" s="1" t="s">
        <v>194</v>
      </c>
      <c r="C55" s="0" t="n">
        <v>0</v>
      </c>
      <c r="D55" s="0" t="n">
        <v>200</v>
      </c>
      <c r="E55" s="0" t="s">
        <v>39</v>
      </c>
      <c r="F55" s="0" t="s">
        <v>190</v>
      </c>
      <c r="G55" s="0" t="n">
        <v>0</v>
      </c>
      <c r="H55" s="0" t="n">
        <v>10</v>
      </c>
      <c r="I55" s="0" t="s">
        <v>40</v>
      </c>
      <c r="J55" s="0" t="n">
        <f aca="false">(D55-C55)/(H55-G55)</f>
        <v>20</v>
      </c>
      <c r="K55" s="0" t="n">
        <f aca="false">D55-(J55*H55)</f>
        <v>0</v>
      </c>
      <c r="X55" s="0" t="s">
        <v>41</v>
      </c>
      <c r="Y55" s="0" t="s">
        <v>191</v>
      </c>
      <c r="AA55" s="0" t="s">
        <v>192</v>
      </c>
      <c r="AB55" s="1"/>
      <c r="AD55" s="0" t="s">
        <v>45</v>
      </c>
      <c r="AE55" s="0" t="s">
        <v>46</v>
      </c>
    </row>
    <row r="56" customFormat="false" ht="13.8" hidden="false" customHeight="false" outlineLevel="0" collapsed="false">
      <c r="A56" s="0" t="s">
        <v>195</v>
      </c>
      <c r="B56" s="1" t="s">
        <v>196</v>
      </c>
      <c r="C56" s="0" t="n">
        <v>0</v>
      </c>
      <c r="D56" s="0" t="n">
        <v>10</v>
      </c>
      <c r="E56" s="0" t="s">
        <v>39</v>
      </c>
      <c r="F56" s="0" t="s">
        <v>141</v>
      </c>
      <c r="G56" s="0" t="n">
        <v>0</v>
      </c>
      <c r="H56" s="0" t="n">
        <v>10</v>
      </c>
      <c r="I56" s="0" t="s">
        <v>40</v>
      </c>
      <c r="J56" s="0" t="n">
        <f aca="false">(D56-C56)/(H56-G56)</f>
        <v>1</v>
      </c>
      <c r="K56" s="0" t="n">
        <f aca="false">D56-(J56*H56)</f>
        <v>0</v>
      </c>
      <c r="X56" s="0" t="s">
        <v>41</v>
      </c>
      <c r="Y56" s="0" t="s">
        <v>42</v>
      </c>
      <c r="AA56" s="0" t="s">
        <v>197</v>
      </c>
      <c r="AB56" s="1" t="n">
        <v>1011246</v>
      </c>
      <c r="AD56" s="0" t="s">
        <v>45</v>
      </c>
      <c r="AE56" s="0" t="s">
        <v>50</v>
      </c>
      <c r="AK56" s="0" t="s">
        <v>143</v>
      </c>
    </row>
    <row r="57" customFormat="false" ht="13.8" hidden="false" customHeight="false" outlineLevel="0" collapsed="false">
      <c r="A57" s="0" t="s">
        <v>198</v>
      </c>
      <c r="B57" s="1" t="s">
        <v>199</v>
      </c>
      <c r="C57" s="0" t="n">
        <v>0</v>
      </c>
      <c r="D57" s="0" t="n">
        <v>10</v>
      </c>
      <c r="E57" s="0" t="s">
        <v>39</v>
      </c>
      <c r="F57" s="0" t="s">
        <v>141</v>
      </c>
      <c r="G57" s="0" t="n">
        <v>0</v>
      </c>
      <c r="H57" s="0" t="n">
        <v>10</v>
      </c>
      <c r="I57" s="0" t="s">
        <v>40</v>
      </c>
      <c r="J57" s="0" t="n">
        <f aca="false">(D57-C57)/(H57-G57)</f>
        <v>1</v>
      </c>
      <c r="K57" s="0" t="n">
        <f aca="false">D57-(J57*H57)</f>
        <v>0</v>
      </c>
      <c r="X57" s="0" t="s">
        <v>41</v>
      </c>
      <c r="Y57" s="0" t="s">
        <v>42</v>
      </c>
      <c r="AA57" s="0" t="s">
        <v>197</v>
      </c>
      <c r="AB57" s="1" t="n">
        <v>1011233</v>
      </c>
      <c r="AD57" s="0" t="s">
        <v>45</v>
      </c>
      <c r="AE57" s="0" t="s">
        <v>50</v>
      </c>
      <c r="AK57" s="0" t="s">
        <v>143</v>
      </c>
    </row>
    <row r="58" customFormat="false" ht="13.8" hidden="false" customHeight="false" outlineLevel="0" collapsed="false">
      <c r="A58" s="0" t="s">
        <v>200</v>
      </c>
      <c r="B58" s="1" t="s">
        <v>201</v>
      </c>
      <c r="C58" s="0" t="n">
        <v>1</v>
      </c>
      <c r="D58" s="0" t="n">
        <v>201</v>
      </c>
      <c r="E58" s="0" t="s">
        <v>39</v>
      </c>
      <c r="F58" s="0" t="s">
        <v>190</v>
      </c>
      <c r="G58" s="0" t="n">
        <v>0</v>
      </c>
      <c r="H58" s="0" t="n">
        <v>10</v>
      </c>
      <c r="I58" s="0" t="s">
        <v>40</v>
      </c>
      <c r="J58" s="0" t="n">
        <f aca="false">(D58-C58)/(H58-G58)</f>
        <v>20</v>
      </c>
      <c r="K58" s="0" t="n">
        <f aca="false">D58-(J58*H58)</f>
        <v>1</v>
      </c>
      <c r="X58" s="0" t="s">
        <v>41</v>
      </c>
      <c r="Y58" s="0" t="s">
        <v>42</v>
      </c>
      <c r="AA58" s="0" t="s">
        <v>202</v>
      </c>
      <c r="AB58" s="1" t="n">
        <v>88662</v>
      </c>
      <c r="AD58" s="0" t="s">
        <v>45</v>
      </c>
      <c r="AE58" s="0" t="s">
        <v>203</v>
      </c>
    </row>
    <row r="59" customFormat="false" ht="13.8" hidden="false" customHeight="false" outlineLevel="0" collapsed="false">
      <c r="A59" s="0" t="s">
        <v>204</v>
      </c>
      <c r="B59" s="1" t="s">
        <v>205</v>
      </c>
      <c r="C59" s="0" t="n">
        <v>1</v>
      </c>
      <c r="D59" s="0" t="n">
        <v>201</v>
      </c>
      <c r="E59" s="0" t="s">
        <v>39</v>
      </c>
      <c r="F59" s="0" t="s">
        <v>190</v>
      </c>
      <c r="G59" s="0" t="n">
        <v>0</v>
      </c>
      <c r="H59" s="0" t="n">
        <v>10</v>
      </c>
      <c r="I59" s="0" t="s">
        <v>40</v>
      </c>
      <c r="J59" s="0" t="n">
        <f aca="false">(D59-C59)/(H59-G59)</f>
        <v>20</v>
      </c>
      <c r="K59" s="0" t="n">
        <f aca="false">D59-(J59*H59)</f>
        <v>1</v>
      </c>
      <c r="X59" s="0" t="s">
        <v>41</v>
      </c>
      <c r="Y59" s="0" t="s">
        <v>42</v>
      </c>
      <c r="AA59" s="0" t="s">
        <v>202</v>
      </c>
      <c r="AB59" s="1" t="n">
        <v>25186</v>
      </c>
      <c r="AD59" s="0" t="s">
        <v>45</v>
      </c>
      <c r="AE59" s="0" t="s">
        <v>203</v>
      </c>
    </row>
    <row r="60" customFormat="false" ht="13.8" hidden="false" customHeight="false" outlineLevel="0" collapsed="false">
      <c r="A60" s="0" t="s">
        <v>206</v>
      </c>
      <c r="B60" s="1" t="s">
        <v>207</v>
      </c>
      <c r="C60" s="0" t="n">
        <v>1</v>
      </c>
      <c r="D60" s="0" t="n">
        <v>201</v>
      </c>
      <c r="E60" s="0" t="s">
        <v>39</v>
      </c>
      <c r="F60" s="0" t="s">
        <v>190</v>
      </c>
      <c r="G60" s="0" t="n">
        <v>0</v>
      </c>
      <c r="H60" s="0" t="n">
        <v>10</v>
      </c>
      <c r="I60" s="0" t="s">
        <v>40</v>
      </c>
      <c r="J60" s="0" t="n">
        <f aca="false">(D60-C60)/(H60-G60)</f>
        <v>20</v>
      </c>
      <c r="K60" s="0" t="n">
        <v>1</v>
      </c>
      <c r="X60" s="0" t="s">
        <v>41</v>
      </c>
      <c r="Y60" s="0" t="s">
        <v>42</v>
      </c>
      <c r="AA60" s="0" t="s">
        <v>202</v>
      </c>
      <c r="AB60" s="1" t="n">
        <v>25185</v>
      </c>
      <c r="AD60" s="0" t="s">
        <v>45</v>
      </c>
      <c r="AE60" s="0" t="s">
        <v>203</v>
      </c>
    </row>
    <row r="61" customFormat="false" ht="13.8" hidden="false" customHeight="false" outlineLevel="0" collapsed="false">
      <c r="A61" s="0" t="s">
        <v>208</v>
      </c>
      <c r="B61" s="1" t="s">
        <v>209</v>
      </c>
      <c r="C61" s="0" t="n">
        <v>0</v>
      </c>
      <c r="D61" s="0" t="n">
        <v>200</v>
      </c>
      <c r="E61" s="0" t="s">
        <v>39</v>
      </c>
      <c r="F61" s="0" t="s">
        <v>141</v>
      </c>
      <c r="G61" s="0" t="n">
        <v>0</v>
      </c>
      <c r="H61" s="0" t="n">
        <v>10</v>
      </c>
      <c r="I61" s="0" t="s">
        <v>40</v>
      </c>
      <c r="J61" s="0" t="n">
        <f aca="false">(D61-C61)/(H61-G61)</f>
        <v>20</v>
      </c>
      <c r="K61" s="0" t="n">
        <f aca="false">D61-(J61*H61)</f>
        <v>0</v>
      </c>
      <c r="X61" s="0" t="s">
        <v>41</v>
      </c>
      <c r="Y61" s="0" t="s">
        <v>42</v>
      </c>
      <c r="AA61" s="0" t="s">
        <v>210</v>
      </c>
      <c r="AB61" s="1"/>
      <c r="AD61" s="0" t="s">
        <v>45</v>
      </c>
      <c r="AE61" s="0" t="s">
        <v>203</v>
      </c>
    </row>
    <row r="62" customFormat="false" ht="13.8" hidden="false" customHeight="false" outlineLevel="0" collapsed="false">
      <c r="A62" s="0" t="s">
        <v>211</v>
      </c>
      <c r="B62" s="1" t="s">
        <v>212</v>
      </c>
      <c r="C62" s="0" t="n">
        <v>0</v>
      </c>
      <c r="D62" s="0" t="n">
        <v>50</v>
      </c>
      <c r="E62" s="0" t="s">
        <v>39</v>
      </c>
      <c r="F62" s="0" t="s">
        <v>141</v>
      </c>
      <c r="G62" s="0" t="n">
        <v>0</v>
      </c>
      <c r="H62" s="0" t="n">
        <v>10</v>
      </c>
      <c r="I62" s="0" t="s">
        <v>40</v>
      </c>
      <c r="J62" s="0" t="n">
        <f aca="false">(D62-C62)/(H62-G62)</f>
        <v>5</v>
      </c>
      <c r="K62" s="0" t="n">
        <f aca="false">D62-(J62*H62)</f>
        <v>0</v>
      </c>
      <c r="X62" s="0" t="s">
        <v>41</v>
      </c>
      <c r="Y62" s="0" t="s">
        <v>42</v>
      </c>
      <c r="AA62" s="0" t="s">
        <v>142</v>
      </c>
      <c r="AB62" s="1" t="n">
        <v>431003</v>
      </c>
      <c r="AD62" s="0" t="s">
        <v>45</v>
      </c>
      <c r="AE62" s="0" t="s">
        <v>203</v>
      </c>
      <c r="AK62" s="0" t="s">
        <v>143</v>
      </c>
    </row>
    <row r="63" customFormat="false" ht="13.8" hidden="false" customHeight="false" outlineLevel="0" collapsed="false">
      <c r="A63" s="0" t="s">
        <v>213</v>
      </c>
      <c r="B63" s="1" t="s">
        <v>214</v>
      </c>
      <c r="C63" s="0" t="n">
        <v>0</v>
      </c>
      <c r="D63" s="0" t="n">
        <v>50</v>
      </c>
      <c r="E63" s="0" t="s">
        <v>39</v>
      </c>
      <c r="F63" s="0" t="s">
        <v>141</v>
      </c>
      <c r="G63" s="0" t="n">
        <v>0</v>
      </c>
      <c r="H63" s="0" t="n">
        <v>10</v>
      </c>
      <c r="I63" s="0" t="s">
        <v>40</v>
      </c>
      <c r="J63" s="0" t="n">
        <f aca="false">(D63-C63)/(H63-G63)</f>
        <v>5</v>
      </c>
      <c r="K63" s="0" t="n">
        <f aca="false">D63-(J63*H63)</f>
        <v>0</v>
      </c>
      <c r="O63" s="0" t="n">
        <v>0.0005</v>
      </c>
      <c r="P63" s="0" t="s">
        <v>39</v>
      </c>
      <c r="R63" s="0" t="n">
        <f aca="false">(D63-C63)*0.001</f>
        <v>0.05</v>
      </c>
      <c r="S63" s="0" t="s">
        <v>39</v>
      </c>
      <c r="X63" s="0" t="s">
        <v>41</v>
      </c>
      <c r="Y63" s="0" t="s">
        <v>42</v>
      </c>
      <c r="AA63" s="0" t="s">
        <v>142</v>
      </c>
      <c r="AB63" s="1" t="s">
        <v>215</v>
      </c>
      <c r="AD63" s="0" t="s">
        <v>45</v>
      </c>
      <c r="AE63" s="0" t="s">
        <v>203</v>
      </c>
      <c r="AK63" s="0" t="s">
        <v>143</v>
      </c>
    </row>
    <row r="64" customFormat="false" ht="13.8" hidden="false" customHeight="false" outlineLevel="0" collapsed="false">
      <c r="A64" s="0" t="s">
        <v>216</v>
      </c>
      <c r="B64" s="1" t="s">
        <v>217</v>
      </c>
      <c r="C64" s="0" t="n">
        <v>0</v>
      </c>
      <c r="D64" s="0" t="n">
        <v>30</v>
      </c>
      <c r="E64" s="0" t="s">
        <v>39</v>
      </c>
      <c r="F64" s="0" t="s">
        <v>141</v>
      </c>
      <c r="G64" s="0" t="n">
        <v>0</v>
      </c>
      <c r="H64" s="0" t="n">
        <v>10</v>
      </c>
      <c r="I64" s="0" t="s">
        <v>40</v>
      </c>
      <c r="J64" s="0" t="n">
        <f aca="false">(D64-C64)/(H64-G64)</f>
        <v>3</v>
      </c>
      <c r="K64" s="0" t="n">
        <f aca="false">D64-(J64*H64)</f>
        <v>0</v>
      </c>
      <c r="X64" s="0" t="s">
        <v>41</v>
      </c>
      <c r="Y64" s="0" t="s">
        <v>42</v>
      </c>
      <c r="AA64" s="0" t="s">
        <v>218</v>
      </c>
      <c r="AB64" s="1" t="n">
        <v>126240</v>
      </c>
      <c r="AD64" s="0" t="s">
        <v>45</v>
      </c>
      <c r="AE64" s="0" t="s">
        <v>46</v>
      </c>
    </row>
    <row r="65" customFormat="false" ht="13.8" hidden="false" customHeight="false" outlineLevel="0" collapsed="false">
      <c r="A65" s="0" t="s">
        <v>219</v>
      </c>
      <c r="B65" s="1" t="s">
        <v>220</v>
      </c>
      <c r="C65" s="0" t="n">
        <v>0</v>
      </c>
      <c r="D65" s="0" t="n">
        <v>10</v>
      </c>
      <c r="E65" s="0" t="s">
        <v>39</v>
      </c>
      <c r="F65" s="0" t="s">
        <v>141</v>
      </c>
      <c r="G65" s="0" t="n">
        <v>0</v>
      </c>
      <c r="H65" s="0" t="n">
        <v>10</v>
      </c>
      <c r="I65" s="0" t="s">
        <v>40</v>
      </c>
      <c r="J65" s="0" t="n">
        <f aca="false">(D65-C65)/(H65-G65)</f>
        <v>1</v>
      </c>
      <c r="K65" s="0" t="n">
        <v>1</v>
      </c>
      <c r="X65" s="1"/>
      <c r="Y65" s="0" t="s">
        <v>221</v>
      </c>
      <c r="AA65" s="0" t="s">
        <v>222</v>
      </c>
      <c r="AB65" s="0" t="s">
        <v>223</v>
      </c>
      <c r="AD65" s="0" t="s">
        <v>45</v>
      </c>
      <c r="AJ65" s="0" t="s">
        <v>224</v>
      </c>
    </row>
    <row r="66" customFormat="false" ht="13.8" hidden="false" customHeight="false" outlineLevel="0" collapsed="false">
      <c r="A66" s="0" t="s">
        <v>225</v>
      </c>
      <c r="B66" s="1" t="s">
        <v>226</v>
      </c>
      <c r="C66" s="0" t="n">
        <v>0</v>
      </c>
      <c r="D66" s="0" t="n">
        <v>10</v>
      </c>
      <c r="E66" s="0" t="s">
        <v>39</v>
      </c>
      <c r="F66" s="0" t="s">
        <v>190</v>
      </c>
      <c r="G66" s="0" t="n">
        <v>0</v>
      </c>
      <c r="H66" s="0" t="n">
        <v>10</v>
      </c>
      <c r="I66" s="0" t="s">
        <v>40</v>
      </c>
      <c r="J66" s="0" t="n">
        <v>1</v>
      </c>
      <c r="K66" s="0" t="n">
        <v>1</v>
      </c>
      <c r="X66" s="1"/>
      <c r="Y66" s="0" t="s">
        <v>221</v>
      </c>
      <c r="AA66" s="0" t="s">
        <v>227</v>
      </c>
      <c r="AB66" s="0" t="s">
        <v>228</v>
      </c>
      <c r="AD66" s="0" t="s">
        <v>45</v>
      </c>
      <c r="AJ66" s="0" t="s">
        <v>224</v>
      </c>
    </row>
    <row r="67" customFormat="false" ht="13.8" hidden="false" customHeight="false" outlineLevel="0" collapsed="false">
      <c r="A67" s="0" t="s">
        <v>229</v>
      </c>
      <c r="B67" s="1" t="s">
        <v>230</v>
      </c>
      <c r="C67" s="0" t="n">
        <v>0</v>
      </c>
      <c r="D67" s="0" t="n">
        <v>10</v>
      </c>
      <c r="E67" s="0" t="s">
        <v>39</v>
      </c>
      <c r="F67" s="0" t="s">
        <v>141</v>
      </c>
      <c r="G67" s="0" t="n">
        <v>0</v>
      </c>
      <c r="H67" s="0" t="n">
        <v>10</v>
      </c>
      <c r="I67" s="0" t="s">
        <v>40</v>
      </c>
      <c r="J67" s="0" t="n">
        <f aca="false">(D67-C67)/(H67-G67)</f>
        <v>1</v>
      </c>
      <c r="K67" s="0" t="n">
        <v>1</v>
      </c>
      <c r="X67" s="1"/>
      <c r="Y67" s="0" t="s">
        <v>221</v>
      </c>
      <c r="AA67" s="0" t="s">
        <v>222</v>
      </c>
      <c r="AB67" s="0" t="s">
        <v>231</v>
      </c>
      <c r="AD67" s="0" t="s">
        <v>45</v>
      </c>
      <c r="AJ67" s="0" t="s">
        <v>224</v>
      </c>
    </row>
    <row r="68" customFormat="false" ht="13.8" hidden="false" customHeight="false" outlineLevel="0" collapsed="false">
      <c r="A68" s="0" t="s">
        <v>232</v>
      </c>
      <c r="B68" s="1" t="s">
        <v>233</v>
      </c>
      <c r="C68" s="0" t="n">
        <v>0</v>
      </c>
      <c r="D68" s="0" t="n">
        <v>10</v>
      </c>
      <c r="E68" s="0" t="s">
        <v>39</v>
      </c>
      <c r="F68" s="0" t="s">
        <v>190</v>
      </c>
      <c r="G68" s="0" t="n">
        <v>0</v>
      </c>
      <c r="H68" s="0" t="n">
        <v>10</v>
      </c>
      <c r="I68" s="0" t="s">
        <v>40</v>
      </c>
      <c r="J68" s="0" t="n">
        <v>1</v>
      </c>
      <c r="K68" s="0" t="n">
        <v>1</v>
      </c>
      <c r="X68" s="1"/>
      <c r="Y68" s="0" t="s">
        <v>221</v>
      </c>
      <c r="AA68" s="0" t="s">
        <v>234</v>
      </c>
      <c r="AB68" s="0" t="s">
        <v>235</v>
      </c>
      <c r="AD68" s="0" t="s">
        <v>45</v>
      </c>
      <c r="AJ68" s="0" t="s">
        <v>224</v>
      </c>
    </row>
    <row r="69" customFormat="false" ht="15" hidden="false" customHeight="false" outlineLevel="0" collapsed="false">
      <c r="B69" s="1"/>
      <c r="O69" s="1"/>
      <c r="S69" s="1"/>
    </row>
    <row r="70" customFormat="false" ht="15" hidden="false" customHeight="false" outlineLevel="0" collapsed="false">
      <c r="B70" s="1"/>
      <c r="O70" s="1"/>
      <c r="S70" s="1"/>
    </row>
    <row r="71" customFormat="false" ht="15" hidden="false" customHeight="false" outlineLevel="0" collapsed="false">
      <c r="B71" s="1"/>
      <c r="O71" s="1"/>
      <c r="S71" s="1"/>
    </row>
    <row r="72" customFormat="false" ht="15" hidden="false" customHeight="false" outlineLevel="0" collapsed="false">
      <c r="B72" s="1"/>
      <c r="O72" s="1"/>
      <c r="S72" s="1"/>
    </row>
    <row r="73" customFormat="false" ht="15" hidden="false" customHeight="false" outlineLevel="0" collapsed="false">
      <c r="B73" s="1"/>
      <c r="O73" s="1"/>
      <c r="S73" s="1"/>
    </row>
    <row r="74" customFormat="false" ht="15" hidden="false" customHeight="false" outlineLevel="0" collapsed="false">
      <c r="B74" s="1"/>
      <c r="O74" s="1"/>
      <c r="S74" s="1"/>
    </row>
    <row r="75" customFormat="false" ht="15" hidden="false" customHeight="false" outlineLevel="0" collapsed="false">
      <c r="B75" s="1"/>
      <c r="O75" s="1"/>
      <c r="S75" s="1"/>
    </row>
    <row r="76" customFormat="false" ht="15" hidden="false" customHeight="false" outlineLevel="0" collapsed="false">
      <c r="B76" s="1"/>
      <c r="O76" s="1"/>
      <c r="S76" s="6"/>
    </row>
    <row r="77" customFormat="false" ht="15" hidden="false" customHeight="false" outlineLevel="0" collapsed="false">
      <c r="B77" s="1"/>
      <c r="O77" s="1"/>
      <c r="S77" s="6"/>
    </row>
    <row r="78" customFormat="false" ht="15" hidden="false" customHeight="false" outlineLevel="0" collapsed="false">
      <c r="B78" s="1"/>
      <c r="O78" s="1"/>
      <c r="S78" s="6"/>
    </row>
    <row r="79" customFormat="false" ht="15" hidden="false" customHeight="false" outlineLevel="0" collapsed="false">
      <c r="B79" s="1"/>
      <c r="O79" s="1"/>
      <c r="S79" s="1"/>
    </row>
    <row r="80" customFormat="false" ht="15" hidden="false" customHeight="false" outlineLevel="0" collapsed="false">
      <c r="B80" s="1"/>
      <c r="O80" s="1"/>
      <c r="S80" s="1"/>
    </row>
    <row r="81" customFormat="false" ht="15" hidden="false" customHeight="false" outlineLevel="0" collapsed="false">
      <c r="B81" s="1"/>
      <c r="O81" s="1"/>
      <c r="S81" s="1"/>
    </row>
    <row r="82" customFormat="false" ht="15" hidden="false" customHeight="false" outlineLevel="0" collapsed="false">
      <c r="B82" s="1"/>
      <c r="O82" s="1"/>
      <c r="S82" s="1"/>
    </row>
    <row r="83" customFormat="false" ht="15" hidden="false" customHeight="false" outlineLevel="0" collapsed="false">
      <c r="B83" s="1"/>
      <c r="O83" s="1"/>
      <c r="S83" s="1"/>
    </row>
    <row r="88" customFormat="false" ht="15" hidden="false" customHeight="false" outlineLevel="0" collapsed="false">
      <c r="B88" s="1"/>
      <c r="O88" s="1"/>
      <c r="S88" s="1"/>
      <c r="W88" s="7"/>
      <c r="X88" s="7"/>
      <c r="Y88" s="8"/>
    </row>
    <row r="89" customFormat="false" ht="15" hidden="false" customHeight="false" outlineLevel="0" collapsed="false">
      <c r="B89" s="1"/>
      <c r="O89" s="1"/>
      <c r="S89" s="1"/>
      <c r="W89" s="7"/>
      <c r="X89" s="7"/>
      <c r="Y89" s="8"/>
    </row>
    <row r="90" customFormat="false" ht="15" hidden="false" customHeight="false" outlineLevel="0" collapsed="false">
      <c r="B90" s="1"/>
      <c r="O90" s="1"/>
      <c r="S90" s="1"/>
      <c r="W90" s="7"/>
      <c r="X90" s="7"/>
      <c r="Y90" s="8"/>
    </row>
    <row r="91" customFormat="false" ht="15" hidden="false" customHeight="false" outlineLevel="0" collapsed="false">
      <c r="B91" s="1"/>
      <c r="O91" s="1"/>
      <c r="S91" s="1"/>
      <c r="W91" s="7"/>
      <c r="X91" s="7"/>
      <c r="Y91" s="8"/>
    </row>
    <row r="92" customFormat="false" ht="15" hidden="false" customHeight="false" outlineLevel="0" collapsed="false">
      <c r="B92" s="1"/>
      <c r="O92" s="1"/>
      <c r="S92" s="1"/>
      <c r="W92" s="7"/>
      <c r="X92" s="7"/>
      <c r="Y92" s="8"/>
    </row>
    <row r="135" customFormat="false" ht="15" hidden="false" customHeight="false" outlineLevel="0" collapsed="false">
      <c r="O135" s="1"/>
    </row>
    <row r="136" customFormat="false" ht="15" hidden="false" customHeight="false" outlineLevel="0" collapsed="false">
      <c r="O136" s="1"/>
    </row>
    <row r="137" customFormat="false" ht="15" hidden="false" customHeight="false" outlineLevel="0" collapsed="false">
      <c r="O137" s="1"/>
    </row>
    <row r="138" customFormat="false" ht="15" hidden="false" customHeight="false" outlineLevel="0" collapsed="false">
      <c r="O138" s="1"/>
    </row>
    <row r="139" customFormat="false" ht="15" hidden="false" customHeight="false" outlineLevel="0" collapsed="false">
      <c r="O139" s="1"/>
    </row>
    <row r="140" customFormat="false" ht="15" hidden="false" customHeight="false" outlineLevel="0" collapsed="false">
      <c r="O140" s="1"/>
    </row>
    <row r="141" customFormat="false" ht="15" hidden="false" customHeight="false" outlineLevel="0" collapsed="false">
      <c r="O141" s="1"/>
    </row>
    <row r="142" customFormat="false" ht="15" hidden="false" customHeight="false" outlineLevel="0" collapsed="false">
      <c r="O142" s="1"/>
    </row>
    <row r="143" customFormat="false" ht="15" hidden="false" customHeight="false" outlineLevel="0" collapsed="false">
      <c r="O143" s="1"/>
    </row>
    <row r="144" customFormat="false" ht="15" hidden="false" customHeight="false" outlineLevel="0" collapsed="false">
      <c r="O144" s="1"/>
    </row>
    <row r="145" customFormat="false" ht="15" hidden="false" customHeight="false" outlineLevel="0" collapsed="false">
      <c r="O145" s="1"/>
    </row>
    <row r="146" customFormat="false" ht="15" hidden="false" customHeight="false" outlineLevel="0" collapsed="false">
      <c r="O146" s="1"/>
    </row>
    <row r="147" customFormat="false" ht="15" hidden="false" customHeight="false" outlineLevel="0" collapsed="false">
      <c r="O147" s="1"/>
    </row>
    <row r="148" customFormat="false" ht="15" hidden="false" customHeight="false" outlineLevel="0" collapsed="false">
      <c r="O148" s="1"/>
    </row>
    <row r="149" customFormat="false" ht="15" hidden="false" customHeight="false" outlineLevel="0" collapsed="false">
      <c r="O149" s="1"/>
    </row>
    <row r="150" customFormat="false" ht="15" hidden="false" customHeight="false" outlineLevel="0" collapsed="false">
      <c r="O150" s="1"/>
    </row>
    <row r="151" customFormat="false" ht="15" hidden="false" customHeight="false" outlineLevel="0" collapsed="false">
      <c r="O151" s="1"/>
    </row>
    <row r="152" customFormat="false" ht="15" hidden="false" customHeight="false" outlineLevel="0" collapsed="false">
      <c r="O152" s="1"/>
    </row>
    <row r="153" customFormat="false" ht="15" hidden="false" customHeight="false" outlineLevel="0" collapsed="false">
      <c r="O153" s="1"/>
    </row>
    <row r="154" customFormat="false" ht="15" hidden="false" customHeight="false" outlineLevel="0" collapsed="false">
      <c r="O154" s="1"/>
    </row>
    <row r="155" customFormat="false" ht="15" hidden="false" customHeight="false" outlineLevel="0" collapsed="false">
      <c r="O155" s="1"/>
    </row>
    <row r="156" customFormat="false" ht="15" hidden="false" customHeight="false" outlineLevel="0" collapsed="false">
      <c r="O156" s="1"/>
    </row>
    <row r="157" customFormat="false" ht="15" hidden="false" customHeight="false" outlineLevel="0" collapsed="false">
      <c r="O157" s="1"/>
    </row>
    <row r="158" customFormat="false" ht="15" hidden="false" customHeight="false" outlineLevel="0" collapsed="false">
      <c r="O158" s="1"/>
    </row>
    <row r="159" customFormat="false" ht="15" hidden="false" customHeight="false" outlineLevel="0" collapsed="false">
      <c r="O159" s="1"/>
    </row>
    <row r="160" customFormat="false" ht="15" hidden="false" customHeight="false" outlineLevel="0" collapsed="false">
      <c r="O160" s="1"/>
    </row>
    <row r="161" customFormat="false" ht="15" hidden="false" customHeight="false" outlineLevel="0" collapsed="false">
      <c r="O161" s="1"/>
    </row>
    <row r="162" customFormat="false" ht="15" hidden="false" customHeight="false" outlineLevel="0" collapsed="false">
      <c r="O162" s="1"/>
    </row>
    <row r="163" customFormat="false" ht="15" hidden="false" customHeight="false" outlineLevel="0" collapsed="false">
      <c r="O163" s="1"/>
    </row>
    <row r="164" customFormat="false" ht="15" hidden="false" customHeight="false" outlineLevel="0" collapsed="false">
      <c r="O164" s="1"/>
    </row>
    <row r="165" customFormat="false" ht="15" hidden="false" customHeight="false" outlineLevel="0" collapsed="false">
      <c r="O165" s="1"/>
    </row>
    <row r="166" customFormat="false" ht="15" hidden="false" customHeight="false" outlineLevel="0" collapsed="false">
      <c r="O166" s="1"/>
    </row>
    <row r="167" customFormat="false" ht="15" hidden="false" customHeight="false" outlineLevel="0" collapsed="false">
      <c r="O167" s="1"/>
    </row>
    <row r="168" customFormat="false" ht="15" hidden="false" customHeight="false" outlineLevel="0" collapsed="false">
      <c r="O168" s="1"/>
    </row>
    <row r="169" customFormat="false" ht="15" hidden="false" customHeight="false" outlineLevel="0" collapsed="false">
      <c r="O169" s="1"/>
    </row>
    <row r="170" customFormat="false" ht="15" hidden="false" customHeight="false" outlineLevel="0" collapsed="false">
      <c r="O170" s="1"/>
    </row>
    <row r="171" customFormat="false" ht="15" hidden="false" customHeight="false" outlineLevel="0" collapsed="false">
      <c r="O171" s="1"/>
    </row>
    <row r="172" customFormat="false" ht="15" hidden="false" customHeight="false" outlineLevel="0" collapsed="false">
      <c r="O172" s="1"/>
    </row>
    <row r="173" customFormat="false" ht="15" hidden="false" customHeight="false" outlineLevel="0" collapsed="false">
      <c r="O173" s="1"/>
    </row>
    <row r="174" customFormat="false" ht="15" hidden="false" customHeight="false" outlineLevel="0" collapsed="false">
      <c r="O174" s="1"/>
    </row>
    <row r="175" customFormat="false" ht="15" hidden="false" customHeight="false" outlineLevel="0" collapsed="false">
      <c r="O175" s="1"/>
    </row>
    <row r="176" customFormat="false" ht="15" hidden="false" customHeight="false" outlineLevel="0" collapsed="false">
      <c r="O176" s="1"/>
    </row>
    <row r="177" customFormat="false" ht="15" hidden="false" customHeight="false" outlineLevel="0" collapsed="false">
      <c r="O177" s="1"/>
    </row>
    <row r="178" customFormat="false" ht="15" hidden="false" customHeight="false" outlineLevel="0" collapsed="false">
      <c r="O178" s="1"/>
    </row>
    <row r="179" customFormat="false" ht="15" hidden="false" customHeight="false" outlineLevel="0" collapsed="false">
      <c r="O179" s="1"/>
    </row>
    <row r="180" customFormat="false" ht="15" hidden="false" customHeight="false" outlineLevel="0" collapsed="false">
      <c r="O180" s="1"/>
    </row>
    <row r="181" customFormat="false" ht="15" hidden="false" customHeight="false" outlineLevel="0" collapsed="false">
      <c r="O181" s="1"/>
    </row>
    <row r="182" customFormat="false" ht="15" hidden="false" customHeight="false" outlineLevel="0" collapsed="false">
      <c r="O182" s="1"/>
    </row>
    <row r="183" customFormat="false" ht="15" hidden="false" customHeight="false" outlineLevel="0" collapsed="false">
      <c r="O183" s="1"/>
    </row>
    <row r="184" customFormat="false" ht="15" hidden="false" customHeight="false" outlineLevel="0" collapsed="false">
      <c r="O184" s="1"/>
    </row>
    <row r="185" customFormat="false" ht="15" hidden="false" customHeight="false" outlineLevel="0" collapsed="false">
      <c r="O185" s="1"/>
    </row>
    <row r="186" customFormat="false" ht="15" hidden="false" customHeight="false" outlineLevel="0" collapsed="false">
      <c r="O186" s="1"/>
    </row>
    <row r="187" customFormat="false" ht="15" hidden="false" customHeight="false" outlineLevel="0" collapsed="false">
      <c r="O187" s="1"/>
    </row>
    <row r="188" customFormat="false" ht="15" hidden="false" customHeight="false" outlineLevel="0" collapsed="false">
      <c r="O188" s="1"/>
    </row>
    <row r="189" customFormat="false" ht="15" hidden="false" customHeight="false" outlineLevel="0" collapsed="false">
      <c r="O189" s="1"/>
    </row>
    <row r="190" customFormat="false" ht="15" hidden="false" customHeight="false" outlineLevel="0" collapsed="false">
      <c r="O190" s="1"/>
    </row>
    <row r="191" customFormat="false" ht="15" hidden="false" customHeight="false" outlineLevel="0" collapsed="false">
      <c r="O191" s="1"/>
    </row>
    <row r="192" customFormat="false" ht="15" hidden="false" customHeight="false" outlineLevel="0" collapsed="false">
      <c r="O192" s="1"/>
    </row>
    <row r="193" customFormat="false" ht="15" hidden="false" customHeight="false" outlineLevel="0" collapsed="false">
      <c r="O193" s="1"/>
    </row>
    <row r="194" customFormat="false" ht="15" hidden="false" customHeight="false" outlineLevel="0" collapsed="false">
      <c r="O194" s="1"/>
    </row>
    <row r="195" customFormat="false" ht="15" hidden="false" customHeight="false" outlineLevel="0" collapsed="false">
      <c r="O195" s="1"/>
    </row>
    <row r="196" customFormat="false" ht="15" hidden="false" customHeight="false" outlineLevel="0" collapsed="false">
      <c r="O196" s="1"/>
    </row>
    <row r="197" customFormat="false" ht="15" hidden="false" customHeight="false" outlineLevel="0" collapsed="false">
      <c r="O197" s="1"/>
    </row>
    <row r="198" customFormat="false" ht="15" hidden="false" customHeight="false" outlineLevel="0" collapsed="false">
      <c r="O198" s="1"/>
    </row>
    <row r="199" customFormat="false" ht="15" hidden="false" customHeight="false" outlineLevel="0" collapsed="false">
      <c r="O199" s="1"/>
    </row>
    <row r="200" customFormat="false" ht="15" hidden="false" customHeight="false" outlineLevel="0" collapsed="false">
      <c r="O200" s="1"/>
    </row>
    <row r="201" customFormat="false" ht="15" hidden="false" customHeight="false" outlineLevel="0" collapsed="false">
      <c r="O201" s="1"/>
    </row>
    <row r="202" customFormat="false" ht="15" hidden="false" customHeight="false" outlineLevel="0" collapsed="false">
      <c r="O202" s="1"/>
    </row>
    <row r="203" customFormat="false" ht="15" hidden="false" customHeight="false" outlineLevel="0" collapsed="false">
      <c r="O203" s="1"/>
    </row>
  </sheetData>
  <autoFilter ref="A1:AK2"/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L3" activePane="bottomRight" state="frozen"/>
      <selection pane="topLeft" activeCell="A1" activeCellId="0" sqref="A1"/>
      <selection pane="topRight" activeCell="L1" activeCellId="0" sqref="L1"/>
      <selection pane="bottomLeft" activeCell="A3" activeCellId="0" sqref="A3"/>
      <selection pane="bottomRight" activeCell="AK4" activeCellId="0" sqref="AK4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17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14.9"/>
    <col collapsed="false" customWidth="true" hidden="false" outlineLevel="0" max="19" min="19" style="0" width="22.48"/>
    <col collapsed="false" customWidth="true" hidden="false" outlineLevel="0" max="20" min="20" style="0" width="14.9"/>
    <col collapsed="false" customWidth="true" hidden="false" outlineLevel="0" max="21" min="21" style="0" width="16.67"/>
    <col collapsed="false" customWidth="true" hidden="false" outlineLevel="0" max="22" min="22" style="0" width="16.41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236</v>
      </c>
      <c r="B3" s="1" t="s">
        <v>237</v>
      </c>
      <c r="C3" s="0" t="n">
        <v>0</v>
      </c>
      <c r="D3" s="0" t="n">
        <v>5</v>
      </c>
      <c r="E3" s="0" t="s">
        <v>238</v>
      </c>
      <c r="F3" s="0" t="n">
        <v>0</v>
      </c>
      <c r="G3" s="0" t="n">
        <v>10</v>
      </c>
      <c r="H3" s="0" t="s">
        <v>40</v>
      </c>
      <c r="I3" s="0" t="n">
        <f aca="false">(D3-C3)/(G3-F3)</f>
        <v>0.5</v>
      </c>
      <c r="J3" s="0" t="n">
        <f aca="false">D3-(I3*G3)</f>
        <v>0</v>
      </c>
      <c r="W3" s="0" t="s">
        <v>113</v>
      </c>
      <c r="X3" s="0" t="s">
        <v>239</v>
      </c>
      <c r="Z3" s="0" t="s">
        <v>240</v>
      </c>
      <c r="AA3" s="1" t="n">
        <v>369955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241</v>
      </c>
      <c r="B4" s="1" t="s">
        <v>242</v>
      </c>
      <c r="C4" s="0" t="n">
        <v>0</v>
      </c>
      <c r="D4" s="0" t="n">
        <v>10</v>
      </c>
      <c r="E4" s="0" t="s">
        <v>238</v>
      </c>
      <c r="F4" s="0" t="n">
        <v>0</v>
      </c>
      <c r="G4" s="0" t="n">
        <v>10</v>
      </c>
      <c r="H4" s="0" t="s">
        <v>40</v>
      </c>
      <c r="I4" s="0" t="n">
        <f aca="false">(D4-C4)/(G4-F4)</f>
        <v>1</v>
      </c>
      <c r="J4" s="0" t="n">
        <f aca="false">D4-(I4*G4)</f>
        <v>0</v>
      </c>
      <c r="W4" s="0" t="s">
        <v>113</v>
      </c>
      <c r="X4" s="0" t="s">
        <v>243</v>
      </c>
      <c r="Z4" s="0" t="s">
        <v>244</v>
      </c>
      <c r="AA4" s="1" t="n">
        <v>30893194</v>
      </c>
      <c r="AB4" s="0" t="s">
        <v>45</v>
      </c>
      <c r="AC4" s="0" t="s">
        <v>50</v>
      </c>
    </row>
    <row r="5" customFormat="false" ht="13.8" hidden="false" customHeight="false" outlineLevel="0" collapsed="false">
      <c r="A5" s="0" t="s">
        <v>245</v>
      </c>
      <c r="B5" s="1" t="s">
        <v>246</v>
      </c>
      <c r="C5" s="0" t="n">
        <v>0</v>
      </c>
      <c r="D5" s="0" t="n">
        <v>50</v>
      </c>
      <c r="E5" s="0" t="s">
        <v>238</v>
      </c>
      <c r="F5" s="0" t="n">
        <v>0</v>
      </c>
      <c r="G5" s="0" t="n">
        <v>10</v>
      </c>
      <c r="H5" s="0" t="s">
        <v>40</v>
      </c>
      <c r="I5" s="0" t="n">
        <f aca="false">(D5-C5)/(G5-F5)</f>
        <v>5</v>
      </c>
      <c r="J5" s="0" t="n">
        <f aca="false">D5-(I5*G5)</f>
        <v>0</v>
      </c>
      <c r="W5" s="0" t="s">
        <v>113</v>
      </c>
      <c r="X5" s="0" t="s">
        <v>239</v>
      </c>
      <c r="Z5" s="0" t="s">
        <v>247</v>
      </c>
      <c r="AA5" s="1" t="n">
        <v>356069</v>
      </c>
      <c r="AB5" s="0" t="s">
        <v>45</v>
      </c>
      <c r="AC5" s="0" t="s">
        <v>50</v>
      </c>
    </row>
    <row r="6" customFormat="false" ht="13.8" hidden="false" customHeight="false" outlineLevel="0" collapsed="false">
      <c r="A6" s="0" t="s">
        <v>248</v>
      </c>
      <c r="B6" s="1" t="s">
        <v>249</v>
      </c>
      <c r="C6" s="0" t="n">
        <v>0</v>
      </c>
      <c r="D6" s="0" t="n">
        <v>10</v>
      </c>
      <c r="E6" s="0" t="s">
        <v>238</v>
      </c>
      <c r="F6" s="0" t="n">
        <v>0</v>
      </c>
      <c r="G6" s="0" t="n">
        <v>10</v>
      </c>
      <c r="H6" s="0" t="s">
        <v>40</v>
      </c>
      <c r="I6" s="0" t="n">
        <f aca="false">(D6-C6)/(G6-F6)</f>
        <v>1</v>
      </c>
      <c r="J6" s="0" t="n">
        <f aca="false">D6-(I6*G6)</f>
        <v>0</v>
      </c>
      <c r="W6" s="0" t="s">
        <v>113</v>
      </c>
      <c r="X6" s="0" t="s">
        <v>243</v>
      </c>
      <c r="Z6" s="0" t="s">
        <v>250</v>
      </c>
      <c r="AA6" s="1" t="s">
        <v>251</v>
      </c>
      <c r="AB6" s="0" t="s">
        <v>45</v>
      </c>
      <c r="AC6" s="0" t="s">
        <v>50</v>
      </c>
    </row>
    <row r="7" customFormat="false" ht="13.8" hidden="false" customHeight="false" outlineLevel="0" collapsed="false">
      <c r="A7" s="0" t="s">
        <v>252</v>
      </c>
      <c r="B7" s="1" t="s">
        <v>253</v>
      </c>
      <c r="C7" s="0" t="n">
        <v>0</v>
      </c>
      <c r="D7" s="0" t="n">
        <v>10</v>
      </c>
      <c r="E7" s="0" t="s">
        <v>238</v>
      </c>
      <c r="F7" s="0" t="n">
        <v>0</v>
      </c>
      <c r="G7" s="0" t="n">
        <v>10</v>
      </c>
      <c r="H7" s="0" t="s">
        <v>40</v>
      </c>
      <c r="I7" s="0" t="n">
        <f aca="false">(D7-C7)/(G7-F7)</f>
        <v>1</v>
      </c>
      <c r="J7" s="0" t="n">
        <f aca="false">D7-(I7*G7)</f>
        <v>0</v>
      </c>
      <c r="W7" s="0" t="s">
        <v>113</v>
      </c>
      <c r="X7" s="0" t="s">
        <v>243</v>
      </c>
      <c r="Z7" s="0" t="s">
        <v>250</v>
      </c>
      <c r="AA7" s="1" t="s">
        <v>254</v>
      </c>
      <c r="AB7" s="0" t="s">
        <v>45</v>
      </c>
      <c r="AC7" s="0" t="s">
        <v>50</v>
      </c>
    </row>
    <row r="8" customFormat="false" ht="13.8" hidden="false" customHeight="false" outlineLevel="0" collapsed="false">
      <c r="A8" s="0" t="s">
        <v>255</v>
      </c>
      <c r="B8" s="1" t="s">
        <v>256</v>
      </c>
      <c r="C8" s="0" t="n">
        <v>0</v>
      </c>
      <c r="D8" s="0" t="n">
        <v>10</v>
      </c>
      <c r="E8" s="0" t="s">
        <v>238</v>
      </c>
      <c r="F8" s="0" t="n">
        <v>0</v>
      </c>
      <c r="G8" s="0" t="n">
        <v>10</v>
      </c>
      <c r="H8" s="0" t="s">
        <v>40</v>
      </c>
      <c r="I8" s="0" t="n">
        <f aca="false">(D8-C8)/(G8-F8)</f>
        <v>1</v>
      </c>
      <c r="J8" s="0" t="n">
        <f aca="false">D8-(I8*G8)</f>
        <v>0</v>
      </c>
      <c r="W8" s="0" t="s">
        <v>113</v>
      </c>
      <c r="X8" s="0" t="s">
        <v>243</v>
      </c>
      <c r="Z8" s="0" t="s">
        <v>257</v>
      </c>
      <c r="AA8" s="1" t="s">
        <v>258</v>
      </c>
      <c r="AB8" s="0" t="s">
        <v>45</v>
      </c>
      <c r="AC8" s="0" t="s">
        <v>50</v>
      </c>
    </row>
    <row r="9" customFormat="false" ht="13.8" hidden="false" customHeight="false" outlineLevel="0" collapsed="false">
      <c r="A9" s="0" t="s">
        <v>259</v>
      </c>
      <c r="B9" s="1" t="s">
        <v>260</v>
      </c>
      <c r="C9" s="0" t="n">
        <v>0</v>
      </c>
      <c r="D9" s="0" t="n">
        <v>50</v>
      </c>
      <c r="E9" s="0" t="s">
        <v>238</v>
      </c>
      <c r="F9" s="0" t="n">
        <v>0</v>
      </c>
      <c r="G9" s="0" t="n">
        <v>10</v>
      </c>
      <c r="H9" s="0" t="s">
        <v>40</v>
      </c>
      <c r="I9" s="0" t="n">
        <f aca="false">(D9-C9)/(G9-F9)</f>
        <v>5</v>
      </c>
      <c r="J9" s="0" t="n">
        <f aca="false">D9-(I9*G9)</f>
        <v>0</v>
      </c>
      <c r="K9" s="1" t="n">
        <v>0.00015</v>
      </c>
      <c r="L9" s="0" t="s">
        <v>261</v>
      </c>
      <c r="N9" s="0" t="n">
        <f aca="false">(D9-C9)*0.01</f>
        <v>0.5</v>
      </c>
      <c r="O9" s="0" t="str">
        <f aca="false">E9</f>
        <v>kN</v>
      </c>
      <c r="Q9" s="0" t="n">
        <f aca="false">(D9-C9)*0.0005</f>
        <v>0.025</v>
      </c>
      <c r="R9" s="0" t="str">
        <f aca="false">E9</f>
        <v>kN</v>
      </c>
      <c r="T9" s="0" t="n">
        <f aca="false">(D9-C9)*0.4*0.00125</f>
        <v>0.025</v>
      </c>
      <c r="U9" s="0" t="str">
        <f aca="false">E9</f>
        <v>kN</v>
      </c>
      <c r="W9" s="0" t="s">
        <v>113</v>
      </c>
      <c r="X9" s="0" t="s">
        <v>243</v>
      </c>
      <c r="Z9" s="0" t="s">
        <v>262</v>
      </c>
      <c r="AA9" s="1" t="s">
        <v>263</v>
      </c>
      <c r="AB9" s="0" t="s">
        <v>45</v>
      </c>
      <c r="AC9" s="0" t="s">
        <v>50</v>
      </c>
      <c r="AI9" s="0" t="s">
        <v>264</v>
      </c>
    </row>
    <row r="10" customFormat="false" ht="13.8" hidden="false" customHeight="false" outlineLevel="0" collapsed="false">
      <c r="A10" s="0" t="s">
        <v>265</v>
      </c>
      <c r="B10" s="1" t="s">
        <v>266</v>
      </c>
      <c r="C10" s="0" t="n">
        <v>0</v>
      </c>
      <c r="D10" s="0" t="n">
        <v>25</v>
      </c>
      <c r="E10" s="0" t="s">
        <v>238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2.5</v>
      </c>
      <c r="J10" s="0" t="n">
        <f aca="false">D10-(I10*G10)</f>
        <v>0</v>
      </c>
      <c r="K10" s="1" t="n">
        <v>0.00015</v>
      </c>
      <c r="L10" s="0" t="s">
        <v>261</v>
      </c>
      <c r="N10" s="0" t="n">
        <f aca="false">(D10-C10)*0.01</f>
        <v>0.25</v>
      </c>
      <c r="O10" s="0" t="str">
        <f aca="false">E10</f>
        <v>kN</v>
      </c>
      <c r="Q10" s="0" t="n">
        <f aca="false">(D10-C10)*0.0004</f>
        <v>0.01</v>
      </c>
      <c r="R10" s="0" t="str">
        <f aca="false">E10</f>
        <v>kN</v>
      </c>
      <c r="T10" s="0" t="n">
        <f aca="false">(D10-C10)*0.4*0.001</f>
        <v>0.01</v>
      </c>
      <c r="U10" s="0" t="str">
        <f aca="false">E10</f>
        <v>kN</v>
      </c>
      <c r="W10" s="0" t="s">
        <v>113</v>
      </c>
      <c r="X10" s="0" t="s">
        <v>243</v>
      </c>
      <c r="Z10" s="0" t="s">
        <v>267</v>
      </c>
      <c r="AA10" s="1" t="s">
        <v>268</v>
      </c>
      <c r="AB10" s="0" t="s">
        <v>45</v>
      </c>
      <c r="AC10" s="0" t="s">
        <v>50</v>
      </c>
      <c r="AI10" s="0" t="s">
        <v>264</v>
      </c>
    </row>
    <row r="11" customFormat="false" ht="13.8" hidden="false" customHeight="false" outlineLevel="0" collapsed="false">
      <c r="A11" s="0" t="s">
        <v>269</v>
      </c>
      <c r="B11" s="1" t="s">
        <v>270</v>
      </c>
      <c r="C11" s="0" t="n">
        <v>0</v>
      </c>
      <c r="D11" s="0" t="n">
        <v>5</v>
      </c>
      <c r="E11" s="0" t="s">
        <v>238</v>
      </c>
      <c r="F11" s="0" t="n">
        <v>0</v>
      </c>
      <c r="G11" s="0" t="n">
        <v>10</v>
      </c>
      <c r="H11" s="0" t="s">
        <v>40</v>
      </c>
      <c r="I11" s="0" t="n">
        <f aca="false">(D11-C11)/(G11-F11)</f>
        <v>0.5</v>
      </c>
      <c r="J11" s="0" t="n">
        <f aca="false">D11-(I11*G11)</f>
        <v>0</v>
      </c>
      <c r="K11" s="1" t="n">
        <v>0.00015</v>
      </c>
      <c r="L11" s="0" t="s">
        <v>261</v>
      </c>
      <c r="N11" s="0" t="n">
        <f aca="false">(D11-C11)*0.01</f>
        <v>0.05</v>
      </c>
      <c r="O11" s="0" t="str">
        <f aca="false">E11</f>
        <v>kN</v>
      </c>
      <c r="Q11" s="0" t="n">
        <f aca="false">(D11-C11)*0.0003</f>
        <v>0.0015</v>
      </c>
      <c r="R11" s="0" t="str">
        <f aca="false">E11</f>
        <v>kN</v>
      </c>
      <c r="T11" s="0" t="n">
        <f aca="false">(D11-C11)*0.4*0.00075</f>
        <v>0.0015</v>
      </c>
      <c r="U11" s="0" t="str">
        <f aca="false">E11</f>
        <v>kN</v>
      </c>
      <c r="W11" s="0" t="s">
        <v>113</v>
      </c>
      <c r="X11" s="0" t="s">
        <v>243</v>
      </c>
      <c r="Z11" s="0" t="s">
        <v>271</v>
      </c>
      <c r="AA11" s="1" t="s">
        <v>272</v>
      </c>
      <c r="AB11" s="0" t="s">
        <v>45</v>
      </c>
      <c r="AC11" s="0" t="s">
        <v>50</v>
      </c>
      <c r="AI11" s="0" t="s">
        <v>264</v>
      </c>
    </row>
    <row r="12" customFormat="false" ht="13.8" hidden="false" customHeight="false" outlineLevel="0" collapsed="false">
      <c r="A12" s="0" t="s">
        <v>273</v>
      </c>
      <c r="B12" s="1" t="s">
        <v>274</v>
      </c>
      <c r="C12" s="0" t="n">
        <v>0</v>
      </c>
      <c r="D12" s="0" t="n">
        <v>50</v>
      </c>
      <c r="E12" s="0" t="s">
        <v>238</v>
      </c>
      <c r="F12" s="0" t="n">
        <v>0</v>
      </c>
      <c r="G12" s="0" t="n">
        <v>10</v>
      </c>
      <c r="H12" s="0" t="s">
        <v>40</v>
      </c>
      <c r="I12" s="0" t="n">
        <f aca="false">(D12-C12)/(G12-F12)</f>
        <v>5</v>
      </c>
      <c r="J12" s="0" t="n">
        <f aca="false">D12-(I12*G12)</f>
        <v>0</v>
      </c>
      <c r="W12" s="0" t="s">
        <v>113</v>
      </c>
      <c r="X12" s="0" t="s">
        <v>275</v>
      </c>
      <c r="Z12" s="0" t="s">
        <v>276</v>
      </c>
      <c r="AA12" s="1" t="n">
        <v>50432</v>
      </c>
      <c r="AB12" s="0" t="s">
        <v>45</v>
      </c>
      <c r="AC12" s="0" t="s">
        <v>50</v>
      </c>
    </row>
    <row r="13" customFormat="false" ht="13.8" hidden="false" customHeight="false" outlineLevel="0" collapsed="false">
      <c r="A13" s="0" t="s">
        <v>277</v>
      </c>
      <c r="B13" s="1" t="s">
        <v>278</v>
      </c>
      <c r="C13" s="0" t="n">
        <v>0</v>
      </c>
      <c r="D13" s="10" t="n">
        <v>12.5</v>
      </c>
      <c r="E13" s="0" t="s">
        <v>238</v>
      </c>
      <c r="F13" s="0" t="n">
        <v>0</v>
      </c>
      <c r="G13" s="0" t="n">
        <v>10</v>
      </c>
      <c r="H13" s="0" t="s">
        <v>40</v>
      </c>
      <c r="I13" s="0" t="n">
        <f aca="false">(D13-C13)/(G13-F13)</f>
        <v>1.25</v>
      </c>
      <c r="J13" s="0" t="n">
        <f aca="false">D13-(I13*G13)</f>
        <v>0</v>
      </c>
      <c r="K13" s="1" t="n">
        <v>0.00015</v>
      </c>
      <c r="L13" s="0" t="s">
        <v>261</v>
      </c>
      <c r="N13" s="0" t="n">
        <f aca="false">(D13-C13)*0.01</f>
        <v>0.125</v>
      </c>
      <c r="O13" s="0" t="str">
        <f aca="false">E13</f>
        <v>kN</v>
      </c>
      <c r="Q13" s="0" t="n">
        <f aca="false">(D13-C13)*0.0004</f>
        <v>0.005</v>
      </c>
      <c r="R13" s="0" t="str">
        <f aca="false">E13</f>
        <v>kN</v>
      </c>
      <c r="T13" s="0" t="n">
        <f aca="false">(D13-C13)*0.4*0.001</f>
        <v>0.005</v>
      </c>
      <c r="U13" s="0" t="str">
        <f aca="false">E13</f>
        <v>kN</v>
      </c>
      <c r="W13" s="0" t="s">
        <v>113</v>
      </c>
      <c r="X13" s="0" t="s">
        <v>243</v>
      </c>
      <c r="Z13" s="0" t="s">
        <v>279</v>
      </c>
      <c r="AA13" s="1" t="s">
        <v>280</v>
      </c>
      <c r="AB13" s="0" t="s">
        <v>45</v>
      </c>
      <c r="AC13" s="0" t="s">
        <v>203</v>
      </c>
      <c r="AI13" s="0" t="s">
        <v>264</v>
      </c>
    </row>
    <row r="14" customFormat="false" ht="15" hidden="false" customHeight="false" outlineLevel="0" collapsed="false">
      <c r="B14" s="1"/>
      <c r="O14" s="1"/>
    </row>
    <row r="15" customFormat="false" ht="15" hidden="false" customHeight="false" outlineLevel="0" collapsed="false">
      <c r="B15" s="1"/>
      <c r="O15" s="1"/>
    </row>
    <row r="16" customFormat="false" ht="15" hidden="false" customHeight="false" outlineLevel="0" collapsed="false">
      <c r="B16" s="1"/>
      <c r="O16" s="1"/>
    </row>
    <row r="17" customFormat="false" ht="15" hidden="false" customHeight="false" outlineLevel="0" collapsed="false">
      <c r="B17" s="1"/>
      <c r="O17" s="1"/>
    </row>
    <row r="18" customFormat="false" ht="15" hidden="false" customHeight="false" outlineLevel="0" collapsed="false">
      <c r="B18" s="1"/>
      <c r="O18" s="1"/>
    </row>
    <row r="19" customFormat="false" ht="15" hidden="false" customHeight="false" outlineLevel="0" collapsed="false">
      <c r="B19" s="1"/>
      <c r="O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AJ5" activeCellId="0" sqref="AJ5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6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9.3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6" min="16" style="0" width="22.84"/>
    <col collapsed="false" customWidth="true" hidden="false" outlineLevel="0" max="17" min="17" style="0" width="14.86"/>
    <col collapsed="false" customWidth="true" hidden="false" outlineLevel="0" max="18" min="18" style="0" width="22.69"/>
    <col collapsed="false" customWidth="true" hidden="false" outlineLevel="0" max="19" min="19" style="0" width="20.68"/>
    <col collapsed="false" customWidth="true" hidden="false" outlineLevel="0" max="20" min="20" style="0" width="18.21"/>
    <col collapsed="false" customWidth="true" hidden="false" outlineLevel="0" max="21" min="21" style="0" width="16.52"/>
    <col collapsed="false" customWidth="true" hidden="false" outlineLevel="0" max="22" min="22" style="0" width="19.76"/>
  </cols>
  <sheetData>
    <row r="1" s="5" customFormat="true" ht="24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24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281</v>
      </c>
      <c r="B3" s="1" t="s">
        <v>282</v>
      </c>
      <c r="C3" s="0" t="n">
        <v>0</v>
      </c>
      <c r="D3" s="0" t="n">
        <v>10</v>
      </c>
      <c r="E3" s="0" t="s">
        <v>283</v>
      </c>
      <c r="F3" s="0" t="n">
        <v>0</v>
      </c>
      <c r="G3" s="0" t="n">
        <v>10</v>
      </c>
      <c r="H3" s="0" t="s">
        <v>40</v>
      </c>
      <c r="I3" s="0" t="n">
        <f aca="false">(D3-C3)/(G3-F3)</f>
        <v>1</v>
      </c>
      <c r="J3" s="0" t="n">
        <f aca="false">D3-(I3*G3)</f>
        <v>0</v>
      </c>
      <c r="W3" s="0" t="s">
        <v>284</v>
      </c>
      <c r="X3" s="0" t="s">
        <v>285</v>
      </c>
      <c r="Z3" s="0" t="s">
        <v>286</v>
      </c>
      <c r="AA3" s="1" t="n">
        <v>826026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287</v>
      </c>
      <c r="B4" s="1" t="s">
        <v>288</v>
      </c>
      <c r="C4" s="0" t="n">
        <v>0</v>
      </c>
      <c r="D4" s="0" t="n">
        <v>25</v>
      </c>
      <c r="E4" s="0" t="s">
        <v>283</v>
      </c>
      <c r="F4" s="0" t="n">
        <v>0</v>
      </c>
      <c r="G4" s="0" t="n">
        <v>10</v>
      </c>
      <c r="H4" s="0" t="s">
        <v>40</v>
      </c>
      <c r="I4" s="0" t="n">
        <f aca="false">(D4-C4)/(G4-F4)</f>
        <v>2.5</v>
      </c>
      <c r="J4" s="0" t="n">
        <f aca="false">D4-(I4*G4)</f>
        <v>0</v>
      </c>
      <c r="W4" s="0" t="s">
        <v>289</v>
      </c>
      <c r="X4" s="0" t="s">
        <v>290</v>
      </c>
      <c r="Z4" s="0" t="s">
        <v>291</v>
      </c>
      <c r="AA4" s="1" t="n">
        <v>130583</v>
      </c>
      <c r="AB4" s="0" t="s">
        <v>45</v>
      </c>
      <c r="AC4" s="0" t="s">
        <v>50</v>
      </c>
    </row>
    <row r="5" customFormat="false" ht="13.8" hidden="false" customHeight="false" outlineLevel="0" collapsed="false">
      <c r="A5" s="0" t="s">
        <v>292</v>
      </c>
      <c r="B5" s="1" t="s">
        <v>293</v>
      </c>
      <c r="C5" s="0" t="n">
        <v>0</v>
      </c>
      <c r="D5" s="0" t="n">
        <v>25</v>
      </c>
      <c r="E5" s="0" t="s">
        <v>283</v>
      </c>
      <c r="F5" s="0" t="n">
        <v>0</v>
      </c>
      <c r="G5" s="0" t="n">
        <v>10</v>
      </c>
      <c r="H5" s="0" t="s">
        <v>40</v>
      </c>
      <c r="I5" s="0" t="n">
        <f aca="false">(D5-C5)/(G5-F5)</f>
        <v>2.5</v>
      </c>
      <c r="J5" s="0" t="n">
        <f aca="false">D5-(I5*G5)</f>
        <v>0</v>
      </c>
      <c r="W5" s="0" t="s">
        <v>289</v>
      </c>
      <c r="X5" s="0" t="s">
        <v>290</v>
      </c>
      <c r="Z5" s="0" t="s">
        <v>291</v>
      </c>
      <c r="AA5" s="1" t="n">
        <v>130584</v>
      </c>
      <c r="AB5" s="0" t="s">
        <v>45</v>
      </c>
      <c r="AC5" s="0" t="s">
        <v>50</v>
      </c>
    </row>
    <row r="6" customFormat="false" ht="13.8" hidden="false" customHeight="false" outlineLevel="0" collapsed="false">
      <c r="A6" s="0" t="s">
        <v>294</v>
      </c>
      <c r="B6" s="1" t="s">
        <v>295</v>
      </c>
      <c r="C6" s="0" t="n">
        <v>0</v>
      </c>
      <c r="D6" s="0" t="n">
        <v>25</v>
      </c>
      <c r="E6" s="0" t="s">
        <v>283</v>
      </c>
      <c r="F6" s="0" t="n">
        <v>0</v>
      </c>
      <c r="G6" s="0" t="n">
        <v>10</v>
      </c>
      <c r="H6" s="0" t="s">
        <v>40</v>
      </c>
      <c r="I6" s="0" t="n">
        <f aca="false">(D6-C6)/(G6-F6)</f>
        <v>2.5</v>
      </c>
      <c r="J6" s="0" t="n">
        <f aca="false">D6-(I6*G6)</f>
        <v>0</v>
      </c>
      <c r="W6" s="0" t="s">
        <v>289</v>
      </c>
      <c r="X6" s="0" t="s">
        <v>290</v>
      </c>
      <c r="Z6" s="0" t="s">
        <v>291</v>
      </c>
      <c r="AA6" s="1" t="n">
        <v>130581</v>
      </c>
      <c r="AB6" s="0" t="s">
        <v>45</v>
      </c>
      <c r="AC6" s="0" t="s">
        <v>50</v>
      </c>
    </row>
    <row r="7" customFormat="false" ht="13.8" hidden="false" customHeight="false" outlineLevel="0" collapsed="false">
      <c r="A7" s="0" t="s">
        <v>296</v>
      </c>
      <c r="B7" s="1" t="s">
        <v>297</v>
      </c>
      <c r="C7" s="0" t="n">
        <v>65</v>
      </c>
      <c r="D7" s="0" t="n">
        <v>250</v>
      </c>
      <c r="E7" s="0" t="s">
        <v>283</v>
      </c>
      <c r="F7" s="0" t="n">
        <v>0</v>
      </c>
      <c r="G7" s="0" t="n">
        <v>10</v>
      </c>
      <c r="H7" s="0" t="s">
        <v>40</v>
      </c>
      <c r="I7" s="0" t="n">
        <f aca="false">(D7-C7)/(G7-F7)</f>
        <v>18.5</v>
      </c>
      <c r="J7" s="0" t="n">
        <f aca="false">D7-(I7*G7)</f>
        <v>65</v>
      </c>
      <c r="W7" s="0" t="s">
        <v>298</v>
      </c>
      <c r="X7" s="0" t="s">
        <v>299</v>
      </c>
      <c r="Z7" s="0" t="s">
        <v>300</v>
      </c>
      <c r="AA7" s="1" t="n">
        <v>25682</v>
      </c>
      <c r="AB7" s="0" t="s">
        <v>45</v>
      </c>
    </row>
    <row r="8" customFormat="false" ht="13.8" hidden="false" customHeight="false" outlineLevel="0" collapsed="false">
      <c r="A8" s="0" t="s">
        <v>301</v>
      </c>
      <c r="B8" s="1" t="s">
        <v>302</v>
      </c>
      <c r="C8" s="0" t="n">
        <v>65</v>
      </c>
      <c r="D8" s="0" t="n">
        <v>250</v>
      </c>
      <c r="E8" s="0" t="s">
        <v>283</v>
      </c>
      <c r="F8" s="0" t="n">
        <v>0</v>
      </c>
      <c r="G8" s="0" t="n">
        <v>10</v>
      </c>
      <c r="H8" s="0" t="s">
        <v>40</v>
      </c>
      <c r="I8" s="0" t="n">
        <f aca="false">(D8-C8)/(G8-F8)</f>
        <v>18.5</v>
      </c>
      <c r="J8" s="0" t="n">
        <f aca="false">D8-(I8*G8)</f>
        <v>65</v>
      </c>
      <c r="W8" s="0" t="s">
        <v>298</v>
      </c>
      <c r="X8" s="0" t="s">
        <v>299</v>
      </c>
      <c r="Z8" s="0" t="s">
        <v>300</v>
      </c>
      <c r="AA8" s="1" t="n">
        <v>25662</v>
      </c>
      <c r="AB8" s="0" t="s">
        <v>45</v>
      </c>
    </row>
    <row r="9" customFormat="false" ht="13.8" hidden="false" customHeight="false" outlineLevel="0" collapsed="false">
      <c r="A9" s="0" t="s">
        <v>303</v>
      </c>
      <c r="B9" s="1" t="s">
        <v>304</v>
      </c>
      <c r="C9" s="0" t="n">
        <v>0</v>
      </c>
      <c r="D9" s="0" t="n">
        <v>150</v>
      </c>
      <c r="E9" s="0" t="s">
        <v>283</v>
      </c>
      <c r="F9" s="0" t="n">
        <v>0</v>
      </c>
      <c r="G9" s="0" t="n">
        <v>10</v>
      </c>
      <c r="H9" s="0" t="s">
        <v>40</v>
      </c>
      <c r="I9" s="0" t="n">
        <f aca="false">(D9-C9)/(G9-F9)</f>
        <v>15</v>
      </c>
      <c r="J9" s="0" t="n">
        <f aca="false">D9-(I9*G9)</f>
        <v>0</v>
      </c>
      <c r="W9" s="0" t="s">
        <v>284</v>
      </c>
      <c r="X9" s="0" t="s">
        <v>290</v>
      </c>
      <c r="Z9" s="0" t="s">
        <v>305</v>
      </c>
      <c r="AA9" s="1"/>
      <c r="AB9" s="0" t="s">
        <v>45</v>
      </c>
    </row>
    <row r="10" customFormat="false" ht="13.8" hidden="false" customHeight="false" outlineLevel="0" collapsed="false">
      <c r="A10" s="0" t="s">
        <v>306</v>
      </c>
      <c r="B10" s="1" t="s">
        <v>307</v>
      </c>
      <c r="C10" s="0" t="n">
        <v>0</v>
      </c>
      <c r="D10" s="0" t="n">
        <v>225</v>
      </c>
      <c r="E10" s="0" t="s">
        <v>283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22.5</v>
      </c>
      <c r="J10" s="0" t="n">
        <f aca="false">D10-(I10*G10)</f>
        <v>0</v>
      </c>
      <c r="W10" s="0" t="s">
        <v>284</v>
      </c>
      <c r="X10" s="0" t="s">
        <v>290</v>
      </c>
      <c r="Z10" s="0" t="s">
        <v>308</v>
      </c>
      <c r="AA10" s="1"/>
      <c r="AB10" s="0" t="s">
        <v>45</v>
      </c>
    </row>
    <row r="11" customFormat="false" ht="13.8" hidden="false" customHeight="false" outlineLevel="0" collapsed="false">
      <c r="A11" s="0" t="s">
        <v>309</v>
      </c>
      <c r="B11" s="1" t="s">
        <v>310</v>
      </c>
      <c r="C11" s="0" t="n">
        <v>0</v>
      </c>
      <c r="D11" s="0" t="n">
        <v>300</v>
      </c>
      <c r="E11" s="0" t="s">
        <v>283</v>
      </c>
      <c r="F11" s="0" t="n">
        <v>-10</v>
      </c>
      <c r="G11" s="0" t="n">
        <v>10</v>
      </c>
      <c r="H11" s="0" t="s">
        <v>40</v>
      </c>
      <c r="I11" s="0" t="n">
        <v>15</v>
      </c>
      <c r="J11" s="0" t="n">
        <v>0</v>
      </c>
      <c r="Q11" s="0" t="n">
        <v>0.005</v>
      </c>
      <c r="R11" s="0" t="s">
        <v>311</v>
      </c>
      <c r="W11" s="1" t="s">
        <v>312</v>
      </c>
      <c r="X11" s="0" t="s">
        <v>239</v>
      </c>
      <c r="Z11" s="0" t="s">
        <v>313</v>
      </c>
      <c r="AA11" s="0" t="s">
        <v>314</v>
      </c>
      <c r="AB11" s="0" t="s">
        <v>45</v>
      </c>
      <c r="AC11" s="0" t="s">
        <v>315</v>
      </c>
      <c r="AH11" s="0" t="s">
        <v>316</v>
      </c>
      <c r="AI11" s="0" t="s">
        <v>317</v>
      </c>
    </row>
    <row r="15" customFormat="false" ht="15" hidden="false" customHeight="false" outlineLevel="0" collapsed="false">
      <c r="B15" s="1"/>
      <c r="O15" s="1"/>
    </row>
    <row r="16" customFormat="false" ht="15" hidden="false" customHeight="false" outlineLevel="0" collapsed="false">
      <c r="B16" s="1"/>
      <c r="O16" s="1"/>
    </row>
    <row r="17" customFormat="false" ht="15" hidden="false" customHeight="false" outlineLevel="0" collapsed="false">
      <c r="B17" s="1"/>
      <c r="O17" s="1"/>
    </row>
    <row r="18" customFormat="false" ht="15" hidden="false" customHeight="false" outlineLevel="0" collapsed="false">
      <c r="B18" s="1"/>
      <c r="O18" s="1"/>
    </row>
    <row r="19" customFormat="false" ht="15" hidden="false" customHeight="false" outlineLevel="0" collapsed="false">
      <c r="B19" s="1"/>
      <c r="O19" s="1"/>
    </row>
    <row r="20" customFormat="false" ht="15" hidden="false" customHeight="false" outlineLevel="0" collapsed="false">
      <c r="B20" s="1"/>
      <c r="O20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s="11" customFormat="true" ht="15" hidden="false" customHeight="false" outlineLevel="0" collapsed="false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tru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M11" activeCellId="0" sqref="M11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4"/>
    <col collapsed="false" customWidth="true" hidden="false" outlineLevel="0" max="12" min="12" style="0" width="15.29"/>
    <col collapsed="false" customWidth="true" hidden="false" outlineLevel="0" max="13" min="13" style="0" width="26.85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6" min="16" style="0" width="23.61"/>
    <col collapsed="false" customWidth="true" hidden="false" outlineLevel="0" max="17" min="17" style="0" width="14.86"/>
    <col collapsed="false" customWidth="true" hidden="false" outlineLevel="0" max="18" min="18" style="0" width="13.28"/>
    <col collapsed="false" customWidth="true" hidden="false" outlineLevel="0" max="19" min="19" style="0" width="23.77"/>
    <col collapsed="false" customWidth="true" hidden="false" outlineLevel="0" max="20" min="20" style="0" width="17.13"/>
    <col collapsed="false" customWidth="true" hidden="false" outlineLevel="0" max="21" min="21" style="0" width="18.37"/>
    <col collapsed="false" customWidth="true" hidden="false" outlineLevel="0" max="22" min="22" style="0" width="19.14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318</v>
      </c>
      <c r="B3" s="1" t="s">
        <v>319</v>
      </c>
      <c r="C3" s="0" t="n">
        <v>-50</v>
      </c>
      <c r="D3" s="0" t="n">
        <v>600</v>
      </c>
      <c r="E3" s="0" t="s">
        <v>320</v>
      </c>
      <c r="F3" s="0" t="n">
        <v>0</v>
      </c>
      <c r="G3" s="0" t="n">
        <v>10</v>
      </c>
      <c r="H3" s="0" t="s">
        <v>40</v>
      </c>
      <c r="I3" s="0" t="n">
        <f aca="false">(D3-C3)/(G3-F3)</f>
        <v>65</v>
      </c>
      <c r="J3" s="0" t="n">
        <f aca="false">D3-(I3*G3)</f>
        <v>-50</v>
      </c>
      <c r="W3" s="0" t="s">
        <v>321</v>
      </c>
      <c r="X3" s="0" t="s">
        <v>322</v>
      </c>
      <c r="Z3" s="0" t="s">
        <v>323</v>
      </c>
      <c r="AA3" s="1" t="n">
        <v>97450008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324</v>
      </c>
      <c r="B4" s="1" t="s">
        <v>325</v>
      </c>
      <c r="C4" s="0" t="n">
        <v>-25</v>
      </c>
      <c r="D4" s="0" t="n">
        <v>100</v>
      </c>
      <c r="E4" s="13" t="s">
        <v>320</v>
      </c>
      <c r="F4" s="0" t="n">
        <v>0</v>
      </c>
      <c r="G4" s="0" t="n">
        <v>10</v>
      </c>
      <c r="H4" s="0" t="s">
        <v>40</v>
      </c>
      <c r="I4" s="0" t="n">
        <f aca="false">(D4-C4)/(G4-F4)</f>
        <v>12.5</v>
      </c>
      <c r="J4" s="0" t="n">
        <f aca="false">D4-(I4*G4)</f>
        <v>-25</v>
      </c>
      <c r="K4" s="1" t="n">
        <v>0.5</v>
      </c>
      <c r="L4" s="0" t="s">
        <v>326</v>
      </c>
      <c r="Q4" s="0" t="n">
        <v>0.5</v>
      </c>
      <c r="R4" s="0" t="s">
        <v>327</v>
      </c>
      <c r="T4" s="0" t="n">
        <v>0</v>
      </c>
      <c r="W4" s="0" t="s">
        <v>328</v>
      </c>
      <c r="X4" s="13" t="s">
        <v>329</v>
      </c>
      <c r="Z4" s="13" t="s">
        <v>330</v>
      </c>
      <c r="AA4" s="1" t="s">
        <v>331</v>
      </c>
      <c r="AB4" s="13" t="s">
        <v>45</v>
      </c>
      <c r="AC4" s="0" t="s">
        <v>50</v>
      </c>
      <c r="AI4" s="0" t="s">
        <v>332</v>
      </c>
    </row>
    <row r="5" customFormat="false" ht="13.8" hidden="false" customHeight="false" outlineLevel="0" collapsed="false">
      <c r="A5" s="0" t="s">
        <v>333</v>
      </c>
      <c r="B5" s="1" t="s">
        <v>334</v>
      </c>
      <c r="C5" s="0" t="n">
        <v>-25</v>
      </c>
      <c r="D5" s="0" t="n">
        <v>150</v>
      </c>
      <c r="E5" s="13" t="s">
        <v>320</v>
      </c>
      <c r="F5" s="0" t="n">
        <v>0</v>
      </c>
      <c r="G5" s="0" t="n">
        <v>10</v>
      </c>
      <c r="H5" s="0" t="s">
        <v>40</v>
      </c>
      <c r="I5" s="0" t="n">
        <f aca="false">(D5-C5)/(G5-F5)</f>
        <v>17.5</v>
      </c>
      <c r="J5" s="0" t="n">
        <f aca="false">D5-(I5*G5)</f>
        <v>-25</v>
      </c>
      <c r="K5" s="1" t="n">
        <v>0</v>
      </c>
      <c r="N5" s="0" t="n">
        <v>0.5</v>
      </c>
      <c r="O5" s="0" t="s">
        <v>320</v>
      </c>
      <c r="Q5" s="0" t="n">
        <f aca="false">(D5-C5)*0.01</f>
        <v>1.75</v>
      </c>
      <c r="R5" s="0" t="s">
        <v>327</v>
      </c>
      <c r="T5" s="0" t="n">
        <v>0</v>
      </c>
      <c r="W5" s="0" t="s">
        <v>335</v>
      </c>
      <c r="X5" s="13" t="s">
        <v>336</v>
      </c>
      <c r="Z5" s="13" t="s">
        <v>337</v>
      </c>
      <c r="AA5" s="1" t="n">
        <v>163616</v>
      </c>
      <c r="AB5" s="13" t="s">
        <v>45</v>
      </c>
      <c r="AC5" s="0" t="s">
        <v>50</v>
      </c>
      <c r="AI5" s="0" t="s">
        <v>338</v>
      </c>
    </row>
    <row r="6" customFormat="false" ht="13.8" hidden="false" customHeight="false" outlineLevel="0" collapsed="false">
      <c r="A6" s="0" t="s">
        <v>339</v>
      </c>
      <c r="B6" s="1" t="s">
        <v>340</v>
      </c>
      <c r="C6" s="0" t="n">
        <v>0</v>
      </c>
      <c r="D6" s="0" t="n">
        <v>100</v>
      </c>
      <c r="E6" s="13" t="s">
        <v>320</v>
      </c>
      <c r="F6" s="0" t="n">
        <v>0</v>
      </c>
      <c r="G6" s="0" t="n">
        <v>10</v>
      </c>
      <c r="H6" s="0" t="s">
        <v>40</v>
      </c>
      <c r="I6" s="0" t="n">
        <f aca="false">(D6-C6)/(G6-F6)</f>
        <v>10</v>
      </c>
      <c r="J6" s="0" t="n">
        <f aca="false">D6-(I6*G6)</f>
        <v>0</v>
      </c>
      <c r="K6" s="1" t="n">
        <v>0</v>
      </c>
      <c r="N6" s="0" t="n">
        <v>0.5</v>
      </c>
      <c r="O6" s="0" t="s">
        <v>320</v>
      </c>
      <c r="Q6" s="0" t="n">
        <f aca="false">(D6-C6)*0.01</f>
        <v>1</v>
      </c>
      <c r="R6" s="0" t="s">
        <v>327</v>
      </c>
      <c r="T6" s="0" t="n">
        <v>0</v>
      </c>
      <c r="W6" s="0" t="s">
        <v>335</v>
      </c>
      <c r="X6" s="13" t="s">
        <v>336</v>
      </c>
      <c r="Z6" s="13" t="s">
        <v>341</v>
      </c>
      <c r="AA6" s="1" t="n">
        <v>243008</v>
      </c>
      <c r="AB6" s="13" t="s">
        <v>45</v>
      </c>
      <c r="AC6" s="0" t="s">
        <v>50</v>
      </c>
      <c r="AF6" s="8"/>
      <c r="AI6" s="0" t="s">
        <v>338</v>
      </c>
    </row>
    <row r="7" customFormat="false" ht="13.8" hidden="false" customHeight="false" outlineLevel="0" collapsed="false">
      <c r="A7" s="0" t="s">
        <v>342</v>
      </c>
      <c r="B7" s="1" t="s">
        <v>343</v>
      </c>
      <c r="C7" s="0" t="n">
        <v>0</v>
      </c>
      <c r="D7" s="0" t="n">
        <v>100</v>
      </c>
      <c r="E7" s="13" t="s">
        <v>320</v>
      </c>
      <c r="F7" s="0" t="n">
        <v>0</v>
      </c>
      <c r="G7" s="0" t="n">
        <v>10</v>
      </c>
      <c r="H7" s="0" t="s">
        <v>40</v>
      </c>
      <c r="I7" s="0" t="n">
        <f aca="false">(D7-C7)/(G7-F7)</f>
        <v>10</v>
      </c>
      <c r="J7" s="0" t="n">
        <f aca="false">D7-(I7*G7)</f>
        <v>0</v>
      </c>
      <c r="K7" s="1" t="n">
        <v>0</v>
      </c>
      <c r="N7" s="0" t="n">
        <v>0.5</v>
      </c>
      <c r="O7" s="0" t="s">
        <v>320</v>
      </c>
      <c r="Q7" s="0" t="n">
        <f aca="false">(D7-C7)*0.01</f>
        <v>1</v>
      </c>
      <c r="R7" s="0" t="s">
        <v>327</v>
      </c>
      <c r="T7" s="0" t="n">
        <v>0</v>
      </c>
      <c r="W7" s="0" t="s">
        <v>335</v>
      </c>
      <c r="X7" s="13" t="s">
        <v>336</v>
      </c>
      <c r="Z7" s="0" t="s">
        <v>341</v>
      </c>
      <c r="AA7" s="1" t="n">
        <v>203805</v>
      </c>
      <c r="AB7" s="13" t="s">
        <v>45</v>
      </c>
      <c r="AC7" s="0" t="s">
        <v>50</v>
      </c>
      <c r="AF7" s="8"/>
      <c r="AI7" s="0" t="s">
        <v>338</v>
      </c>
    </row>
    <row r="8" customFormat="false" ht="13.8" hidden="false" customHeight="false" outlineLevel="0" collapsed="false">
      <c r="A8" s="0" t="s">
        <v>344</v>
      </c>
      <c r="B8" s="1" t="s">
        <v>345</v>
      </c>
      <c r="C8" s="0" t="n">
        <v>-25</v>
      </c>
      <c r="D8" s="0" t="n">
        <v>100</v>
      </c>
      <c r="E8" s="13" t="s">
        <v>320</v>
      </c>
      <c r="F8" s="0" t="n">
        <v>0</v>
      </c>
      <c r="G8" s="0" t="n">
        <v>10</v>
      </c>
      <c r="H8" s="0" t="s">
        <v>40</v>
      </c>
      <c r="I8" s="0" t="n">
        <f aca="false">(D8-C8)/(G8-F8)</f>
        <v>12.5</v>
      </c>
      <c r="J8" s="0" t="n">
        <f aca="false">D8-(I8*G8)</f>
        <v>-25</v>
      </c>
      <c r="K8" s="1" t="n">
        <v>0.5</v>
      </c>
      <c r="L8" s="0" t="s">
        <v>326</v>
      </c>
      <c r="Q8" s="0" t="n">
        <v>0.5</v>
      </c>
      <c r="R8" s="0" t="s">
        <v>327</v>
      </c>
      <c r="T8" s="0" t="n">
        <v>0</v>
      </c>
      <c r="W8" s="0" t="s">
        <v>328</v>
      </c>
      <c r="X8" s="13" t="s">
        <v>329</v>
      </c>
      <c r="Z8" s="13" t="s">
        <v>330</v>
      </c>
      <c r="AA8" s="1" t="s">
        <v>346</v>
      </c>
      <c r="AB8" s="13" t="s">
        <v>45</v>
      </c>
      <c r="AC8" s="0" t="s">
        <v>203</v>
      </c>
      <c r="AF8" s="8"/>
      <c r="AI8" s="0" t="s">
        <v>332</v>
      </c>
    </row>
    <row r="9" customFormat="false" ht="13.8" hidden="false" customHeight="false" outlineLevel="0" collapsed="false">
      <c r="A9" s="0" t="s">
        <v>347</v>
      </c>
      <c r="B9" s="1" t="s">
        <v>348</v>
      </c>
      <c r="C9" s="0" t="n">
        <v>-40</v>
      </c>
      <c r="D9" s="0" t="n">
        <v>100</v>
      </c>
      <c r="E9" s="0" t="s">
        <v>320</v>
      </c>
      <c r="F9" s="0" t="n">
        <v>0</v>
      </c>
      <c r="G9" s="0" t="n">
        <v>10</v>
      </c>
      <c r="H9" s="0" t="s">
        <v>40</v>
      </c>
      <c r="I9" s="0" t="n">
        <f aca="false">(D9-C9)/(G9-F9)</f>
        <v>14</v>
      </c>
      <c r="J9" s="0" t="n">
        <f aca="false">D9-(I9*G9)</f>
        <v>-40</v>
      </c>
      <c r="K9" s="1" t="n">
        <v>0</v>
      </c>
      <c r="N9" s="0" t="n">
        <v>0.5</v>
      </c>
      <c r="O9" s="0" t="s">
        <v>320</v>
      </c>
      <c r="Q9" s="0" t="n">
        <f aca="false">(D9-C9)*0.01</f>
        <v>1.4</v>
      </c>
      <c r="R9" s="0" t="s">
        <v>327</v>
      </c>
      <c r="T9" s="0" t="n">
        <v>0</v>
      </c>
      <c r="W9" s="0" t="s">
        <v>335</v>
      </c>
      <c r="X9" s="13" t="s">
        <v>336</v>
      </c>
      <c r="Z9" s="13" t="s">
        <v>349</v>
      </c>
      <c r="AA9" s="1" t="s">
        <v>350</v>
      </c>
      <c r="AB9" s="13" t="s">
        <v>45</v>
      </c>
      <c r="AC9" s="0" t="s">
        <v>50</v>
      </c>
      <c r="AF9" s="8"/>
      <c r="AI9" s="0" t="s">
        <v>338</v>
      </c>
    </row>
    <row r="10" customFormat="false" ht="13.8" hidden="false" customHeight="false" outlineLevel="0" collapsed="false">
      <c r="A10" s="0" t="s">
        <v>351</v>
      </c>
      <c r="B10" s="1" t="s">
        <v>352</v>
      </c>
      <c r="C10" s="0" t="n">
        <v>-40</v>
      </c>
      <c r="D10" s="0" t="n">
        <v>100</v>
      </c>
      <c r="E10" s="0" t="s">
        <v>320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14</v>
      </c>
      <c r="J10" s="0" t="n">
        <f aca="false">D10-(I10*G10)</f>
        <v>-40</v>
      </c>
      <c r="K10" s="1" t="n">
        <v>0</v>
      </c>
      <c r="N10" s="0" t="n">
        <v>0.5</v>
      </c>
      <c r="O10" s="0" t="s">
        <v>320</v>
      </c>
      <c r="Q10" s="0" t="n">
        <f aca="false">(D10-C10)*0.01</f>
        <v>1.4</v>
      </c>
      <c r="R10" s="0" t="s">
        <v>327</v>
      </c>
      <c r="T10" s="0" t="n">
        <v>0</v>
      </c>
      <c r="W10" s="0" t="s">
        <v>335</v>
      </c>
      <c r="X10" s="13" t="s">
        <v>336</v>
      </c>
      <c r="Z10" s="13" t="s">
        <v>349</v>
      </c>
      <c r="AA10" s="1" t="s">
        <v>350</v>
      </c>
      <c r="AB10" s="13" t="s">
        <v>45</v>
      </c>
      <c r="AC10" s="0" t="s">
        <v>50</v>
      </c>
      <c r="AD10" s="13"/>
      <c r="AI10" s="0" t="s">
        <v>338</v>
      </c>
    </row>
    <row r="11" customFormat="false" ht="13.8" hidden="false" customHeight="false" outlineLevel="0" collapsed="false">
      <c r="A11" s="0" t="s">
        <v>353</v>
      </c>
      <c r="B11" s="1" t="s">
        <v>354</v>
      </c>
      <c r="C11" s="0" t="n">
        <v>-25</v>
      </c>
      <c r="D11" s="0" t="n">
        <v>100</v>
      </c>
      <c r="E11" s="13" t="s">
        <v>320</v>
      </c>
      <c r="F11" s="0" t="n">
        <v>0</v>
      </c>
      <c r="G11" s="0" t="n">
        <v>10</v>
      </c>
      <c r="H11" s="0" t="s">
        <v>40</v>
      </c>
      <c r="I11" s="0" t="n">
        <f aca="false">(D11-C11)/(G11-F11)</f>
        <v>12.5</v>
      </c>
      <c r="J11" s="0" t="n">
        <f aca="false">D11-(I11*G11)</f>
        <v>-25</v>
      </c>
      <c r="K11" s="1" t="n">
        <v>0.5</v>
      </c>
      <c r="L11" s="0" t="s">
        <v>326</v>
      </c>
      <c r="Q11" s="0" t="n">
        <v>0.5</v>
      </c>
      <c r="R11" s="0" t="s">
        <v>327</v>
      </c>
      <c r="T11" s="0" t="n">
        <v>0</v>
      </c>
      <c r="W11" s="0" t="s">
        <v>328</v>
      </c>
      <c r="X11" s="13" t="s">
        <v>329</v>
      </c>
      <c r="Z11" s="13" t="s">
        <v>330</v>
      </c>
      <c r="AA11" s="1" t="s">
        <v>355</v>
      </c>
      <c r="AB11" s="13" t="s">
        <v>45</v>
      </c>
      <c r="AC11" s="0" t="s">
        <v>203</v>
      </c>
      <c r="AI11" s="0" t="s">
        <v>332</v>
      </c>
    </row>
    <row r="12" customFormat="false" ht="15" hidden="false" customHeight="false" outlineLevel="0" collapsed="false">
      <c r="B12" s="1"/>
      <c r="E12" s="13"/>
      <c r="L12" s="13"/>
      <c r="N12" s="13"/>
      <c r="O12" s="14"/>
      <c r="P12" s="13"/>
      <c r="Q12" s="13"/>
      <c r="R12" s="13"/>
    </row>
    <row r="13" customFormat="false" ht="15" hidden="false" customHeight="false" outlineLevel="0" collapsed="false">
      <c r="B13" s="1"/>
      <c r="E13" s="13"/>
      <c r="L13" s="13"/>
      <c r="N13" s="13"/>
      <c r="O13" s="14"/>
      <c r="P13" s="13"/>
      <c r="Q13" s="13"/>
      <c r="R13" s="13"/>
    </row>
    <row r="14" customFormat="false" ht="15" hidden="false" customHeight="false" outlineLevel="0" collapsed="false">
      <c r="B14" s="1"/>
      <c r="E14" s="13"/>
      <c r="L14" s="13"/>
      <c r="N14" s="13"/>
      <c r="O14" s="1"/>
      <c r="P14" s="13"/>
      <c r="Q14" s="13"/>
    </row>
    <row r="20" customFormat="false" ht="15" hidden="false" customHeight="false" outlineLevel="0" collapsed="false">
      <c r="B20" s="1"/>
      <c r="L20" s="13"/>
      <c r="N20" s="13"/>
      <c r="O20" s="1"/>
    </row>
    <row r="21" customFormat="false" ht="15" hidden="false" customHeight="false" outlineLevel="0" collapsed="false">
      <c r="B21" s="1"/>
      <c r="L21" s="13"/>
      <c r="N21" s="13"/>
      <c r="O21" s="1"/>
    </row>
    <row r="22" customFormat="false" ht="15" hidden="false" customHeight="false" outlineLevel="0" collapsed="false">
      <c r="B22" s="1"/>
      <c r="L22" s="13"/>
      <c r="N22" s="13"/>
      <c r="O22" s="1"/>
    </row>
    <row r="23" customFormat="false" ht="15" hidden="false" customHeight="false" outlineLevel="0" collapsed="false">
      <c r="B23" s="1"/>
      <c r="L23" s="13"/>
      <c r="N23" s="13"/>
      <c r="O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2024-01-21T13:53:56Z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