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\Desktop\DataSource-main\DataSource-main\"/>
    </mc:Choice>
  </mc:AlternateContent>
  <xr:revisionPtr revIDLastSave="0" documentId="8_{B0286C9B-A9D5-49F7-BF4C-1537527A2B1A}" xr6:coauthVersionLast="46" xr6:coauthVersionMax="46" xr10:uidLastSave="{00000000-0000-0000-0000-000000000000}"/>
  <bookViews>
    <workbookView xWindow="-104" yWindow="-104" windowWidth="22326" windowHeight="11947" xr2:uid="{01003EFE-4C02-406C-BD2A-9AC8B90988BC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10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2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I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2" i="1"/>
  <c r="F2" i="1" s="1"/>
  <c r="N9" i="1"/>
  <c r="O9" i="1"/>
  <c r="H5" i="1" s="1"/>
  <c r="M9" i="1"/>
  <c r="N8" i="1"/>
  <c r="O8" i="1"/>
  <c r="H4" i="1" s="1"/>
  <c r="N7" i="1"/>
  <c r="O7" i="1"/>
  <c r="N6" i="1"/>
  <c r="O6" i="1"/>
  <c r="N5" i="1"/>
  <c r="O5" i="1"/>
  <c r="M5" i="1"/>
  <c r="I29" i="1" l="1"/>
  <c r="H2" i="1"/>
  <c r="I87" i="1"/>
  <c r="I31" i="1"/>
  <c r="I93" i="1"/>
  <c r="I89" i="1"/>
  <c r="I49" i="1"/>
  <c r="I9" i="1"/>
  <c r="I81" i="1"/>
  <c r="I65" i="1"/>
  <c r="I25" i="1"/>
  <c r="I8" i="1"/>
  <c r="I5" i="1"/>
  <c r="I7" i="1"/>
  <c r="I69" i="1"/>
  <c r="I73" i="1"/>
  <c r="I41" i="1"/>
  <c r="I33" i="1"/>
  <c r="I17" i="1"/>
  <c r="I53" i="1"/>
  <c r="I77" i="1"/>
  <c r="I45" i="1"/>
  <c r="I57" i="1"/>
  <c r="I92" i="1"/>
  <c r="I84" i="1"/>
  <c r="I76" i="1"/>
  <c r="I68" i="1"/>
  <c r="I60" i="1"/>
  <c r="I52" i="1"/>
  <c r="I44" i="1"/>
  <c r="I36" i="1"/>
  <c r="I28" i="1"/>
  <c r="I20" i="1"/>
  <c r="I12" i="1"/>
  <c r="I67" i="1"/>
  <c r="I35" i="1"/>
  <c r="I11" i="1"/>
  <c r="I71" i="1"/>
  <c r="I47" i="1"/>
  <c r="I91" i="1"/>
  <c r="I43" i="1"/>
  <c r="I27" i="1"/>
  <c r="I23" i="1"/>
  <c r="I80" i="1"/>
  <c r="I72" i="1"/>
  <c r="I64" i="1"/>
  <c r="I56" i="1"/>
  <c r="I48" i="1"/>
  <c r="I40" i="1"/>
  <c r="I32" i="1"/>
  <c r="I24" i="1"/>
  <c r="I16" i="1"/>
  <c r="I21" i="1"/>
  <c r="I88" i="1"/>
  <c r="I63" i="1"/>
  <c r="I55" i="1"/>
  <c r="I39" i="1"/>
  <c r="I15" i="1"/>
  <c r="I85" i="1"/>
  <c r="I13" i="1"/>
  <c r="I75" i="1"/>
  <c r="I59" i="1"/>
  <c r="I79" i="1"/>
  <c r="I86" i="1"/>
  <c r="I78" i="1"/>
  <c r="I70" i="1"/>
  <c r="I62" i="1"/>
  <c r="I54" i="1"/>
  <c r="I46" i="1"/>
  <c r="I38" i="1"/>
  <c r="I30" i="1"/>
  <c r="I22" i="1"/>
  <c r="I14" i="1"/>
  <c r="I6" i="1"/>
  <c r="I90" i="1"/>
  <c r="I82" i="1"/>
  <c r="I74" i="1"/>
  <c r="I66" i="1"/>
  <c r="I58" i="1"/>
  <c r="I50" i="1"/>
  <c r="I42" i="1"/>
  <c r="I34" i="1"/>
  <c r="I26" i="1"/>
  <c r="I18" i="1"/>
  <c r="I83" i="1"/>
  <c r="I51" i="1"/>
  <c r="I19" i="1"/>
  <c r="H3" i="1"/>
  <c r="I3" i="1" s="1"/>
  <c r="I61" i="1"/>
  <c r="I37" i="1"/>
  <c r="I4" i="1"/>
  <c r="I2" i="1"/>
  <c r="M8" i="1"/>
  <c r="M6" i="1"/>
  <c r="M7" i="1"/>
</calcChain>
</file>

<file path=xl/sharedStrings.xml><?xml version="1.0" encoding="utf-8"?>
<sst xmlns="http://schemas.openxmlformats.org/spreadsheetml/2006/main" count="110" uniqueCount="110">
  <si>
    <t>West Coast Collectables Co.</t>
  </si>
  <si>
    <t>Volvo Model Replicas, Co</t>
  </si>
  <si>
    <t>Vitachrome Inc.</t>
  </si>
  <si>
    <t>Vida Sport, Ltd</t>
  </si>
  <si>
    <t>UK Collectables, Ltd.</t>
  </si>
  <si>
    <t>Toys4GrownUps.com</t>
  </si>
  <si>
    <t>Toys of Finland, Co.</t>
  </si>
  <si>
    <t>Toms Spezialitten, Ltd</t>
  </si>
  <si>
    <t>Tokyo Collectables, Ltd</t>
  </si>
  <si>
    <t>The Sharp Gifts Warehouse</t>
  </si>
  <si>
    <t>Tekni Collectables Inc.</t>
  </si>
  <si>
    <t>Technics Stores Inc.</t>
  </si>
  <si>
    <t>Super Scale Inc.</t>
  </si>
  <si>
    <t>Suominen Souveniers</t>
  </si>
  <si>
    <t>Stylish Desk Decors, Co.</t>
  </si>
  <si>
    <t>Souveniers And Things Co.</t>
  </si>
  <si>
    <t>Signal Gift Stores</t>
  </si>
  <si>
    <t>Signal Collectibles Ltd.</t>
  </si>
  <si>
    <t>Scandinavian Gift Ideas</t>
  </si>
  <si>
    <t>Saveley &amp; Henriot, Co.</t>
  </si>
  <si>
    <t>Salzburg Collectables</t>
  </si>
  <si>
    <t>Royale Belge</t>
  </si>
  <si>
    <t>Royal Canadian Collectables, Ltd.</t>
  </si>
  <si>
    <t>Rovelli Gifts</t>
  </si>
  <si>
    <t>Reims Collectables</t>
  </si>
  <si>
    <t>Quebec Home Shopping Network</t>
  </si>
  <si>
    <t>Petit Auto</t>
  </si>
  <si>
    <t>Oulu Toy Supplies, Inc.</t>
  </si>
  <si>
    <t>Osaka Souveniers Co.</t>
  </si>
  <si>
    <t>Online Mini Collectables</t>
  </si>
  <si>
    <t>Online Diecast Creations Co.</t>
  </si>
  <si>
    <t>Norway Gifts By Mail, Co.</t>
  </si>
  <si>
    <t>Muscle Machine Inc</t>
  </si>
  <si>
    <t>Motor Mint Distributors Inc.</t>
  </si>
  <si>
    <t>Mini Wheels Co.</t>
  </si>
  <si>
    <t>Mini Gifts Distributors Ltd.</t>
  </si>
  <si>
    <t>Mini Creations Ltd.</t>
  </si>
  <si>
    <t>Mini Classics</t>
  </si>
  <si>
    <t>Mini Caravy</t>
  </si>
  <si>
    <t>Mini Auto Werke</t>
  </si>
  <si>
    <t>Microscale Inc.</t>
  </si>
  <si>
    <t>Men 'R' US Retailers, Ltd.</t>
  </si>
  <si>
    <t>Marta's Replicas Co.</t>
  </si>
  <si>
    <t>Marseille Mini Autos</t>
  </si>
  <si>
    <t>Lyon Souveniers</t>
  </si>
  <si>
    <t>Land of Toys Inc.</t>
  </si>
  <si>
    <t>La Rochelle Gifts</t>
  </si>
  <si>
    <t>La Corne D'abondance, Co.</t>
  </si>
  <si>
    <t>L'ordine Souveniers</t>
  </si>
  <si>
    <t>Iberia Gift Imports, Corp.</t>
  </si>
  <si>
    <t>Herkku Gifts</t>
  </si>
  <si>
    <t>Heintze Collectables</t>
  </si>
  <si>
    <t>Handji Gifts&amp; Co</t>
  </si>
  <si>
    <t>giftsbymail.co.uk</t>
  </si>
  <si>
    <t>Gifts4AllAges.com</t>
  </si>
  <si>
    <t>Gift Ideas Corp.</t>
  </si>
  <si>
    <t>Gift Depot Inc.</t>
  </si>
  <si>
    <t>FunGiftIdeas.com</t>
  </si>
  <si>
    <t>Euro Shopping Channel</t>
  </si>
  <si>
    <t>Enaco Distributors</t>
  </si>
  <si>
    <t>Dragon Souveniers, Ltd.</t>
  </si>
  <si>
    <t>Double Decker Gift Stores, Ltd</t>
  </si>
  <si>
    <t>Diecast Collectables</t>
  </si>
  <si>
    <t>Diecast Classics Inc.</t>
  </si>
  <si>
    <t>Danish Wholesale Imports</t>
  </si>
  <si>
    <t>Daedalus Designs Imports</t>
  </si>
  <si>
    <t>Cruz &amp; Sons Co.</t>
  </si>
  <si>
    <t>Corrida Auto Replicas, Ltd</t>
  </si>
  <si>
    <t>Corporate Gift Ideas Co.</t>
  </si>
  <si>
    <t>Collectables For Less Inc.</t>
  </si>
  <si>
    <t>Collectable Mini Designs Co.</t>
  </si>
  <si>
    <t>Clover Collections, Co.</t>
  </si>
  <si>
    <t>Classic Legends Inc.</t>
  </si>
  <si>
    <t>Classic Gift Ideas, Inc</t>
  </si>
  <si>
    <t>Canadian Gift Exchange Network</t>
  </si>
  <si>
    <t>Cambridge Collectables Co.</t>
  </si>
  <si>
    <t>CAF Imports</t>
  </si>
  <si>
    <t>Boards &amp; Toys Co.</t>
  </si>
  <si>
    <t>Blauer See Auto, Co.</t>
  </si>
  <si>
    <t>Bavarian Collectables Imports, Co.</t>
  </si>
  <si>
    <t>Baane Mini Imports</t>
  </si>
  <si>
    <t>AV Stores, Co.</t>
  </si>
  <si>
    <t>Auto-Moto Classics Inc.</t>
  </si>
  <si>
    <t>Auto Canal Petit</t>
  </si>
  <si>
    <t>Auto Assoc. &amp; Cie.</t>
  </si>
  <si>
    <t>Australian Gift Network, Co</t>
  </si>
  <si>
    <t>Australian Collectors, Co.</t>
  </si>
  <si>
    <t>Australian Collectables, Ltd</t>
  </si>
  <si>
    <t>Atelier graphique</t>
  </si>
  <si>
    <t>Anna's Decorations, Ltd</t>
  </si>
  <si>
    <t>Amica Models &amp; Co.</t>
  </si>
  <si>
    <t>Alpha Cognac</t>
  </si>
  <si>
    <t>Recency</t>
  </si>
  <si>
    <t>Frequency</t>
  </si>
  <si>
    <t>Monetary</t>
  </si>
  <si>
    <t>Distributors</t>
  </si>
  <si>
    <t>R-index</t>
  </si>
  <si>
    <t>F-index</t>
  </si>
  <si>
    <t>M-index</t>
  </si>
  <si>
    <t>recency</t>
  </si>
  <si>
    <t>frequency</t>
  </si>
  <si>
    <t>monetary</t>
  </si>
  <si>
    <t>Min</t>
  </si>
  <si>
    <t>Q1</t>
  </si>
  <si>
    <t>Q2</t>
  </si>
  <si>
    <t>Q3</t>
  </si>
  <si>
    <t>Max</t>
  </si>
  <si>
    <t>Recency taking 6290</t>
  </si>
  <si>
    <t>Sum</t>
  </si>
  <si>
    <t xml:space="preserve">Customer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</si>
</sst>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92AE-9D0D-4EA0-A5CD-72781750DA0D}">
  <dimension ref="A1:P93"/>
  <sheetViews>
    <sheetView tabSelected="1" workbookViewId="0">
      <selection activeCell="J7" sqref="J7"/>
    </sheetView>
  </sheetViews>
  <sheetFormatPr defaultRowHeight="14.4" x14ac:dyDescent="0.3"/>
  <cols>
    <col min="1" max="1" width="23" style="1" customWidth="1"/>
    <col min="2" max="2" width="13.59765625" style="2" customWidth="1"/>
    <col min="3" max="3" width="14.3984375" style="2" customWidth="1"/>
    <col min="4" max="5" width="15.796875" style="2" customWidth="1"/>
    <col min="10" max="10" width="14.796875" customWidth="1"/>
  </cols>
  <sheetData>
    <row r="1" spans="1:16" x14ac:dyDescent="0.3">
      <c r="A1" s="4" t="s">
        <v>95</v>
      </c>
      <c r="B1" s="5" t="s">
        <v>92</v>
      </c>
      <c r="C1" s="5" t="s">
        <v>93</v>
      </c>
      <c r="D1" s="5" t="s">
        <v>94</v>
      </c>
      <c r="E1" s="5" t="s">
        <v>107</v>
      </c>
      <c r="F1" s="5" t="s">
        <v>96</v>
      </c>
      <c r="G1" s="5" t="s">
        <v>97</v>
      </c>
      <c r="H1" s="5" t="s">
        <v>98</v>
      </c>
      <c r="I1" s="6" t="s">
        <v>108</v>
      </c>
      <c r="J1" s="5" t="s">
        <v>109</v>
      </c>
    </row>
    <row r="2" spans="1:16" x14ac:dyDescent="0.3">
      <c r="A2" s="1" t="s">
        <v>91</v>
      </c>
      <c r="B2" s="3">
        <v>6353</v>
      </c>
      <c r="C2" s="2">
        <v>3</v>
      </c>
      <c r="D2" s="3">
        <v>70488.44</v>
      </c>
      <c r="E2" s="3">
        <f>B2-6290</f>
        <v>63</v>
      </c>
      <c r="F2">
        <f>IF(E2&lt;$L6,4,IF(E2&lt;$L7,3,IF(E2&lt;$L8,2,1)))</f>
        <v>4</v>
      </c>
      <c r="G2">
        <f>IF(C2&lt;2,1,IF(C2&lt;5,2,IF(C2&lt;10,3,4)))</f>
        <v>2</v>
      </c>
      <c r="H2">
        <f>IF(D2&lt;$O6,1,IF(D2&lt;$O7,2,IF(D2&lt;$O8,3,4)))</f>
        <v>2</v>
      </c>
      <c r="I2">
        <f>F2+G2+H2</f>
        <v>8</v>
      </c>
    </row>
    <row r="3" spans="1:16" x14ac:dyDescent="0.3">
      <c r="A3" s="1" t="s">
        <v>90</v>
      </c>
      <c r="B3" s="3">
        <v>6553</v>
      </c>
      <c r="C3" s="2">
        <v>2</v>
      </c>
      <c r="D3" s="3">
        <v>94117.26</v>
      </c>
      <c r="E3" s="3">
        <f t="shared" ref="E3:E66" si="0">B3-6290</f>
        <v>263</v>
      </c>
      <c r="F3">
        <f t="shared" ref="F3:F66" si="1">IF(E3&lt;$L7,4,IF(E3&lt;$L8,3,IF(E3&lt;$L9,2,1)))</f>
        <v>4</v>
      </c>
      <c r="G3">
        <f t="shared" ref="G3:G66" si="2">IF(C3&lt;2,1,IF(C3&lt;5,2,IF(C3&lt;10,3,4)))</f>
        <v>2</v>
      </c>
      <c r="H3">
        <f t="shared" ref="H3:H66" si="3">IF(D3&lt;$O7,1,IF(D3&lt;$O8,2,IF(D3&lt;$O9,3,4)))</f>
        <v>2</v>
      </c>
      <c r="I3">
        <f t="shared" ref="I3:I66" si="4">F3+G3+H3</f>
        <v>8</v>
      </c>
    </row>
    <row r="4" spans="1:16" x14ac:dyDescent="0.3">
      <c r="A4" s="1" t="s">
        <v>89</v>
      </c>
      <c r="B4" s="3">
        <v>6372</v>
      </c>
      <c r="C4" s="2">
        <v>4</v>
      </c>
      <c r="D4" s="3">
        <v>153996.13</v>
      </c>
      <c r="E4" s="3">
        <f t="shared" si="0"/>
        <v>82</v>
      </c>
      <c r="F4">
        <f t="shared" si="1"/>
        <v>4</v>
      </c>
      <c r="G4">
        <f t="shared" si="2"/>
        <v>2</v>
      </c>
      <c r="H4">
        <f t="shared" si="3"/>
        <v>2</v>
      </c>
      <c r="I4">
        <f t="shared" si="4"/>
        <v>8</v>
      </c>
      <c r="L4" s="6"/>
      <c r="M4" s="6" t="s">
        <v>99</v>
      </c>
      <c r="N4" s="6" t="s">
        <v>100</v>
      </c>
      <c r="O4" s="6" t="s">
        <v>101</v>
      </c>
      <c r="P4" s="6"/>
    </row>
    <row r="5" spans="1:16" x14ac:dyDescent="0.3">
      <c r="A5" s="1" t="s">
        <v>88</v>
      </c>
      <c r="B5" s="3">
        <v>6476</v>
      </c>
      <c r="C5" s="2">
        <v>3</v>
      </c>
      <c r="D5" s="3">
        <v>24179.96</v>
      </c>
      <c r="E5" s="3">
        <f t="shared" si="0"/>
        <v>186</v>
      </c>
      <c r="F5">
        <f t="shared" si="1"/>
        <v>4</v>
      </c>
      <c r="G5">
        <f t="shared" si="2"/>
        <v>2</v>
      </c>
      <c r="H5">
        <f t="shared" si="3"/>
        <v>1</v>
      </c>
      <c r="I5">
        <f t="shared" si="4"/>
        <v>7</v>
      </c>
      <c r="L5" s="6" t="s">
        <v>102</v>
      </c>
      <c r="M5">
        <f>MIN(B:B)</f>
        <v>6289</v>
      </c>
      <c r="N5">
        <f>MIN(C:C)</f>
        <v>1</v>
      </c>
      <c r="O5">
        <f>MIN(D:D)</f>
        <v>9129.35</v>
      </c>
    </row>
    <row r="6" spans="1:16" x14ac:dyDescent="0.3">
      <c r="A6" s="1" t="s">
        <v>87</v>
      </c>
      <c r="B6" s="3">
        <v>6311</v>
      </c>
      <c r="C6" s="2">
        <v>3</v>
      </c>
      <c r="D6" s="3">
        <v>64591.46</v>
      </c>
      <c r="E6" s="3">
        <f t="shared" si="0"/>
        <v>21</v>
      </c>
      <c r="F6">
        <f t="shared" si="1"/>
        <v>1</v>
      </c>
      <c r="G6">
        <f t="shared" si="2"/>
        <v>2</v>
      </c>
      <c r="H6">
        <f t="shared" si="3"/>
        <v>4</v>
      </c>
      <c r="I6">
        <f t="shared" si="4"/>
        <v>7</v>
      </c>
      <c r="L6" s="6" t="s">
        <v>103</v>
      </c>
      <c r="M6">
        <f>_xlfn.QUARTILE.EXC(E:E,1)</f>
        <v>75.75</v>
      </c>
      <c r="N6">
        <f>_xlfn.QUARTILE.EXC(C:C,1)</f>
        <v>2</v>
      </c>
      <c r="O6">
        <f>_xlfn.QUARTILE.EXC(D:D,1)</f>
        <v>69411.41750000001</v>
      </c>
    </row>
    <row r="7" spans="1:16" x14ac:dyDescent="0.3">
      <c r="A7" s="1" t="s">
        <v>86</v>
      </c>
      <c r="B7" s="3">
        <v>6472</v>
      </c>
      <c r="C7" s="2">
        <v>5</v>
      </c>
      <c r="D7" s="3">
        <v>200995.41</v>
      </c>
      <c r="E7" s="3">
        <f t="shared" si="0"/>
        <v>182</v>
      </c>
      <c r="F7">
        <f t="shared" si="1"/>
        <v>1</v>
      </c>
      <c r="G7">
        <f t="shared" si="2"/>
        <v>3</v>
      </c>
      <c r="H7">
        <f t="shared" si="3"/>
        <v>4</v>
      </c>
      <c r="I7">
        <f t="shared" si="4"/>
        <v>8</v>
      </c>
      <c r="L7" s="6" t="s">
        <v>104</v>
      </c>
      <c r="M7">
        <f>_xlfn.QUARTILE.EXC(E:E,2)</f>
        <v>184</v>
      </c>
      <c r="N7">
        <f>_xlfn.QUARTILE.EXC(C:C,2)</f>
        <v>3</v>
      </c>
      <c r="O7">
        <f>_xlfn.QUARTILE.EXC(D:D,2)</f>
        <v>86522.61</v>
      </c>
    </row>
    <row r="8" spans="1:16" x14ac:dyDescent="0.3">
      <c r="A8" s="1" t="s">
        <v>85</v>
      </c>
      <c r="B8" s="3">
        <v>6407</v>
      </c>
      <c r="C8" s="2">
        <v>3</v>
      </c>
      <c r="D8" s="3">
        <v>59469.120000000003</v>
      </c>
      <c r="E8" s="3">
        <f t="shared" si="0"/>
        <v>117</v>
      </c>
      <c r="F8">
        <f t="shared" si="1"/>
        <v>1</v>
      </c>
      <c r="G8">
        <f t="shared" si="2"/>
        <v>2</v>
      </c>
      <c r="H8">
        <f t="shared" si="3"/>
        <v>4</v>
      </c>
      <c r="I8">
        <f t="shared" si="4"/>
        <v>7</v>
      </c>
      <c r="L8" s="6" t="s">
        <v>105</v>
      </c>
      <c r="M8">
        <f>_xlfn.QUARTILE.EXC(E:E,3)</f>
        <v>228.75</v>
      </c>
      <c r="N8">
        <f>_xlfn.QUARTILE.EXC(C:C,3)</f>
        <v>3</v>
      </c>
      <c r="O8">
        <f>_xlfn.QUARTILE.EXC(D:D,3)</f>
        <v>120602.145</v>
      </c>
    </row>
    <row r="9" spans="1:16" x14ac:dyDescent="0.3">
      <c r="A9" s="1" t="s">
        <v>84</v>
      </c>
      <c r="B9" s="3">
        <v>6521</v>
      </c>
      <c r="C9" s="2">
        <v>2</v>
      </c>
      <c r="D9" s="3">
        <v>64834.32</v>
      </c>
      <c r="E9" s="3">
        <f t="shared" si="0"/>
        <v>231</v>
      </c>
      <c r="F9">
        <f t="shared" si="1"/>
        <v>1</v>
      </c>
      <c r="G9">
        <f t="shared" si="2"/>
        <v>2</v>
      </c>
      <c r="H9">
        <f t="shared" si="3"/>
        <v>4</v>
      </c>
      <c r="I9">
        <f t="shared" si="4"/>
        <v>7</v>
      </c>
      <c r="L9" s="6" t="s">
        <v>106</v>
      </c>
      <c r="M9">
        <f>MAX(B:B)</f>
        <v>6797</v>
      </c>
      <c r="N9">
        <f>MAX(C:C)</f>
        <v>26</v>
      </c>
      <c r="O9">
        <f>MAX(D:D)</f>
        <v>912294.11</v>
      </c>
    </row>
    <row r="10" spans="1:16" x14ac:dyDescent="0.3">
      <c r="A10" s="1" t="s">
        <v>83</v>
      </c>
      <c r="B10" s="3">
        <v>6343</v>
      </c>
      <c r="C10" s="2">
        <v>3</v>
      </c>
      <c r="D10" s="3">
        <v>93170.66</v>
      </c>
      <c r="E10" s="3">
        <f t="shared" si="0"/>
        <v>53</v>
      </c>
      <c r="F10">
        <f t="shared" si="1"/>
        <v>1</v>
      </c>
      <c r="G10">
        <f>IF(C10&lt;2,1,IF(C10&lt;5,2,IF(C10&lt;10,3,4)))</f>
        <v>2</v>
      </c>
      <c r="H10">
        <f t="shared" si="3"/>
        <v>4</v>
      </c>
      <c r="I10">
        <f t="shared" si="4"/>
        <v>7</v>
      </c>
    </row>
    <row r="11" spans="1:16" x14ac:dyDescent="0.3">
      <c r="A11" s="1" t="s">
        <v>82</v>
      </c>
      <c r="B11" s="3">
        <v>6468</v>
      </c>
      <c r="C11" s="2">
        <v>3</v>
      </c>
      <c r="D11" s="3">
        <v>26479.26</v>
      </c>
      <c r="E11" s="3">
        <f t="shared" si="0"/>
        <v>178</v>
      </c>
      <c r="F11">
        <f t="shared" si="1"/>
        <v>1</v>
      </c>
      <c r="G11">
        <f t="shared" si="2"/>
        <v>2</v>
      </c>
      <c r="H11">
        <f t="shared" si="3"/>
        <v>4</v>
      </c>
      <c r="I11">
        <f t="shared" si="4"/>
        <v>7</v>
      </c>
    </row>
    <row r="12" spans="1:16" x14ac:dyDescent="0.3">
      <c r="A12" s="1" t="s">
        <v>81</v>
      </c>
      <c r="B12" s="3">
        <v>6484</v>
      </c>
      <c r="C12" s="2">
        <v>3</v>
      </c>
      <c r="D12" s="3">
        <v>157807.81</v>
      </c>
      <c r="E12" s="3">
        <f t="shared" si="0"/>
        <v>194</v>
      </c>
      <c r="F12">
        <f t="shared" si="1"/>
        <v>1</v>
      </c>
      <c r="G12">
        <f t="shared" si="2"/>
        <v>2</v>
      </c>
      <c r="H12">
        <f t="shared" si="3"/>
        <v>4</v>
      </c>
      <c r="I12">
        <f t="shared" si="4"/>
        <v>7</v>
      </c>
    </row>
    <row r="13" spans="1:16" x14ac:dyDescent="0.3">
      <c r="A13" s="1" t="s">
        <v>80</v>
      </c>
      <c r="B13" s="3">
        <v>6496</v>
      </c>
      <c r="C13" s="2">
        <v>4</v>
      </c>
      <c r="D13" s="3">
        <v>116599.19</v>
      </c>
      <c r="E13" s="3">
        <f t="shared" si="0"/>
        <v>206</v>
      </c>
      <c r="F13">
        <f t="shared" si="1"/>
        <v>1</v>
      </c>
      <c r="G13">
        <f t="shared" si="2"/>
        <v>2</v>
      </c>
      <c r="H13">
        <f t="shared" si="3"/>
        <v>4</v>
      </c>
      <c r="I13">
        <f t="shared" si="4"/>
        <v>7</v>
      </c>
    </row>
    <row r="14" spans="1:16" x14ac:dyDescent="0.3">
      <c r="A14" s="1" t="s">
        <v>79</v>
      </c>
      <c r="B14" s="3">
        <v>6547</v>
      </c>
      <c r="C14" s="2">
        <v>1</v>
      </c>
      <c r="D14" s="3">
        <v>34993.919999999998</v>
      </c>
      <c r="E14" s="3">
        <f t="shared" si="0"/>
        <v>257</v>
      </c>
      <c r="F14">
        <f t="shared" si="1"/>
        <v>1</v>
      </c>
      <c r="G14">
        <f t="shared" si="2"/>
        <v>1</v>
      </c>
      <c r="H14">
        <f t="shared" si="3"/>
        <v>4</v>
      </c>
      <c r="I14">
        <f t="shared" si="4"/>
        <v>6</v>
      </c>
    </row>
    <row r="15" spans="1:16" x14ac:dyDescent="0.3">
      <c r="A15" s="1" t="s">
        <v>78</v>
      </c>
      <c r="B15" s="3">
        <v>6496</v>
      </c>
      <c r="C15" s="2">
        <v>4</v>
      </c>
      <c r="D15" s="3">
        <v>85171.59</v>
      </c>
      <c r="E15" s="3">
        <f t="shared" si="0"/>
        <v>206</v>
      </c>
      <c r="F15">
        <f t="shared" si="1"/>
        <v>1</v>
      </c>
      <c r="G15">
        <f t="shared" si="2"/>
        <v>2</v>
      </c>
      <c r="H15">
        <f t="shared" si="3"/>
        <v>4</v>
      </c>
      <c r="I15">
        <f t="shared" si="4"/>
        <v>7</v>
      </c>
    </row>
    <row r="16" spans="1:16" x14ac:dyDescent="0.3">
      <c r="A16" s="1" t="s">
        <v>77</v>
      </c>
      <c r="B16" s="3">
        <v>6401</v>
      </c>
      <c r="C16" s="2">
        <v>2</v>
      </c>
      <c r="D16" s="3">
        <v>9129.35</v>
      </c>
      <c r="E16" s="3">
        <f t="shared" si="0"/>
        <v>111</v>
      </c>
      <c r="F16">
        <f t="shared" si="1"/>
        <v>1</v>
      </c>
      <c r="G16">
        <f t="shared" si="2"/>
        <v>2</v>
      </c>
      <c r="H16">
        <f t="shared" si="3"/>
        <v>4</v>
      </c>
      <c r="I16">
        <f t="shared" si="4"/>
        <v>7</v>
      </c>
    </row>
    <row r="17" spans="1:9" x14ac:dyDescent="0.3">
      <c r="A17" s="1" t="s">
        <v>76</v>
      </c>
      <c r="B17" s="3">
        <v>6727</v>
      </c>
      <c r="C17" s="2">
        <v>2</v>
      </c>
      <c r="D17" s="3">
        <v>49642.05</v>
      </c>
      <c r="E17" s="3">
        <f t="shared" si="0"/>
        <v>437</v>
      </c>
      <c r="F17">
        <f t="shared" si="1"/>
        <v>1</v>
      </c>
      <c r="G17">
        <f t="shared" si="2"/>
        <v>2</v>
      </c>
      <c r="H17">
        <f t="shared" si="3"/>
        <v>4</v>
      </c>
      <c r="I17">
        <f t="shared" si="4"/>
        <v>7</v>
      </c>
    </row>
    <row r="18" spans="1:9" x14ac:dyDescent="0.3">
      <c r="A18" s="1" t="s">
        <v>75</v>
      </c>
      <c r="B18" s="3">
        <v>6677</v>
      </c>
      <c r="C18" s="2">
        <v>2</v>
      </c>
      <c r="D18" s="3">
        <v>36163.620000000003</v>
      </c>
      <c r="E18" s="3">
        <f t="shared" si="0"/>
        <v>387</v>
      </c>
      <c r="F18">
        <f t="shared" si="1"/>
        <v>1</v>
      </c>
      <c r="G18">
        <f t="shared" si="2"/>
        <v>2</v>
      </c>
      <c r="H18">
        <f t="shared" si="3"/>
        <v>4</v>
      </c>
      <c r="I18">
        <f t="shared" si="4"/>
        <v>7</v>
      </c>
    </row>
    <row r="19" spans="1:9" x14ac:dyDescent="0.3">
      <c r="A19" s="1" t="s">
        <v>74</v>
      </c>
      <c r="B19" s="3">
        <v>6510</v>
      </c>
      <c r="C19" s="2">
        <v>2</v>
      </c>
      <c r="D19" s="3">
        <v>75238.92</v>
      </c>
      <c r="E19" s="3">
        <f t="shared" si="0"/>
        <v>220</v>
      </c>
      <c r="F19">
        <f t="shared" si="1"/>
        <v>1</v>
      </c>
      <c r="G19">
        <f t="shared" si="2"/>
        <v>2</v>
      </c>
      <c r="H19">
        <f t="shared" si="3"/>
        <v>4</v>
      </c>
      <c r="I19">
        <f t="shared" si="4"/>
        <v>7</v>
      </c>
    </row>
    <row r="20" spans="1:9" x14ac:dyDescent="0.3">
      <c r="A20" s="1" t="s">
        <v>73</v>
      </c>
      <c r="B20" s="3">
        <v>6518</v>
      </c>
      <c r="C20" s="2">
        <v>2</v>
      </c>
      <c r="D20" s="3">
        <v>67506.97</v>
      </c>
      <c r="E20" s="3">
        <f t="shared" si="0"/>
        <v>228</v>
      </c>
      <c r="F20">
        <f t="shared" si="1"/>
        <v>1</v>
      </c>
      <c r="G20">
        <f t="shared" si="2"/>
        <v>2</v>
      </c>
      <c r="H20">
        <f t="shared" si="3"/>
        <v>4</v>
      </c>
      <c r="I20">
        <f t="shared" si="4"/>
        <v>7</v>
      </c>
    </row>
    <row r="21" spans="1:9" x14ac:dyDescent="0.3">
      <c r="A21" s="1" t="s">
        <v>72</v>
      </c>
      <c r="B21" s="3">
        <v>6480</v>
      </c>
      <c r="C21" s="2">
        <v>3</v>
      </c>
      <c r="D21" s="3">
        <v>77795.199999999997</v>
      </c>
      <c r="E21" s="3">
        <f t="shared" si="0"/>
        <v>190</v>
      </c>
      <c r="F21">
        <f t="shared" si="1"/>
        <v>1</v>
      </c>
      <c r="G21">
        <f t="shared" si="2"/>
        <v>2</v>
      </c>
      <c r="H21">
        <f t="shared" si="3"/>
        <v>4</v>
      </c>
      <c r="I21">
        <f t="shared" si="4"/>
        <v>7</v>
      </c>
    </row>
    <row r="22" spans="1:9" x14ac:dyDescent="0.3">
      <c r="A22" s="1" t="s">
        <v>71</v>
      </c>
      <c r="B22" s="3">
        <v>6546</v>
      </c>
      <c r="C22" s="2">
        <v>2</v>
      </c>
      <c r="D22" s="3">
        <v>57756.43</v>
      </c>
      <c r="E22" s="3">
        <f t="shared" si="0"/>
        <v>256</v>
      </c>
      <c r="F22">
        <f t="shared" si="1"/>
        <v>1</v>
      </c>
      <c r="G22">
        <f t="shared" si="2"/>
        <v>2</v>
      </c>
      <c r="H22">
        <f t="shared" si="3"/>
        <v>4</v>
      </c>
      <c r="I22">
        <f t="shared" si="4"/>
        <v>7</v>
      </c>
    </row>
    <row r="23" spans="1:9" x14ac:dyDescent="0.3">
      <c r="A23" s="1" t="s">
        <v>70</v>
      </c>
      <c r="B23" s="3">
        <v>6749</v>
      </c>
      <c r="C23" s="2">
        <v>2</v>
      </c>
      <c r="D23" s="3">
        <v>87489.23</v>
      </c>
      <c r="E23" s="3">
        <f t="shared" si="0"/>
        <v>459</v>
      </c>
      <c r="F23">
        <f t="shared" si="1"/>
        <v>1</v>
      </c>
      <c r="G23">
        <f t="shared" si="2"/>
        <v>2</v>
      </c>
      <c r="H23">
        <f t="shared" si="3"/>
        <v>4</v>
      </c>
      <c r="I23">
        <f t="shared" si="4"/>
        <v>7</v>
      </c>
    </row>
    <row r="24" spans="1:9" x14ac:dyDescent="0.3">
      <c r="A24" s="1" t="s">
        <v>69</v>
      </c>
      <c r="B24" s="3">
        <v>6420</v>
      </c>
      <c r="C24" s="2">
        <v>3</v>
      </c>
      <c r="D24" s="3">
        <v>81577.98</v>
      </c>
      <c r="E24" s="3">
        <f t="shared" si="0"/>
        <v>130</v>
      </c>
      <c r="F24">
        <f t="shared" si="1"/>
        <v>1</v>
      </c>
      <c r="G24">
        <f t="shared" si="2"/>
        <v>2</v>
      </c>
      <c r="H24">
        <f t="shared" si="3"/>
        <v>4</v>
      </c>
      <c r="I24">
        <f t="shared" si="4"/>
        <v>7</v>
      </c>
    </row>
    <row r="25" spans="1:9" x14ac:dyDescent="0.3">
      <c r="A25" s="1" t="s">
        <v>68</v>
      </c>
      <c r="B25" s="3">
        <v>6386</v>
      </c>
      <c r="C25" s="2">
        <v>4</v>
      </c>
      <c r="D25" s="3">
        <v>149882.5</v>
      </c>
      <c r="E25" s="3">
        <f t="shared" si="0"/>
        <v>96</v>
      </c>
      <c r="F25">
        <f t="shared" si="1"/>
        <v>1</v>
      </c>
      <c r="G25">
        <f t="shared" si="2"/>
        <v>2</v>
      </c>
      <c r="H25">
        <f t="shared" si="3"/>
        <v>4</v>
      </c>
      <c r="I25">
        <f t="shared" si="4"/>
        <v>7</v>
      </c>
    </row>
    <row r="26" spans="1:9" x14ac:dyDescent="0.3">
      <c r="A26" s="1" t="s">
        <v>67</v>
      </c>
      <c r="B26" s="3">
        <v>6500</v>
      </c>
      <c r="C26" s="2">
        <v>3</v>
      </c>
      <c r="D26" s="3">
        <v>120615.28</v>
      </c>
      <c r="E26" s="3">
        <f t="shared" si="0"/>
        <v>210</v>
      </c>
      <c r="F26">
        <f t="shared" si="1"/>
        <v>1</v>
      </c>
      <c r="G26">
        <f t="shared" si="2"/>
        <v>2</v>
      </c>
      <c r="H26">
        <f t="shared" si="3"/>
        <v>4</v>
      </c>
      <c r="I26">
        <f t="shared" si="4"/>
        <v>7</v>
      </c>
    </row>
    <row r="27" spans="1:9" x14ac:dyDescent="0.3">
      <c r="A27" s="1" t="s">
        <v>66</v>
      </c>
      <c r="B27" s="3">
        <v>6485</v>
      </c>
      <c r="C27" s="2">
        <v>3</v>
      </c>
      <c r="D27" s="3">
        <v>94015.73</v>
      </c>
      <c r="E27" s="3">
        <f t="shared" si="0"/>
        <v>195</v>
      </c>
      <c r="F27">
        <f t="shared" si="1"/>
        <v>1</v>
      </c>
      <c r="G27">
        <f t="shared" si="2"/>
        <v>2</v>
      </c>
      <c r="H27">
        <f t="shared" si="3"/>
        <v>4</v>
      </c>
      <c r="I27">
        <f t="shared" si="4"/>
        <v>7</v>
      </c>
    </row>
    <row r="28" spans="1:9" x14ac:dyDescent="0.3">
      <c r="A28" s="1" t="s">
        <v>65</v>
      </c>
      <c r="B28" s="3">
        <v>6754</v>
      </c>
      <c r="C28" s="2">
        <v>2</v>
      </c>
      <c r="D28" s="3">
        <v>69052.41</v>
      </c>
      <c r="E28" s="3">
        <f t="shared" si="0"/>
        <v>464</v>
      </c>
      <c r="F28">
        <f t="shared" si="1"/>
        <v>1</v>
      </c>
      <c r="G28">
        <f t="shared" si="2"/>
        <v>2</v>
      </c>
      <c r="H28">
        <f t="shared" si="3"/>
        <v>4</v>
      </c>
      <c r="I28">
        <f t="shared" si="4"/>
        <v>7</v>
      </c>
    </row>
    <row r="29" spans="1:9" x14ac:dyDescent="0.3">
      <c r="A29" s="1" t="s">
        <v>64</v>
      </c>
      <c r="B29" s="3">
        <v>6335</v>
      </c>
      <c r="C29" s="2">
        <v>5</v>
      </c>
      <c r="D29" s="3">
        <v>145041.60000000001</v>
      </c>
      <c r="E29" s="3">
        <f t="shared" si="0"/>
        <v>45</v>
      </c>
      <c r="F29">
        <f t="shared" si="1"/>
        <v>1</v>
      </c>
      <c r="G29">
        <f t="shared" si="2"/>
        <v>3</v>
      </c>
      <c r="H29">
        <f t="shared" si="3"/>
        <v>4</v>
      </c>
      <c r="I29">
        <f t="shared" si="4"/>
        <v>8</v>
      </c>
    </row>
    <row r="30" spans="1:9" x14ac:dyDescent="0.3">
      <c r="A30" s="1" t="s">
        <v>63</v>
      </c>
      <c r="B30" s="3">
        <v>6290</v>
      </c>
      <c r="C30" s="2">
        <v>4</v>
      </c>
      <c r="D30" s="3">
        <v>122138.14</v>
      </c>
      <c r="E30" s="3">
        <f t="shared" si="0"/>
        <v>0</v>
      </c>
      <c r="F30">
        <f t="shared" si="1"/>
        <v>1</v>
      </c>
      <c r="G30">
        <f t="shared" si="2"/>
        <v>2</v>
      </c>
      <c r="H30">
        <f t="shared" si="3"/>
        <v>4</v>
      </c>
      <c r="I30">
        <f t="shared" si="4"/>
        <v>7</v>
      </c>
    </row>
    <row r="31" spans="1:9" x14ac:dyDescent="0.3">
      <c r="A31" s="1" t="s">
        <v>62</v>
      </c>
      <c r="B31" s="3">
        <v>6689</v>
      </c>
      <c r="C31" s="2">
        <v>2</v>
      </c>
      <c r="D31" s="3">
        <v>70859.78</v>
      </c>
      <c r="E31" s="3">
        <f t="shared" si="0"/>
        <v>399</v>
      </c>
      <c r="F31">
        <f t="shared" si="1"/>
        <v>1</v>
      </c>
      <c r="G31">
        <f t="shared" si="2"/>
        <v>2</v>
      </c>
      <c r="H31">
        <f t="shared" si="3"/>
        <v>4</v>
      </c>
      <c r="I31">
        <f t="shared" si="4"/>
        <v>7</v>
      </c>
    </row>
    <row r="32" spans="1:9" x14ac:dyDescent="0.3">
      <c r="A32" s="1" t="s">
        <v>61</v>
      </c>
      <c r="B32" s="3">
        <v>6784</v>
      </c>
      <c r="C32" s="2">
        <v>2</v>
      </c>
      <c r="D32" s="3">
        <v>36019.040000000001</v>
      </c>
      <c r="E32" s="3">
        <f t="shared" si="0"/>
        <v>494</v>
      </c>
      <c r="F32">
        <f t="shared" si="1"/>
        <v>1</v>
      </c>
      <c r="G32">
        <f t="shared" si="2"/>
        <v>2</v>
      </c>
      <c r="H32">
        <f t="shared" si="3"/>
        <v>4</v>
      </c>
      <c r="I32">
        <f t="shared" si="4"/>
        <v>7</v>
      </c>
    </row>
    <row r="33" spans="1:9" x14ac:dyDescent="0.3">
      <c r="A33" s="1" t="s">
        <v>60</v>
      </c>
      <c r="B33" s="3">
        <v>6379</v>
      </c>
      <c r="C33" s="2">
        <v>5</v>
      </c>
      <c r="D33" s="3">
        <v>172989.68</v>
      </c>
      <c r="E33" s="3">
        <f t="shared" si="0"/>
        <v>89</v>
      </c>
      <c r="F33">
        <f t="shared" si="1"/>
        <v>1</v>
      </c>
      <c r="G33">
        <f t="shared" si="2"/>
        <v>3</v>
      </c>
      <c r="H33">
        <f t="shared" si="3"/>
        <v>4</v>
      </c>
      <c r="I33">
        <f t="shared" si="4"/>
        <v>8</v>
      </c>
    </row>
    <row r="34" spans="1:9" x14ac:dyDescent="0.3">
      <c r="A34" s="1" t="s">
        <v>59</v>
      </c>
      <c r="B34" s="3">
        <v>6477</v>
      </c>
      <c r="C34" s="2">
        <v>3</v>
      </c>
      <c r="D34" s="3">
        <v>78411.86</v>
      </c>
      <c r="E34" s="3">
        <f t="shared" si="0"/>
        <v>187</v>
      </c>
      <c r="F34">
        <f t="shared" si="1"/>
        <v>1</v>
      </c>
      <c r="G34">
        <f t="shared" si="2"/>
        <v>2</v>
      </c>
      <c r="H34">
        <f t="shared" si="3"/>
        <v>4</v>
      </c>
      <c r="I34">
        <f t="shared" si="4"/>
        <v>7</v>
      </c>
    </row>
    <row r="35" spans="1:9" x14ac:dyDescent="0.3">
      <c r="A35" s="1" t="s">
        <v>58</v>
      </c>
      <c r="B35" s="3">
        <v>6289</v>
      </c>
      <c r="C35" s="2">
        <v>26</v>
      </c>
      <c r="D35" s="3">
        <v>912294.11</v>
      </c>
      <c r="E35" s="3">
        <f t="shared" si="0"/>
        <v>-1</v>
      </c>
      <c r="F35">
        <f t="shared" si="1"/>
        <v>4</v>
      </c>
      <c r="G35">
        <f t="shared" si="2"/>
        <v>4</v>
      </c>
      <c r="H35">
        <f t="shared" si="3"/>
        <v>4</v>
      </c>
      <c r="I35">
        <f t="shared" si="4"/>
        <v>12</v>
      </c>
    </row>
    <row r="36" spans="1:9" x14ac:dyDescent="0.3">
      <c r="A36" s="1" t="s">
        <v>57</v>
      </c>
      <c r="B36" s="3">
        <v>6378</v>
      </c>
      <c r="C36" s="2">
        <v>3</v>
      </c>
      <c r="D36" s="3">
        <v>98923.73</v>
      </c>
      <c r="E36" s="3">
        <f t="shared" si="0"/>
        <v>88</v>
      </c>
      <c r="F36">
        <f t="shared" si="1"/>
        <v>1</v>
      </c>
      <c r="G36">
        <f t="shared" si="2"/>
        <v>2</v>
      </c>
      <c r="H36">
        <f t="shared" si="3"/>
        <v>4</v>
      </c>
      <c r="I36">
        <f t="shared" si="4"/>
        <v>7</v>
      </c>
    </row>
    <row r="37" spans="1:9" x14ac:dyDescent="0.3">
      <c r="A37" s="1" t="s">
        <v>56</v>
      </c>
      <c r="B37" s="3">
        <v>6315</v>
      </c>
      <c r="C37" s="2">
        <v>3</v>
      </c>
      <c r="D37" s="3">
        <v>101894.79</v>
      </c>
      <c r="E37" s="3">
        <f t="shared" si="0"/>
        <v>25</v>
      </c>
      <c r="F37">
        <f t="shared" si="1"/>
        <v>1</v>
      </c>
      <c r="G37">
        <f t="shared" si="2"/>
        <v>2</v>
      </c>
      <c r="H37">
        <f t="shared" si="3"/>
        <v>4</v>
      </c>
      <c r="I37">
        <f t="shared" si="4"/>
        <v>7</v>
      </c>
    </row>
    <row r="38" spans="1:9" x14ac:dyDescent="0.3">
      <c r="A38" s="1" t="s">
        <v>55</v>
      </c>
      <c r="B38" s="3">
        <v>6467</v>
      </c>
      <c r="C38" s="2">
        <v>3</v>
      </c>
      <c r="D38" s="3">
        <v>57294.42</v>
      </c>
      <c r="E38" s="3">
        <f t="shared" si="0"/>
        <v>177</v>
      </c>
      <c r="F38">
        <f t="shared" si="1"/>
        <v>1</v>
      </c>
      <c r="G38">
        <f t="shared" si="2"/>
        <v>2</v>
      </c>
      <c r="H38">
        <f t="shared" si="3"/>
        <v>4</v>
      </c>
      <c r="I38">
        <f t="shared" si="4"/>
        <v>7</v>
      </c>
    </row>
    <row r="39" spans="1:9" x14ac:dyDescent="0.3">
      <c r="A39" s="1" t="s">
        <v>54</v>
      </c>
      <c r="B39" s="3">
        <v>6314</v>
      </c>
      <c r="C39" s="2">
        <v>3</v>
      </c>
      <c r="D39" s="3">
        <v>83209.88</v>
      </c>
      <c r="E39" s="3">
        <f t="shared" si="0"/>
        <v>24</v>
      </c>
      <c r="F39">
        <f t="shared" si="1"/>
        <v>1</v>
      </c>
      <c r="G39">
        <f t="shared" si="2"/>
        <v>2</v>
      </c>
      <c r="H39">
        <f t="shared" si="3"/>
        <v>4</v>
      </c>
      <c r="I39">
        <f t="shared" si="4"/>
        <v>7</v>
      </c>
    </row>
    <row r="40" spans="1:9" x14ac:dyDescent="0.3">
      <c r="A40" s="1" t="s">
        <v>53</v>
      </c>
      <c r="B40" s="3">
        <v>6500</v>
      </c>
      <c r="C40" s="2">
        <v>2</v>
      </c>
      <c r="D40" s="3">
        <v>78240.84</v>
      </c>
      <c r="E40" s="3">
        <f t="shared" si="0"/>
        <v>210</v>
      </c>
      <c r="F40">
        <f t="shared" si="1"/>
        <v>1</v>
      </c>
      <c r="G40">
        <f t="shared" si="2"/>
        <v>2</v>
      </c>
      <c r="H40">
        <f t="shared" si="3"/>
        <v>4</v>
      </c>
      <c r="I40">
        <f t="shared" si="4"/>
        <v>7</v>
      </c>
    </row>
    <row r="41" spans="1:9" x14ac:dyDescent="0.3">
      <c r="A41" s="1" t="s">
        <v>52</v>
      </c>
      <c r="B41" s="3">
        <v>6327</v>
      </c>
      <c r="C41" s="2">
        <v>4</v>
      </c>
      <c r="D41" s="3">
        <v>115498.73</v>
      </c>
      <c r="E41" s="3">
        <f t="shared" si="0"/>
        <v>37</v>
      </c>
      <c r="F41">
        <f t="shared" si="1"/>
        <v>1</v>
      </c>
      <c r="G41">
        <f t="shared" si="2"/>
        <v>2</v>
      </c>
      <c r="H41">
        <f t="shared" si="3"/>
        <v>4</v>
      </c>
      <c r="I41">
        <f t="shared" si="4"/>
        <v>7</v>
      </c>
    </row>
    <row r="42" spans="1:9" x14ac:dyDescent="0.3">
      <c r="A42" s="1" t="s">
        <v>51</v>
      </c>
      <c r="B42" s="3">
        <v>6510</v>
      </c>
      <c r="C42" s="2">
        <v>2</v>
      </c>
      <c r="D42" s="3">
        <v>100595.55</v>
      </c>
      <c r="E42" s="3">
        <f t="shared" si="0"/>
        <v>220</v>
      </c>
      <c r="F42">
        <f t="shared" si="1"/>
        <v>1</v>
      </c>
      <c r="G42">
        <f t="shared" si="2"/>
        <v>2</v>
      </c>
      <c r="H42">
        <f t="shared" si="3"/>
        <v>4</v>
      </c>
      <c r="I42">
        <f t="shared" si="4"/>
        <v>7</v>
      </c>
    </row>
    <row r="43" spans="1:9" x14ac:dyDescent="0.3">
      <c r="A43" s="1" t="s">
        <v>50</v>
      </c>
      <c r="B43" s="3">
        <v>6559</v>
      </c>
      <c r="C43" s="2">
        <v>3</v>
      </c>
      <c r="D43" s="3">
        <v>111640.28</v>
      </c>
      <c r="E43" s="3">
        <f t="shared" si="0"/>
        <v>269</v>
      </c>
      <c r="F43">
        <f t="shared" si="1"/>
        <v>1</v>
      </c>
      <c r="G43">
        <f t="shared" si="2"/>
        <v>2</v>
      </c>
      <c r="H43">
        <f t="shared" si="3"/>
        <v>4</v>
      </c>
      <c r="I43">
        <f t="shared" si="4"/>
        <v>7</v>
      </c>
    </row>
    <row r="44" spans="1:9" x14ac:dyDescent="0.3">
      <c r="A44" s="1" t="s">
        <v>49</v>
      </c>
      <c r="B44" s="3">
        <v>6526</v>
      </c>
      <c r="C44" s="2">
        <v>2</v>
      </c>
      <c r="D44" s="3">
        <v>54723.62</v>
      </c>
      <c r="E44" s="3">
        <f t="shared" si="0"/>
        <v>236</v>
      </c>
      <c r="F44">
        <f t="shared" si="1"/>
        <v>1</v>
      </c>
      <c r="G44">
        <f t="shared" si="2"/>
        <v>2</v>
      </c>
      <c r="H44">
        <f t="shared" si="3"/>
        <v>4</v>
      </c>
      <c r="I44">
        <f t="shared" si="4"/>
        <v>7</v>
      </c>
    </row>
    <row r="45" spans="1:9" x14ac:dyDescent="0.3">
      <c r="A45" s="1" t="s">
        <v>47</v>
      </c>
      <c r="B45" s="3">
        <v>6481</v>
      </c>
      <c r="C45" s="2">
        <v>3</v>
      </c>
      <c r="D45" s="3">
        <v>97203.68</v>
      </c>
      <c r="E45" s="3">
        <f t="shared" si="0"/>
        <v>191</v>
      </c>
      <c r="F45">
        <f t="shared" si="1"/>
        <v>1</v>
      </c>
      <c r="G45">
        <f t="shared" si="2"/>
        <v>2</v>
      </c>
      <c r="H45">
        <f t="shared" si="3"/>
        <v>4</v>
      </c>
      <c r="I45">
        <f t="shared" si="4"/>
        <v>7</v>
      </c>
    </row>
    <row r="46" spans="1:9" x14ac:dyDescent="0.3">
      <c r="A46" s="1" t="s">
        <v>46</v>
      </c>
      <c r="B46" s="3">
        <v>6289</v>
      </c>
      <c r="C46" s="2">
        <v>4</v>
      </c>
      <c r="D46" s="3">
        <v>180124.9</v>
      </c>
      <c r="E46" s="3">
        <f t="shared" si="0"/>
        <v>-1</v>
      </c>
      <c r="F46">
        <f t="shared" si="1"/>
        <v>4</v>
      </c>
      <c r="G46">
        <f t="shared" si="2"/>
        <v>2</v>
      </c>
      <c r="H46">
        <f t="shared" si="3"/>
        <v>4</v>
      </c>
      <c r="I46">
        <f t="shared" si="4"/>
        <v>10</v>
      </c>
    </row>
    <row r="47" spans="1:9" x14ac:dyDescent="0.3">
      <c r="A47" s="1" t="s">
        <v>45</v>
      </c>
      <c r="B47" s="3">
        <v>6486</v>
      </c>
      <c r="C47" s="2">
        <v>4</v>
      </c>
      <c r="D47" s="3">
        <v>164069.44</v>
      </c>
      <c r="E47" s="3">
        <f t="shared" si="0"/>
        <v>196</v>
      </c>
      <c r="F47">
        <f t="shared" si="1"/>
        <v>1</v>
      </c>
      <c r="G47">
        <f t="shared" si="2"/>
        <v>2</v>
      </c>
      <c r="H47">
        <f t="shared" si="3"/>
        <v>4</v>
      </c>
      <c r="I47">
        <f t="shared" si="4"/>
        <v>7</v>
      </c>
    </row>
    <row r="48" spans="1:9" x14ac:dyDescent="0.3">
      <c r="A48" s="1" t="s">
        <v>48</v>
      </c>
      <c r="B48" s="3">
        <v>6310</v>
      </c>
      <c r="C48" s="2">
        <v>3</v>
      </c>
      <c r="D48" s="3">
        <v>142601.32999999999</v>
      </c>
      <c r="E48" s="3">
        <f t="shared" si="0"/>
        <v>20</v>
      </c>
      <c r="F48">
        <f t="shared" si="1"/>
        <v>1</v>
      </c>
      <c r="G48">
        <f t="shared" si="2"/>
        <v>2</v>
      </c>
      <c r="H48">
        <f t="shared" si="3"/>
        <v>4</v>
      </c>
      <c r="I48">
        <f t="shared" si="4"/>
        <v>7</v>
      </c>
    </row>
    <row r="49" spans="1:9" x14ac:dyDescent="0.3">
      <c r="A49" s="1" t="s">
        <v>44</v>
      </c>
      <c r="B49" s="3">
        <v>6364</v>
      </c>
      <c r="C49" s="2">
        <v>3</v>
      </c>
      <c r="D49" s="3">
        <v>78570.34</v>
      </c>
      <c r="E49" s="3">
        <f t="shared" si="0"/>
        <v>74</v>
      </c>
      <c r="F49">
        <f t="shared" si="1"/>
        <v>1</v>
      </c>
      <c r="G49">
        <f t="shared" si="2"/>
        <v>2</v>
      </c>
      <c r="H49">
        <f t="shared" si="3"/>
        <v>4</v>
      </c>
      <c r="I49">
        <f t="shared" si="4"/>
        <v>7</v>
      </c>
    </row>
    <row r="50" spans="1:9" x14ac:dyDescent="0.3">
      <c r="A50" s="1" t="s">
        <v>43</v>
      </c>
      <c r="B50" s="3">
        <v>6434</v>
      </c>
      <c r="C50" s="2">
        <v>3</v>
      </c>
      <c r="D50" s="3">
        <v>74936.14</v>
      </c>
      <c r="E50" s="3">
        <f t="shared" si="0"/>
        <v>144</v>
      </c>
      <c r="F50">
        <f t="shared" si="1"/>
        <v>1</v>
      </c>
      <c r="G50">
        <f t="shared" si="2"/>
        <v>2</v>
      </c>
      <c r="H50">
        <f t="shared" si="3"/>
        <v>4</v>
      </c>
      <c r="I50">
        <f t="shared" si="4"/>
        <v>7</v>
      </c>
    </row>
    <row r="51" spans="1:9" x14ac:dyDescent="0.3">
      <c r="A51" s="1" t="s">
        <v>42</v>
      </c>
      <c r="B51" s="3">
        <v>6519</v>
      </c>
      <c r="C51" s="2">
        <v>2</v>
      </c>
      <c r="D51" s="3">
        <v>103080.38</v>
      </c>
      <c r="E51" s="3">
        <f t="shared" si="0"/>
        <v>229</v>
      </c>
      <c r="F51">
        <f t="shared" si="1"/>
        <v>1</v>
      </c>
      <c r="G51">
        <f t="shared" si="2"/>
        <v>2</v>
      </c>
      <c r="H51">
        <f t="shared" si="3"/>
        <v>4</v>
      </c>
      <c r="I51">
        <f t="shared" si="4"/>
        <v>7</v>
      </c>
    </row>
    <row r="52" spans="1:9" x14ac:dyDescent="0.3">
      <c r="A52" s="1" t="s">
        <v>41</v>
      </c>
      <c r="B52" s="3">
        <v>6797</v>
      </c>
      <c r="C52" s="2">
        <v>2</v>
      </c>
      <c r="D52" s="3">
        <v>48048.46</v>
      </c>
      <c r="E52" s="3">
        <f t="shared" si="0"/>
        <v>507</v>
      </c>
      <c r="F52">
        <f t="shared" si="1"/>
        <v>1</v>
      </c>
      <c r="G52">
        <f t="shared" si="2"/>
        <v>2</v>
      </c>
      <c r="H52">
        <f t="shared" si="3"/>
        <v>4</v>
      </c>
      <c r="I52">
        <f t="shared" si="4"/>
        <v>7</v>
      </c>
    </row>
    <row r="53" spans="1:9" x14ac:dyDescent="0.3">
      <c r="A53" s="1" t="s">
        <v>40</v>
      </c>
      <c r="B53" s="3">
        <v>6498</v>
      </c>
      <c r="C53" s="2">
        <v>2</v>
      </c>
      <c r="D53" s="3">
        <v>33144.93</v>
      </c>
      <c r="E53" s="3">
        <f t="shared" si="0"/>
        <v>208</v>
      </c>
      <c r="F53">
        <f t="shared" si="1"/>
        <v>1</v>
      </c>
      <c r="G53">
        <f t="shared" si="2"/>
        <v>2</v>
      </c>
      <c r="H53">
        <f t="shared" si="3"/>
        <v>4</v>
      </c>
      <c r="I53">
        <f t="shared" si="4"/>
        <v>7</v>
      </c>
    </row>
    <row r="54" spans="1:9" x14ac:dyDescent="0.3">
      <c r="A54" s="1" t="s">
        <v>39</v>
      </c>
      <c r="B54" s="3">
        <v>6371</v>
      </c>
      <c r="C54" s="2">
        <v>3</v>
      </c>
      <c r="D54" s="3">
        <v>52263.9</v>
      </c>
      <c r="E54" s="3">
        <f t="shared" si="0"/>
        <v>81</v>
      </c>
      <c r="F54">
        <f t="shared" si="1"/>
        <v>1</v>
      </c>
      <c r="G54">
        <f t="shared" si="2"/>
        <v>2</v>
      </c>
      <c r="H54">
        <f t="shared" si="3"/>
        <v>4</v>
      </c>
      <c r="I54">
        <f t="shared" si="4"/>
        <v>7</v>
      </c>
    </row>
    <row r="55" spans="1:9" x14ac:dyDescent="0.3">
      <c r="A55" s="1" t="s">
        <v>38</v>
      </c>
      <c r="B55" s="3">
        <v>6336</v>
      </c>
      <c r="C55" s="2">
        <v>3</v>
      </c>
      <c r="D55" s="3">
        <v>80438.48</v>
      </c>
      <c r="E55" s="3">
        <f t="shared" si="0"/>
        <v>46</v>
      </c>
      <c r="F55">
        <f t="shared" si="1"/>
        <v>1</v>
      </c>
      <c r="G55">
        <f t="shared" si="2"/>
        <v>2</v>
      </c>
      <c r="H55">
        <f t="shared" si="3"/>
        <v>4</v>
      </c>
      <c r="I55">
        <f t="shared" si="4"/>
        <v>7</v>
      </c>
    </row>
    <row r="56" spans="1:9" x14ac:dyDescent="0.3">
      <c r="A56" s="1" t="s">
        <v>37</v>
      </c>
      <c r="B56" s="3">
        <v>6517</v>
      </c>
      <c r="C56" s="2">
        <v>2</v>
      </c>
      <c r="D56" s="3">
        <v>85555.99</v>
      </c>
      <c r="E56" s="3">
        <f t="shared" si="0"/>
        <v>227</v>
      </c>
      <c r="F56">
        <f t="shared" si="1"/>
        <v>1</v>
      </c>
      <c r="G56">
        <f t="shared" si="2"/>
        <v>2</v>
      </c>
      <c r="H56">
        <f t="shared" si="3"/>
        <v>4</v>
      </c>
      <c r="I56">
        <f t="shared" si="4"/>
        <v>7</v>
      </c>
    </row>
    <row r="57" spans="1:9" x14ac:dyDescent="0.3">
      <c r="A57" s="1" t="s">
        <v>36</v>
      </c>
      <c r="B57" s="3">
        <v>6433</v>
      </c>
      <c r="C57" s="2">
        <v>3</v>
      </c>
      <c r="D57" s="3">
        <v>108951.13</v>
      </c>
      <c r="E57" s="3">
        <f t="shared" si="0"/>
        <v>143</v>
      </c>
      <c r="F57">
        <f t="shared" si="1"/>
        <v>1</v>
      </c>
      <c r="G57">
        <f t="shared" si="2"/>
        <v>2</v>
      </c>
      <c r="H57">
        <f t="shared" si="3"/>
        <v>4</v>
      </c>
      <c r="I57">
        <f t="shared" si="4"/>
        <v>7</v>
      </c>
    </row>
    <row r="58" spans="1:9" x14ac:dyDescent="0.3">
      <c r="A58" s="1" t="s">
        <v>35</v>
      </c>
      <c r="B58" s="3">
        <v>6291</v>
      </c>
      <c r="C58" s="2">
        <v>17</v>
      </c>
      <c r="D58" s="3">
        <v>654858.06000000006</v>
      </c>
      <c r="E58" s="3">
        <f t="shared" si="0"/>
        <v>1</v>
      </c>
      <c r="F58">
        <f t="shared" si="1"/>
        <v>1</v>
      </c>
      <c r="G58">
        <f t="shared" si="2"/>
        <v>4</v>
      </c>
      <c r="H58">
        <f t="shared" si="3"/>
        <v>4</v>
      </c>
      <c r="I58">
        <f t="shared" si="4"/>
        <v>9</v>
      </c>
    </row>
    <row r="59" spans="1:9" x14ac:dyDescent="0.3">
      <c r="A59" s="1" t="s">
        <v>34</v>
      </c>
      <c r="B59" s="3">
        <v>6483</v>
      </c>
      <c r="C59" s="2">
        <v>3</v>
      </c>
      <c r="D59" s="3">
        <v>74476.179999999993</v>
      </c>
      <c r="E59" s="3">
        <f t="shared" si="0"/>
        <v>193</v>
      </c>
      <c r="F59">
        <f t="shared" si="1"/>
        <v>1</v>
      </c>
      <c r="G59">
        <f t="shared" si="2"/>
        <v>2</v>
      </c>
      <c r="H59">
        <f t="shared" si="3"/>
        <v>4</v>
      </c>
      <c r="I59">
        <f t="shared" si="4"/>
        <v>7</v>
      </c>
    </row>
    <row r="60" spans="1:9" x14ac:dyDescent="0.3">
      <c r="A60" s="1" t="s">
        <v>33</v>
      </c>
      <c r="B60" s="3">
        <v>6484</v>
      </c>
      <c r="C60" s="2">
        <v>3</v>
      </c>
      <c r="D60" s="3">
        <v>83682.16</v>
      </c>
      <c r="E60" s="3">
        <f t="shared" si="0"/>
        <v>194</v>
      </c>
      <c r="F60">
        <f t="shared" si="1"/>
        <v>1</v>
      </c>
      <c r="G60">
        <f t="shared" si="2"/>
        <v>2</v>
      </c>
      <c r="H60">
        <f t="shared" si="3"/>
        <v>4</v>
      </c>
      <c r="I60">
        <f t="shared" si="4"/>
        <v>7</v>
      </c>
    </row>
    <row r="61" spans="1:9" x14ac:dyDescent="0.3">
      <c r="A61" s="1" t="s">
        <v>32</v>
      </c>
      <c r="B61" s="3">
        <v>6470</v>
      </c>
      <c r="C61" s="2">
        <v>4</v>
      </c>
      <c r="D61" s="3">
        <v>197736.94</v>
      </c>
      <c r="E61" s="3">
        <f t="shared" si="0"/>
        <v>180</v>
      </c>
      <c r="F61">
        <f t="shared" si="1"/>
        <v>1</v>
      </c>
      <c r="G61">
        <f t="shared" si="2"/>
        <v>2</v>
      </c>
      <c r="H61">
        <f t="shared" si="3"/>
        <v>4</v>
      </c>
      <c r="I61">
        <f t="shared" si="4"/>
        <v>7</v>
      </c>
    </row>
    <row r="62" spans="1:9" x14ac:dyDescent="0.3">
      <c r="A62" s="1" t="s">
        <v>31</v>
      </c>
      <c r="B62" s="3">
        <v>6572</v>
      </c>
      <c r="C62" s="2">
        <v>2</v>
      </c>
      <c r="D62" s="3">
        <v>79224.23</v>
      </c>
      <c r="E62" s="3">
        <f t="shared" si="0"/>
        <v>282</v>
      </c>
      <c r="F62">
        <f t="shared" si="1"/>
        <v>1</v>
      </c>
      <c r="G62">
        <f t="shared" si="2"/>
        <v>2</v>
      </c>
      <c r="H62">
        <f t="shared" si="3"/>
        <v>4</v>
      </c>
      <c r="I62">
        <f t="shared" si="4"/>
        <v>7</v>
      </c>
    </row>
    <row r="63" spans="1:9" x14ac:dyDescent="0.3">
      <c r="A63" s="1" t="s">
        <v>30</v>
      </c>
      <c r="B63" s="3">
        <v>6497</v>
      </c>
      <c r="C63" s="2">
        <v>3</v>
      </c>
      <c r="D63" s="3">
        <v>131685.29999999999</v>
      </c>
      <c r="E63" s="3">
        <f t="shared" si="0"/>
        <v>207</v>
      </c>
      <c r="F63">
        <f t="shared" si="1"/>
        <v>1</v>
      </c>
      <c r="G63">
        <f t="shared" si="2"/>
        <v>2</v>
      </c>
      <c r="H63">
        <f t="shared" si="3"/>
        <v>4</v>
      </c>
      <c r="I63">
        <f t="shared" si="4"/>
        <v>7</v>
      </c>
    </row>
    <row r="64" spans="1:9" x14ac:dyDescent="0.3">
      <c r="A64" s="1" t="s">
        <v>29</v>
      </c>
      <c r="B64" s="3">
        <v>6552</v>
      </c>
      <c r="C64" s="2">
        <v>2</v>
      </c>
      <c r="D64" s="3">
        <v>57197.96</v>
      </c>
      <c r="E64" s="3">
        <f t="shared" si="0"/>
        <v>262</v>
      </c>
      <c r="F64">
        <f t="shared" si="1"/>
        <v>1</v>
      </c>
      <c r="G64">
        <f t="shared" si="2"/>
        <v>2</v>
      </c>
      <c r="H64">
        <f t="shared" si="3"/>
        <v>4</v>
      </c>
      <c r="I64">
        <f t="shared" si="4"/>
        <v>7</v>
      </c>
    </row>
    <row r="65" spans="1:9" x14ac:dyDescent="0.3">
      <c r="A65" s="1" t="s">
        <v>28</v>
      </c>
      <c r="B65" s="3">
        <v>6702</v>
      </c>
      <c r="C65" s="2">
        <v>2</v>
      </c>
      <c r="D65" s="3">
        <v>67605.070000000007</v>
      </c>
      <c r="E65" s="3">
        <f t="shared" si="0"/>
        <v>412</v>
      </c>
      <c r="F65">
        <f t="shared" si="1"/>
        <v>1</v>
      </c>
      <c r="G65">
        <f t="shared" si="2"/>
        <v>2</v>
      </c>
      <c r="H65">
        <f t="shared" si="3"/>
        <v>4</v>
      </c>
      <c r="I65">
        <f t="shared" si="4"/>
        <v>7</v>
      </c>
    </row>
    <row r="66" spans="1:9" x14ac:dyDescent="0.3">
      <c r="A66" s="1" t="s">
        <v>27</v>
      </c>
      <c r="B66" s="3">
        <v>6409</v>
      </c>
      <c r="C66" s="2">
        <v>3</v>
      </c>
      <c r="D66" s="3">
        <v>104370.38</v>
      </c>
      <c r="E66" s="3">
        <f t="shared" si="0"/>
        <v>119</v>
      </c>
      <c r="F66">
        <f t="shared" si="1"/>
        <v>1</v>
      </c>
      <c r="G66">
        <f t="shared" si="2"/>
        <v>2</v>
      </c>
      <c r="H66">
        <f t="shared" si="3"/>
        <v>4</v>
      </c>
      <c r="I66">
        <f t="shared" si="4"/>
        <v>7</v>
      </c>
    </row>
    <row r="67" spans="1:9" x14ac:dyDescent="0.3">
      <c r="A67" s="1" t="s">
        <v>26</v>
      </c>
      <c r="B67" s="3">
        <v>6290</v>
      </c>
      <c r="C67" s="2">
        <v>3</v>
      </c>
      <c r="D67" s="3">
        <v>74972.52</v>
      </c>
      <c r="E67" s="3">
        <f t="shared" ref="E67:E93" si="5">B67-6290</f>
        <v>0</v>
      </c>
      <c r="F67">
        <f t="shared" ref="F67:F93" si="6">IF(E67&lt;$L71,4,IF(E67&lt;$L72,3,IF(E67&lt;$L73,2,1)))</f>
        <v>1</v>
      </c>
      <c r="G67">
        <f t="shared" ref="G67:G96" si="7">IF(C67&lt;2,1,IF(C67&lt;5,2,IF(C67&lt;10,3,4)))</f>
        <v>2</v>
      </c>
      <c r="H67">
        <f t="shared" ref="H67:H93" si="8">IF(D67&lt;$O71,1,IF(D67&lt;$O72,2,IF(D67&lt;$O73,3,4)))</f>
        <v>4</v>
      </c>
      <c r="I67">
        <f t="shared" ref="I67:I93" si="9">F67+G67+H67</f>
        <v>7</v>
      </c>
    </row>
    <row r="68" spans="1:9" x14ac:dyDescent="0.3">
      <c r="A68" s="1" t="s">
        <v>25</v>
      </c>
      <c r="B68" s="3">
        <v>6319</v>
      </c>
      <c r="C68" s="2">
        <v>3</v>
      </c>
      <c r="D68" s="3">
        <v>74204.789999999994</v>
      </c>
      <c r="E68" s="3">
        <f t="shared" si="5"/>
        <v>29</v>
      </c>
      <c r="F68">
        <f t="shared" si="6"/>
        <v>1</v>
      </c>
      <c r="G68">
        <f t="shared" si="7"/>
        <v>2</v>
      </c>
      <c r="H68">
        <f t="shared" si="8"/>
        <v>4</v>
      </c>
      <c r="I68">
        <f t="shared" si="9"/>
        <v>7</v>
      </c>
    </row>
    <row r="69" spans="1:9" x14ac:dyDescent="0.3">
      <c r="A69" s="1" t="s">
        <v>24</v>
      </c>
      <c r="B69" s="3">
        <v>6351</v>
      </c>
      <c r="C69" s="2">
        <v>5</v>
      </c>
      <c r="D69" s="3">
        <v>135042.94</v>
      </c>
      <c r="E69" s="3">
        <f t="shared" si="5"/>
        <v>61</v>
      </c>
      <c r="F69">
        <f t="shared" si="6"/>
        <v>1</v>
      </c>
      <c r="G69">
        <f t="shared" si="7"/>
        <v>3</v>
      </c>
      <c r="H69">
        <f t="shared" si="8"/>
        <v>4</v>
      </c>
      <c r="I69">
        <f t="shared" si="9"/>
        <v>8</v>
      </c>
    </row>
    <row r="70" spans="1:9" x14ac:dyDescent="0.3">
      <c r="A70" s="1" t="s">
        <v>23</v>
      </c>
      <c r="B70" s="3">
        <v>6489</v>
      </c>
      <c r="C70" s="2">
        <v>3</v>
      </c>
      <c r="D70" s="3">
        <v>137955.72</v>
      </c>
      <c r="E70" s="3">
        <f t="shared" si="5"/>
        <v>199</v>
      </c>
      <c r="F70">
        <f t="shared" si="6"/>
        <v>1</v>
      </c>
      <c r="G70">
        <f t="shared" si="7"/>
        <v>2</v>
      </c>
      <c r="H70">
        <f t="shared" si="8"/>
        <v>4</v>
      </c>
      <c r="I70">
        <f t="shared" si="9"/>
        <v>7</v>
      </c>
    </row>
    <row r="71" spans="1:9" x14ac:dyDescent="0.3">
      <c r="A71" s="1" t="s">
        <v>22</v>
      </c>
      <c r="B71" s="3">
        <v>6573</v>
      </c>
      <c r="C71" s="2">
        <v>2</v>
      </c>
      <c r="D71" s="3">
        <v>74634.850000000006</v>
      </c>
      <c r="E71" s="3">
        <f t="shared" si="5"/>
        <v>283</v>
      </c>
      <c r="F71">
        <f t="shared" si="6"/>
        <v>1</v>
      </c>
      <c r="G71">
        <f t="shared" si="7"/>
        <v>2</v>
      </c>
      <c r="H71">
        <f t="shared" si="8"/>
        <v>4</v>
      </c>
      <c r="I71">
        <f t="shared" si="9"/>
        <v>7</v>
      </c>
    </row>
    <row r="72" spans="1:9" x14ac:dyDescent="0.3">
      <c r="A72" s="1" t="s">
        <v>21</v>
      </c>
      <c r="B72" s="3">
        <v>6430</v>
      </c>
      <c r="C72" s="2">
        <v>4</v>
      </c>
      <c r="D72" s="3">
        <v>33440.1</v>
      </c>
      <c r="E72" s="3">
        <f t="shared" si="5"/>
        <v>140</v>
      </c>
      <c r="F72">
        <f t="shared" si="6"/>
        <v>1</v>
      </c>
      <c r="G72">
        <f t="shared" si="7"/>
        <v>2</v>
      </c>
      <c r="H72">
        <f t="shared" si="8"/>
        <v>4</v>
      </c>
      <c r="I72">
        <f t="shared" si="9"/>
        <v>7</v>
      </c>
    </row>
    <row r="73" spans="1:9" x14ac:dyDescent="0.3">
      <c r="A73" s="1" t="s">
        <v>20</v>
      </c>
      <c r="B73" s="3">
        <v>6303</v>
      </c>
      <c r="C73" s="2">
        <v>4</v>
      </c>
      <c r="D73" s="3">
        <v>149798.63</v>
      </c>
      <c r="E73" s="3">
        <f t="shared" si="5"/>
        <v>13</v>
      </c>
      <c r="F73">
        <f t="shared" si="6"/>
        <v>1</v>
      </c>
      <c r="G73">
        <f t="shared" si="7"/>
        <v>2</v>
      </c>
      <c r="H73">
        <f t="shared" si="8"/>
        <v>4</v>
      </c>
      <c r="I73">
        <f t="shared" si="9"/>
        <v>7</v>
      </c>
    </row>
    <row r="74" spans="1:9" x14ac:dyDescent="0.3">
      <c r="A74" s="1" t="s">
        <v>19</v>
      </c>
      <c r="B74" s="3">
        <v>6744</v>
      </c>
      <c r="C74" s="2">
        <v>3</v>
      </c>
      <c r="D74" s="3">
        <v>142874.25</v>
      </c>
      <c r="E74" s="3">
        <f t="shared" si="5"/>
        <v>454</v>
      </c>
      <c r="F74">
        <f t="shared" si="6"/>
        <v>1</v>
      </c>
      <c r="G74">
        <f t="shared" si="7"/>
        <v>2</v>
      </c>
      <c r="H74">
        <f t="shared" si="8"/>
        <v>4</v>
      </c>
      <c r="I74">
        <f t="shared" si="9"/>
        <v>7</v>
      </c>
    </row>
    <row r="75" spans="1:9" x14ac:dyDescent="0.3">
      <c r="A75" s="1" t="s">
        <v>18</v>
      </c>
      <c r="B75" s="3">
        <v>6378</v>
      </c>
      <c r="C75" s="2">
        <v>3</v>
      </c>
      <c r="D75" s="3">
        <v>134259.32999999999</v>
      </c>
      <c r="E75" s="3">
        <f t="shared" si="5"/>
        <v>88</v>
      </c>
      <c r="F75">
        <f t="shared" si="6"/>
        <v>1</v>
      </c>
      <c r="G75">
        <f t="shared" si="7"/>
        <v>2</v>
      </c>
      <c r="H75">
        <f t="shared" si="8"/>
        <v>4</v>
      </c>
      <c r="I75">
        <f t="shared" si="9"/>
        <v>7</v>
      </c>
    </row>
    <row r="76" spans="1:9" x14ac:dyDescent="0.3">
      <c r="A76" s="1" t="s">
        <v>17</v>
      </c>
      <c r="B76" s="3">
        <v>6765</v>
      </c>
      <c r="C76" s="2">
        <v>2</v>
      </c>
      <c r="D76" s="3">
        <v>50218.51</v>
      </c>
      <c r="E76" s="3">
        <f t="shared" si="5"/>
        <v>475</v>
      </c>
      <c r="F76">
        <f t="shared" si="6"/>
        <v>1</v>
      </c>
      <c r="G76">
        <f t="shared" si="7"/>
        <v>2</v>
      </c>
      <c r="H76">
        <f t="shared" si="8"/>
        <v>4</v>
      </c>
      <c r="I76">
        <f t="shared" si="9"/>
        <v>7</v>
      </c>
    </row>
    <row r="77" spans="1:9" x14ac:dyDescent="0.3">
      <c r="A77" s="1" t="s">
        <v>16</v>
      </c>
      <c r="B77" s="3">
        <v>6472</v>
      </c>
      <c r="C77" s="2">
        <v>3</v>
      </c>
      <c r="D77" s="3">
        <v>82751.08</v>
      </c>
      <c r="E77" s="3">
        <f t="shared" si="5"/>
        <v>182</v>
      </c>
      <c r="F77">
        <f t="shared" si="6"/>
        <v>1</v>
      </c>
      <c r="G77">
        <f t="shared" si="7"/>
        <v>2</v>
      </c>
      <c r="H77">
        <f t="shared" si="8"/>
        <v>4</v>
      </c>
      <c r="I77">
        <f t="shared" si="9"/>
        <v>7</v>
      </c>
    </row>
    <row r="78" spans="1:9" x14ac:dyDescent="0.3">
      <c r="A78" s="1" t="s">
        <v>15</v>
      </c>
      <c r="B78" s="3">
        <v>6291</v>
      </c>
      <c r="C78" s="2">
        <v>4</v>
      </c>
      <c r="D78" s="3">
        <v>151570.98000000001</v>
      </c>
      <c r="E78" s="3">
        <f t="shared" si="5"/>
        <v>1</v>
      </c>
      <c r="F78">
        <f t="shared" si="6"/>
        <v>1</v>
      </c>
      <c r="G78">
        <f t="shared" si="7"/>
        <v>2</v>
      </c>
      <c r="H78">
        <f t="shared" si="8"/>
        <v>4</v>
      </c>
      <c r="I78">
        <f t="shared" si="9"/>
        <v>7</v>
      </c>
    </row>
    <row r="79" spans="1:9" x14ac:dyDescent="0.3">
      <c r="A79" s="1" t="s">
        <v>14</v>
      </c>
      <c r="B79" s="3">
        <v>6468</v>
      </c>
      <c r="C79" s="2">
        <v>3</v>
      </c>
      <c r="D79" s="3">
        <v>88804.5</v>
      </c>
      <c r="E79" s="3">
        <f t="shared" si="5"/>
        <v>178</v>
      </c>
      <c r="F79">
        <f t="shared" si="6"/>
        <v>1</v>
      </c>
      <c r="G79">
        <f t="shared" si="7"/>
        <v>2</v>
      </c>
      <c r="H79">
        <f t="shared" si="8"/>
        <v>4</v>
      </c>
      <c r="I79">
        <f t="shared" si="9"/>
        <v>7</v>
      </c>
    </row>
    <row r="80" spans="1:9" x14ac:dyDescent="0.3">
      <c r="A80" s="1" t="s">
        <v>13</v>
      </c>
      <c r="B80" s="3">
        <v>6434</v>
      </c>
      <c r="C80" s="2">
        <v>3</v>
      </c>
      <c r="D80" s="3">
        <v>113961.15</v>
      </c>
      <c r="E80" s="3">
        <f t="shared" si="5"/>
        <v>144</v>
      </c>
      <c r="F80">
        <f t="shared" si="6"/>
        <v>1</v>
      </c>
      <c r="G80">
        <f t="shared" si="7"/>
        <v>2</v>
      </c>
      <c r="H80">
        <f t="shared" si="8"/>
        <v>4</v>
      </c>
      <c r="I80">
        <f t="shared" si="9"/>
        <v>7</v>
      </c>
    </row>
    <row r="81" spans="1:9" x14ac:dyDescent="0.3">
      <c r="A81" s="1" t="s">
        <v>12</v>
      </c>
      <c r="B81" s="3">
        <v>6681</v>
      </c>
      <c r="C81" s="2">
        <v>2</v>
      </c>
      <c r="D81" s="3">
        <v>79472.070000000007</v>
      </c>
      <c r="E81" s="3">
        <f t="shared" si="5"/>
        <v>391</v>
      </c>
      <c r="F81">
        <f t="shared" si="6"/>
        <v>1</v>
      </c>
      <c r="G81">
        <f t="shared" si="7"/>
        <v>2</v>
      </c>
      <c r="H81">
        <f t="shared" si="8"/>
        <v>4</v>
      </c>
      <c r="I81">
        <f t="shared" si="9"/>
        <v>7</v>
      </c>
    </row>
    <row r="82" spans="1:9" x14ac:dyDescent="0.3">
      <c r="A82" s="1" t="s">
        <v>11</v>
      </c>
      <c r="B82" s="3">
        <v>6435</v>
      </c>
      <c r="C82" s="2">
        <v>4</v>
      </c>
      <c r="D82" s="3">
        <v>120783.07</v>
      </c>
      <c r="E82" s="3">
        <f t="shared" si="5"/>
        <v>145</v>
      </c>
      <c r="F82">
        <f t="shared" si="6"/>
        <v>1</v>
      </c>
      <c r="G82">
        <f t="shared" si="7"/>
        <v>2</v>
      </c>
      <c r="H82">
        <f t="shared" si="8"/>
        <v>4</v>
      </c>
      <c r="I82">
        <f t="shared" si="9"/>
        <v>7</v>
      </c>
    </row>
    <row r="83" spans="1:9" x14ac:dyDescent="0.3">
      <c r="A83" s="1" t="s">
        <v>10</v>
      </c>
      <c r="B83" s="3">
        <v>6347</v>
      </c>
      <c r="C83" s="2">
        <v>3</v>
      </c>
      <c r="D83" s="3">
        <v>83228.19</v>
      </c>
      <c r="E83" s="3">
        <f t="shared" si="5"/>
        <v>57</v>
      </c>
      <c r="F83">
        <f t="shared" si="6"/>
        <v>1</v>
      </c>
      <c r="G83">
        <f t="shared" si="7"/>
        <v>2</v>
      </c>
      <c r="H83">
        <f t="shared" si="8"/>
        <v>4</v>
      </c>
      <c r="I83">
        <f t="shared" si="9"/>
        <v>7</v>
      </c>
    </row>
    <row r="84" spans="1:9" x14ac:dyDescent="0.3">
      <c r="A84" s="1" t="s">
        <v>9</v>
      </c>
      <c r="B84" s="3">
        <v>6328</v>
      </c>
      <c r="C84" s="2">
        <v>4</v>
      </c>
      <c r="D84" s="3">
        <v>160010.26999999999</v>
      </c>
      <c r="E84" s="3">
        <f t="shared" si="5"/>
        <v>38</v>
      </c>
      <c r="F84">
        <f t="shared" si="6"/>
        <v>1</v>
      </c>
      <c r="G84">
        <f t="shared" si="7"/>
        <v>2</v>
      </c>
      <c r="H84">
        <f t="shared" si="8"/>
        <v>4</v>
      </c>
      <c r="I84">
        <f t="shared" si="9"/>
        <v>7</v>
      </c>
    </row>
    <row r="85" spans="1:9" x14ac:dyDescent="0.3">
      <c r="A85" s="1" t="s">
        <v>8</v>
      </c>
      <c r="B85" s="3">
        <v>6328</v>
      </c>
      <c r="C85" s="2">
        <v>4</v>
      </c>
      <c r="D85" s="3">
        <v>120562.74</v>
      </c>
      <c r="E85" s="3">
        <f t="shared" si="5"/>
        <v>38</v>
      </c>
      <c r="F85">
        <f t="shared" si="6"/>
        <v>1</v>
      </c>
      <c r="G85">
        <f t="shared" si="7"/>
        <v>2</v>
      </c>
      <c r="H85">
        <f t="shared" si="8"/>
        <v>4</v>
      </c>
      <c r="I85">
        <f t="shared" si="9"/>
        <v>7</v>
      </c>
    </row>
    <row r="86" spans="1:9" x14ac:dyDescent="0.3">
      <c r="A86" s="1" t="s">
        <v>7</v>
      </c>
      <c r="B86" s="3">
        <v>6516</v>
      </c>
      <c r="C86" s="2">
        <v>2</v>
      </c>
      <c r="D86" s="3">
        <v>100306.58</v>
      </c>
      <c r="E86" s="3">
        <f t="shared" si="5"/>
        <v>226</v>
      </c>
      <c r="F86">
        <f t="shared" si="6"/>
        <v>1</v>
      </c>
      <c r="G86">
        <f t="shared" si="7"/>
        <v>2</v>
      </c>
      <c r="H86">
        <f t="shared" si="8"/>
        <v>4</v>
      </c>
      <c r="I86">
        <f t="shared" si="9"/>
        <v>7</v>
      </c>
    </row>
    <row r="87" spans="1:9" x14ac:dyDescent="0.3">
      <c r="A87" s="1" t="s">
        <v>6</v>
      </c>
      <c r="B87" s="3">
        <v>6400</v>
      </c>
      <c r="C87" s="2">
        <v>3</v>
      </c>
      <c r="D87" s="3">
        <v>111250.38</v>
      </c>
      <c r="E87" s="3">
        <f t="shared" si="5"/>
        <v>110</v>
      </c>
      <c r="F87">
        <f t="shared" si="6"/>
        <v>1</v>
      </c>
      <c r="G87">
        <f t="shared" si="7"/>
        <v>2</v>
      </c>
      <c r="H87">
        <f t="shared" si="8"/>
        <v>4</v>
      </c>
      <c r="I87">
        <f t="shared" si="9"/>
        <v>7</v>
      </c>
    </row>
    <row r="88" spans="1:9" x14ac:dyDescent="0.3">
      <c r="A88" s="1" t="s">
        <v>5</v>
      </c>
      <c r="B88" s="3">
        <v>6428</v>
      </c>
      <c r="C88" s="2">
        <v>3</v>
      </c>
      <c r="D88" s="3">
        <v>104561.96</v>
      </c>
      <c r="E88" s="3">
        <f t="shared" si="5"/>
        <v>138</v>
      </c>
      <c r="F88">
        <f t="shared" si="6"/>
        <v>1</v>
      </c>
      <c r="G88">
        <f t="shared" si="7"/>
        <v>2</v>
      </c>
      <c r="H88">
        <f t="shared" si="8"/>
        <v>4</v>
      </c>
      <c r="I88">
        <f t="shared" si="9"/>
        <v>7</v>
      </c>
    </row>
    <row r="89" spans="1:9" x14ac:dyDescent="0.3">
      <c r="A89" s="1" t="s">
        <v>4</v>
      </c>
      <c r="B89" s="3">
        <v>6342</v>
      </c>
      <c r="C89" s="2">
        <v>3</v>
      </c>
      <c r="D89" s="3">
        <v>118008.27</v>
      </c>
      <c r="E89" s="3">
        <f t="shared" si="5"/>
        <v>52</v>
      </c>
      <c r="F89">
        <f t="shared" si="6"/>
        <v>1</v>
      </c>
      <c r="G89">
        <f t="shared" si="7"/>
        <v>2</v>
      </c>
      <c r="H89">
        <f t="shared" si="8"/>
        <v>4</v>
      </c>
      <c r="I89">
        <f t="shared" si="9"/>
        <v>7</v>
      </c>
    </row>
    <row r="90" spans="1:9" x14ac:dyDescent="0.3">
      <c r="A90" s="1" t="s">
        <v>3</v>
      </c>
      <c r="B90" s="3">
        <v>6563</v>
      </c>
      <c r="C90" s="2">
        <v>2</v>
      </c>
      <c r="D90" s="3">
        <v>117713.56</v>
      </c>
      <c r="E90" s="3">
        <f t="shared" si="5"/>
        <v>273</v>
      </c>
      <c r="F90">
        <f t="shared" si="6"/>
        <v>1</v>
      </c>
      <c r="G90">
        <f t="shared" si="7"/>
        <v>2</v>
      </c>
      <c r="H90">
        <f t="shared" si="8"/>
        <v>4</v>
      </c>
      <c r="I90">
        <f t="shared" si="9"/>
        <v>7</v>
      </c>
    </row>
    <row r="91" spans="1:9" x14ac:dyDescent="0.3">
      <c r="A91" s="1" t="s">
        <v>2</v>
      </c>
      <c r="B91" s="3">
        <v>6496</v>
      </c>
      <c r="C91" s="2">
        <v>3</v>
      </c>
      <c r="D91" s="3">
        <v>88041.26</v>
      </c>
      <c r="E91" s="3">
        <f t="shared" si="5"/>
        <v>206</v>
      </c>
      <c r="F91">
        <f t="shared" si="6"/>
        <v>1</v>
      </c>
      <c r="G91">
        <f t="shared" si="7"/>
        <v>2</v>
      </c>
      <c r="H91">
        <f t="shared" si="8"/>
        <v>4</v>
      </c>
      <c r="I91">
        <f t="shared" si="9"/>
        <v>7</v>
      </c>
    </row>
    <row r="92" spans="1:9" x14ac:dyDescent="0.3">
      <c r="A92" s="1" t="s">
        <v>1</v>
      </c>
      <c r="B92" s="3">
        <v>6482</v>
      </c>
      <c r="C92" s="2">
        <v>4</v>
      </c>
      <c r="D92" s="3">
        <v>75754.880000000005</v>
      </c>
      <c r="E92" s="3">
        <f t="shared" si="5"/>
        <v>192</v>
      </c>
      <c r="F92">
        <f t="shared" si="6"/>
        <v>1</v>
      </c>
      <c r="G92">
        <f t="shared" si="7"/>
        <v>2</v>
      </c>
      <c r="H92">
        <f t="shared" si="8"/>
        <v>4</v>
      </c>
      <c r="I92">
        <f t="shared" si="9"/>
        <v>7</v>
      </c>
    </row>
    <row r="93" spans="1:9" x14ac:dyDescent="0.3">
      <c r="A93" s="1" t="s">
        <v>0</v>
      </c>
      <c r="B93" s="3">
        <v>6777</v>
      </c>
      <c r="C93" s="2">
        <v>2</v>
      </c>
      <c r="D93" s="3">
        <v>46084.639999999999</v>
      </c>
      <c r="E93" s="3">
        <f t="shared" si="5"/>
        <v>487</v>
      </c>
      <c r="F93">
        <f t="shared" si="6"/>
        <v>1</v>
      </c>
      <c r="G93">
        <f t="shared" si="7"/>
        <v>2</v>
      </c>
      <c r="H93">
        <f t="shared" si="8"/>
        <v>4</v>
      </c>
      <c r="I93">
        <f t="shared" si="9"/>
        <v>7</v>
      </c>
    </row>
  </sheetData>
  <sortState xmlns:xlrd2="http://schemas.microsoft.com/office/spreadsheetml/2017/richdata2" ref="J2:K95">
    <sortCondition ref="J1:J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Shukla</dc:creator>
  <cp:lastModifiedBy>Prashant Shukla</cp:lastModifiedBy>
  <dcterms:created xsi:type="dcterms:W3CDTF">2022-08-19T11:43:03Z</dcterms:created>
  <dcterms:modified xsi:type="dcterms:W3CDTF">2022-08-19T19:40:26Z</dcterms:modified>
</cp:coreProperties>
</file>