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pugalol\Desktop\"/>
    </mc:Choice>
  </mc:AlternateContent>
  <xr:revisionPtr revIDLastSave="0" documentId="13_ncr:1_{F86EDAAC-D13E-4D8D-A315-BDFBC30F1C2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" i="1" l="1"/>
  <c r="L13" i="1"/>
  <c r="I10" i="1"/>
  <c r="L14" i="1"/>
  <c r="L12" i="1"/>
  <c r="I7" i="1"/>
  <c r="G14" i="1"/>
  <c r="H14" i="1"/>
  <c r="I14" i="1"/>
  <c r="J14" i="1"/>
  <c r="K14" i="1"/>
  <c r="K13" i="1"/>
  <c r="J13" i="1"/>
  <c r="I13" i="1"/>
  <c r="H13" i="1"/>
  <c r="G13" i="1"/>
  <c r="K12" i="1"/>
  <c r="J12" i="1"/>
  <c r="I12" i="1"/>
  <c r="H12" i="1"/>
  <c r="G12" i="1"/>
  <c r="G7" i="1"/>
  <c r="G22" i="1"/>
  <c r="I9" i="1"/>
  <c r="I8" i="1"/>
  <c r="H9" i="1"/>
  <c r="H8" i="1"/>
  <c r="H7" i="1"/>
  <c r="G8" i="1"/>
  <c r="G9" i="1"/>
  <c r="G2" i="1"/>
  <c r="H2" i="1" s="1"/>
  <c r="G3" i="1"/>
  <c r="H3" i="1" s="1"/>
  <c r="G23" i="1" l="1"/>
  <c r="I2" i="1"/>
  <c r="I3" i="1"/>
  <c r="G4" i="1" l="1"/>
</calcChain>
</file>

<file path=xl/sharedStrings.xml><?xml version="1.0" encoding="utf-8"?>
<sst xmlns="http://schemas.openxmlformats.org/spreadsheetml/2006/main" count="67" uniqueCount="29">
  <si>
    <t>Ω</t>
  </si>
  <si>
    <t>yes</t>
  </si>
  <si>
    <t>no</t>
  </si>
  <si>
    <t>H(Ω)</t>
  </si>
  <si>
    <t>log2(P)</t>
  </si>
  <si>
    <t>Pizza</t>
  </si>
  <si>
    <t>No</t>
  </si>
  <si>
    <t>Yes</t>
  </si>
  <si>
    <t>Sushi</t>
  </si>
  <si>
    <t>Burgers</t>
  </si>
  <si>
    <t>Food</t>
  </si>
  <si>
    <t>Price</t>
  </si>
  <si>
    <t>Taste</t>
  </si>
  <si>
    <t>Demand</t>
  </si>
  <si>
    <t>H(Demand|Sushi)</t>
  </si>
  <si>
    <t>IG(Demand|Food)</t>
  </si>
  <si>
    <t>IG(Demand|Price)</t>
  </si>
  <si>
    <t>IG(Demand|Taste)</t>
  </si>
  <si>
    <t>H(Demand|Pizza)</t>
  </si>
  <si>
    <t>H(Demand|Burgers)</t>
  </si>
  <si>
    <t>H(Demand|Food)</t>
  </si>
  <si>
    <t>H(Price|Pizza)</t>
  </si>
  <si>
    <t>H(Price|Sushi)</t>
  </si>
  <si>
    <t>H(Price|Burgers)</t>
  </si>
  <si>
    <t>H(Price|Food)</t>
  </si>
  <si>
    <t>H(Taste|Pizza)</t>
  </si>
  <si>
    <t>H(Taste|Sushi)</t>
  </si>
  <si>
    <t>H(Taste|Burgers)</t>
  </si>
  <si>
    <t>H(Taste|Food)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</si>
</sst>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&quot; &quot;?/8"/>
    <numFmt numFmtId="170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Book Antiqua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12" fontId="0" fillId="0" borderId="0" xfId="0" applyNumberFormat="1"/>
    <xf numFmtId="168" fontId="0" fillId="0" borderId="0" xfId="0" applyNumberFormat="1"/>
    <xf numFmtId="170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L15" sqref="L15"/>
    </sheetView>
  </sheetViews>
  <sheetFormatPr defaultRowHeight="14.4" x14ac:dyDescent="0.3"/>
  <cols>
    <col min="1" max="1" width="9.109375" customWidth="1"/>
    <col min="6" max="6" width="18.21875" customWidth="1"/>
  </cols>
  <sheetData>
    <row r="1" spans="1:12" x14ac:dyDescent="0.3">
      <c r="A1" s="1" t="s">
        <v>10</v>
      </c>
      <c r="B1" s="1" t="s">
        <v>11</v>
      </c>
      <c r="C1" s="1" t="s">
        <v>12</v>
      </c>
      <c r="D1" s="1" t="s">
        <v>13</v>
      </c>
      <c r="F1" s="3" t="s">
        <v>0</v>
      </c>
      <c r="G1" s="2"/>
      <c r="H1" t="s">
        <v>4</v>
      </c>
    </row>
    <row r="2" spans="1:12" x14ac:dyDescent="0.3">
      <c r="A2" s="4" t="s">
        <v>5</v>
      </c>
      <c r="B2" s="4">
        <v>2</v>
      </c>
      <c r="C2" s="4">
        <v>4</v>
      </c>
      <c r="D2" s="4" t="s">
        <v>6</v>
      </c>
      <c r="F2" t="s">
        <v>1</v>
      </c>
      <c r="G2">
        <f>COUNTIF($D$2:$D$21, "Yes")/20</f>
        <v>0.4</v>
      </c>
      <c r="H2">
        <f>LOG(G2,2)</f>
        <v>-1.3219280948873622</v>
      </c>
      <c r="I2">
        <f>G2*H2</f>
        <v>-0.52877123795494485</v>
      </c>
    </row>
    <row r="3" spans="1:12" x14ac:dyDescent="0.3">
      <c r="A3" s="4" t="s">
        <v>5</v>
      </c>
      <c r="B3" s="4">
        <v>5</v>
      </c>
      <c r="C3" s="4">
        <v>5</v>
      </c>
      <c r="D3" s="4" t="s">
        <v>6</v>
      </c>
      <c r="F3" t="s">
        <v>2</v>
      </c>
      <c r="G3">
        <f>COUNTIF($D$2:$D$21, "No")/20</f>
        <v>0.6</v>
      </c>
      <c r="H3">
        <f>LOG(G3,2)</f>
        <v>-0.73696559416620622</v>
      </c>
      <c r="I3">
        <f>G3*H3</f>
        <v>-0.44217935649972373</v>
      </c>
    </row>
    <row r="4" spans="1:12" x14ac:dyDescent="0.3">
      <c r="A4" s="4" t="s">
        <v>5</v>
      </c>
      <c r="B4" s="4">
        <v>4</v>
      </c>
      <c r="C4" s="4">
        <v>5</v>
      </c>
      <c r="D4" s="4" t="s">
        <v>7</v>
      </c>
      <c r="F4" s="1" t="s">
        <v>3</v>
      </c>
      <c r="G4">
        <f>ABS(SUM(I2:I3))</f>
        <v>0.97095059445466858</v>
      </c>
    </row>
    <row r="5" spans="1:12" x14ac:dyDescent="0.3">
      <c r="A5" s="4" t="s">
        <v>5</v>
      </c>
      <c r="B5" s="4">
        <v>1</v>
      </c>
      <c r="C5" s="4">
        <v>5</v>
      </c>
      <c r="D5" s="4" t="s">
        <v>7</v>
      </c>
    </row>
    <row r="6" spans="1:12" x14ac:dyDescent="0.3">
      <c r="A6" s="4" t="s">
        <v>5</v>
      </c>
      <c r="B6" s="4">
        <v>3</v>
      </c>
      <c r="C6" s="4">
        <v>5</v>
      </c>
      <c r="D6" s="4" t="s">
        <v>6</v>
      </c>
      <c r="G6" s="1" t="s">
        <v>7</v>
      </c>
      <c r="H6" s="1" t="s">
        <v>6</v>
      </c>
    </row>
    <row r="7" spans="1:12" x14ac:dyDescent="0.3">
      <c r="A7" s="4" t="s">
        <v>8</v>
      </c>
      <c r="B7" s="4">
        <v>5</v>
      </c>
      <c r="C7" s="4">
        <v>5</v>
      </c>
      <c r="D7" s="4" t="s">
        <v>6</v>
      </c>
      <c r="F7" s="1" t="s">
        <v>18</v>
      </c>
      <c r="G7" s="5">
        <f>COUNTIF($D$2:$D$6, "Yes")/5</f>
        <v>0.4</v>
      </c>
      <c r="H7" s="5">
        <f>COUNTIF($D$2:$D$6, "No")/5</f>
        <v>0.6</v>
      </c>
      <c r="I7" s="7">
        <f>(-G7*LOG(G7,2))+(-H7*LOG(H7,2))</f>
        <v>0.97095059445466858</v>
      </c>
    </row>
    <row r="8" spans="1:12" x14ac:dyDescent="0.3">
      <c r="A8" s="4" t="s">
        <v>8</v>
      </c>
      <c r="B8" s="4">
        <v>2</v>
      </c>
      <c r="C8" s="4">
        <v>3</v>
      </c>
      <c r="D8" s="4" t="s">
        <v>6</v>
      </c>
      <c r="F8" s="1" t="s">
        <v>14</v>
      </c>
      <c r="G8" s="6">
        <f>COUNTIF($D$7:$D$14, "Yes")/8</f>
        <v>0.25</v>
      </c>
      <c r="H8" s="6">
        <f>COUNTIF($D$7:$D$14, "No")/8</f>
        <v>0.75</v>
      </c>
      <c r="I8" s="7">
        <f>(-G8*LOG(G8,2))+(-H8*LOG(H8,2))</f>
        <v>0.81127812445913283</v>
      </c>
    </row>
    <row r="9" spans="1:12" x14ac:dyDescent="0.3">
      <c r="A9" s="4" t="s">
        <v>8</v>
      </c>
      <c r="B9" s="4">
        <v>2</v>
      </c>
      <c r="C9" s="4">
        <v>2</v>
      </c>
      <c r="D9" s="4" t="s">
        <v>6</v>
      </c>
      <c r="F9" s="1" t="s">
        <v>19</v>
      </c>
      <c r="G9" s="5">
        <f>COUNTIF($D$15:$D$21, "Yes")/7</f>
        <v>0.5714285714285714</v>
      </c>
      <c r="H9" s="5">
        <f>COUNTIF($D$15:$D$21, "No")/7</f>
        <v>0.42857142857142855</v>
      </c>
      <c r="I9" s="7">
        <f>(-G9*LOG(G9,2))+(-H9*LOG(H9,2))</f>
        <v>0.98522813603425163</v>
      </c>
    </row>
    <row r="10" spans="1:12" x14ac:dyDescent="0.3">
      <c r="A10" s="4" t="s">
        <v>8</v>
      </c>
      <c r="B10" s="4">
        <v>5</v>
      </c>
      <c r="C10" s="4">
        <v>4</v>
      </c>
      <c r="D10" s="4" t="s">
        <v>7</v>
      </c>
      <c r="F10" s="1" t="s">
        <v>20</v>
      </c>
      <c r="I10" s="7">
        <f>(5/20*I7)+(8/20*I8)+(7/20*I9)</f>
        <v>0.91207874600930827</v>
      </c>
    </row>
    <row r="11" spans="1:12" x14ac:dyDescent="0.3">
      <c r="A11" s="4" t="s">
        <v>8</v>
      </c>
      <c r="B11" s="4">
        <v>1</v>
      </c>
      <c r="C11" s="4">
        <v>2</v>
      </c>
      <c r="D11" s="4" t="s">
        <v>6</v>
      </c>
      <c r="G11" s="1">
        <v>1</v>
      </c>
      <c r="H11" s="1">
        <v>2</v>
      </c>
      <c r="I11" s="1">
        <v>3</v>
      </c>
      <c r="J11" s="1">
        <v>4</v>
      </c>
      <c r="K11" s="1">
        <v>5</v>
      </c>
    </row>
    <row r="12" spans="1:12" x14ac:dyDescent="0.3">
      <c r="A12" s="4" t="s">
        <v>8</v>
      </c>
      <c r="B12" s="4">
        <v>5</v>
      </c>
      <c r="C12" s="4">
        <v>5</v>
      </c>
      <c r="D12" s="4" t="s">
        <v>6</v>
      </c>
      <c r="F12" s="1" t="s">
        <v>21</v>
      </c>
      <c r="G12">
        <f>COUNTIF($B$2:$B$6, $G$11) / 5</f>
        <v>0.2</v>
      </c>
      <c r="H12">
        <f>COUNTIF($B$2:$B$6, $H$11) / 5</f>
        <v>0.2</v>
      </c>
      <c r="I12">
        <f>COUNTIF($B$2:$B$6, $I$11) / 5</f>
        <v>0.2</v>
      </c>
      <c r="J12">
        <f>COUNTIF($B$2:$B$6, $J$11) / 5</f>
        <v>0.2</v>
      </c>
      <c r="K12">
        <f>COUNTIF($B$2:$B$6, $K$11) / 5</f>
        <v>0.2</v>
      </c>
      <c r="L12">
        <f>(-G12*LOG(G12,2))+(-H12*LOG(H12,2))+(-I12*LOG(I12,2))+(-J12*LOG(J12,2))+(-K12*LOG(K12,2))</f>
        <v>2.3219280948873622</v>
      </c>
    </row>
    <row r="13" spans="1:12" x14ac:dyDescent="0.3">
      <c r="A13" s="4" t="s">
        <v>8</v>
      </c>
      <c r="B13" s="4">
        <v>5</v>
      </c>
      <c r="C13" s="4">
        <v>5</v>
      </c>
      <c r="D13" s="4" t="s">
        <v>7</v>
      </c>
      <c r="F13" s="1" t="s">
        <v>22</v>
      </c>
      <c r="G13">
        <f>COUNTIF($B$7:$B$14, $G$11) / 5</f>
        <v>0.2</v>
      </c>
      <c r="H13">
        <f>COUNTIF($B$7:$B$14, $H$11) / 5</f>
        <v>0.4</v>
      </c>
      <c r="I13" s="8">
        <f>COUNTIF($B$7:$B$14, $I$11) / 5</f>
        <v>0</v>
      </c>
      <c r="J13">
        <f>COUNTIF($B$7:$B$14, $J$11) / 5</f>
        <v>0.2</v>
      </c>
      <c r="K13">
        <f>COUNTIF($B$7:$B$14, $K$11) / 5</f>
        <v>0.8</v>
      </c>
      <c r="L13">
        <f>(-G13*LOG(G13,2))+(-H13*LOG(H13,2))+0+(-J13*LOG(J13,2))+(-K13*LOG(K13,2))</f>
        <v>1.7150849518197797</v>
      </c>
    </row>
    <row r="14" spans="1:12" x14ac:dyDescent="0.3">
      <c r="A14" s="4" t="s">
        <v>8</v>
      </c>
      <c r="B14" s="4">
        <v>4</v>
      </c>
      <c r="C14" s="4">
        <v>4</v>
      </c>
      <c r="D14" s="4" t="s">
        <v>6</v>
      </c>
      <c r="F14" s="1" t="s">
        <v>23</v>
      </c>
      <c r="G14">
        <f>COUNTIF($B$15:$B$21, $G$11) / 5</f>
        <v>0.4</v>
      </c>
      <c r="H14">
        <f t="shared" ref="H14:K14" si="0">COUNTIF($B$15:$B$21, $G$11) / 5</f>
        <v>0.4</v>
      </c>
      <c r="I14">
        <f t="shared" si="0"/>
        <v>0.4</v>
      </c>
      <c r="J14">
        <f t="shared" si="0"/>
        <v>0.4</v>
      </c>
      <c r="K14">
        <f t="shared" si="0"/>
        <v>0.4</v>
      </c>
      <c r="L14">
        <f t="shared" ref="L13:L14" si="1">(-G14*LOG(G14,2))+(-H14*LOG(H14,2))+(-I14*LOG(I14,2))+(-J14*LOG(J14,2))+(-K14*LOG(K14,2))</f>
        <v>2.6438561897747244</v>
      </c>
    </row>
    <row r="15" spans="1:12" ht="18.600000000000001" customHeight="1" x14ac:dyDescent="0.3">
      <c r="A15" s="4" t="s">
        <v>9</v>
      </c>
      <c r="B15" s="4">
        <v>4</v>
      </c>
      <c r="C15" s="4">
        <v>4</v>
      </c>
      <c r="D15" s="4" t="s">
        <v>7</v>
      </c>
      <c r="F15" s="1" t="s">
        <v>24</v>
      </c>
      <c r="L15">
        <f>(5/20*L12)+(8/20*L13)+(7/20*L14)</f>
        <v>2.1918656708709059</v>
      </c>
    </row>
    <row r="16" spans="1:12" ht="18" customHeight="1" x14ac:dyDescent="0.3">
      <c r="A16" s="4" t="s">
        <v>9</v>
      </c>
      <c r="B16" s="4">
        <v>3</v>
      </c>
      <c r="C16" s="4">
        <v>3</v>
      </c>
      <c r="D16" s="4" t="s">
        <v>7</v>
      </c>
    </row>
    <row r="17" spans="1:7" x14ac:dyDescent="0.3">
      <c r="A17" s="4" t="s">
        <v>9</v>
      </c>
      <c r="B17" s="4">
        <v>2</v>
      </c>
      <c r="C17" s="4">
        <v>2</v>
      </c>
      <c r="D17" s="4" t="s">
        <v>7</v>
      </c>
      <c r="F17" s="1" t="s">
        <v>25</v>
      </c>
    </row>
    <row r="18" spans="1:7" x14ac:dyDescent="0.3">
      <c r="A18" s="4" t="s">
        <v>9</v>
      </c>
      <c r="B18" s="4">
        <v>3</v>
      </c>
      <c r="C18" s="4">
        <v>3</v>
      </c>
      <c r="D18" s="4" t="s">
        <v>6</v>
      </c>
      <c r="F18" s="1" t="s">
        <v>26</v>
      </c>
    </row>
    <row r="19" spans="1:7" x14ac:dyDescent="0.3">
      <c r="A19" s="4" t="s">
        <v>9</v>
      </c>
      <c r="B19" s="4">
        <v>2</v>
      </c>
      <c r="C19" s="4">
        <v>2</v>
      </c>
      <c r="D19" s="4" t="s">
        <v>6</v>
      </c>
      <c r="F19" s="1" t="s">
        <v>27</v>
      </c>
    </row>
    <row r="20" spans="1:7" x14ac:dyDescent="0.3">
      <c r="A20" s="4" t="s">
        <v>9</v>
      </c>
      <c r="B20" s="4">
        <v>1</v>
      </c>
      <c r="C20" s="4">
        <v>1</v>
      </c>
      <c r="D20" s="4" t="s">
        <v>6</v>
      </c>
      <c r="F20" s="1" t="s">
        <v>28</v>
      </c>
    </row>
    <row r="21" spans="1:7" x14ac:dyDescent="0.3">
      <c r="A21" s="4" t="s">
        <v>9</v>
      </c>
      <c r="B21" s="4">
        <v>1</v>
      </c>
      <c r="C21" s="4">
        <v>1</v>
      </c>
      <c r="D21" s="4" t="s">
        <v>7</v>
      </c>
    </row>
    <row r="22" spans="1:7" x14ac:dyDescent="0.3">
      <c r="F22" s="1" t="s">
        <v>14</v>
      </c>
      <c r="G22" s="7">
        <f>I8</f>
        <v>0.81127812445913283</v>
      </c>
    </row>
    <row r="23" spans="1:7" x14ac:dyDescent="0.3">
      <c r="F23" s="1" t="s">
        <v>15</v>
      </c>
      <c r="G23" s="7">
        <f>ABS($G$4-I10)</f>
        <v>5.8871848445360309E-2</v>
      </c>
    </row>
    <row r="24" spans="1:7" x14ac:dyDescent="0.3">
      <c r="F24" s="1" t="s">
        <v>16</v>
      </c>
      <c r="G24" s="7"/>
    </row>
    <row r="25" spans="1:7" x14ac:dyDescent="0.3">
      <c r="F25" s="1" t="s">
        <v>17</v>
      </c>
      <c r="G25" s="7"/>
    </row>
  </sheetData>
  <mergeCells count="1">
    <mergeCell ref="F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pugalol</dc:creator>
  <cp:lastModifiedBy>Артемий</cp:lastModifiedBy>
  <dcterms:created xsi:type="dcterms:W3CDTF">2015-06-05T18:19:34Z</dcterms:created>
  <dcterms:modified xsi:type="dcterms:W3CDTF">2020-06-04T21:40:24Z</dcterms:modified>
</cp:coreProperties>
</file>