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25D076D9-4451-4A21-B978-91543E8EA773}" xr6:coauthVersionLast="47" xr6:coauthVersionMax="47" xr10:uidLastSave="{00000000-0000-0000-0000-000000000000}"/>
  <bookViews>
    <workbookView xWindow="2232" yWindow="2232" windowWidth="20076" windowHeight="9636" xr2:uid="{00000000-000D-0000-FFFF-FFFF00000000}"/>
  </bookViews>
  <sheets>
    <sheet name="Лист1" sheetId="2" r:id="rId1"/>
    <sheet name="point1" sheetId="3" r:id="rId2"/>
    <sheet name="point2" sheetId="4" r:id="rId3"/>
    <sheet name="point(min)" sheetId="5" r:id="rId4"/>
    <sheet name="point(max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2" l="1"/>
  <c r="R23" i="2" s="1"/>
  <c r="R24" i="2" s="1"/>
  <c r="R18" i="2"/>
  <c r="R19" i="2" s="1"/>
  <c r="R20" i="2" s="1"/>
  <c r="R14" i="2"/>
  <c r="R15" i="2" s="1"/>
  <c r="R16" i="2" s="1"/>
  <c r="R10" i="2"/>
  <c r="R11" i="2" s="1"/>
  <c r="R12" i="2" s="1"/>
  <c r="K21" i="2"/>
  <c r="K22" i="2" s="1"/>
  <c r="K23" i="2" s="1"/>
  <c r="K24" i="2" s="1"/>
  <c r="K17" i="2"/>
  <c r="K18" i="2" s="1"/>
  <c r="K19" i="2" s="1"/>
  <c r="K20" i="2" s="1"/>
  <c r="K13" i="2"/>
  <c r="K14" i="2" s="1"/>
  <c r="K15" i="2" s="1"/>
  <c r="K16" i="2" s="1"/>
  <c r="K10" i="2"/>
  <c r="K11" i="2" s="1"/>
  <c r="K12" i="2" s="1"/>
  <c r="J18" i="2"/>
  <c r="J19" i="2" s="1"/>
  <c r="J20" i="2" s="1"/>
  <c r="J22" i="2" l="1"/>
  <c r="J23" i="2" s="1"/>
  <c r="J24" i="2" s="1"/>
  <c r="J14" i="2"/>
  <c r="J15" i="2" s="1"/>
  <c r="J16" i="2" s="1"/>
  <c r="J11" i="2" l="1"/>
  <c r="J12" i="2"/>
  <c r="J10" i="2"/>
  <c r="B2" i="2" l="1"/>
  <c r="D43" i="6"/>
  <c r="F43" i="6" s="1"/>
  <c r="D42" i="6"/>
  <c r="F42" i="6" s="1"/>
  <c r="F41" i="6"/>
  <c r="D41" i="6"/>
  <c r="D40" i="6"/>
  <c r="F40" i="6" s="1"/>
  <c r="D39" i="6"/>
  <c r="F39" i="6" s="1"/>
  <c r="D38" i="6"/>
  <c r="F38" i="6" s="1"/>
  <c r="D37" i="6"/>
  <c r="F37" i="6" s="1"/>
  <c r="D36" i="6"/>
  <c r="F36" i="6" s="1"/>
  <c r="D35" i="6"/>
  <c r="F35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D3" i="6"/>
  <c r="F3" i="6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D3" i="5"/>
  <c r="F3" i="5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D3" i="4"/>
  <c r="F3" i="4" s="1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D2" i="4"/>
  <c r="F2" i="4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D3" i="3"/>
  <c r="F3" i="3" s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E2" i="2"/>
  <c r="V21" i="2" s="1"/>
  <c r="X21" i="2" s="1"/>
  <c r="V9" i="2" l="1"/>
  <c r="V11" i="2" s="1"/>
  <c r="X11" i="2" s="1"/>
  <c r="V24" i="2"/>
  <c r="X24" i="2" s="1"/>
  <c r="H3" i="6"/>
  <c r="V13" i="2"/>
  <c r="H2" i="4"/>
  <c r="V22" i="2"/>
  <c r="V23" i="2"/>
  <c r="H3" i="5"/>
  <c r="H3" i="3"/>
  <c r="V17" i="2"/>
  <c r="X9" i="2" l="1"/>
  <c r="V10" i="2"/>
  <c r="X10" i="2" s="1"/>
  <c r="V12" i="2"/>
  <c r="V15" i="2"/>
  <c r="X13" i="2"/>
  <c r="V16" i="2"/>
  <c r="V14" i="2"/>
  <c r="L20" i="2"/>
  <c r="L19" i="2"/>
  <c r="X23" i="2"/>
  <c r="X22" i="2"/>
  <c r="N13" i="2"/>
  <c r="L13" i="2"/>
  <c r="V18" i="2"/>
  <c r="V19" i="2"/>
  <c r="X17" i="2"/>
  <c r="V20" i="2"/>
  <c r="N21" i="2"/>
  <c r="L21" i="2"/>
  <c r="N9" i="2"/>
  <c r="P9" i="2" s="1"/>
  <c r="N17" i="2"/>
  <c r="L17" i="2"/>
  <c r="L18" i="2"/>
  <c r="X12" i="2" l="1"/>
  <c r="L10" i="2"/>
  <c r="L9" i="2"/>
  <c r="X14" i="2"/>
  <c r="X16" i="2"/>
  <c r="X15" i="2"/>
  <c r="N11" i="2"/>
  <c r="N10" i="2"/>
  <c r="N12" i="2"/>
  <c r="N19" i="2"/>
  <c r="N18" i="2"/>
  <c r="N20" i="2"/>
  <c r="P17" i="2"/>
  <c r="N15" i="2"/>
  <c r="N14" i="2"/>
  <c r="N16" i="2"/>
  <c r="P13" i="2"/>
  <c r="L11" i="2"/>
  <c r="X19" i="2"/>
  <c r="X18" i="2"/>
  <c r="N23" i="2"/>
  <c r="N22" i="2"/>
  <c r="N24" i="2"/>
  <c r="P21" i="2"/>
  <c r="L22" i="2"/>
  <c r="L12" i="2"/>
  <c r="X20" i="2"/>
  <c r="L14" i="2"/>
  <c r="P16" i="2" l="1"/>
  <c r="L23" i="2"/>
  <c r="P14" i="2"/>
  <c r="P19" i="2"/>
  <c r="P18" i="2"/>
  <c r="L15" i="2"/>
  <c r="P24" i="2"/>
  <c r="P10" i="2"/>
  <c r="P23" i="2"/>
  <c r="P15" i="2"/>
  <c r="P12" i="2"/>
  <c r="P22" i="2"/>
  <c r="P20" i="2"/>
  <c r="P11" i="2"/>
  <c r="L16" i="2" l="1"/>
  <c r="L24" i="2"/>
</calcChain>
</file>

<file path=xl/sharedStrings.xml><?xml version="1.0" encoding="utf-8"?>
<sst xmlns="http://schemas.openxmlformats.org/spreadsheetml/2006/main" count="55" uniqueCount="25">
  <si>
    <t>I</t>
  </si>
  <si>
    <t>F,W</t>
  </si>
  <si>
    <t>Kd</t>
  </si>
  <si>
    <t>Color</t>
  </si>
  <si>
    <t>x</t>
  </si>
  <si>
    <t>y</t>
  </si>
  <si>
    <t>z</t>
  </si>
  <si>
    <t>Deg</t>
  </si>
  <si>
    <t>Analitycal</t>
  </si>
  <si>
    <t>Lumicept</t>
  </si>
  <si>
    <t>L</t>
  </si>
  <si>
    <t>∆L %</t>
  </si>
  <si>
    <t>∆L%</t>
  </si>
  <si>
    <t>∆E %</t>
  </si>
  <si>
    <t>λ</t>
  </si>
  <si>
    <t>dλ*E(λ)</t>
  </si>
  <si>
    <t>V(λ)</t>
  </si>
  <si>
    <t>V(λ)*E(λ)*dλ</t>
  </si>
  <si>
    <t>Result (lx)</t>
  </si>
  <si>
    <t>Kd_eff</t>
  </si>
  <si>
    <t>E, W/m²</t>
  </si>
  <si>
    <t>Eф, lx</t>
  </si>
  <si>
    <t>Direction</t>
  </si>
  <si>
    <t>Radiometric</t>
  </si>
  <si>
    <t>Photometric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</si>
</sst>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7" fillId="0" borderId="0" xfId="0" applyFont="1"/>
    <xf numFmtId="2" fontId="5" fillId="0" borderId="0" xfId="0" applyNumberFormat="1" applyFont="1"/>
    <xf numFmtId="2" fontId="9" fillId="0" borderId="0" xfId="0" applyNumberFormat="1" applyFont="1"/>
    <xf numFmtId="0" fontId="6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2" fontId="5" fillId="0" borderId="7" xfId="0" applyNumberFormat="1" applyFont="1" applyBorder="1"/>
    <xf numFmtId="0" fontId="0" fillId="0" borderId="7" xfId="0" applyBorder="1"/>
    <xf numFmtId="0" fontId="1" fillId="0" borderId="0" xfId="0" applyFont="1"/>
    <xf numFmtId="0" fontId="9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3" borderId="4" xfId="0" applyFont="1" applyFill="1" applyBorder="1"/>
    <xf numFmtId="0" fontId="5" fillId="0" borderId="3" xfId="0" applyFont="1" applyBorder="1" applyAlignment="1">
      <alignment horizontal="center"/>
    </xf>
    <xf numFmtId="0" fontId="5" fillId="2" borderId="0" xfId="0" applyFont="1" applyFill="1"/>
    <xf numFmtId="0" fontId="9" fillId="2" borderId="0" xfId="0" applyFont="1" applyFill="1"/>
    <xf numFmtId="0" fontId="5" fillId="2" borderId="7" xfId="0" applyFont="1" applyFill="1" applyBorder="1"/>
    <xf numFmtId="2" fontId="5" fillId="2" borderId="5" xfId="0" applyNumberFormat="1" applyFont="1" applyFill="1" applyBorder="1"/>
    <xf numFmtId="2" fontId="9" fillId="2" borderId="5" xfId="0" applyNumberFormat="1" applyFont="1" applyFill="1" applyBorder="1"/>
    <xf numFmtId="2" fontId="5" fillId="2" borderId="8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topLeftCell="A4" zoomScale="85" zoomScaleNormal="85" workbookViewId="0">
      <selection activeCell="F20" sqref="A20:XFD20"/>
    </sheetView>
  </sheetViews>
  <sheetFormatPr defaultColWidth="8.77734375" defaultRowHeight="14.4" x14ac:dyDescent="0.3"/>
  <cols>
    <col min="3" max="3" width="8.77734375" customWidth="1"/>
    <col min="10" max="10" width="10" customWidth="1"/>
    <col min="14" max="14" width="10.33203125" customWidth="1"/>
    <col min="15" max="15" width="11.109375" customWidth="1"/>
    <col min="18" max="18" width="10.33203125" customWidth="1"/>
    <col min="19" max="19" width="10.44140625" customWidth="1"/>
    <col min="20" max="20" width="11.109375" customWidth="1"/>
    <col min="21" max="21" width="10.109375" customWidth="1"/>
    <col min="22" max="22" width="10" customWidth="1"/>
    <col min="23" max="23" width="11.109375" customWidth="1"/>
    <col min="27" max="27" width="10" customWidth="1"/>
    <col min="28" max="28" width="9.77734375" customWidth="1"/>
  </cols>
  <sheetData>
    <row r="1" spans="1:31" x14ac:dyDescent="0.3">
      <c r="A1" s="22" t="s">
        <v>1</v>
      </c>
      <c r="B1" s="23" t="s">
        <v>0</v>
      </c>
      <c r="C1" s="23" t="s">
        <v>2</v>
      </c>
      <c r="D1" s="23" t="s">
        <v>3</v>
      </c>
      <c r="E1" s="24" t="s">
        <v>19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thickBot="1" x14ac:dyDescent="0.35">
      <c r="A2" s="16">
        <v>100</v>
      </c>
      <c r="B2" s="17">
        <f>A2/(4*PI())</f>
        <v>7.9577471545947667</v>
      </c>
      <c r="C2" s="17">
        <v>0.68</v>
      </c>
      <c r="D2" s="17">
        <v>0.91</v>
      </c>
      <c r="E2" s="25">
        <f>C2*D2</f>
        <v>0.61880000000000002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" thickBot="1" x14ac:dyDescent="0.35">
      <c r="H4" s="5"/>
      <c r="I4" s="5"/>
      <c r="J4" s="5"/>
      <c r="K4" s="5"/>
      <c r="L4" s="5"/>
      <c r="M4" s="5"/>
      <c r="N4" s="5"/>
      <c r="AE4" s="5"/>
    </row>
    <row r="5" spans="1:31" ht="15" thickBot="1" x14ac:dyDescent="0.35">
      <c r="J5" s="34" t="s">
        <v>23</v>
      </c>
      <c r="K5" s="35"/>
      <c r="L5" s="35"/>
      <c r="M5" s="35"/>
      <c r="N5" s="35"/>
      <c r="O5" s="35"/>
      <c r="P5" s="36"/>
      <c r="Q5" s="6"/>
      <c r="R5" s="34" t="s">
        <v>24</v>
      </c>
      <c r="S5" s="35"/>
      <c r="T5" s="35"/>
      <c r="U5" s="35"/>
      <c r="V5" s="35"/>
      <c r="W5" s="35"/>
      <c r="X5" s="36"/>
      <c r="Y5" s="6"/>
      <c r="AE5" s="5"/>
    </row>
    <row r="6" spans="1:31" x14ac:dyDescent="0.3">
      <c r="A6" s="22"/>
      <c r="B6" s="23"/>
      <c r="C6" s="23"/>
      <c r="D6" s="37" t="s">
        <v>22</v>
      </c>
      <c r="E6" s="37"/>
      <c r="F6" s="37"/>
      <c r="G6" s="27"/>
      <c r="J6" s="11" t="s">
        <v>8</v>
      </c>
      <c r="K6" s="6" t="s">
        <v>9</v>
      </c>
      <c r="L6" s="6"/>
      <c r="N6" s="6" t="s">
        <v>8</v>
      </c>
      <c r="O6" s="6" t="s">
        <v>9</v>
      </c>
      <c r="P6" s="12"/>
      <c r="R6" s="11" t="s">
        <v>8</v>
      </c>
      <c r="S6" s="6" t="s">
        <v>9</v>
      </c>
      <c r="T6" s="6"/>
      <c r="V6" s="6" t="s">
        <v>8</v>
      </c>
      <c r="W6" s="6" t="s">
        <v>9</v>
      </c>
      <c r="X6" s="12"/>
      <c r="AE6" s="5"/>
    </row>
    <row r="7" spans="1:31" x14ac:dyDescent="0.3">
      <c r="A7" s="11" t="s">
        <v>4</v>
      </c>
      <c r="B7" s="6" t="s">
        <v>5</v>
      </c>
      <c r="C7" s="6" t="s">
        <v>6</v>
      </c>
      <c r="D7" s="6" t="s">
        <v>4</v>
      </c>
      <c r="E7" s="6" t="s">
        <v>5</v>
      </c>
      <c r="F7" s="6" t="s">
        <v>6</v>
      </c>
      <c r="G7" s="12" t="s">
        <v>7</v>
      </c>
      <c r="J7" s="11" t="s">
        <v>20</v>
      </c>
      <c r="K7" s="6" t="s">
        <v>20</v>
      </c>
      <c r="L7" s="8" t="s">
        <v>13</v>
      </c>
      <c r="N7" s="6" t="s">
        <v>10</v>
      </c>
      <c r="O7" s="6" t="s">
        <v>10</v>
      </c>
      <c r="P7" s="13" t="s">
        <v>11</v>
      </c>
      <c r="R7" s="11" t="s">
        <v>21</v>
      </c>
      <c r="S7" s="6" t="s">
        <v>21</v>
      </c>
      <c r="T7" s="8" t="s">
        <v>13</v>
      </c>
      <c r="V7" s="6" t="s">
        <v>10</v>
      </c>
      <c r="W7" s="6" t="s">
        <v>10</v>
      </c>
      <c r="X7" s="13" t="s">
        <v>12</v>
      </c>
      <c r="AE7" s="5"/>
    </row>
    <row r="8" spans="1:31" x14ac:dyDescent="0.3">
      <c r="A8" s="26">
        <v>1</v>
      </c>
      <c r="B8" s="7">
        <v>-2</v>
      </c>
      <c r="C8" s="7">
        <v>1.5</v>
      </c>
      <c r="D8" s="5"/>
      <c r="E8" s="5"/>
      <c r="F8" s="5"/>
      <c r="G8" s="15"/>
      <c r="J8" s="14"/>
      <c r="K8" s="5"/>
      <c r="L8" s="5"/>
      <c r="N8" s="5"/>
      <c r="O8" s="5"/>
      <c r="P8" s="15"/>
      <c r="R8" s="14"/>
      <c r="S8" s="5"/>
      <c r="T8" s="5"/>
      <c r="V8" s="5"/>
      <c r="W8" s="5"/>
      <c r="X8" s="15"/>
      <c r="AE8" s="5"/>
    </row>
    <row r="9" spans="1:31" x14ac:dyDescent="0.3">
      <c r="A9" s="14">
        <v>0</v>
      </c>
      <c r="B9" s="5">
        <v>0</v>
      </c>
      <c r="C9" s="5">
        <v>0</v>
      </c>
      <c r="D9" s="5">
        <v>0</v>
      </c>
      <c r="E9" s="5">
        <v>-1</v>
      </c>
      <c r="F9" s="5">
        <v>0</v>
      </c>
      <c r="G9" s="15">
        <v>30</v>
      </c>
      <c r="J9" s="14">
        <v>0.81529188910341899</v>
      </c>
      <c r="K9" s="5">
        <v>0.81140000000000001</v>
      </c>
      <c r="L9" s="9">
        <f t="shared" ref="L9:L24" si="0">(ABS(K9-J9))/J9*100</f>
        <v>0.47736144017069876</v>
      </c>
      <c r="N9" s="28">
        <f>$E$2*J9/PI()</f>
        <v>0.16058817186267524</v>
      </c>
      <c r="O9" s="28">
        <v>0.15942000000000001</v>
      </c>
      <c r="P9" s="31">
        <f t="shared" ref="P9:P24" si="1">(ABS(N9-O9))/N9*100</f>
        <v>0.72743331537155709</v>
      </c>
      <c r="R9" s="14">
        <v>145.12799999999999</v>
      </c>
      <c r="S9">
        <v>148.05000000000001</v>
      </c>
      <c r="T9" s="9">
        <f t="shared" ref="T9:T24" si="2">(ABS(R9-S9))/R9*100</f>
        <v>2.013395071936515</v>
      </c>
      <c r="V9" s="28">
        <f>$E$2*R9/PI()</f>
        <v>28.585885027895827</v>
      </c>
      <c r="W9" s="28">
        <v>29.088000000000001</v>
      </c>
      <c r="X9" s="31">
        <f t="shared" ref="X9:X24" si="3">(ABS(V9-W9))/V9*100</f>
        <v>1.7565136486562505</v>
      </c>
      <c r="AE9" s="5"/>
    </row>
    <row r="10" spans="1:31" x14ac:dyDescent="0.3">
      <c r="A10" s="14"/>
      <c r="B10" s="5"/>
      <c r="C10" s="5"/>
      <c r="D10" s="5">
        <v>0</v>
      </c>
      <c r="E10" s="5">
        <v>-1</v>
      </c>
      <c r="F10" s="5">
        <v>0</v>
      </c>
      <c r="G10" s="15">
        <v>5</v>
      </c>
      <c r="J10" s="14">
        <f>J9</f>
        <v>0.81529188910341899</v>
      </c>
      <c r="K10" s="5">
        <f>K9</f>
        <v>0.81140000000000001</v>
      </c>
      <c r="L10" s="9">
        <f t="shared" si="0"/>
        <v>0.47736144017069876</v>
      </c>
      <c r="N10" s="28">
        <f>N9</f>
        <v>0.16058817186267524</v>
      </c>
      <c r="O10" s="28">
        <v>0.15207000000000001</v>
      </c>
      <c r="P10" s="31">
        <f t="shared" si="1"/>
        <v>5.3043582001540095</v>
      </c>
      <c r="R10" s="14">
        <f>R9</f>
        <v>145.12799999999999</v>
      </c>
      <c r="S10">
        <v>148.05000000000001</v>
      </c>
      <c r="T10" s="9">
        <f t="shared" si="2"/>
        <v>2.013395071936515</v>
      </c>
      <c r="V10" s="28">
        <f>V9</f>
        <v>28.585885027895827</v>
      </c>
      <c r="W10" s="28">
        <v>27.745999999999999</v>
      </c>
      <c r="X10" s="31">
        <f t="shared" si="3"/>
        <v>2.9381109840616029</v>
      </c>
      <c r="AE10" s="5"/>
    </row>
    <row r="11" spans="1:31" x14ac:dyDescent="0.3">
      <c r="A11" s="14"/>
      <c r="B11" s="5"/>
      <c r="C11" s="5"/>
      <c r="D11" s="5">
        <v>0</v>
      </c>
      <c r="E11" s="5">
        <v>-1</v>
      </c>
      <c r="F11" s="5">
        <v>-1</v>
      </c>
      <c r="G11" s="15">
        <v>30</v>
      </c>
      <c r="J11" s="14">
        <f>J9</f>
        <v>0.81529188910341899</v>
      </c>
      <c r="K11" s="5">
        <f>K10</f>
        <v>0.81140000000000001</v>
      </c>
      <c r="L11" s="9">
        <f t="shared" si="0"/>
        <v>0.47736144017069876</v>
      </c>
      <c r="N11" s="28">
        <f>N9</f>
        <v>0.16058817186267524</v>
      </c>
      <c r="O11" s="28">
        <v>0.15511</v>
      </c>
      <c r="P11" s="31">
        <f t="shared" si="1"/>
        <v>3.411317159373247</v>
      </c>
      <c r="R11" s="14">
        <f>R10</f>
        <v>145.12799999999999</v>
      </c>
      <c r="S11">
        <v>148.05000000000001</v>
      </c>
      <c r="T11" s="9">
        <f t="shared" si="2"/>
        <v>2.013395071936515</v>
      </c>
      <c r="V11" s="28">
        <f>V9</f>
        <v>28.585885027895827</v>
      </c>
      <c r="W11" s="28">
        <v>28.300999999999998</v>
      </c>
      <c r="X11" s="31">
        <f t="shared" si="3"/>
        <v>0.99659334534446231</v>
      </c>
      <c r="AE11" s="5"/>
    </row>
    <row r="12" spans="1:31" x14ac:dyDescent="0.3">
      <c r="A12" s="14"/>
      <c r="B12" s="5"/>
      <c r="C12" s="5"/>
      <c r="D12" s="5">
        <v>0</v>
      </c>
      <c r="E12" s="5">
        <v>-1</v>
      </c>
      <c r="F12" s="5">
        <v>-1</v>
      </c>
      <c r="G12" s="15">
        <v>5</v>
      </c>
      <c r="J12" s="14">
        <f>J9</f>
        <v>0.81529188910341899</v>
      </c>
      <c r="K12" s="5">
        <f>K11</f>
        <v>0.81140000000000001</v>
      </c>
      <c r="L12" s="9">
        <f t="shared" si="0"/>
        <v>0.47736144017069876</v>
      </c>
      <c r="N12" s="28">
        <f>N9</f>
        <v>0.16058817186267524</v>
      </c>
      <c r="O12" s="28">
        <v>0.14538000000000001</v>
      </c>
      <c r="P12" s="31">
        <f t="shared" si="1"/>
        <v>9.4702939116090619</v>
      </c>
      <c r="R12" s="14">
        <f>R11</f>
        <v>145.12799999999999</v>
      </c>
      <c r="S12">
        <v>148.05000000000001</v>
      </c>
      <c r="T12" s="9">
        <f t="shared" si="2"/>
        <v>2.013395071936515</v>
      </c>
      <c r="V12" s="28">
        <f>V9</f>
        <v>28.585885027895827</v>
      </c>
      <c r="W12" s="28">
        <v>26.526</v>
      </c>
      <c r="X12" s="31">
        <f t="shared" si="3"/>
        <v>7.205951559259641</v>
      </c>
      <c r="AE12" s="5"/>
    </row>
    <row r="13" spans="1:31" x14ac:dyDescent="0.3">
      <c r="A13" s="14">
        <v>-1</v>
      </c>
      <c r="B13" s="5">
        <v>0</v>
      </c>
      <c r="C13" s="5">
        <v>1</v>
      </c>
      <c r="D13" s="5">
        <v>0</v>
      </c>
      <c r="E13" s="5">
        <v>-1</v>
      </c>
      <c r="F13" s="5">
        <v>0</v>
      </c>
      <c r="G13" s="15">
        <v>30</v>
      </c>
      <c r="J13" s="14">
        <v>0.67164410732605095</v>
      </c>
      <c r="K13" s="5">
        <f>0.69148</f>
        <v>0.69147999999999998</v>
      </c>
      <c r="L13" s="9">
        <f t="shared" si="0"/>
        <v>2.9533338352240848</v>
      </c>
      <c r="N13" s="28">
        <f>$E$2*J13/PI()</f>
        <v>0.13229384565132998</v>
      </c>
      <c r="O13" s="28">
        <v>0.13034000000000001</v>
      </c>
      <c r="P13" s="31">
        <f t="shared" si="1"/>
        <v>1.4768983709790051</v>
      </c>
      <c r="R13" s="14">
        <v>119.5577</v>
      </c>
      <c r="S13">
        <v>126.17</v>
      </c>
      <c r="T13" s="9">
        <f t="shared" si="2"/>
        <v>5.5306349988332029</v>
      </c>
      <c r="V13" s="28">
        <f>$E$2*R13/PI()</f>
        <v>23.549299007770117</v>
      </c>
      <c r="W13" s="28">
        <v>23.782</v>
      </c>
      <c r="X13" s="31">
        <f t="shared" si="3"/>
        <v>0.98814402990553374</v>
      </c>
      <c r="AE13" s="5"/>
    </row>
    <row r="14" spans="1:31" x14ac:dyDescent="0.3">
      <c r="A14" s="14"/>
      <c r="B14" s="5"/>
      <c r="C14" s="5"/>
      <c r="D14" s="5">
        <v>0</v>
      </c>
      <c r="E14" s="5">
        <v>-1</v>
      </c>
      <c r="F14" s="5">
        <v>0</v>
      </c>
      <c r="G14" s="15">
        <v>5</v>
      </c>
      <c r="J14" s="14">
        <f t="shared" ref="J14:K16" si="4">J13</f>
        <v>0.67164410732605095</v>
      </c>
      <c r="K14" s="5">
        <f t="shared" si="4"/>
        <v>0.69147999999999998</v>
      </c>
      <c r="L14" s="9">
        <f t="shared" si="0"/>
        <v>2.9533338352240848</v>
      </c>
      <c r="N14" s="28">
        <f>N13</f>
        <v>0.13229384565132998</v>
      </c>
      <c r="O14" s="28">
        <v>0.14283000000000001</v>
      </c>
      <c r="P14" s="31">
        <f t="shared" si="1"/>
        <v>7.9642059664958467</v>
      </c>
      <c r="R14" s="14">
        <f>R13</f>
        <v>119.5577</v>
      </c>
      <c r="S14">
        <v>126.17</v>
      </c>
      <c r="T14" s="9">
        <f t="shared" si="2"/>
        <v>5.5306349988332029</v>
      </c>
      <c r="V14" s="28">
        <f>V13</f>
        <v>23.549299007770117</v>
      </c>
      <c r="W14" s="28">
        <v>26.06</v>
      </c>
      <c r="X14" s="31">
        <f t="shared" si="3"/>
        <v>10.661468060690357</v>
      </c>
      <c r="AE14" s="5"/>
    </row>
    <row r="15" spans="1:31" x14ac:dyDescent="0.3">
      <c r="A15" s="14"/>
      <c r="B15" s="5"/>
      <c r="C15" s="5"/>
      <c r="D15" s="5">
        <v>0</v>
      </c>
      <c r="E15" s="5">
        <v>-1</v>
      </c>
      <c r="F15" s="5">
        <v>-1</v>
      </c>
      <c r="G15" s="15">
        <v>30</v>
      </c>
      <c r="J15" s="14">
        <f t="shared" si="4"/>
        <v>0.67164410732605095</v>
      </c>
      <c r="K15" s="5">
        <f t="shared" si="4"/>
        <v>0.69147999999999998</v>
      </c>
      <c r="L15" s="9">
        <f t="shared" si="0"/>
        <v>2.9533338352240848</v>
      </c>
      <c r="N15" s="28">
        <f>N13</f>
        <v>0.13229384565132998</v>
      </c>
      <c r="O15" s="28">
        <v>0.13103999999999999</v>
      </c>
      <c r="P15" s="31">
        <f t="shared" si="1"/>
        <v>0.94777322796601915</v>
      </c>
      <c r="R15" s="14">
        <f>R14</f>
        <v>119.5577</v>
      </c>
      <c r="S15">
        <v>126.17</v>
      </c>
      <c r="T15" s="9">
        <f t="shared" si="2"/>
        <v>5.5306349988332029</v>
      </c>
      <c r="V15" s="28">
        <f>V13</f>
        <v>23.549299007770117</v>
      </c>
      <c r="W15" s="28">
        <v>23.91</v>
      </c>
      <c r="X15" s="31">
        <f t="shared" si="3"/>
        <v>1.5316846251383955</v>
      </c>
      <c r="AE15" s="5"/>
    </row>
    <row r="16" spans="1:31" x14ac:dyDescent="0.3">
      <c r="A16" s="14"/>
      <c r="B16" s="5"/>
      <c r="C16" s="5"/>
      <c r="D16" s="5">
        <v>0</v>
      </c>
      <c r="E16" s="5">
        <v>-1</v>
      </c>
      <c r="F16" s="5">
        <v>-1</v>
      </c>
      <c r="G16" s="15">
        <v>5</v>
      </c>
      <c r="J16" s="14">
        <f t="shared" si="4"/>
        <v>0.67164410732605095</v>
      </c>
      <c r="K16" s="5">
        <f t="shared" si="4"/>
        <v>0.69147999999999998</v>
      </c>
      <c r="L16" s="9">
        <f t="shared" si="0"/>
        <v>2.9533338352240848</v>
      </c>
      <c r="N16" s="28">
        <f>N13</f>
        <v>0.13229384565132998</v>
      </c>
      <c r="O16" s="28">
        <v>0.12762000000000001</v>
      </c>
      <c r="P16" s="31">
        <f t="shared" si="1"/>
        <v>3.5329274981152419</v>
      </c>
      <c r="R16" s="14">
        <f>R15</f>
        <v>119.5577</v>
      </c>
      <c r="S16">
        <v>126.17</v>
      </c>
      <c r="T16" s="9">
        <f t="shared" si="2"/>
        <v>5.5306349988332029</v>
      </c>
      <c r="V16" s="28">
        <f>V13</f>
        <v>23.549299007770117</v>
      </c>
      <c r="W16" s="28">
        <v>23.286000000000001</v>
      </c>
      <c r="X16" s="31">
        <f t="shared" si="3"/>
        <v>1.1180757766217984</v>
      </c>
      <c r="AE16" s="5"/>
    </row>
    <row r="17" spans="1:31" x14ac:dyDescent="0.3">
      <c r="A17" s="14">
        <v>-1</v>
      </c>
      <c r="B17" s="5">
        <v>0</v>
      </c>
      <c r="C17" s="5">
        <v>-1.5</v>
      </c>
      <c r="D17" s="5">
        <v>0</v>
      </c>
      <c r="E17" s="5">
        <v>-1</v>
      </c>
      <c r="F17" s="5">
        <v>0</v>
      </c>
      <c r="G17" s="15">
        <v>30</v>
      </c>
      <c r="J17" s="14">
        <v>0.227063197649499</v>
      </c>
      <c r="K17" s="5">
        <f>0.234216</f>
        <v>0.23421600000000001</v>
      </c>
      <c r="L17" s="9">
        <f t="shared" si="0"/>
        <v>3.1501372413253272</v>
      </c>
      <c r="N17" s="28">
        <f>$E$2*J17/PI()</f>
        <v>4.4724673819490142E-2</v>
      </c>
      <c r="O17" s="28">
        <v>4.5476000000000003E-2</v>
      </c>
      <c r="P17" s="31">
        <f t="shared" si="1"/>
        <v>1.679891917249595</v>
      </c>
      <c r="R17" s="14">
        <v>40.418939999999999</v>
      </c>
      <c r="S17">
        <v>42.734000000000002</v>
      </c>
      <c r="T17" s="9">
        <f t="shared" si="2"/>
        <v>5.7276613389663424</v>
      </c>
      <c r="V17" s="28">
        <f>$E$2*R17/PI()</f>
        <v>7.9613249806337842</v>
      </c>
      <c r="W17" s="28">
        <v>8.2973999999999997</v>
      </c>
      <c r="X17" s="31">
        <f t="shared" si="3"/>
        <v>4.2213453185710952</v>
      </c>
      <c r="AE17" s="5"/>
    </row>
    <row r="18" spans="1:31" x14ac:dyDescent="0.3">
      <c r="A18" s="14"/>
      <c r="B18" s="5"/>
      <c r="C18" s="5"/>
      <c r="D18" s="5">
        <v>0</v>
      </c>
      <c r="E18" s="5">
        <v>-1</v>
      </c>
      <c r="F18" s="5">
        <v>0</v>
      </c>
      <c r="G18" s="15">
        <v>5</v>
      </c>
      <c r="J18" s="14">
        <f t="shared" ref="J18:K20" si="5">J17</f>
        <v>0.227063197649499</v>
      </c>
      <c r="K18" s="5">
        <f t="shared" si="5"/>
        <v>0.23421600000000001</v>
      </c>
      <c r="L18" s="9">
        <f t="shared" si="0"/>
        <v>3.1501372413253272</v>
      </c>
      <c r="N18" s="28">
        <f>N17</f>
        <v>4.4724673819490142E-2</v>
      </c>
      <c r="O18" s="28">
        <v>4.326E-2</v>
      </c>
      <c r="P18" s="31">
        <f t="shared" si="1"/>
        <v>3.2748675270424568</v>
      </c>
      <c r="R18" s="14">
        <f>R17</f>
        <v>40.418939999999999</v>
      </c>
      <c r="S18">
        <v>42.734000000000002</v>
      </c>
      <c r="T18" s="9">
        <f t="shared" si="2"/>
        <v>5.7276613389663424</v>
      </c>
      <c r="V18" s="28">
        <f>V17</f>
        <v>7.9613249806337842</v>
      </c>
      <c r="W18" s="28">
        <v>7.8930999999999996</v>
      </c>
      <c r="X18" s="31">
        <f t="shared" si="3"/>
        <v>0.85695510231958183</v>
      </c>
      <c r="AE18" s="5"/>
    </row>
    <row r="19" spans="1:31" x14ac:dyDescent="0.3">
      <c r="A19" s="14"/>
      <c r="B19" s="5"/>
      <c r="C19" s="5"/>
      <c r="D19" s="5">
        <v>0</v>
      </c>
      <c r="E19" s="5">
        <v>-1</v>
      </c>
      <c r="F19" s="5">
        <v>-1</v>
      </c>
      <c r="G19" s="15">
        <v>30</v>
      </c>
      <c r="J19" s="14">
        <f t="shared" si="5"/>
        <v>0.227063197649499</v>
      </c>
      <c r="K19" s="5">
        <f t="shared" si="5"/>
        <v>0.23421600000000001</v>
      </c>
      <c r="L19" s="9">
        <f t="shared" si="0"/>
        <v>3.1501372413253272</v>
      </c>
      <c r="N19" s="28">
        <f>N17</f>
        <v>4.4724673819490142E-2</v>
      </c>
      <c r="O19" s="28">
        <v>4.5969999999999997E-2</v>
      </c>
      <c r="P19" s="31">
        <f t="shared" si="1"/>
        <v>2.7844276417442897</v>
      </c>
      <c r="R19" s="14">
        <f>R18</f>
        <v>40.418939999999999</v>
      </c>
      <c r="S19">
        <v>42.734000000000002</v>
      </c>
      <c r="T19" s="9">
        <f t="shared" si="2"/>
        <v>5.7276613389663424</v>
      </c>
      <c r="V19" s="28">
        <f>V17</f>
        <v>7.9613249806337842</v>
      </c>
      <c r="W19" s="28">
        <v>8.3874999999999993</v>
      </c>
      <c r="X19" s="31">
        <f t="shared" si="3"/>
        <v>5.3530664858286965</v>
      </c>
      <c r="AE19" s="5"/>
    </row>
    <row r="20" spans="1:31" x14ac:dyDescent="0.3">
      <c r="A20" s="14"/>
      <c r="B20" s="5"/>
      <c r="C20" s="5"/>
      <c r="D20" s="5">
        <v>0</v>
      </c>
      <c r="E20" s="5">
        <v>-1</v>
      </c>
      <c r="F20" s="5">
        <v>-1</v>
      </c>
      <c r="G20" s="15">
        <v>5</v>
      </c>
      <c r="J20" s="14">
        <f t="shared" si="5"/>
        <v>0.227063197649499</v>
      </c>
      <c r="K20" s="5">
        <f t="shared" si="5"/>
        <v>0.23421600000000001</v>
      </c>
      <c r="L20" s="9">
        <f t="shared" si="0"/>
        <v>3.1501372413253272</v>
      </c>
      <c r="N20" s="28">
        <f>N17</f>
        <v>4.4724673819490142E-2</v>
      </c>
      <c r="O20" s="28">
        <v>4.8829999999999998E-2</v>
      </c>
      <c r="P20" s="31">
        <f t="shared" si="1"/>
        <v>9.1791081519768074</v>
      </c>
      <c r="R20" s="14">
        <f>R19</f>
        <v>40.418939999999999</v>
      </c>
      <c r="S20">
        <v>42.734000000000002</v>
      </c>
      <c r="T20" s="9">
        <f t="shared" si="2"/>
        <v>5.7276613389663424</v>
      </c>
      <c r="V20" s="28">
        <f>V17</f>
        <v>7.9613249806337842</v>
      </c>
      <c r="W20" s="28">
        <v>8.9093999999999998</v>
      </c>
      <c r="X20" s="31">
        <f t="shared" si="3"/>
        <v>11.908507964094454</v>
      </c>
      <c r="AE20" s="5"/>
    </row>
    <row r="21" spans="1:31" x14ac:dyDescent="0.3">
      <c r="A21" s="14">
        <v>1</v>
      </c>
      <c r="B21" s="5">
        <v>0</v>
      </c>
      <c r="C21" s="5">
        <v>1.5</v>
      </c>
      <c r="D21" s="5">
        <v>0</v>
      </c>
      <c r="E21" s="5">
        <v>-1</v>
      </c>
      <c r="F21" s="5">
        <v>0</v>
      </c>
      <c r="G21" s="15">
        <v>30</v>
      </c>
      <c r="J21" s="14">
        <v>1.989438</v>
      </c>
      <c r="K21" s="5">
        <f>1.992036</f>
        <v>1.9920359999999999</v>
      </c>
      <c r="L21" s="9">
        <f t="shared" si="0"/>
        <v>0.13058964390947986</v>
      </c>
      <c r="N21" s="28">
        <f>$E$2*J21/PI()</f>
        <v>0.3918599163367994</v>
      </c>
      <c r="O21" s="28">
        <v>0.37541999999999998</v>
      </c>
      <c r="P21" s="31">
        <f t="shared" si="1"/>
        <v>4.1953554449977188</v>
      </c>
      <c r="R21" s="14">
        <v>354.13459999999998</v>
      </c>
      <c r="S21">
        <v>360.83</v>
      </c>
      <c r="T21" s="9">
        <f t="shared" si="2"/>
        <v>1.8906370628568931</v>
      </c>
      <c r="V21" s="28">
        <f>$E$2*R21/PI()</f>
        <v>69.7539479631765</v>
      </c>
      <c r="W21" s="28">
        <v>68.498000000000005</v>
      </c>
      <c r="X21" s="31">
        <f t="shared" si="3"/>
        <v>1.8005403276091525</v>
      </c>
      <c r="AE21" s="5"/>
    </row>
    <row r="22" spans="1:31" x14ac:dyDescent="0.3">
      <c r="A22" s="14"/>
      <c r="B22" s="5"/>
      <c r="C22" s="5"/>
      <c r="D22" s="5">
        <v>0</v>
      </c>
      <c r="E22" s="5">
        <v>-1</v>
      </c>
      <c r="F22" s="5">
        <v>0</v>
      </c>
      <c r="G22" s="15">
        <v>5</v>
      </c>
      <c r="J22" s="14">
        <f t="shared" ref="J22:K24" si="6">J21</f>
        <v>1.989438</v>
      </c>
      <c r="K22" s="5">
        <f t="shared" si="6"/>
        <v>1.9920359999999999</v>
      </c>
      <c r="L22" s="9">
        <f t="shared" si="0"/>
        <v>0.13058964390947986</v>
      </c>
      <c r="N22" s="28">
        <f>N21</f>
        <v>0.3918599163367994</v>
      </c>
      <c r="O22" s="28">
        <v>0.35996</v>
      </c>
      <c r="P22" s="31">
        <f t="shared" si="1"/>
        <v>8.1406428692700885</v>
      </c>
      <c r="R22" s="14">
        <f>R21</f>
        <v>354.13459999999998</v>
      </c>
      <c r="S22">
        <v>360.83</v>
      </c>
      <c r="T22" s="9">
        <f t="shared" si="2"/>
        <v>1.8906370628568931</v>
      </c>
      <c r="V22" s="28">
        <f>V21</f>
        <v>69.7539479631765</v>
      </c>
      <c r="W22" s="28">
        <v>65.677000000000007</v>
      </c>
      <c r="X22" s="31">
        <f t="shared" si="3"/>
        <v>5.8447558628921437</v>
      </c>
      <c r="AE22" s="5"/>
    </row>
    <row r="23" spans="1:31" x14ac:dyDescent="0.3">
      <c r="A23" s="14"/>
      <c r="B23" s="5"/>
      <c r="C23" s="5"/>
      <c r="D23" s="5">
        <v>0</v>
      </c>
      <c r="E23" s="5">
        <v>-1</v>
      </c>
      <c r="F23" s="5">
        <v>-1</v>
      </c>
      <c r="G23" s="15">
        <v>30</v>
      </c>
      <c r="J23" s="14">
        <f t="shared" si="6"/>
        <v>1.989438</v>
      </c>
      <c r="K23" s="5">
        <f t="shared" si="6"/>
        <v>1.9920359999999999</v>
      </c>
      <c r="L23" s="9">
        <f t="shared" si="0"/>
        <v>0.13058964390947986</v>
      </c>
      <c r="N23" s="28">
        <f>N21</f>
        <v>0.3918599163367994</v>
      </c>
      <c r="O23" s="29">
        <v>0.37679000000000001</v>
      </c>
      <c r="P23" s="32">
        <f t="shared" si="1"/>
        <v>3.845740712057661</v>
      </c>
      <c r="R23" s="21">
        <f>R22</f>
        <v>354.13459999999998</v>
      </c>
      <c r="S23" s="20">
        <v>360.83</v>
      </c>
      <c r="T23" s="10">
        <f t="shared" si="2"/>
        <v>1.8906370628568931</v>
      </c>
      <c r="V23" s="29">
        <f>V21</f>
        <v>69.7539479631765</v>
      </c>
      <c r="W23" s="29">
        <v>68.748000000000005</v>
      </c>
      <c r="X23" s="32">
        <f t="shared" si="3"/>
        <v>1.4421376747127508</v>
      </c>
      <c r="AE23" s="5"/>
    </row>
    <row r="24" spans="1:31" ht="15" thickBot="1" x14ac:dyDescent="0.35">
      <c r="A24" s="16"/>
      <c r="B24" s="17"/>
      <c r="C24" s="17"/>
      <c r="D24" s="17">
        <v>0</v>
      </c>
      <c r="E24" s="17">
        <v>-1</v>
      </c>
      <c r="F24" s="17">
        <v>-1</v>
      </c>
      <c r="G24" s="25">
        <v>5</v>
      </c>
      <c r="H24" s="5"/>
      <c r="I24" s="5"/>
      <c r="J24" s="16">
        <f t="shared" si="6"/>
        <v>1.989438</v>
      </c>
      <c r="K24" s="17">
        <f t="shared" si="6"/>
        <v>1.9920359999999999</v>
      </c>
      <c r="L24" s="18">
        <f t="shared" si="0"/>
        <v>0.13058964390947986</v>
      </c>
      <c r="M24" s="19"/>
      <c r="N24" s="30">
        <f>N21</f>
        <v>0.3918599163367994</v>
      </c>
      <c r="O24" s="30">
        <v>0.37398999999999999</v>
      </c>
      <c r="P24" s="33">
        <f t="shared" si="1"/>
        <v>4.5602817720811251</v>
      </c>
      <c r="R24" s="16">
        <f>R23</f>
        <v>354.13459999999998</v>
      </c>
      <c r="S24" s="19">
        <v>360.83</v>
      </c>
      <c r="T24" s="18">
        <f t="shared" si="2"/>
        <v>1.8906370628568931</v>
      </c>
      <c r="U24" s="19"/>
      <c r="V24" s="30">
        <f>V21</f>
        <v>69.7539479631765</v>
      </c>
      <c r="W24" s="30">
        <v>68.238</v>
      </c>
      <c r="X24" s="33">
        <f t="shared" si="3"/>
        <v>2.1732790866214171</v>
      </c>
      <c r="Z24" s="5"/>
      <c r="AA24" s="5"/>
      <c r="AB24" s="5"/>
      <c r="AC24" s="5"/>
      <c r="AD24" s="5"/>
      <c r="AE24" s="5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</sheetData>
  <mergeCells count="3">
    <mergeCell ref="J5:P5"/>
    <mergeCell ref="D6:F6"/>
    <mergeCell ref="R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AA16-C33C-4472-9AB6-63CBEB39C13F}">
  <dimension ref="A1:H43"/>
  <sheetViews>
    <sheetView workbookViewId="0"/>
  </sheetViews>
  <sheetFormatPr defaultColWidth="8.77734375" defaultRowHeight="14.4" x14ac:dyDescent="0.3"/>
  <cols>
    <col min="1" max="1" width="8.6640625" customWidth="1"/>
  </cols>
  <sheetData>
    <row r="1" spans="1:8" x14ac:dyDescent="0.3">
      <c r="A1">
        <v>0.61146891999999997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1.4913876097560974E-2</v>
      </c>
      <c r="E3">
        <v>4.0000000000000003E-5</v>
      </c>
      <c r="F3">
        <f>D3*E3</f>
        <v>5.9655504390243907E-7</v>
      </c>
      <c r="H3">
        <f>683*SUM(F3:F43)</f>
        <v>108.84602812503314</v>
      </c>
    </row>
    <row r="4" spans="1:8" x14ac:dyDescent="0.3">
      <c r="B4">
        <f>B3+1</f>
        <v>2</v>
      </c>
      <c r="C4">
        <f>C3+10</f>
        <v>390</v>
      </c>
      <c r="D4">
        <f t="shared" si="0"/>
        <v>1.4913876097560974E-2</v>
      </c>
      <c r="E4">
        <v>1.2E-4</v>
      </c>
      <c r="F4">
        <f t="shared" ref="F4:F43" si="1">D4*E4</f>
        <v>1.789665131707317E-6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1.4913876097560974E-2</v>
      </c>
      <c r="E5">
        <v>4.0000000000000002E-4</v>
      </c>
      <c r="F5">
        <f t="shared" si="1"/>
        <v>5.9655504390243899E-6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1.4913876097560974E-2</v>
      </c>
      <c r="E6">
        <v>1.1999999999999999E-3</v>
      </c>
      <c r="F6">
        <f t="shared" si="1"/>
        <v>1.7896651317073167E-5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1.4913876097560974E-2</v>
      </c>
      <c r="E7">
        <v>4.0000000000000001E-3</v>
      </c>
      <c r="F7">
        <f t="shared" si="1"/>
        <v>5.9655504390243897E-5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1.4913876097560974E-2</v>
      </c>
      <c r="E8">
        <v>1.1599999999999999E-2</v>
      </c>
      <c r="F8">
        <f t="shared" si="1"/>
        <v>1.7300096273170729E-4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1.4913876097560974E-2</v>
      </c>
      <c r="E9">
        <v>2.3E-2</v>
      </c>
      <c r="F9">
        <f t="shared" si="1"/>
        <v>3.4301915024390241E-4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1.4913876097560974E-2</v>
      </c>
      <c r="E10">
        <v>3.7999999999999999E-2</v>
      </c>
      <c r="F10">
        <f t="shared" si="1"/>
        <v>5.6672729170731699E-4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1.4913876097560974E-2</v>
      </c>
      <c r="E11">
        <v>0.06</v>
      </c>
      <c r="F11">
        <f t="shared" si="1"/>
        <v>8.9483256585365845E-4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1.4913876097560974E-2</v>
      </c>
      <c r="E12">
        <v>9.0999999999999998E-2</v>
      </c>
      <c r="F12">
        <f t="shared" si="1"/>
        <v>1.3571627248780487E-3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1.4913876097560974E-2</v>
      </c>
      <c r="E13">
        <v>0.13900000000000001</v>
      </c>
      <c r="F13">
        <f t="shared" si="1"/>
        <v>2.0730287775609754E-3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1.4913876097560974E-2</v>
      </c>
      <c r="E14">
        <v>0.20799999999999999</v>
      </c>
      <c r="F14">
        <f t="shared" si="1"/>
        <v>3.1020862282926825E-3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1.4913876097560974E-2</v>
      </c>
      <c r="E15">
        <v>0.32300000000000001</v>
      </c>
      <c r="F15">
        <f t="shared" si="1"/>
        <v>4.8171819795121947E-3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1.4913876097560974E-2</v>
      </c>
      <c r="E16">
        <v>0.503</v>
      </c>
      <c r="F16">
        <f t="shared" si="1"/>
        <v>7.5016796770731699E-3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1.4913876097560974E-2</v>
      </c>
      <c r="E17">
        <v>0.71</v>
      </c>
      <c r="F17">
        <f t="shared" si="1"/>
        <v>1.0588852029268292E-2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1.4913876097560974E-2</v>
      </c>
      <c r="E18">
        <v>0.86199999999999999</v>
      </c>
      <c r="F18">
        <f t="shared" si="1"/>
        <v>1.285576119609756E-2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1.4913876097560974E-2</v>
      </c>
      <c r="E19">
        <v>0.95399999999999996</v>
      </c>
      <c r="F19">
        <f t="shared" si="1"/>
        <v>1.422783779707317E-2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1.4913876097560974E-2</v>
      </c>
      <c r="E20">
        <v>0.995</v>
      </c>
      <c r="F20">
        <f t="shared" si="1"/>
        <v>1.483930671707317E-2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1.4913876097560974E-2</v>
      </c>
      <c r="E21">
        <v>0.995</v>
      </c>
      <c r="F21">
        <f t="shared" si="1"/>
        <v>1.483930671707317E-2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1.4913876097560974E-2</v>
      </c>
      <c r="E22">
        <v>0.95199999999999996</v>
      </c>
      <c r="F22">
        <f t="shared" si="1"/>
        <v>1.4198010044878046E-2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1.4913876097560974E-2</v>
      </c>
      <c r="E23">
        <v>0.87</v>
      </c>
      <c r="F23">
        <f t="shared" si="1"/>
        <v>1.2975072204878048E-2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1.4913876097560974E-2</v>
      </c>
      <c r="E24">
        <v>0.75700000000000001</v>
      </c>
      <c r="F24">
        <f t="shared" si="1"/>
        <v>1.1289804205853658E-2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1.4913876097560974E-2</v>
      </c>
      <c r="E25">
        <v>0.63100000000000001</v>
      </c>
      <c r="F25">
        <f t="shared" si="1"/>
        <v>9.4106558175609742E-3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1.4913876097560974E-2</v>
      </c>
      <c r="E26">
        <v>0.503</v>
      </c>
      <c r="F26">
        <f t="shared" si="1"/>
        <v>7.5016796770731699E-3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1.4913876097560974E-2</v>
      </c>
      <c r="E27">
        <v>0.38100000000000001</v>
      </c>
      <c r="F27">
        <f t="shared" si="1"/>
        <v>5.682186793170731E-3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1.4913876097560974E-2</v>
      </c>
      <c r="E28">
        <v>0.26500000000000001</v>
      </c>
      <c r="F28">
        <f t="shared" si="1"/>
        <v>3.9521771658536584E-3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1.4913876097560974E-2</v>
      </c>
      <c r="E29">
        <v>0.17499999999999999</v>
      </c>
      <c r="F29">
        <f t="shared" si="1"/>
        <v>2.6099283170731703E-3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1.4913876097560974E-2</v>
      </c>
      <c r="E30">
        <v>0.107</v>
      </c>
      <c r="F30">
        <f t="shared" si="1"/>
        <v>1.5957847424390242E-3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1.4913876097560974E-2</v>
      </c>
      <c r="E31">
        <v>6.0999999999999999E-2</v>
      </c>
      <c r="F31">
        <f t="shared" si="1"/>
        <v>9.0974644195121945E-4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1.4913876097560974E-2</v>
      </c>
      <c r="E32">
        <v>3.2000000000000001E-2</v>
      </c>
      <c r="F32">
        <f t="shared" si="1"/>
        <v>4.7724403512195118E-4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1.4913876097560974E-2</v>
      </c>
      <c r="E33">
        <v>1.7000000000000001E-2</v>
      </c>
      <c r="F33">
        <f t="shared" si="1"/>
        <v>2.5353589365853659E-4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1.4913876097560974E-2</v>
      </c>
      <c r="E34">
        <v>8.2000000000000007E-3</v>
      </c>
      <c r="F34">
        <f t="shared" si="1"/>
        <v>1.22293784E-4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1.4913876097560974E-2</v>
      </c>
      <c r="E35">
        <v>4.1000000000000003E-3</v>
      </c>
      <c r="F35">
        <f t="shared" si="1"/>
        <v>6.1146892E-5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1.4913876097560974E-2</v>
      </c>
      <c r="E36">
        <v>2.0999999999999999E-3</v>
      </c>
      <c r="F36">
        <f t="shared" si="1"/>
        <v>3.1319139804878045E-5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1.4913876097560974E-2</v>
      </c>
      <c r="E37">
        <v>1E-3</v>
      </c>
      <c r="F37">
        <f t="shared" si="1"/>
        <v>1.4913876097560974E-5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1.4913876097560974E-2</v>
      </c>
      <c r="E38">
        <v>5.0000000000000001E-4</v>
      </c>
      <c r="F38">
        <f t="shared" si="1"/>
        <v>7.4569380487804872E-6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1.4913876097560974E-2</v>
      </c>
      <c r="E39" s="4">
        <v>2.0000000000000001E-4</v>
      </c>
      <c r="F39">
        <f t="shared" si="1"/>
        <v>2.9827752195121949E-6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1.4913876097560974E-2</v>
      </c>
      <c r="E40">
        <v>1E-4</v>
      </c>
      <c r="F40">
        <f t="shared" si="1"/>
        <v>1.4913876097560975E-6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1.4913876097560974E-2</v>
      </c>
      <c r="E41">
        <v>1E-4</v>
      </c>
      <c r="F41">
        <f t="shared" si="1"/>
        <v>1.4913876097560975E-6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1.4913876097560974E-2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1.4913876097560974E-2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773-8D9C-4445-9755-FB430880C885}">
  <dimension ref="A1:H42"/>
  <sheetViews>
    <sheetView workbookViewId="0">
      <selection activeCell="I17" sqref="I17"/>
    </sheetView>
  </sheetViews>
  <sheetFormatPr defaultColWidth="8.77734375" defaultRowHeight="14.4" x14ac:dyDescent="0.3"/>
  <cols>
    <col min="6" max="6" width="11.33203125" customWidth="1"/>
  </cols>
  <sheetData>
    <row r="1" spans="1:8" x14ac:dyDescent="0.3">
      <c r="A1">
        <v>0.50373308000000006</v>
      </c>
      <c r="C1" s="3" t="s">
        <v>14</v>
      </c>
      <c r="D1" s="1" t="s">
        <v>15</v>
      </c>
      <c r="E1" s="1" t="s">
        <v>16</v>
      </c>
      <c r="F1" s="1" t="s">
        <v>17</v>
      </c>
      <c r="H1" s="1" t="s">
        <v>18</v>
      </c>
    </row>
    <row r="2" spans="1:8" x14ac:dyDescent="0.3">
      <c r="B2">
        <v>1</v>
      </c>
      <c r="C2">
        <v>380</v>
      </c>
      <c r="D2">
        <f t="shared" ref="D2:D42" si="0">$A$1/41</f>
        <v>1.2286172682926831E-2</v>
      </c>
      <c r="E2">
        <v>4.0000000000000003E-5</v>
      </c>
      <c r="F2">
        <f>D2*E2</f>
        <v>4.9144690731707331E-7</v>
      </c>
      <c r="H2">
        <f>683*SUM(F2:F42)</f>
        <v>89.668245105883031</v>
      </c>
    </row>
    <row r="3" spans="1:8" x14ac:dyDescent="0.3">
      <c r="B3">
        <f>B2+1</f>
        <v>2</v>
      </c>
      <c r="C3">
        <f>C2+10</f>
        <v>390</v>
      </c>
      <c r="D3">
        <f t="shared" si="0"/>
        <v>1.2286172682926831E-2</v>
      </c>
      <c r="E3">
        <v>1.2E-4</v>
      </c>
      <c r="F3">
        <f t="shared" ref="F3:F42" si="1">D3*E3</f>
        <v>1.4743407219512197E-6</v>
      </c>
    </row>
    <row r="4" spans="1:8" x14ac:dyDescent="0.3">
      <c r="B4">
        <f t="shared" ref="B4:B42" si="2">B3+1</f>
        <v>3</v>
      </c>
      <c r="C4">
        <f t="shared" ref="C4:C42" si="3">C3+10</f>
        <v>400</v>
      </c>
      <c r="D4">
        <f t="shared" si="0"/>
        <v>1.2286172682926831E-2</v>
      </c>
      <c r="E4">
        <v>4.0000000000000002E-4</v>
      </c>
      <c r="F4">
        <f t="shared" si="1"/>
        <v>4.9144690731707331E-6</v>
      </c>
    </row>
    <row r="5" spans="1:8" x14ac:dyDescent="0.3">
      <c r="B5">
        <f t="shared" si="2"/>
        <v>4</v>
      </c>
      <c r="C5">
        <f t="shared" si="3"/>
        <v>410</v>
      </c>
      <c r="D5">
        <f t="shared" si="0"/>
        <v>1.2286172682926831E-2</v>
      </c>
      <c r="E5">
        <v>1.1999999999999999E-3</v>
      </c>
      <c r="F5">
        <f t="shared" si="1"/>
        <v>1.4743407219512196E-5</v>
      </c>
    </row>
    <row r="6" spans="1:8" x14ac:dyDescent="0.3">
      <c r="B6">
        <f t="shared" si="2"/>
        <v>5</v>
      </c>
      <c r="C6">
        <f t="shared" si="3"/>
        <v>420</v>
      </c>
      <c r="D6">
        <f t="shared" si="0"/>
        <v>1.2286172682926831E-2</v>
      </c>
      <c r="E6">
        <v>4.0000000000000001E-3</v>
      </c>
      <c r="F6">
        <f t="shared" si="1"/>
        <v>4.9144690731707328E-5</v>
      </c>
    </row>
    <row r="7" spans="1:8" x14ac:dyDescent="0.3">
      <c r="B7">
        <f t="shared" si="2"/>
        <v>6</v>
      </c>
      <c r="C7">
        <f t="shared" si="3"/>
        <v>430</v>
      </c>
      <c r="D7">
        <f t="shared" si="0"/>
        <v>1.2286172682926831E-2</v>
      </c>
      <c r="E7">
        <v>1.1599999999999999E-2</v>
      </c>
      <c r="F7">
        <f t="shared" si="1"/>
        <v>1.4251960312195122E-4</v>
      </c>
    </row>
    <row r="8" spans="1:8" x14ac:dyDescent="0.3">
      <c r="B8">
        <f t="shared" si="2"/>
        <v>7</v>
      </c>
      <c r="C8">
        <f t="shared" si="3"/>
        <v>440</v>
      </c>
      <c r="D8">
        <f t="shared" si="0"/>
        <v>1.2286172682926831E-2</v>
      </c>
      <c r="E8">
        <v>2.3E-2</v>
      </c>
      <c r="F8">
        <f t="shared" si="1"/>
        <v>2.8258197170731711E-4</v>
      </c>
    </row>
    <row r="9" spans="1:8" x14ac:dyDescent="0.3">
      <c r="B9">
        <f t="shared" si="2"/>
        <v>8</v>
      </c>
      <c r="C9">
        <f t="shared" si="3"/>
        <v>450</v>
      </c>
      <c r="D9">
        <f t="shared" si="0"/>
        <v>1.2286172682926831E-2</v>
      </c>
      <c r="E9">
        <v>3.7999999999999999E-2</v>
      </c>
      <c r="F9">
        <f t="shared" si="1"/>
        <v>4.668745619512196E-4</v>
      </c>
    </row>
    <row r="10" spans="1:8" x14ac:dyDescent="0.3">
      <c r="B10">
        <f t="shared" si="2"/>
        <v>9</v>
      </c>
      <c r="C10">
        <f t="shared" si="3"/>
        <v>460</v>
      </c>
      <c r="D10">
        <f t="shared" si="0"/>
        <v>1.2286172682926831E-2</v>
      </c>
      <c r="E10">
        <v>0.06</v>
      </c>
      <c r="F10">
        <f t="shared" si="1"/>
        <v>7.3717036097560985E-4</v>
      </c>
    </row>
    <row r="11" spans="1:8" x14ac:dyDescent="0.3">
      <c r="B11">
        <f t="shared" si="2"/>
        <v>10</v>
      </c>
      <c r="C11">
        <f t="shared" si="3"/>
        <v>470</v>
      </c>
      <c r="D11">
        <f t="shared" si="0"/>
        <v>1.2286172682926831E-2</v>
      </c>
      <c r="E11">
        <v>9.0999999999999998E-2</v>
      </c>
      <c r="F11">
        <f t="shared" si="1"/>
        <v>1.1180417141463416E-3</v>
      </c>
    </row>
    <row r="12" spans="1:8" x14ac:dyDescent="0.3">
      <c r="B12">
        <f t="shared" si="2"/>
        <v>11</v>
      </c>
      <c r="C12">
        <f t="shared" si="3"/>
        <v>480</v>
      </c>
      <c r="D12">
        <f t="shared" si="0"/>
        <v>1.2286172682926831E-2</v>
      </c>
      <c r="E12">
        <v>0.13900000000000001</v>
      </c>
      <c r="F12">
        <f t="shared" si="1"/>
        <v>1.7077780029268296E-3</v>
      </c>
    </row>
    <row r="13" spans="1:8" x14ac:dyDescent="0.3">
      <c r="B13">
        <f t="shared" si="2"/>
        <v>12</v>
      </c>
      <c r="C13">
        <f t="shared" si="3"/>
        <v>490</v>
      </c>
      <c r="D13">
        <f t="shared" si="0"/>
        <v>1.2286172682926831E-2</v>
      </c>
      <c r="E13">
        <v>0.20799999999999999</v>
      </c>
      <c r="F13">
        <f t="shared" si="1"/>
        <v>2.5555239180487807E-3</v>
      </c>
    </row>
    <row r="14" spans="1:8" x14ac:dyDescent="0.3">
      <c r="B14">
        <f t="shared" si="2"/>
        <v>13</v>
      </c>
      <c r="C14">
        <f t="shared" si="3"/>
        <v>500</v>
      </c>
      <c r="D14">
        <f t="shared" si="0"/>
        <v>1.2286172682926831E-2</v>
      </c>
      <c r="E14">
        <v>0.32300000000000001</v>
      </c>
      <c r="F14">
        <f t="shared" si="1"/>
        <v>3.9684337765853667E-3</v>
      </c>
    </row>
    <row r="15" spans="1:8" x14ac:dyDescent="0.3">
      <c r="B15">
        <f t="shared" si="2"/>
        <v>14</v>
      </c>
      <c r="C15">
        <f t="shared" si="3"/>
        <v>510</v>
      </c>
      <c r="D15">
        <f t="shared" si="0"/>
        <v>1.2286172682926831E-2</v>
      </c>
      <c r="E15">
        <v>0.503</v>
      </c>
      <c r="F15">
        <f t="shared" si="1"/>
        <v>6.1799448595121964E-3</v>
      </c>
    </row>
    <row r="16" spans="1:8" x14ac:dyDescent="0.3">
      <c r="B16">
        <f t="shared" si="2"/>
        <v>15</v>
      </c>
      <c r="C16">
        <f t="shared" si="3"/>
        <v>520</v>
      </c>
      <c r="D16">
        <f t="shared" si="0"/>
        <v>1.2286172682926831E-2</v>
      </c>
      <c r="E16">
        <v>0.71</v>
      </c>
      <c r="F16">
        <f t="shared" si="1"/>
        <v>8.7231826048780499E-3</v>
      </c>
    </row>
    <row r="17" spans="2:6" x14ac:dyDescent="0.3">
      <c r="B17">
        <f t="shared" si="2"/>
        <v>16</v>
      </c>
      <c r="C17">
        <f t="shared" si="3"/>
        <v>530</v>
      </c>
      <c r="D17">
        <f t="shared" si="0"/>
        <v>1.2286172682926831E-2</v>
      </c>
      <c r="E17">
        <v>0.86199999999999999</v>
      </c>
      <c r="F17">
        <f t="shared" si="1"/>
        <v>1.0590680852682928E-2</v>
      </c>
    </row>
    <row r="18" spans="2:6" x14ac:dyDescent="0.3">
      <c r="B18">
        <f t="shared" si="2"/>
        <v>17</v>
      </c>
      <c r="C18">
        <f t="shared" si="3"/>
        <v>540</v>
      </c>
      <c r="D18">
        <f t="shared" si="0"/>
        <v>1.2286172682926831E-2</v>
      </c>
      <c r="E18">
        <v>0.95399999999999996</v>
      </c>
      <c r="F18">
        <f t="shared" si="1"/>
        <v>1.1721008739512196E-2</v>
      </c>
    </row>
    <row r="19" spans="2:6" x14ac:dyDescent="0.3">
      <c r="B19">
        <f t="shared" si="2"/>
        <v>18</v>
      </c>
      <c r="C19">
        <f t="shared" si="3"/>
        <v>550</v>
      </c>
      <c r="D19">
        <f t="shared" si="0"/>
        <v>1.2286172682926831E-2</v>
      </c>
      <c r="E19">
        <v>0.995</v>
      </c>
      <c r="F19">
        <f t="shared" si="1"/>
        <v>1.2224741819512197E-2</v>
      </c>
    </row>
    <row r="20" spans="2:6" x14ac:dyDescent="0.3">
      <c r="B20">
        <f t="shared" si="2"/>
        <v>19</v>
      </c>
      <c r="C20">
        <f t="shared" si="3"/>
        <v>560</v>
      </c>
      <c r="D20">
        <f t="shared" si="0"/>
        <v>1.2286172682926831E-2</v>
      </c>
      <c r="E20">
        <v>0.995</v>
      </c>
      <c r="F20">
        <f t="shared" si="1"/>
        <v>1.2224741819512197E-2</v>
      </c>
    </row>
    <row r="21" spans="2:6" x14ac:dyDescent="0.3">
      <c r="B21">
        <f t="shared" si="2"/>
        <v>20</v>
      </c>
      <c r="C21">
        <f t="shared" si="3"/>
        <v>570</v>
      </c>
      <c r="D21">
        <f t="shared" si="0"/>
        <v>1.2286172682926831E-2</v>
      </c>
      <c r="E21">
        <v>0.95199999999999996</v>
      </c>
      <c r="F21">
        <f t="shared" si="1"/>
        <v>1.1696436394146343E-2</v>
      </c>
    </row>
    <row r="22" spans="2:6" x14ac:dyDescent="0.3">
      <c r="B22">
        <f t="shared" si="2"/>
        <v>21</v>
      </c>
      <c r="C22">
        <f t="shared" si="3"/>
        <v>580</v>
      </c>
      <c r="D22">
        <f t="shared" si="0"/>
        <v>1.2286172682926831E-2</v>
      </c>
      <c r="E22">
        <v>0.87</v>
      </c>
      <c r="F22">
        <f t="shared" si="1"/>
        <v>1.0688970234146344E-2</v>
      </c>
    </row>
    <row r="23" spans="2:6" x14ac:dyDescent="0.3">
      <c r="B23">
        <f t="shared" si="2"/>
        <v>22</v>
      </c>
      <c r="C23">
        <f t="shared" si="3"/>
        <v>590</v>
      </c>
      <c r="D23">
        <f t="shared" si="0"/>
        <v>1.2286172682926831E-2</v>
      </c>
      <c r="E23">
        <v>0.75700000000000001</v>
      </c>
      <c r="F23">
        <f t="shared" si="1"/>
        <v>9.3006327209756105E-3</v>
      </c>
    </row>
    <row r="24" spans="2:6" x14ac:dyDescent="0.3">
      <c r="B24">
        <f t="shared" si="2"/>
        <v>23</v>
      </c>
      <c r="C24">
        <f t="shared" si="3"/>
        <v>600</v>
      </c>
      <c r="D24">
        <f t="shared" si="0"/>
        <v>1.2286172682926831E-2</v>
      </c>
      <c r="E24">
        <v>0.63100000000000001</v>
      </c>
      <c r="F24">
        <f t="shared" si="1"/>
        <v>7.7525749629268302E-3</v>
      </c>
    </row>
    <row r="25" spans="2:6" x14ac:dyDescent="0.3">
      <c r="B25">
        <f t="shared" si="2"/>
        <v>24</v>
      </c>
      <c r="C25">
        <f t="shared" si="3"/>
        <v>610</v>
      </c>
      <c r="D25">
        <f t="shared" si="0"/>
        <v>1.2286172682926831E-2</v>
      </c>
      <c r="E25">
        <v>0.503</v>
      </c>
      <c r="F25">
        <f t="shared" si="1"/>
        <v>6.1799448595121964E-3</v>
      </c>
    </row>
    <row r="26" spans="2:6" x14ac:dyDescent="0.3">
      <c r="B26">
        <f t="shared" si="2"/>
        <v>25</v>
      </c>
      <c r="C26">
        <f t="shared" si="3"/>
        <v>620</v>
      </c>
      <c r="D26">
        <f t="shared" si="0"/>
        <v>1.2286172682926831E-2</v>
      </c>
      <c r="E26">
        <v>0.38100000000000001</v>
      </c>
      <c r="F26">
        <f t="shared" si="1"/>
        <v>4.6810317921951224E-3</v>
      </c>
    </row>
    <row r="27" spans="2:6" x14ac:dyDescent="0.3">
      <c r="B27">
        <f t="shared" si="2"/>
        <v>26</v>
      </c>
      <c r="C27">
        <f t="shared" si="3"/>
        <v>630</v>
      </c>
      <c r="D27">
        <f t="shared" si="0"/>
        <v>1.2286172682926831E-2</v>
      </c>
      <c r="E27">
        <v>0.26500000000000001</v>
      </c>
      <c r="F27">
        <f t="shared" si="1"/>
        <v>3.2558357609756105E-3</v>
      </c>
    </row>
    <row r="28" spans="2:6" x14ac:dyDescent="0.3">
      <c r="B28">
        <f t="shared" si="2"/>
        <v>27</v>
      </c>
      <c r="C28">
        <f t="shared" si="3"/>
        <v>640</v>
      </c>
      <c r="D28">
        <f t="shared" si="0"/>
        <v>1.2286172682926831E-2</v>
      </c>
      <c r="E28">
        <v>0.17499999999999999</v>
      </c>
      <c r="F28">
        <f t="shared" si="1"/>
        <v>2.1500802195121953E-3</v>
      </c>
    </row>
    <row r="29" spans="2:6" x14ac:dyDescent="0.3">
      <c r="B29">
        <f t="shared" si="2"/>
        <v>28</v>
      </c>
      <c r="C29">
        <f t="shared" si="3"/>
        <v>650</v>
      </c>
      <c r="D29">
        <f t="shared" si="0"/>
        <v>1.2286172682926831E-2</v>
      </c>
      <c r="E29">
        <v>0.107</v>
      </c>
      <c r="F29">
        <f t="shared" si="1"/>
        <v>1.314620477073171E-3</v>
      </c>
    </row>
    <row r="30" spans="2:6" x14ac:dyDescent="0.3">
      <c r="B30">
        <f t="shared" si="2"/>
        <v>29</v>
      </c>
      <c r="C30">
        <f t="shared" si="3"/>
        <v>660</v>
      </c>
      <c r="D30">
        <f t="shared" si="0"/>
        <v>1.2286172682926831E-2</v>
      </c>
      <c r="E30">
        <v>6.0999999999999999E-2</v>
      </c>
      <c r="F30">
        <f t="shared" si="1"/>
        <v>7.4945653365853665E-4</v>
      </c>
    </row>
    <row r="31" spans="2:6" x14ac:dyDescent="0.3">
      <c r="B31">
        <f t="shared" si="2"/>
        <v>30</v>
      </c>
      <c r="C31">
        <f t="shared" si="3"/>
        <v>670</v>
      </c>
      <c r="D31">
        <f t="shared" si="0"/>
        <v>1.2286172682926831E-2</v>
      </c>
      <c r="E31">
        <v>3.2000000000000001E-2</v>
      </c>
      <c r="F31">
        <f t="shared" si="1"/>
        <v>3.9315752585365862E-4</v>
      </c>
    </row>
    <row r="32" spans="2:6" x14ac:dyDescent="0.3">
      <c r="B32">
        <f t="shared" si="2"/>
        <v>31</v>
      </c>
      <c r="C32">
        <f t="shared" si="3"/>
        <v>680</v>
      </c>
      <c r="D32">
        <f t="shared" si="0"/>
        <v>1.2286172682926831E-2</v>
      </c>
      <c r="E32">
        <v>1.7000000000000001E-2</v>
      </c>
      <c r="F32">
        <f t="shared" si="1"/>
        <v>2.0886493560975613E-4</v>
      </c>
    </row>
    <row r="33" spans="2:6" x14ac:dyDescent="0.3">
      <c r="B33">
        <f t="shared" si="2"/>
        <v>32</v>
      </c>
      <c r="C33">
        <f t="shared" si="3"/>
        <v>690</v>
      </c>
      <c r="D33">
        <f t="shared" si="0"/>
        <v>1.2286172682926831E-2</v>
      </c>
      <c r="E33">
        <v>8.2000000000000007E-3</v>
      </c>
      <c r="F33">
        <f t="shared" si="1"/>
        <v>1.0074661600000002E-4</v>
      </c>
    </row>
    <row r="34" spans="2:6" x14ac:dyDescent="0.3">
      <c r="B34">
        <f t="shared" si="2"/>
        <v>33</v>
      </c>
      <c r="C34">
        <f t="shared" si="3"/>
        <v>700</v>
      </c>
      <c r="D34">
        <f t="shared" si="0"/>
        <v>1.2286172682926831E-2</v>
      </c>
      <c r="E34">
        <v>4.1000000000000003E-3</v>
      </c>
      <c r="F34">
        <f t="shared" si="1"/>
        <v>5.037330800000001E-5</v>
      </c>
    </row>
    <row r="35" spans="2:6" x14ac:dyDescent="0.3">
      <c r="B35">
        <f t="shared" si="2"/>
        <v>34</v>
      </c>
      <c r="C35">
        <f t="shared" si="3"/>
        <v>710</v>
      </c>
      <c r="D35">
        <f t="shared" si="0"/>
        <v>1.2286172682926831E-2</v>
      </c>
      <c r="E35">
        <v>2.0999999999999999E-3</v>
      </c>
      <c r="F35">
        <f t="shared" si="1"/>
        <v>2.5800962634146342E-5</v>
      </c>
    </row>
    <row r="36" spans="2:6" x14ac:dyDescent="0.3">
      <c r="B36">
        <f t="shared" si="2"/>
        <v>35</v>
      </c>
      <c r="C36">
        <f t="shared" si="3"/>
        <v>720</v>
      </c>
      <c r="D36">
        <f t="shared" si="0"/>
        <v>1.2286172682926831E-2</v>
      </c>
      <c r="E36">
        <v>1E-3</v>
      </c>
      <c r="F36">
        <f t="shared" si="1"/>
        <v>1.2286172682926832E-5</v>
      </c>
    </row>
    <row r="37" spans="2:6" x14ac:dyDescent="0.3">
      <c r="B37">
        <f t="shared" si="2"/>
        <v>36</v>
      </c>
      <c r="C37">
        <f t="shared" si="3"/>
        <v>730</v>
      </c>
      <c r="D37">
        <f t="shared" si="0"/>
        <v>1.2286172682926831E-2</v>
      </c>
      <c r="E37">
        <v>5.0000000000000001E-4</v>
      </c>
      <c r="F37">
        <f t="shared" si="1"/>
        <v>6.143086341463416E-6</v>
      </c>
    </row>
    <row r="38" spans="2:6" x14ac:dyDescent="0.3">
      <c r="B38">
        <f t="shared" si="2"/>
        <v>37</v>
      </c>
      <c r="C38">
        <f t="shared" si="3"/>
        <v>740</v>
      </c>
      <c r="D38">
        <f t="shared" si="0"/>
        <v>1.2286172682926831E-2</v>
      </c>
      <c r="E38" s="4">
        <v>2.0000000000000001E-4</v>
      </c>
      <c r="F38">
        <f t="shared" si="1"/>
        <v>2.4572345365853666E-6</v>
      </c>
    </row>
    <row r="39" spans="2:6" x14ac:dyDescent="0.3">
      <c r="B39">
        <f t="shared" si="2"/>
        <v>38</v>
      </c>
      <c r="C39">
        <f t="shared" si="3"/>
        <v>750</v>
      </c>
      <c r="D39">
        <f t="shared" si="0"/>
        <v>1.2286172682926831E-2</v>
      </c>
      <c r="E39">
        <v>1E-4</v>
      </c>
      <c r="F39">
        <f t="shared" si="1"/>
        <v>1.2286172682926833E-6</v>
      </c>
    </row>
    <row r="40" spans="2:6" x14ac:dyDescent="0.3">
      <c r="B40">
        <f t="shared" si="2"/>
        <v>39</v>
      </c>
      <c r="C40">
        <f t="shared" si="3"/>
        <v>760</v>
      </c>
      <c r="D40">
        <f t="shared" si="0"/>
        <v>1.2286172682926831E-2</v>
      </c>
      <c r="E40">
        <v>1E-4</v>
      </c>
      <c r="F40">
        <f t="shared" si="1"/>
        <v>1.2286172682926833E-6</v>
      </c>
    </row>
    <row r="41" spans="2:6" x14ac:dyDescent="0.3">
      <c r="B41">
        <f t="shared" si="2"/>
        <v>40</v>
      </c>
      <c r="C41">
        <f t="shared" si="3"/>
        <v>770</v>
      </c>
      <c r="D41">
        <f t="shared" si="0"/>
        <v>1.2286172682926831E-2</v>
      </c>
      <c r="E41">
        <v>0</v>
      </c>
      <c r="F41">
        <f t="shared" si="1"/>
        <v>0</v>
      </c>
    </row>
    <row r="42" spans="2:6" x14ac:dyDescent="0.3">
      <c r="B42">
        <f t="shared" si="2"/>
        <v>41</v>
      </c>
      <c r="C42">
        <f t="shared" si="3"/>
        <v>780</v>
      </c>
      <c r="D42">
        <f t="shared" si="0"/>
        <v>1.2286172682926831E-2</v>
      </c>
      <c r="E42">
        <v>0</v>
      </c>
      <c r="F4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95F9-1992-41B1-8126-4BEB005E0E11}">
  <dimension ref="A1:H43"/>
  <sheetViews>
    <sheetView zoomScale="106" workbookViewId="0">
      <selection activeCell="H3" sqref="H3"/>
    </sheetView>
  </sheetViews>
  <sheetFormatPr defaultColWidth="8.77734375" defaultRowHeight="14.4" x14ac:dyDescent="0.3"/>
  <cols>
    <col min="8" max="8" width="11.33203125" customWidth="1"/>
  </cols>
  <sheetData>
    <row r="1" spans="1:8" x14ac:dyDescent="0.3">
      <c r="A1">
        <v>0.17029739799999999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4.1535950731707311E-3</v>
      </c>
      <c r="E3">
        <v>4.0000000000000003E-5</v>
      </c>
      <c r="F3">
        <f>D3*E3</f>
        <v>1.6614380292682925E-7</v>
      </c>
      <c r="H3">
        <f>683*SUM(F3:F43)</f>
        <v>30.314206930301459</v>
      </c>
    </row>
    <row r="4" spans="1:8" x14ac:dyDescent="0.3">
      <c r="B4">
        <f>B3+1</f>
        <v>2</v>
      </c>
      <c r="C4">
        <f>C3+10</f>
        <v>390</v>
      </c>
      <c r="D4">
        <f t="shared" si="0"/>
        <v>4.1535950731707311E-3</v>
      </c>
      <c r="E4">
        <v>1.2E-4</v>
      </c>
      <c r="F4">
        <f t="shared" ref="F4:F43" si="1">D4*E4</f>
        <v>4.9843140878048778E-7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4.1535950731707311E-3</v>
      </c>
      <c r="E5">
        <v>4.0000000000000002E-4</v>
      </c>
      <c r="F5">
        <f t="shared" si="1"/>
        <v>1.6614380292682925E-6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4.1535950731707311E-3</v>
      </c>
      <c r="E6">
        <v>1.1999999999999999E-3</v>
      </c>
      <c r="F6">
        <f t="shared" si="1"/>
        <v>4.9843140878048768E-6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4.1535950731707311E-3</v>
      </c>
      <c r="E7">
        <v>4.0000000000000001E-3</v>
      </c>
      <c r="F7">
        <f t="shared" si="1"/>
        <v>1.6614380292682924E-5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4.1535950731707311E-3</v>
      </c>
      <c r="E8">
        <v>1.1599999999999999E-2</v>
      </c>
      <c r="F8">
        <f t="shared" si="1"/>
        <v>4.8181702848780476E-5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4.1535950731707311E-3</v>
      </c>
      <c r="E9">
        <v>2.3E-2</v>
      </c>
      <c r="F9">
        <f t="shared" si="1"/>
        <v>9.5532686682926808E-5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4.1535950731707311E-3</v>
      </c>
      <c r="E10">
        <v>3.7999999999999999E-2</v>
      </c>
      <c r="F10">
        <f t="shared" si="1"/>
        <v>1.5783661278048777E-4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4.1535950731707311E-3</v>
      </c>
      <c r="E11">
        <v>0.06</v>
      </c>
      <c r="F11">
        <f t="shared" si="1"/>
        <v>2.4921570439024384E-4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4.1535950731707311E-3</v>
      </c>
      <c r="E12">
        <v>9.0999999999999998E-2</v>
      </c>
      <c r="F12">
        <f t="shared" si="1"/>
        <v>3.7797715165853652E-4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4.1535950731707311E-3</v>
      </c>
      <c r="E13">
        <v>0.13900000000000001</v>
      </c>
      <c r="F13">
        <f t="shared" si="1"/>
        <v>5.7734971517073167E-4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4.1535950731707311E-3</v>
      </c>
      <c r="E14">
        <v>0.20799999999999999</v>
      </c>
      <c r="F14">
        <f t="shared" si="1"/>
        <v>8.6394777521951207E-4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4.1535950731707311E-3</v>
      </c>
      <c r="E15">
        <v>0.32300000000000001</v>
      </c>
      <c r="F15">
        <f t="shared" si="1"/>
        <v>1.3416112086341461E-3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4.1535950731707311E-3</v>
      </c>
      <c r="E16">
        <v>0.503</v>
      </c>
      <c r="F16">
        <f t="shared" si="1"/>
        <v>2.089258321804878E-3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4.1535950731707311E-3</v>
      </c>
      <c r="E17">
        <v>0.71</v>
      </c>
      <c r="F17">
        <f t="shared" si="1"/>
        <v>2.9490525019512191E-3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4.1535950731707311E-3</v>
      </c>
      <c r="E18">
        <v>0.86199999999999999</v>
      </c>
      <c r="F18">
        <f t="shared" si="1"/>
        <v>3.5803989530731701E-3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4.1535950731707311E-3</v>
      </c>
      <c r="E19">
        <v>0.95399999999999996</v>
      </c>
      <c r="F19">
        <f t="shared" si="1"/>
        <v>3.9625296998048775E-3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4.1535950731707311E-3</v>
      </c>
      <c r="E20">
        <v>0.995</v>
      </c>
      <c r="F20">
        <f t="shared" si="1"/>
        <v>4.1328270978048774E-3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4.1535950731707311E-3</v>
      </c>
      <c r="E21">
        <v>0.995</v>
      </c>
      <c r="F21">
        <f t="shared" si="1"/>
        <v>4.1328270978048774E-3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4.1535950731707311E-3</v>
      </c>
      <c r="E22">
        <v>0.95199999999999996</v>
      </c>
      <c r="F22">
        <f t="shared" si="1"/>
        <v>3.9542225096585362E-3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4.1535950731707311E-3</v>
      </c>
      <c r="E23">
        <v>0.87</v>
      </c>
      <c r="F23">
        <f t="shared" si="1"/>
        <v>3.6136277136585362E-3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4.1535950731707311E-3</v>
      </c>
      <c r="E24">
        <v>0.75700000000000001</v>
      </c>
      <c r="F24">
        <f t="shared" si="1"/>
        <v>3.1442714703902434E-3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4.1535950731707311E-3</v>
      </c>
      <c r="E25">
        <v>0.63100000000000001</v>
      </c>
      <c r="F25">
        <f t="shared" si="1"/>
        <v>2.6209184911707315E-3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4.1535950731707311E-3</v>
      </c>
      <c r="E26">
        <v>0.503</v>
      </c>
      <c r="F26">
        <f t="shared" si="1"/>
        <v>2.089258321804878E-3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4.1535950731707311E-3</v>
      </c>
      <c r="E27">
        <v>0.38100000000000001</v>
      </c>
      <c r="F27">
        <f t="shared" si="1"/>
        <v>1.5825197228780485E-3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4.1535950731707311E-3</v>
      </c>
      <c r="E28">
        <v>0.26500000000000001</v>
      </c>
      <c r="F28">
        <f t="shared" si="1"/>
        <v>1.1007026943902437E-3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4.1535950731707311E-3</v>
      </c>
      <c r="E29">
        <v>0.17499999999999999</v>
      </c>
      <c r="F29">
        <f t="shared" si="1"/>
        <v>7.2687913780487791E-4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4.1535950731707311E-3</v>
      </c>
      <c r="E30">
        <v>0.107</v>
      </c>
      <c r="F30">
        <f t="shared" si="1"/>
        <v>4.4443467282926822E-4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4.1535950731707311E-3</v>
      </c>
      <c r="E31">
        <v>6.0999999999999999E-2</v>
      </c>
      <c r="F31">
        <f t="shared" si="1"/>
        <v>2.533692994634146E-4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4.1535950731707311E-3</v>
      </c>
      <c r="E32">
        <v>3.2000000000000001E-2</v>
      </c>
      <c r="F32">
        <f t="shared" si="1"/>
        <v>1.3291504234146339E-4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4.1535950731707311E-3</v>
      </c>
      <c r="E33">
        <v>1.7000000000000001E-2</v>
      </c>
      <c r="F33">
        <f t="shared" si="1"/>
        <v>7.0611116243902435E-5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4.1535950731707311E-3</v>
      </c>
      <c r="E34">
        <v>8.2000000000000007E-3</v>
      </c>
      <c r="F34">
        <f t="shared" si="1"/>
        <v>3.40594796E-5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4.1535950731707311E-3</v>
      </c>
      <c r="E35">
        <v>4.1000000000000003E-3</v>
      </c>
      <c r="F35">
        <f t="shared" si="1"/>
        <v>1.70297398E-5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4.1535950731707311E-3</v>
      </c>
      <c r="E36">
        <v>2.0999999999999999E-3</v>
      </c>
      <c r="F36">
        <f t="shared" si="1"/>
        <v>8.7225496536585346E-6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4.1535950731707311E-3</v>
      </c>
      <c r="E37">
        <v>1E-3</v>
      </c>
      <c r="F37">
        <f t="shared" si="1"/>
        <v>4.1535950731707311E-6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4.1535950731707311E-3</v>
      </c>
      <c r="E38">
        <v>5.0000000000000001E-4</v>
      </c>
      <c r="F38">
        <f t="shared" si="1"/>
        <v>2.0767975365853655E-6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4.1535950731707311E-3</v>
      </c>
      <c r="E39" s="4">
        <v>2.0000000000000001E-4</v>
      </c>
      <c r="F39">
        <f t="shared" si="1"/>
        <v>8.3071901463414624E-7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4.1535950731707311E-3</v>
      </c>
      <c r="E40">
        <v>1E-4</v>
      </c>
      <c r="F40">
        <f t="shared" si="1"/>
        <v>4.1535950731707312E-7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4.1535950731707311E-3</v>
      </c>
      <c r="E41">
        <v>1E-4</v>
      </c>
      <c r="F41">
        <f t="shared" si="1"/>
        <v>4.1535950731707312E-7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4.1535950731707311E-3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4.1535950731707311E-3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A30-57EC-4A3D-8FEF-9F8666232F9A}">
  <dimension ref="A1:H43"/>
  <sheetViews>
    <sheetView workbookViewId="0">
      <selection activeCell="B29" sqref="B29"/>
    </sheetView>
  </sheetViews>
  <sheetFormatPr defaultColWidth="8.77734375" defaultRowHeight="14.4" x14ac:dyDescent="0.3"/>
  <sheetData>
    <row r="1" spans="1:8" x14ac:dyDescent="0.3">
      <c r="A1">
        <v>1.4920775900000001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3.6392136341463419E-2</v>
      </c>
      <c r="E3">
        <v>4.0000000000000003E-5</v>
      </c>
      <c r="F3">
        <f>D3*E3</f>
        <v>1.4556854536585369E-6</v>
      </c>
      <c r="H3">
        <f>683*SUM(F3:F43)</f>
        <v>265.60093900745056</v>
      </c>
    </row>
    <row r="4" spans="1:8" x14ac:dyDescent="0.3">
      <c r="B4">
        <f>B3+1</f>
        <v>2</v>
      </c>
      <c r="C4">
        <f>C3+10</f>
        <v>390</v>
      </c>
      <c r="D4">
        <f t="shared" si="0"/>
        <v>3.6392136341463419E-2</v>
      </c>
      <c r="E4">
        <v>1.2E-4</v>
      </c>
      <c r="F4">
        <f t="shared" ref="F4:F43" si="1">D4*E4</f>
        <v>4.3670563609756102E-6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3.6392136341463419E-2</v>
      </c>
      <c r="E5">
        <v>4.0000000000000002E-4</v>
      </c>
      <c r="F5">
        <f t="shared" si="1"/>
        <v>1.4556854536585369E-5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3.6392136341463419E-2</v>
      </c>
      <c r="E6">
        <v>1.1999999999999999E-3</v>
      </c>
      <c r="F6">
        <f t="shared" si="1"/>
        <v>4.3670563609756102E-5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3.6392136341463419E-2</v>
      </c>
      <c r="E7">
        <v>4.0000000000000001E-3</v>
      </c>
      <c r="F7">
        <f t="shared" si="1"/>
        <v>1.4556854536585369E-4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3.6392136341463419E-2</v>
      </c>
      <c r="E8">
        <v>1.1599999999999999E-2</v>
      </c>
      <c r="F8">
        <f t="shared" si="1"/>
        <v>4.2214878156097562E-4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3.6392136341463419E-2</v>
      </c>
      <c r="E9">
        <v>2.3E-2</v>
      </c>
      <c r="F9">
        <f t="shared" si="1"/>
        <v>8.3701913585365866E-4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3.6392136341463419E-2</v>
      </c>
      <c r="E10">
        <v>3.7999999999999999E-2</v>
      </c>
      <c r="F10">
        <f t="shared" si="1"/>
        <v>1.3829011809756099E-3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3.6392136341463419E-2</v>
      </c>
      <c r="E11">
        <v>0.06</v>
      </c>
      <c r="F11">
        <f t="shared" si="1"/>
        <v>2.1835281804878049E-3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3.6392136341463419E-2</v>
      </c>
      <c r="E12">
        <v>9.0999999999999998E-2</v>
      </c>
      <c r="F12">
        <f t="shared" si="1"/>
        <v>3.3116844070731708E-3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3.6392136341463419E-2</v>
      </c>
      <c r="E13">
        <v>0.13900000000000001</v>
      </c>
      <c r="F13">
        <f t="shared" si="1"/>
        <v>5.0585069514634158E-3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3.6392136341463419E-2</v>
      </c>
      <c r="E14">
        <v>0.20799999999999999</v>
      </c>
      <c r="F14">
        <f t="shared" si="1"/>
        <v>7.5695643590243909E-3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3.6392136341463419E-2</v>
      </c>
      <c r="E15">
        <v>0.32300000000000001</v>
      </c>
      <c r="F15">
        <f t="shared" si="1"/>
        <v>1.1754660038292685E-2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3.6392136341463419E-2</v>
      </c>
      <c r="E16">
        <v>0.503</v>
      </c>
      <c r="F16">
        <f t="shared" si="1"/>
        <v>1.8305244579756099E-2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3.6392136341463419E-2</v>
      </c>
      <c r="E17">
        <v>0.71</v>
      </c>
      <c r="F17">
        <f t="shared" si="1"/>
        <v>2.5838416802439024E-2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3.6392136341463419E-2</v>
      </c>
      <c r="E18">
        <v>0.86199999999999999</v>
      </c>
      <c r="F18">
        <f t="shared" si="1"/>
        <v>3.1370021526341468E-2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3.6392136341463419E-2</v>
      </c>
      <c r="E19">
        <v>0.95399999999999996</v>
      </c>
      <c r="F19">
        <f t="shared" si="1"/>
        <v>3.47180980697561E-2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3.6392136341463419E-2</v>
      </c>
      <c r="E20">
        <v>0.995</v>
      </c>
      <c r="F20">
        <f t="shared" si="1"/>
        <v>3.6210175659756101E-2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3.6392136341463419E-2</v>
      </c>
      <c r="E21">
        <v>0.995</v>
      </c>
      <c r="F21">
        <f t="shared" si="1"/>
        <v>3.6210175659756101E-2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3.6392136341463419E-2</v>
      </c>
      <c r="E22">
        <v>0.95199999999999996</v>
      </c>
      <c r="F22">
        <f t="shared" si="1"/>
        <v>3.4645313797073175E-2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3.6392136341463419E-2</v>
      </c>
      <c r="E23">
        <v>0.87</v>
      </c>
      <c r="F23">
        <f t="shared" si="1"/>
        <v>3.1661158617073172E-2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3.6392136341463419E-2</v>
      </c>
      <c r="E24">
        <v>0.75700000000000001</v>
      </c>
      <c r="F24">
        <f t="shared" si="1"/>
        <v>2.7548847210487809E-2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3.6392136341463419E-2</v>
      </c>
      <c r="E25">
        <v>0.63100000000000001</v>
      </c>
      <c r="F25">
        <f t="shared" si="1"/>
        <v>2.2963438031463418E-2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3.6392136341463419E-2</v>
      </c>
      <c r="E26">
        <v>0.503</v>
      </c>
      <c r="F26">
        <f t="shared" si="1"/>
        <v>1.8305244579756099E-2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3.6392136341463419E-2</v>
      </c>
      <c r="E27">
        <v>0.38100000000000001</v>
      </c>
      <c r="F27">
        <f t="shared" si="1"/>
        <v>1.3865403946097563E-2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3.6392136341463419E-2</v>
      </c>
      <c r="E28">
        <v>0.26500000000000001</v>
      </c>
      <c r="F28">
        <f t="shared" si="1"/>
        <v>9.643916130487807E-3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3.6392136341463419E-2</v>
      </c>
      <c r="E29">
        <v>0.17499999999999999</v>
      </c>
      <c r="F29">
        <f t="shared" si="1"/>
        <v>6.3686238597560983E-3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3.6392136341463419E-2</v>
      </c>
      <c r="E30">
        <v>0.107</v>
      </c>
      <c r="F30">
        <f t="shared" si="1"/>
        <v>3.8939585885365857E-3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3.6392136341463419E-2</v>
      </c>
      <c r="E31">
        <v>6.0999999999999999E-2</v>
      </c>
      <c r="F31">
        <f t="shared" si="1"/>
        <v>2.2199203168292683E-3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3.6392136341463419E-2</v>
      </c>
      <c r="E32">
        <v>3.2000000000000001E-2</v>
      </c>
      <c r="F32">
        <f t="shared" si="1"/>
        <v>1.1645483629268295E-3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3.6392136341463419E-2</v>
      </c>
      <c r="E33">
        <v>1.7000000000000001E-2</v>
      </c>
      <c r="F33">
        <f t="shared" si="1"/>
        <v>6.1866631780487815E-4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3.6392136341463419E-2</v>
      </c>
      <c r="E34">
        <v>8.2000000000000007E-3</v>
      </c>
      <c r="F34">
        <f t="shared" si="1"/>
        <v>2.9841551800000005E-4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3.6392136341463419E-2</v>
      </c>
      <c r="E35">
        <v>4.1000000000000003E-3</v>
      </c>
      <c r="F35">
        <f t="shared" si="1"/>
        <v>1.4920775900000003E-4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3.6392136341463419E-2</v>
      </c>
      <c r="E36">
        <v>2.0999999999999999E-3</v>
      </c>
      <c r="F36">
        <f t="shared" si="1"/>
        <v>7.642348631707317E-5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3.6392136341463419E-2</v>
      </c>
      <c r="E37">
        <v>1E-3</v>
      </c>
      <c r="F37">
        <f t="shared" si="1"/>
        <v>3.6392136341463422E-5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3.6392136341463419E-2</v>
      </c>
      <c r="E38">
        <v>5.0000000000000001E-4</v>
      </c>
      <c r="F38">
        <f t="shared" si="1"/>
        <v>1.8196068170731711E-5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3.6392136341463419E-2</v>
      </c>
      <c r="E39" s="4">
        <v>2.0000000000000001E-4</v>
      </c>
      <c r="F39">
        <f t="shared" si="1"/>
        <v>7.2784272682926845E-6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3.6392136341463419E-2</v>
      </c>
      <c r="E40">
        <v>1E-4</v>
      </c>
      <c r="F40">
        <f t="shared" si="1"/>
        <v>3.6392136341463422E-6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3.6392136341463419E-2</v>
      </c>
      <c r="E41">
        <v>1E-4</v>
      </c>
      <c r="F41">
        <f t="shared" si="1"/>
        <v>3.6392136341463422E-6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3.6392136341463419E-2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3.6392136341463419E-2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point1</vt:lpstr>
      <vt:lpstr>point2</vt:lpstr>
      <vt:lpstr>point(min)</vt:lpstr>
      <vt:lpstr>point(max)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2022-10-22T23:58:44Z</dcterms:modified>
</cp:coreProperties>
</file>