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galol/itmo/5 course/theoretical foundations of computer graphics and computational optics/lab2-02.10.22/"/>
    </mc:Choice>
  </mc:AlternateContent>
  <xr:revisionPtr revIDLastSave="0" documentId="13_ncr:1_{990FCC89-9446-7449-A654-EC2935B897A3}" xr6:coauthVersionLast="47" xr6:coauthVersionMax="47" xr10:uidLastSave="{00000000-0000-0000-0000-000000000000}"/>
  <bookViews>
    <workbookView xWindow="0" yWindow="500" windowWidth="28800" windowHeight="15800" xr2:uid="{85DBC450-43DB-B14E-BB89-9081B986EB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H23" i="1" s="1"/>
  <c r="F24" i="1"/>
  <c r="E23" i="1"/>
  <c r="E24" i="1"/>
  <c r="G23" i="1" l="1"/>
  <c r="G24" i="1"/>
  <c r="H24" i="1"/>
</calcChain>
</file>

<file path=xl/sharedStrings.xml><?xml version="1.0" encoding="utf-8"?>
<sst xmlns="http://schemas.openxmlformats.org/spreadsheetml/2006/main" count="26" uniqueCount="21">
  <si>
    <t>x</t>
  </si>
  <si>
    <t>y</t>
  </si>
  <si>
    <t>z</t>
  </si>
  <si>
    <r>
      <t>E</t>
    </r>
    <r>
      <rPr>
        <sz val="8"/>
        <color theme="1"/>
        <rFont val="Calibri (Основной текст)"/>
        <charset val="204"/>
      </rPr>
      <t>1</t>
    </r>
  </si>
  <si>
    <r>
      <t>E</t>
    </r>
    <r>
      <rPr>
        <sz val="8"/>
        <color theme="1"/>
        <rFont val="Calibri (Основной текст)"/>
        <charset val="204"/>
      </rPr>
      <t>2</t>
    </r>
  </si>
  <si>
    <r>
      <t>E</t>
    </r>
    <r>
      <rPr>
        <sz val="8"/>
        <color theme="1"/>
        <rFont val="Calibri (Основной текст)"/>
        <charset val="204"/>
      </rPr>
      <t>pls</t>
    </r>
  </si>
  <si>
    <r>
      <t>E</t>
    </r>
    <r>
      <rPr>
        <sz val="8"/>
        <color theme="1"/>
        <rFont val="Calibri (Основной текст)"/>
        <charset val="204"/>
      </rPr>
      <t>min</t>
    </r>
  </si>
  <si>
    <r>
      <t>E</t>
    </r>
    <r>
      <rPr>
        <sz val="8"/>
        <color theme="1"/>
        <rFont val="Calibri (Основной текст)"/>
        <charset val="204"/>
      </rPr>
      <t>max</t>
    </r>
  </si>
  <si>
    <t>F (Вт)</t>
  </si>
  <si>
    <t>I (Вт/Ст)</t>
  </si>
  <si>
    <t>R (м)</t>
  </si>
  <si>
    <t>cos(⍬)</t>
  </si>
  <si>
    <t>⍬</t>
  </si>
  <si>
    <t>E (Вт/м2)</t>
  </si>
  <si>
    <t>Lumicept</t>
  </si>
  <si>
    <t>ΔE, %</t>
  </si>
  <si>
    <t>E (Люкс)</t>
  </si>
  <si>
    <t>Фотометрия</t>
  </si>
  <si>
    <t>Радиометрия</t>
  </si>
  <si>
    <t>Аналитика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</si>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</sst>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8"/>
      <color theme="1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63501</xdr:colOff>
      <xdr:row>0</xdr:row>
      <xdr:rowOff>88900</xdr:rowOff>
    </xdr:from>
    <xdr:to>
      <xdr:col>5</xdr:col>
      <xdr:colOff>749268</xdr:colOff>
      <xdr:row>16</xdr:row>
      <xdr:rowOff>173182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A600BFD-6514-7642-BF25-892E9450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88900"/>
          <a:ext cx="4436436" cy="331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CBED-783D-A444-957C-B3331A244198}">
  <dimension ref="A9:M26"/>
  <sheetViews>
    <sheetView tabSelected="1" topLeftCell="A4" zoomScale="144" workbookViewId="0">
      <selection activeCell="F23" sqref="F23"/>
    </sheetView>
  </sheetViews>
  <sheetFormatPr baseColWidth="10" defaultRowHeight="16" x14ac:dyDescent="0.2"/>
  <cols>
    <col min="1" max="1" width="6" customWidth="1"/>
    <col min="8" max="8" width="10.6640625" customWidth="1"/>
    <col min="11" max="11" width="10.6640625" customWidth="1"/>
  </cols>
  <sheetData>
    <row r="9" spans="10:10" x14ac:dyDescent="0.2">
      <c r="J9" t="s">
        <v>20</v>
      </c>
    </row>
    <row r="18" spans="1:13" x14ac:dyDescent="0.2">
      <c r="A18" t="s">
        <v>8</v>
      </c>
      <c r="B18" t="s">
        <v>9</v>
      </c>
    </row>
    <row r="19" spans="1:13" x14ac:dyDescent="0.2">
      <c r="A19">
        <v>100</v>
      </c>
      <c r="B19">
        <v>7.9577</v>
      </c>
      <c r="H19" s="5" t="s">
        <v>18</v>
      </c>
      <c r="I19" s="5"/>
      <c r="J19" s="5"/>
      <c r="K19" s="5" t="s">
        <v>17</v>
      </c>
      <c r="L19" s="5"/>
      <c r="M19" s="5"/>
    </row>
    <row r="20" spans="1:13" x14ac:dyDescent="0.2">
      <c r="H20" t="s">
        <v>19</v>
      </c>
      <c r="I20" t="s">
        <v>14</v>
      </c>
      <c r="K20" t="s">
        <v>19</v>
      </c>
      <c r="L20" t="s">
        <v>14</v>
      </c>
    </row>
    <row r="21" spans="1:13" x14ac:dyDescent="0.2">
      <c r="B21" t="s">
        <v>0</v>
      </c>
      <c r="C21" t="s">
        <v>1</v>
      </c>
      <c r="D21" t="s">
        <v>2</v>
      </c>
      <c r="E21" t="s">
        <v>10</v>
      </c>
      <c r="F21" t="s">
        <v>11</v>
      </c>
      <c r="G21" t="s">
        <v>12</v>
      </c>
      <c r="H21" t="s">
        <v>13</v>
      </c>
      <c r="I21" t="s">
        <v>13</v>
      </c>
      <c r="J21" t="s">
        <v>15</v>
      </c>
      <c r="K21" t="s">
        <v>16</v>
      </c>
      <c r="L21" t="s">
        <v>16</v>
      </c>
      <c r="M21" t="s">
        <v>15</v>
      </c>
    </row>
    <row r="22" spans="1:13" x14ac:dyDescent="0.2">
      <c r="A22" s="1" t="s">
        <v>5</v>
      </c>
      <c r="B22" s="2">
        <v>1</v>
      </c>
      <c r="C22" s="2">
        <v>-2</v>
      </c>
      <c r="D22" s="2">
        <v>1.5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t="s">
        <v>3</v>
      </c>
      <c r="B23" s="2">
        <v>0</v>
      </c>
      <c r="C23" s="2">
        <v>0</v>
      </c>
      <c r="D23" s="2">
        <v>0</v>
      </c>
      <c r="E23" s="2">
        <f>SQRT(($B$22-B23)^2 + ($C$22-C23)^2 + ($D$22-D23)^2)</f>
        <v>2.6925824035672519</v>
      </c>
      <c r="F23" s="2">
        <f>$C$22 / E23</f>
        <v>-0.74278135270820744</v>
      </c>
      <c r="G23" s="2">
        <f>DEGREES(ACOS(F23))</f>
        <v>137.96888622580272</v>
      </c>
      <c r="H23" s="2">
        <f>($B$19*F23)/(E23^2)</f>
        <v>-0.81528705799256596</v>
      </c>
      <c r="I23" s="2"/>
      <c r="J23" s="2"/>
      <c r="K23" s="2"/>
      <c r="L23" s="2"/>
      <c r="M23" s="2"/>
    </row>
    <row r="24" spans="1:13" x14ac:dyDescent="0.2">
      <c r="A24" t="s">
        <v>4</v>
      </c>
      <c r="B24" s="2">
        <v>-1</v>
      </c>
      <c r="C24" s="2">
        <v>0</v>
      </c>
      <c r="D24" s="2">
        <v>-1</v>
      </c>
      <c r="E24" s="2">
        <f>SQRT(($B$22-B24)^2 + ($C$22-C24)^2 + ($D$22-D24)^2)</f>
        <v>3.7749172176353749</v>
      </c>
      <c r="F24" s="2">
        <f>$C$22 / E24</f>
        <v>-0.52981294282601754</v>
      </c>
      <c r="G24" s="4">
        <f>DEGREES(ACOS(F24))</f>
        <v>121.99281700018172</v>
      </c>
      <c r="H24" s="2">
        <f>($B$19*F24)/(E24^2)</f>
        <v>-0.29586613720186666</v>
      </c>
      <c r="I24" s="3">
        <v>0.2185</v>
      </c>
      <c r="J24" s="2"/>
      <c r="K24" s="2"/>
      <c r="L24" s="2"/>
      <c r="M24" s="2"/>
    </row>
    <row r="25" spans="1:13" x14ac:dyDescent="0.2">
      <c r="A25" t="s">
        <v>6</v>
      </c>
      <c r="B25" s="2"/>
      <c r="C25" s="2"/>
      <c r="D25" s="2"/>
    </row>
    <row r="26" spans="1:13" x14ac:dyDescent="0.2">
      <c r="A26" t="s">
        <v>7</v>
      </c>
      <c r="B26" s="2"/>
      <c r="C26" s="2"/>
      <c r="D26" s="2"/>
    </row>
  </sheetData>
  <mergeCells count="2">
    <mergeCell ref="H19:J19"/>
    <mergeCell ref="K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2022-10-02T18:39:42Z</dcterms:created>
  <dcterms:modified xsi:type="dcterms:W3CDTF">2022-10-04T19:59:46Z</dcterms:modified>
</cp:coreProperties>
</file>