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almus\"/>
    </mc:Choice>
  </mc:AlternateContent>
  <bookViews>
    <workbookView xWindow="-105" yWindow="-105" windowWidth="19425" windowHeight="10425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1" i="3"/>
  <c r="N7" i="5"/>
  <c r="I7" i="5"/>
  <c r="N6" i="5"/>
  <c r="I6" i="5"/>
  <c r="N5" i="5"/>
  <c r="I5" i="5"/>
  <c r="N4" i="5"/>
  <c r="I4" i="5"/>
  <c r="N3" i="5"/>
  <c r="I3" i="5"/>
  <c r="D7" i="3" l="1"/>
  <c r="D5" i="3"/>
  <c r="F5" i="3"/>
  <c r="D6" i="3"/>
  <c r="F4" i="3"/>
  <c r="D4" i="3"/>
</calcChain>
</file>

<file path=xl/sharedStrings.xml><?xml version="1.0" encoding="utf-8"?>
<sst xmlns="http://schemas.openxmlformats.org/spreadsheetml/2006/main" count="89" uniqueCount="61">
  <si>
    <t>Type</t>
  </si>
  <si>
    <t>PO/SO or Invoice no.</t>
  </si>
  <si>
    <t>Currency</t>
  </si>
  <si>
    <t>Amount in FC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</si>
  <si>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</si>
  <si>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</si>
  <si>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</si>
  <si>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</si>
  <si>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</si>
  <si>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</si>
  <si>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</si>
  <si>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</si>
  <si>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</si>
  <si>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</si>
  <si>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</si>
  <si>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</si>
  <si>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</si>
  <si>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</si>
  <si>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</si>
  <si>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</si>
  <si>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</si>
  <si>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</si>
  <si>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</si>
  <si>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</si>
  <si>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</si>
  <si>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</si>
  <si>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</si>
  <si>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</si>
  <si>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</si>
  <si>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</si>
  <si>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</si>
  <si>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</si>
  <si>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</si>
  <si>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</si>
  <si>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</si>
  <si>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</si>
  <si>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</si>
  <si>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</si>
  <si>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</si>
  <si>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</si>
  <si>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</si>
  <si>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</si>
  <si>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</si>
  <si>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</si>
  <si>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</si>
  <si>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</si>
  <si>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</si>
  <si>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</si>
  <si>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</si>
  <si>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</si>
  <si>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</si>
  <si>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</si>
  <si>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</si>
  <si>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</si>
  <si>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</si>
  <si>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</si>
  <si>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</si>
  <si>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</si>
  <si>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</si>
  <si>
    <t>EXP/25410693-10/129122598-12</t>
  </si>
  <si>
    <t>Sun Chemical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</si>
</sst>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_-* #,##0.00_-;\-* #,##0.00_-;_-* &quot;-&quot;??_-;_-@_-"/>
    <numFmt numFmtId="167" formatCode="_-* #,##0_-;\-* #,##0_-;_-* &quot;-&quot;??_-;_-@_-"/>
    <numFmt numFmtId="168" formatCode="_(* #,##0.0000_);_(* \(#,##0.00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5" fontId="3" fillId="3" borderId="1" xfId="0" applyNumberFormat="1" applyFont="1" applyFill="1" applyBorder="1"/>
    <xf numFmtId="165" fontId="0" fillId="3" borderId="1" xfId="0" applyNumberFormat="1" applyFill="1" applyBorder="1"/>
    <xf numFmtId="167" fontId="2" fillId="3" borderId="1" xfId="2" applyNumberFormat="1" applyFont="1" applyFill="1" applyBorder="1"/>
    <xf numFmtId="167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3" xfId="7" applyFont="1" applyBorder="1" applyAlignment="1">
      <alignment horizontal="right"/>
    </xf>
    <xf numFmtId="0" fontId="6" fillId="0" borderId="0" xfId="6" applyFont="1"/>
    <xf numFmtId="43" fontId="6" fillId="0" borderId="0" xfId="5" applyNumberFormat="1" applyFont="1" applyFill="1"/>
    <xf numFmtId="168" fontId="6" fillId="0" borderId="3" xfId="5" applyNumberFormat="1" applyFont="1" applyFill="1" applyBorder="1" applyAlignment="1">
      <alignment vertical="center"/>
    </xf>
    <xf numFmtId="168" fontId="6" fillId="0" borderId="3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3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3" xfId="7" applyFont="1" applyBorder="1"/>
    <xf numFmtId="168" fontId="6" fillId="0" borderId="0" xfId="5" applyNumberFormat="1" applyFont="1" applyFill="1"/>
    <xf numFmtId="0" fontId="0" fillId="0" borderId="0" xfId="0" applyFill="1"/>
    <xf numFmtId="14" fontId="8" fillId="2" borderId="2" xfId="0" applyNumberFormat="1" applyFont="1" applyFill="1" applyBorder="1" applyAlignment="1">
      <alignment horizontal="center" vertical="center" wrapText="1"/>
    </xf>
    <xf numFmtId="168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</cellXfs>
  <cellStyles count="8">
    <cellStyle name="Comma" xfId="5" builtinId="3"/>
    <cellStyle name="Comma 2 3 2" xfId="2"/>
    <cellStyle name="Currency 2" xfId="3"/>
    <cellStyle name="Excel Built-in Normal" xfId="4"/>
    <cellStyle name="Normal" xfId="0" builtinId="0"/>
    <cellStyle name="Normal 2" xfId="6"/>
    <cellStyle name="Normal 2 2" xfId="7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B3" sqref="B3"/>
    </sheetView>
  </sheetViews>
  <sheetFormatPr defaultRowHeight="15" x14ac:dyDescent="0.25"/>
  <cols>
    <col min="1" max="1" width="6.5703125" bestFit="1" customWidth="1"/>
    <col min="2" max="2" width="18.28515625" bestFit="1" customWidth="1"/>
    <col min="3" max="3" width="29" bestFit="1" customWidth="1"/>
    <col min="4" max="4" width="4.5703125" bestFit="1" customWidth="1"/>
    <col min="5" max="5" width="7" bestFit="1" customWidth="1"/>
    <col min="6" max="6" width="16.7109375" customWidth="1"/>
    <col min="7" max="7" width="10.42578125" bestFit="1" customWidth="1"/>
  </cols>
  <sheetData>
    <row r="1" spans="1:8" s="14" customFormat="1" x14ac:dyDescent="0.25">
      <c r="A1" s="14" t="s">
        <v>54</v>
      </c>
    </row>
    <row r="2" spans="1:8" s="14" customFormat="1" x14ac:dyDescent="0.25">
      <c r="A2" s="14" t="s">
        <v>55</v>
      </c>
    </row>
    <row r="3" spans="1:8" x14ac:dyDescent="0.25">
      <c r="A3" s="2" t="s">
        <v>4</v>
      </c>
      <c r="B3" s="2" t="s">
        <v>60</v>
      </c>
      <c r="C3" s="2" t="s">
        <v>59</v>
      </c>
      <c r="D3" s="2" t="s">
        <v>6</v>
      </c>
      <c r="E3" s="2">
        <v>138825</v>
      </c>
      <c r="F3" s="3">
        <v>43891</v>
      </c>
      <c r="G3" s="3">
        <v>44000</v>
      </c>
      <c r="H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8" sqref="H8"/>
    </sheetView>
  </sheetViews>
  <sheetFormatPr defaultRowHeight="15" x14ac:dyDescent="0.25"/>
  <cols>
    <col min="6" max="6" width="14.5703125" customWidth="1"/>
    <col min="7" max="7" width="10.140625" bestFit="1" customWidth="1"/>
    <col min="8" max="8" width="6.7109375" bestFit="1" customWidth="1"/>
    <col min="9" max="10" width="9.42578125" bestFit="1" customWidth="1"/>
  </cols>
  <sheetData>
    <row r="1" spans="1:11" s="14" customFormat="1" x14ac:dyDescent="0.25">
      <c r="A1" s="14" t="s">
        <v>54</v>
      </c>
    </row>
    <row r="2" spans="1:11" s="14" customFormat="1" x14ac:dyDescent="0.25">
      <c r="A2" s="14" t="s">
        <v>55</v>
      </c>
    </row>
    <row r="3" spans="1:11" s="14" customFormat="1" x14ac:dyDescent="0.25"/>
    <row r="4" spans="1:11" ht="60" x14ac:dyDescent="0.25">
      <c r="A4" s="1" t="s">
        <v>0</v>
      </c>
      <c r="B4" s="15" t="s">
        <v>31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10</v>
      </c>
      <c r="H4" s="1" t="s">
        <v>11</v>
      </c>
      <c r="I4" s="15" t="s">
        <v>12</v>
      </c>
      <c r="J4" s="15" t="s">
        <v>15</v>
      </c>
      <c r="K4" s="15" t="s">
        <v>29</v>
      </c>
    </row>
    <row r="5" spans="1:11" x14ac:dyDescent="0.25">
      <c r="A5" s="2" t="s">
        <v>4</v>
      </c>
      <c r="B5" s="2" t="s">
        <v>5</v>
      </c>
      <c r="C5" s="2">
        <v>1234</v>
      </c>
      <c r="D5" s="2" t="s">
        <v>6</v>
      </c>
      <c r="E5" s="2">
        <v>100000</v>
      </c>
      <c r="F5" s="3">
        <v>44197</v>
      </c>
      <c r="G5" s="3">
        <v>44316</v>
      </c>
      <c r="H5" s="4">
        <v>73.45</v>
      </c>
      <c r="I5" s="4" t="s">
        <v>13</v>
      </c>
      <c r="J5" s="4" t="s">
        <v>16</v>
      </c>
      <c r="K5" s="5" t="s">
        <v>23</v>
      </c>
    </row>
    <row r="6" spans="1:11" x14ac:dyDescent="0.25">
      <c r="A6" s="2" t="s">
        <v>7</v>
      </c>
      <c r="B6" s="2" t="s">
        <v>8</v>
      </c>
      <c r="C6" s="2">
        <v>1244</v>
      </c>
      <c r="D6" s="2" t="s">
        <v>9</v>
      </c>
      <c r="E6" s="2">
        <v>10000</v>
      </c>
      <c r="F6" s="3">
        <v>44198</v>
      </c>
      <c r="G6" s="3">
        <v>44347</v>
      </c>
      <c r="H6" s="4">
        <v>74</v>
      </c>
      <c r="I6" s="4" t="s">
        <v>14</v>
      </c>
      <c r="J6" s="4" t="s">
        <v>17</v>
      </c>
      <c r="K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4" sqref="C4"/>
    </sheetView>
  </sheetViews>
  <sheetFormatPr defaultRowHeight="15" x14ac:dyDescent="0.25"/>
  <cols>
    <col min="1" max="1" width="11.7109375" bestFit="1" customWidth="1"/>
    <col min="2" max="3" width="9.140625" bestFit="1" customWidth="1"/>
    <col min="4" max="4" width="6.7109375" bestFit="1" customWidth="1"/>
    <col min="5" max="5" width="6.7109375" customWidth="1"/>
    <col min="6" max="6" width="12.42578125" bestFit="1" customWidth="1"/>
    <col min="7" max="7" width="12.42578125" style="14" customWidth="1"/>
    <col min="8" max="8" width="7.42578125" bestFit="1" customWidth="1"/>
    <col min="9" max="9" width="7.42578125" hidden="1" customWidth="1"/>
    <col min="10" max="10" width="11.140625" hidden="1" customWidth="1"/>
    <col min="11" max="11" width="16.5703125" customWidth="1"/>
  </cols>
  <sheetData>
    <row r="1" spans="1:11" s="14" customFormat="1" x14ac:dyDescent="0.25">
      <c r="A1" s="32" t="str">
        <f>'Open exposure'!A1</f>
        <v xml:space="preserve">Blue Highlighted cell -Mandatory </v>
      </c>
    </row>
    <row r="2" spans="1:11" s="14" customFormat="1" x14ac:dyDescent="0.25">
      <c r="A2" s="32" t="str">
        <f>'Open exposure'!A2</f>
        <v>Green Cell-Optional</v>
      </c>
    </row>
    <row r="3" spans="1:11" s="11" customFormat="1" ht="45" x14ac:dyDescent="0.25">
      <c r="A3" s="12" t="s">
        <v>32</v>
      </c>
      <c r="B3" s="12" t="s">
        <v>19</v>
      </c>
      <c r="C3" s="12" t="s">
        <v>20</v>
      </c>
      <c r="D3" s="12" t="s">
        <v>21</v>
      </c>
      <c r="E3" s="12" t="s">
        <v>27</v>
      </c>
      <c r="F3" s="12" t="s">
        <v>58</v>
      </c>
      <c r="G3" s="12" t="s">
        <v>22</v>
      </c>
      <c r="H3" s="12" t="s">
        <v>57</v>
      </c>
      <c r="I3" s="16" t="s">
        <v>33</v>
      </c>
      <c r="J3" s="12" t="s">
        <v>36</v>
      </c>
      <c r="K3" s="12" t="s">
        <v>56</v>
      </c>
    </row>
    <row r="4" spans="1:11" x14ac:dyDescent="0.25">
      <c r="A4" s="6" t="s">
        <v>24</v>
      </c>
      <c r="B4" s="7">
        <v>44085</v>
      </c>
      <c r="C4" s="7">
        <v>44175</v>
      </c>
      <c r="D4" s="8">
        <f>C4-B4</f>
        <v>90</v>
      </c>
      <c r="E4" s="8" t="s">
        <v>28</v>
      </c>
      <c r="F4" s="9">
        <f>10*10^7</f>
        <v>100000000</v>
      </c>
      <c r="G4" s="10">
        <v>0.1</v>
      </c>
      <c r="H4" s="10">
        <v>0.05</v>
      </c>
      <c r="I4" s="10" t="s">
        <v>35</v>
      </c>
      <c r="J4" s="10"/>
      <c r="K4" s="10"/>
    </row>
    <row r="5" spans="1:11" x14ac:dyDescent="0.25">
      <c r="A5" s="6" t="s">
        <v>25</v>
      </c>
      <c r="B5" s="7">
        <v>44085</v>
      </c>
      <c r="C5" s="7">
        <v>44175</v>
      </c>
      <c r="D5" s="8">
        <f t="shared" ref="D5:D6" si="0">C5-B5</f>
        <v>90</v>
      </c>
      <c r="E5" s="8" t="s">
        <v>28</v>
      </c>
      <c r="F5" s="9">
        <f t="shared" ref="F5" si="1">10*10^7</f>
        <v>100000000</v>
      </c>
      <c r="G5" s="10">
        <v>0.1</v>
      </c>
      <c r="H5" s="10">
        <v>0.05</v>
      </c>
      <c r="I5" s="10" t="s">
        <v>34</v>
      </c>
      <c r="J5" s="10"/>
      <c r="K5" s="10"/>
    </row>
    <row r="6" spans="1:11" hidden="1" x14ac:dyDescent="0.25">
      <c r="A6" s="6" t="s">
        <v>23</v>
      </c>
      <c r="B6" s="7">
        <v>44085</v>
      </c>
      <c r="C6" s="7">
        <v>44175</v>
      </c>
      <c r="D6" s="8">
        <f t="shared" si="0"/>
        <v>90</v>
      </c>
      <c r="E6" s="8" t="s">
        <v>6</v>
      </c>
      <c r="F6" s="9">
        <v>10000</v>
      </c>
      <c r="G6" s="9"/>
      <c r="H6" s="10">
        <v>0.1</v>
      </c>
      <c r="I6" s="10" t="s">
        <v>35</v>
      </c>
      <c r="J6" s="13">
        <v>75</v>
      </c>
      <c r="K6" s="13"/>
    </row>
    <row r="7" spans="1:11" hidden="1" x14ac:dyDescent="0.25">
      <c r="A7" s="6" t="s">
        <v>26</v>
      </c>
      <c r="B7" s="7">
        <v>44085</v>
      </c>
      <c r="C7" s="7">
        <v>44175</v>
      </c>
      <c r="D7" s="8">
        <f t="shared" ref="D7" si="2">C7-B7</f>
        <v>90</v>
      </c>
      <c r="E7" s="8" t="s">
        <v>6</v>
      </c>
      <c r="F7" s="9">
        <v>10000</v>
      </c>
      <c r="G7" s="9"/>
      <c r="H7" s="10">
        <v>0.1</v>
      </c>
      <c r="I7" s="10" t="s">
        <v>37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M6" sqref="M6"/>
    </sheetView>
  </sheetViews>
  <sheetFormatPr defaultColWidth="8.7109375" defaultRowHeight="15" x14ac:dyDescent="0.25"/>
  <cols>
    <col min="1" max="1" width="10.140625" style="14" bestFit="1" customWidth="1"/>
    <col min="2" max="2" width="8.7109375" style="14"/>
    <col min="3" max="3" width="9.140625"/>
    <col min="4" max="4" width="11.5703125" style="14" bestFit="1" customWidth="1"/>
    <col min="5" max="9" width="9.140625"/>
    <col min="10" max="11" width="9.140625" bestFit="1" customWidth="1"/>
    <col min="12" max="12" width="10.140625" bestFit="1" customWidth="1"/>
    <col min="13" max="16" width="9.140625" customWidth="1"/>
    <col min="17" max="16384" width="8.7109375" style="29"/>
  </cols>
  <sheetData>
    <row r="1" spans="1:16" customFormat="1" ht="15.75" thickBot="1" x14ac:dyDescent="0.3">
      <c r="A1" s="14"/>
      <c r="B1" s="14"/>
      <c r="D1" s="14"/>
    </row>
    <row r="2" spans="1:16" s="11" customFormat="1" ht="45.75" thickBot="1" x14ac:dyDescent="0.3">
      <c r="A2" s="30" t="s">
        <v>41</v>
      </c>
      <c r="B2" s="30" t="s">
        <v>0</v>
      </c>
      <c r="C2" s="30" t="s">
        <v>15</v>
      </c>
      <c r="D2" s="30" t="s">
        <v>42</v>
      </c>
      <c r="E2" s="30" t="s">
        <v>27</v>
      </c>
      <c r="F2" s="31" t="s">
        <v>43</v>
      </c>
      <c r="G2" s="31" t="s">
        <v>44</v>
      </c>
      <c r="H2" s="31" t="s">
        <v>38</v>
      </c>
      <c r="I2" s="30" t="s">
        <v>45</v>
      </c>
      <c r="J2" s="30" t="s">
        <v>46</v>
      </c>
      <c r="K2" s="30" t="s">
        <v>47</v>
      </c>
      <c r="L2" s="30" t="s">
        <v>10</v>
      </c>
      <c r="M2" s="30" t="s">
        <v>39</v>
      </c>
      <c r="N2" s="30" t="s">
        <v>39</v>
      </c>
      <c r="O2" s="30" t="s">
        <v>53</v>
      </c>
      <c r="P2" s="30" t="s">
        <v>40</v>
      </c>
    </row>
    <row r="3" spans="1:16" x14ac:dyDescent="0.25">
      <c r="A3" s="17">
        <v>44196</v>
      </c>
      <c r="B3" s="18" t="s">
        <v>48</v>
      </c>
      <c r="C3" s="19" t="s">
        <v>49</v>
      </c>
      <c r="D3" s="20">
        <v>100000</v>
      </c>
      <c r="E3" s="18" t="s">
        <v>50</v>
      </c>
      <c r="F3" s="21">
        <v>74.13</v>
      </c>
      <c r="G3" s="28">
        <v>0.2</v>
      </c>
      <c r="H3" s="28">
        <v>0.04</v>
      </c>
      <c r="I3" s="22">
        <f>IF(B3="Sell",(F3+G3-H3),(F3+G3+H3))</f>
        <v>74.289999999999992</v>
      </c>
      <c r="J3" s="23">
        <v>44316</v>
      </c>
      <c r="K3" s="23">
        <v>44316</v>
      </c>
      <c r="L3" s="24">
        <v>44291</v>
      </c>
      <c r="M3" s="25" t="s">
        <v>51</v>
      </c>
      <c r="N3" s="26" t="str">
        <f t="shared" ref="N3:N4" si="0">IF(M3="","Open","Closed")</f>
        <v>Closed</v>
      </c>
      <c r="O3" s="26">
        <v>0.25</v>
      </c>
      <c r="P3" s="27"/>
    </row>
    <row r="4" spans="1:16" x14ac:dyDescent="0.25">
      <c r="A4" s="17">
        <v>44196</v>
      </c>
      <c r="B4" s="18" t="s">
        <v>48</v>
      </c>
      <c r="C4" s="19" t="s">
        <v>49</v>
      </c>
      <c r="D4" s="20">
        <v>150000</v>
      </c>
      <c r="E4" s="18" t="s">
        <v>50</v>
      </c>
      <c r="F4" s="21">
        <v>74.13</v>
      </c>
      <c r="G4" s="28">
        <v>0.2</v>
      </c>
      <c r="H4" s="28">
        <v>0.04</v>
      </c>
      <c r="I4" s="22">
        <f t="shared" ref="I4:I7" si="1">IF(B4="Sell",(F4+G4-H4),(F4+G4+H4))</f>
        <v>74.289999999999992</v>
      </c>
      <c r="J4" s="23">
        <v>44316</v>
      </c>
      <c r="K4" s="23">
        <v>44316</v>
      </c>
      <c r="L4" s="24">
        <v>44291</v>
      </c>
      <c r="M4" s="25" t="s">
        <v>51</v>
      </c>
      <c r="N4" s="26" t="str">
        <f t="shared" si="0"/>
        <v>Closed</v>
      </c>
      <c r="O4" s="26">
        <v>0.25</v>
      </c>
      <c r="P4" s="27"/>
    </row>
    <row r="5" spans="1:16" x14ac:dyDescent="0.25">
      <c r="A5" s="17">
        <v>44197</v>
      </c>
      <c r="B5" s="18" t="s">
        <v>48</v>
      </c>
      <c r="C5" s="19" t="s">
        <v>49</v>
      </c>
      <c r="D5" s="20">
        <v>50000</v>
      </c>
      <c r="E5" s="18" t="s">
        <v>50</v>
      </c>
      <c r="F5" s="28">
        <v>74.63</v>
      </c>
      <c r="G5" s="28">
        <v>0.2</v>
      </c>
      <c r="H5" s="28">
        <v>0.04</v>
      </c>
      <c r="I5" s="22">
        <f t="shared" si="1"/>
        <v>74.789999999999992</v>
      </c>
      <c r="J5" s="23">
        <v>44316</v>
      </c>
      <c r="K5" s="23">
        <v>44316</v>
      </c>
      <c r="L5" s="17">
        <v>44297</v>
      </c>
      <c r="M5" s="25" t="s">
        <v>51</v>
      </c>
      <c r="N5" s="26" t="str">
        <f>IF(M5="","Open","Closed")</f>
        <v>Closed</v>
      </c>
      <c r="O5" s="26">
        <v>0.15</v>
      </c>
      <c r="P5" s="27"/>
    </row>
    <row r="6" spans="1:16" x14ac:dyDescent="0.25">
      <c r="A6" s="17">
        <v>44196</v>
      </c>
      <c r="B6" s="18" t="s">
        <v>48</v>
      </c>
      <c r="C6" s="19" t="s">
        <v>49</v>
      </c>
      <c r="D6" s="20">
        <v>150000</v>
      </c>
      <c r="E6" s="18" t="s">
        <v>50</v>
      </c>
      <c r="F6" s="28">
        <v>74.430000000000007</v>
      </c>
      <c r="G6" s="28">
        <v>0.2</v>
      </c>
      <c r="H6" s="28">
        <v>0.04</v>
      </c>
      <c r="I6" s="22">
        <f t="shared" si="1"/>
        <v>74.59</v>
      </c>
      <c r="J6" s="23">
        <v>44316</v>
      </c>
      <c r="K6" s="23">
        <v>44316</v>
      </c>
      <c r="L6" s="17">
        <v>44196</v>
      </c>
      <c r="M6" s="25" t="s">
        <v>52</v>
      </c>
      <c r="N6" s="26" t="str">
        <f t="shared" ref="N6:N7" si="2">IF(M6="","Open","Closed")</f>
        <v>Closed</v>
      </c>
      <c r="O6" s="26"/>
      <c r="P6" s="27">
        <v>73.95</v>
      </c>
    </row>
    <row r="7" spans="1:16" x14ac:dyDescent="0.25">
      <c r="A7" s="17">
        <v>44196</v>
      </c>
      <c r="B7" s="18" t="s">
        <v>48</v>
      </c>
      <c r="C7" s="19" t="s">
        <v>49</v>
      </c>
      <c r="D7" s="20">
        <v>8245</v>
      </c>
      <c r="E7" s="18" t="s">
        <v>50</v>
      </c>
      <c r="F7" s="28">
        <v>74.14</v>
      </c>
      <c r="G7" s="28">
        <v>0.2</v>
      </c>
      <c r="H7" s="28">
        <v>0.04</v>
      </c>
      <c r="I7" s="22">
        <f t="shared" si="1"/>
        <v>74.3</v>
      </c>
      <c r="J7" s="23">
        <v>44316</v>
      </c>
      <c r="K7" s="23">
        <v>44316</v>
      </c>
      <c r="L7" s="17"/>
      <c r="M7" s="25"/>
      <c r="N7" s="26" t="str">
        <f t="shared" si="2"/>
        <v>Open</v>
      </c>
      <c r="O7" s="26">
        <v>0.11</v>
      </c>
      <c r="P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ba2ho</cp:lastModifiedBy>
  <dcterms:created xsi:type="dcterms:W3CDTF">2021-04-15T07:23:17Z</dcterms:created>
  <dcterms:modified xsi:type="dcterms:W3CDTF">2022-02-08T09:39:10Z</dcterms:modified>
</cp:coreProperties>
</file>