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warajrrajagopal/Downloads/"/>
    </mc:Choice>
  </mc:AlternateContent>
  <xr:revisionPtr revIDLastSave="0" documentId="13_ncr:1_{AE64D55F-97D3-EA46-A87A-5B5A4213CF87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Open exposure" sheetId="1" r:id="rId1"/>
    <sheet name="Settled Exposure" sheetId="2" r:id="rId2"/>
    <sheet name="Loan" sheetId="3" r:id="rId3"/>
    <sheet name="Forward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5" l="1"/>
  <c r="N10" i="5"/>
  <c r="N9" i="5"/>
  <c r="N8" i="5"/>
  <c r="N6" i="5"/>
  <c r="N5" i="5"/>
  <c r="N4" i="5"/>
  <c r="N3" i="5"/>
  <c r="I4" i="5"/>
  <c r="I5" i="5"/>
  <c r="I6" i="5"/>
  <c r="I7" i="5"/>
  <c r="I8" i="5"/>
  <c r="I9" i="5"/>
  <c r="I10" i="5"/>
  <c r="I11" i="5"/>
  <c r="I3" i="5"/>
  <c r="F4" i="5"/>
  <c r="A2" i="3"/>
  <c r="A1" i="3"/>
  <c r="N7" i="5"/>
  <c r="F5" i="5" l="1"/>
  <c r="F6" i="5" l="1"/>
  <c r="F7" i="5" l="1"/>
</calcChain>
</file>

<file path=xl/sharedStrings.xml><?xml version="1.0" encoding="utf-8"?>
<sst xmlns="http://schemas.openxmlformats.org/spreadsheetml/2006/main" count="137" uniqueCount="67">
  <si>
    <t>Type</t>
  </si>
  <si>
    <t>PO/SO or Invoice no.</t>
  </si>
  <si>
    <t>Currency</t>
  </si>
  <si>
    <t>Amount in FC</t>
  </si>
  <si>
    <t>Export</t>
  </si>
  <si>
    <t>USD</t>
  </si>
  <si>
    <t>Settled Date</t>
  </si>
  <si>
    <t>Settled Rate</t>
  </si>
  <si>
    <t>Settled Method</t>
  </si>
  <si>
    <t>Bank</t>
  </si>
  <si>
    <t>SBI</t>
  </si>
  <si>
    <t>Start date (SO/ Invoice/PO/ LC date)</t>
  </si>
  <si>
    <t>Disbursement Date</t>
  </si>
  <si>
    <t>Due Date</t>
  </si>
  <si>
    <t>Tenure</t>
  </si>
  <si>
    <t>Interest rate</t>
  </si>
  <si>
    <t>Curr</t>
  </si>
  <si>
    <t>Adjusted</t>
  </si>
  <si>
    <t>Counter Party Name-Optional</t>
  </si>
  <si>
    <t>Ref no.</t>
  </si>
  <si>
    <t>Invoice no</t>
  </si>
  <si>
    <t>Conversion rate</t>
  </si>
  <si>
    <t>Margin</t>
  </si>
  <si>
    <t>Status</t>
  </si>
  <si>
    <t>Cancelled rate</t>
  </si>
  <si>
    <t>Date of Fwd. Booking</t>
  </si>
  <si>
    <t>Amount</t>
  </si>
  <si>
    <t>Spot</t>
  </si>
  <si>
    <t>Fwd. premium</t>
  </si>
  <si>
    <t>Net Rate</t>
  </si>
  <si>
    <t>Due Date From</t>
  </si>
  <si>
    <t>Due Date To</t>
  </si>
  <si>
    <t>Sell</t>
  </si>
  <si>
    <t>USD/INR</t>
  </si>
  <si>
    <t>EDC rate</t>
  </si>
  <si>
    <t xml:space="preserve">Blue Highlighted cell -Mandatory </t>
  </si>
  <si>
    <t>Green Cell-Optional</t>
  </si>
  <si>
    <t>Repayment date</t>
  </si>
  <si>
    <t>Subvention rate</t>
  </si>
  <si>
    <t>Loan amount</t>
  </si>
  <si>
    <t xml:space="preserve"> 31/03/2022</t>
  </si>
  <si>
    <t>JIPL/21-22/292</t>
  </si>
  <si>
    <t>JIPL/21-22/394</t>
  </si>
  <si>
    <t>JIPL/21-22/474</t>
  </si>
  <si>
    <t>JIPL/21-22/496</t>
  </si>
  <si>
    <t>JIPL/21-22/473</t>
  </si>
  <si>
    <t>JIPL/21-22/527</t>
  </si>
  <si>
    <t>JIPL/21-22/443</t>
  </si>
  <si>
    <t>04.10.2021</t>
  </si>
  <si>
    <t>10.11.2021</t>
  </si>
  <si>
    <t>07.12.2021</t>
  </si>
  <si>
    <t>10.12.2021</t>
  </si>
  <si>
    <t>20.12.2021</t>
  </si>
  <si>
    <t>29.11.2021</t>
  </si>
  <si>
    <t>Forward</t>
  </si>
  <si>
    <t>Cash Rate</t>
  </si>
  <si>
    <t>ICICI</t>
  </si>
  <si>
    <t>JIPL/21-22/535</t>
  </si>
  <si>
    <t>JIPL/21-22/546</t>
  </si>
  <si>
    <t>JIPL/21-22/567</t>
  </si>
  <si>
    <t>abc</t>
  </si>
  <si>
    <t>xyz</t>
  </si>
  <si>
    <t>lmo</t>
  </si>
  <si>
    <t>29.12.2021</t>
  </si>
  <si>
    <t>14.01.2022</t>
  </si>
  <si>
    <t>25.01.2022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</si>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</sst>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₹&quot;* #,##0.00_);_(&quot;₹&quot;* \(#,##0.00\);_(&quot;₹&quot;* &quot;-&quot;??_);_(@_)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[$-409]d\-mmm\-yy;@"/>
    <numFmt numFmtId="167" formatCode="_-* #,##0.00_-;\-* #,##0.00_-;_-* &quot;-&quot;??_-;_-@_-"/>
    <numFmt numFmtId="168" formatCode="_-* #,##0_-;\-* #,##0_-;_-* &quot;-&quot;??_-;_-@_-"/>
    <numFmt numFmtId="169" formatCode="_(* #,##0.0000_);_(* \(#,##0.0000\);_(* &quot;-&quot;??_);_(@_)"/>
    <numFmt numFmtId="170" formatCode="_([$$-409]* #,##0.00_);_([$$-409]* \(#,##0.00\);_([$$-409]* &quot;-&quot;??_);_(@_)"/>
    <numFmt numFmtId="171" formatCode="_ [$₹-4009]\ * #,##0.0000_ ;_ [$₹-4009]\ * \-#,##0.0000_ ;_ [$₹-4009]\ * &quot;-&quot;??_ ;_ @_ "/>
    <numFmt numFmtId="173" formatCode="dd/mm/yyyy;@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5"/>
      <name val="Calibri"/>
      <family val="2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9" fontId="3" fillId="0" borderId="0" applyFont="0" applyFill="0" applyBorder="0" applyAlignment="0" applyProtection="0"/>
    <xf numFmtId="167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8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</cellStyleXfs>
  <cellXfs count="5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horizontal="right" vertical="top"/>
    </xf>
    <xf numFmtId="4" fontId="0" fillId="0" borderId="1" xfId="0" applyNumberFormat="1" applyBorder="1" applyAlignment="1">
      <alignment horizontal="right" vertical="top"/>
    </xf>
    <xf numFmtId="0" fontId="0" fillId="0" borderId="1" xfId="0" applyBorder="1"/>
    <xf numFmtId="166" fontId="4" fillId="3" borderId="1" xfId="0" applyNumberFormat="1" applyFont="1" applyFill="1" applyBorder="1"/>
    <xf numFmtId="166" fontId="0" fillId="3" borderId="1" xfId="0" applyNumberFormat="1" applyFill="1" applyBorder="1"/>
    <xf numFmtId="168" fontId="3" fillId="3" borderId="1" xfId="2" applyNumberFormat="1" applyFont="1" applyFill="1" applyBorder="1"/>
    <xf numFmtId="168" fontId="3" fillId="0" borderId="1" xfId="2" applyNumberFormat="1" applyFont="1" applyFill="1" applyBorder="1"/>
    <xf numFmtId="10" fontId="3" fillId="3" borderId="1" xfId="1" applyNumberFormat="1" applyFont="1" applyFill="1" applyBorder="1"/>
    <xf numFmtId="0" fontId="7" fillId="0" borderId="0" xfId="0" applyFont="1"/>
    <xf numFmtId="0" fontId="6" fillId="2" borderId="1" xfId="0" applyFont="1" applyFill="1" applyBorder="1" applyAlignment="1">
      <alignment horizontal="center" vertical="center" wrapText="1"/>
    </xf>
    <xf numFmtId="4" fontId="3" fillId="3" borderId="1" xfId="1" applyNumberFormat="1" applyFont="1" applyFill="1" applyBorder="1"/>
    <xf numFmtId="0" fontId="0" fillId="0" borderId="0" xfId="0"/>
    <xf numFmtId="0" fontId="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4" fontId="7" fillId="0" borderId="0" xfId="6" applyNumberFormat="1" applyFont="1"/>
    <xf numFmtId="0" fontId="7" fillId="0" borderId="3" xfId="7" applyFont="1" applyBorder="1" applyAlignment="1">
      <alignment horizontal="right"/>
    </xf>
    <xf numFmtId="0" fontId="7" fillId="0" borderId="0" xfId="6" applyFont="1"/>
    <xf numFmtId="169" fontId="7" fillId="0" borderId="3" xfId="5" applyNumberFormat="1" applyFont="1" applyFill="1" applyBorder="1" applyAlignment="1">
      <alignment horizontal="right"/>
    </xf>
    <xf numFmtId="14" fontId="7" fillId="0" borderId="3" xfId="7" applyNumberFormat="1" applyFont="1" applyBorder="1"/>
    <xf numFmtId="14" fontId="7" fillId="0" borderId="0" xfId="7" applyNumberFormat="1" applyFont="1"/>
    <xf numFmtId="0" fontId="7" fillId="0" borderId="0" xfId="7" applyFont="1"/>
    <xf numFmtId="0" fontId="7" fillId="0" borderId="3" xfId="7" applyFont="1" applyBorder="1"/>
    <xf numFmtId="169" fontId="7" fillId="0" borderId="0" xfId="5" applyNumberFormat="1" applyFont="1" applyFill="1"/>
    <xf numFmtId="0" fontId="0" fillId="0" borderId="0" xfId="0" applyFill="1"/>
    <xf numFmtId="14" fontId="9" fillId="2" borderId="2" xfId="0" applyNumberFormat="1" applyFont="1" applyFill="1" applyBorder="1" applyAlignment="1">
      <alignment horizontal="center" vertical="center" wrapText="1"/>
    </xf>
    <xf numFmtId="169" fontId="9" fillId="2" borderId="2" xfId="0" applyNumberFormat="1" applyFont="1" applyFill="1" applyBorder="1" applyAlignment="1">
      <alignment horizontal="center" vertical="center" wrapText="1"/>
    </xf>
    <xf numFmtId="0" fontId="10" fillId="0" borderId="0" xfId="0" applyFont="1"/>
    <xf numFmtId="14" fontId="0" fillId="0" borderId="1" xfId="0" applyNumberFormat="1" applyBorder="1"/>
    <xf numFmtId="170" fontId="0" fillId="0" borderId="1" xfId="8" applyNumberFormat="1" applyFont="1" applyFill="1" applyBorder="1"/>
    <xf numFmtId="171" fontId="11" fillId="0" borderId="1" xfId="0" applyNumberFormat="1" applyFont="1" applyBorder="1"/>
    <xf numFmtId="171" fontId="0" fillId="0" borderId="1" xfId="0" applyNumberFormat="1" applyBorder="1"/>
    <xf numFmtId="173" fontId="0" fillId="0" borderId="1" xfId="0" applyNumberFormat="1" applyBorder="1" applyAlignment="1">
      <alignment horizontal="right"/>
    </xf>
    <xf numFmtId="165" fontId="12" fillId="0" borderId="1" xfId="5" applyFont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165" fontId="1" fillId="0" borderId="1" xfId="5" applyFont="1" applyBorder="1" applyAlignment="1">
      <alignment vertical="top" wrapText="1"/>
    </xf>
    <xf numFmtId="170" fontId="1" fillId="0" borderId="1" xfId="5" applyNumberFormat="1" applyFont="1" applyBorder="1" applyAlignment="1">
      <alignment horizontal="center" wrapText="1"/>
    </xf>
    <xf numFmtId="170" fontId="1" fillId="0" borderId="1" xfId="0" applyNumberFormat="1" applyFont="1" applyBorder="1"/>
    <xf numFmtId="170" fontId="1" fillId="0" borderId="1" xfId="5" applyNumberFormat="1" applyFont="1" applyBorder="1" applyAlignment="1">
      <alignment wrapText="1"/>
    </xf>
    <xf numFmtId="170" fontId="0" fillId="0" borderId="1" xfId="8" applyNumberFormat="1" applyFont="1" applyBorder="1"/>
    <xf numFmtId="170" fontId="1" fillId="0" borderId="1" xfId="5" applyNumberFormat="1" applyFont="1" applyBorder="1" applyAlignment="1">
      <alignment vertical="top" wrapText="1"/>
    </xf>
    <xf numFmtId="165" fontId="1" fillId="0" borderId="1" xfId="5" applyFont="1" applyBorder="1" applyAlignment="1">
      <alignment horizont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14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1" fillId="0" borderId="1" xfId="0" applyFont="1" applyBorder="1" applyAlignment="1">
      <alignment vertical="top" wrapText="1"/>
    </xf>
    <xf numFmtId="170" fontId="1" fillId="0" borderId="1" xfId="5" applyNumberFormat="1" applyFont="1" applyFill="1" applyBorder="1" applyAlignment="1">
      <alignment vertical="top" wrapText="1"/>
    </xf>
    <xf numFmtId="14" fontId="1" fillId="0" borderId="1" xfId="0" applyNumberFormat="1" applyFont="1" applyBorder="1"/>
  </cellXfs>
  <cellStyles count="9">
    <cellStyle name="Comma" xfId="5" builtinId="3"/>
    <cellStyle name="Comma 2 3 2" xfId="2" xr:uid="{00000000-0005-0000-0000-000001000000}"/>
    <cellStyle name="Currency" xfId="8" builtinId="4"/>
    <cellStyle name="Currency 2" xfId="3" xr:uid="{00000000-0005-0000-0000-000002000000}"/>
    <cellStyle name="Excel Built-in Normal" xfId="4" xr:uid="{00000000-0005-0000-0000-000003000000}"/>
    <cellStyle name="Normal" xfId="0" builtinId="0"/>
    <cellStyle name="Normal 2" xfId="6" xr:uid="{00000000-0005-0000-0000-000005000000}"/>
    <cellStyle name="Normal 2 2" xfId="7" xr:uid="{00000000-0005-0000-0000-000006000000}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workbookViewId="0">
      <selection activeCell="G3" sqref="G3"/>
    </sheetView>
  </sheetViews>
  <sheetFormatPr baseColWidth="10" defaultColWidth="8.83203125" defaultRowHeight="15" x14ac:dyDescent="0.2"/>
  <cols>
    <col min="1" max="1" width="6.5" bestFit="1" customWidth="1"/>
    <col min="2" max="2" width="18.33203125" bestFit="1" customWidth="1"/>
    <col min="3" max="3" width="29" bestFit="1" customWidth="1"/>
    <col min="4" max="4" width="4.5" bestFit="1" customWidth="1"/>
    <col min="5" max="5" width="13" bestFit="1" customWidth="1"/>
    <col min="6" max="6" width="16.6640625" customWidth="1"/>
    <col min="7" max="7" width="10.5" bestFit="1" customWidth="1"/>
  </cols>
  <sheetData>
    <row r="1" spans="1:8" s="14" customFormat="1" x14ac:dyDescent="0.2">
      <c r="A1" s="14" t="s">
        <v>35</v>
      </c>
    </row>
    <row r="2" spans="1:8" s="14" customFormat="1" x14ac:dyDescent="0.2">
      <c r="A2" s="14" t="s">
        <v>36</v>
      </c>
    </row>
    <row r="3" spans="1:8" ht="17" x14ac:dyDescent="0.2">
      <c r="A3" s="2" t="s">
        <v>4</v>
      </c>
      <c r="B3" s="2" t="s">
        <v>60</v>
      </c>
      <c r="C3" s="49" t="s">
        <v>57</v>
      </c>
      <c r="D3" s="2" t="s">
        <v>5</v>
      </c>
      <c r="E3" s="50">
        <v>849172.32</v>
      </c>
      <c r="F3" s="51" t="s">
        <v>63</v>
      </c>
      <c r="G3" s="3"/>
      <c r="H3" s="5"/>
    </row>
    <row r="4" spans="1:8" ht="17" x14ac:dyDescent="0.2">
      <c r="A4" s="2" t="s">
        <v>4</v>
      </c>
      <c r="B4" t="s">
        <v>61</v>
      </c>
      <c r="C4" s="49" t="s">
        <v>58</v>
      </c>
      <c r="D4" t="s">
        <v>5</v>
      </c>
      <c r="E4" s="50">
        <v>784347</v>
      </c>
      <c r="F4" s="44" t="s">
        <v>64</v>
      </c>
    </row>
    <row r="5" spans="1:8" ht="17" x14ac:dyDescent="0.2">
      <c r="A5" s="2" t="s">
        <v>4</v>
      </c>
      <c r="B5" t="s">
        <v>62</v>
      </c>
      <c r="C5" s="49" t="s">
        <v>59</v>
      </c>
      <c r="D5" t="s">
        <v>5</v>
      </c>
      <c r="E5" s="39">
        <v>751520</v>
      </c>
      <c r="F5" s="44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"/>
  <sheetViews>
    <sheetView workbookViewId="0">
      <selection activeCell="J12" sqref="J12"/>
    </sheetView>
  </sheetViews>
  <sheetFormatPr baseColWidth="10" defaultColWidth="8.83203125" defaultRowHeight="15" x14ac:dyDescent="0.2"/>
  <cols>
    <col min="3" max="3" width="14.5" customWidth="1"/>
    <col min="5" max="5" width="13" bestFit="1" customWidth="1"/>
    <col min="6" max="6" width="14.5" customWidth="1"/>
    <col min="7" max="7" width="10.1640625" bestFit="1" customWidth="1"/>
    <col min="8" max="8" width="6.6640625" bestFit="1" customWidth="1"/>
    <col min="9" max="10" width="9.5" bestFit="1" customWidth="1"/>
  </cols>
  <sheetData>
    <row r="1" spans="1:11" s="14" customFormat="1" x14ac:dyDescent="0.2">
      <c r="A1" s="14" t="s">
        <v>35</v>
      </c>
    </row>
    <row r="2" spans="1:11" s="14" customFormat="1" x14ac:dyDescent="0.2">
      <c r="A2" s="14" t="s">
        <v>36</v>
      </c>
    </row>
    <row r="3" spans="1:11" s="14" customFormat="1" x14ac:dyDescent="0.2"/>
    <row r="4" spans="1:11" ht="64" x14ac:dyDescent="0.2">
      <c r="A4" s="1" t="s">
        <v>0</v>
      </c>
      <c r="B4" s="15" t="s">
        <v>18</v>
      </c>
      <c r="C4" s="1" t="s">
        <v>1</v>
      </c>
      <c r="D4" s="1" t="s">
        <v>2</v>
      </c>
      <c r="E4" s="1" t="s">
        <v>3</v>
      </c>
      <c r="F4" s="1" t="s">
        <v>11</v>
      </c>
      <c r="G4" s="1" t="s">
        <v>6</v>
      </c>
      <c r="H4" s="1" t="s">
        <v>7</v>
      </c>
      <c r="I4" s="15" t="s">
        <v>8</v>
      </c>
      <c r="J4" s="15" t="s">
        <v>9</v>
      </c>
      <c r="K4" s="15" t="s">
        <v>17</v>
      </c>
    </row>
    <row r="5" spans="1:11" ht="17" x14ac:dyDescent="0.2">
      <c r="A5" s="2" t="s">
        <v>4</v>
      </c>
      <c r="B5" s="2"/>
      <c r="C5" s="35" t="s">
        <v>41</v>
      </c>
      <c r="D5" s="2" t="s">
        <v>5</v>
      </c>
      <c r="E5" s="38">
        <v>416933.5</v>
      </c>
      <c r="F5" s="43" t="s">
        <v>48</v>
      </c>
      <c r="G5" s="46">
        <v>44551</v>
      </c>
      <c r="H5" s="4">
        <v>75.427499999999995</v>
      </c>
      <c r="I5" s="4" t="s">
        <v>54</v>
      </c>
      <c r="J5" s="4" t="s">
        <v>10</v>
      </c>
      <c r="K5" s="5"/>
    </row>
    <row r="6" spans="1:11" ht="16" x14ac:dyDescent="0.2">
      <c r="A6" s="2" t="s">
        <v>4</v>
      </c>
      <c r="B6" s="2"/>
      <c r="C6" s="35" t="s">
        <v>42</v>
      </c>
      <c r="D6" s="2" t="s">
        <v>5</v>
      </c>
      <c r="E6" s="39">
        <v>786765.5</v>
      </c>
      <c r="F6" s="44" t="s">
        <v>49</v>
      </c>
      <c r="G6" s="47">
        <v>44558</v>
      </c>
      <c r="H6" s="4">
        <v>75.81</v>
      </c>
      <c r="I6" s="4" t="s">
        <v>54</v>
      </c>
      <c r="J6" s="4" t="s">
        <v>10</v>
      </c>
      <c r="K6" s="5"/>
    </row>
    <row r="7" spans="1:11" ht="17" x14ac:dyDescent="0.2">
      <c r="A7" s="2" t="s">
        <v>4</v>
      </c>
      <c r="C7" s="36" t="s">
        <v>43</v>
      </c>
      <c r="D7" s="2" t="s">
        <v>5</v>
      </c>
      <c r="E7" s="40">
        <v>89995.8</v>
      </c>
      <c r="F7" s="45" t="s">
        <v>50</v>
      </c>
      <c r="G7" s="48">
        <v>44559</v>
      </c>
      <c r="H7">
        <v>76.567499999999995</v>
      </c>
      <c r="I7" s="4" t="s">
        <v>54</v>
      </c>
      <c r="J7" s="4" t="s">
        <v>10</v>
      </c>
    </row>
    <row r="8" spans="1:11" ht="17" x14ac:dyDescent="0.2">
      <c r="A8" s="2" t="s">
        <v>4</v>
      </c>
      <c r="C8" s="36" t="s">
        <v>44</v>
      </c>
      <c r="D8" s="2" t="s">
        <v>5</v>
      </c>
      <c r="E8" s="40">
        <v>90536.68</v>
      </c>
      <c r="F8" s="45" t="s">
        <v>51</v>
      </c>
      <c r="G8" s="48">
        <v>44559</v>
      </c>
      <c r="H8">
        <v>76.567499999999995</v>
      </c>
      <c r="I8" s="4" t="s">
        <v>54</v>
      </c>
      <c r="J8" s="4" t="s">
        <v>10</v>
      </c>
    </row>
    <row r="9" spans="1:11" x14ac:dyDescent="0.2">
      <c r="A9" s="2" t="s">
        <v>4</v>
      </c>
      <c r="C9" s="35" t="s">
        <v>45</v>
      </c>
      <c r="D9" s="2" t="s">
        <v>5</v>
      </c>
      <c r="E9" s="41">
        <v>751548.8</v>
      </c>
      <c r="F9" s="5" t="s">
        <v>50</v>
      </c>
      <c r="G9" s="48">
        <v>44540</v>
      </c>
      <c r="H9">
        <v>74.724791030799551</v>
      </c>
      <c r="I9" s="4" t="s">
        <v>54</v>
      </c>
      <c r="J9" s="4" t="s">
        <v>10</v>
      </c>
    </row>
    <row r="10" spans="1:11" x14ac:dyDescent="0.2">
      <c r="A10" s="2" t="s">
        <v>4</v>
      </c>
      <c r="C10" s="36" t="s">
        <v>46</v>
      </c>
      <c r="D10" s="2" t="s">
        <v>5</v>
      </c>
      <c r="E10" s="41">
        <v>753777</v>
      </c>
      <c r="F10" s="35" t="s">
        <v>52</v>
      </c>
      <c r="G10" s="48">
        <v>44574</v>
      </c>
      <c r="H10">
        <v>73.94</v>
      </c>
      <c r="I10" s="4" t="s">
        <v>55</v>
      </c>
      <c r="J10" s="4" t="s">
        <v>56</v>
      </c>
    </row>
    <row r="11" spans="1:11" ht="17" x14ac:dyDescent="0.2">
      <c r="A11" s="2" t="s">
        <v>4</v>
      </c>
      <c r="C11" s="37" t="s">
        <v>47</v>
      </c>
      <c r="D11" s="2" t="s">
        <v>5</v>
      </c>
      <c r="E11" s="42">
        <v>178788.48000000001</v>
      </c>
      <c r="F11" s="37" t="s">
        <v>53</v>
      </c>
      <c r="G11" s="48">
        <v>44588</v>
      </c>
      <c r="H11">
        <v>76.52</v>
      </c>
      <c r="I11" s="4" t="s">
        <v>54</v>
      </c>
      <c r="J11" s="4" t="s">
        <v>10</v>
      </c>
    </row>
    <row r="12" spans="1:11" x14ac:dyDescent="0.2">
      <c r="A12" s="2"/>
    </row>
    <row r="13" spans="1:11" x14ac:dyDescent="0.2">
      <c r="A1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"/>
  <sheetViews>
    <sheetView workbookViewId="0">
      <selection activeCell="A4" sqref="A4:K8"/>
    </sheetView>
  </sheetViews>
  <sheetFormatPr baseColWidth="10" defaultColWidth="8.83203125" defaultRowHeight="15" x14ac:dyDescent="0.2"/>
  <cols>
    <col min="1" max="1" width="11.6640625" bestFit="1" customWidth="1"/>
    <col min="2" max="3" width="9.1640625" bestFit="1" customWidth="1"/>
    <col min="4" max="4" width="6.6640625" bestFit="1" customWidth="1"/>
    <col min="5" max="5" width="6.6640625" customWidth="1"/>
    <col min="6" max="6" width="12.5" bestFit="1" customWidth="1"/>
    <col min="7" max="7" width="12.5" style="14" customWidth="1"/>
    <col min="8" max="8" width="7.5" bestFit="1" customWidth="1"/>
    <col min="9" max="9" width="7.5" hidden="1" customWidth="1"/>
    <col min="10" max="10" width="11.1640625" hidden="1" customWidth="1"/>
    <col min="11" max="11" width="16.5" customWidth="1"/>
  </cols>
  <sheetData>
    <row r="1" spans="1:11" s="14" customFormat="1" x14ac:dyDescent="0.2">
      <c r="A1" s="29" t="str">
        <f>'Open exposure'!A1</f>
        <v xml:space="preserve">Blue Highlighted cell -Mandatory </v>
      </c>
    </row>
    <row r="2" spans="1:11" s="14" customFormat="1" x14ac:dyDescent="0.2">
      <c r="A2" s="29" t="str">
        <f>'Open exposure'!A2</f>
        <v>Green Cell-Optional</v>
      </c>
    </row>
    <row r="3" spans="1:11" s="11" customFormat="1" ht="48" x14ac:dyDescent="0.2">
      <c r="A3" s="12" t="s">
        <v>19</v>
      </c>
      <c r="B3" s="12" t="s">
        <v>12</v>
      </c>
      <c r="C3" s="12" t="s">
        <v>13</v>
      </c>
      <c r="D3" s="12" t="s">
        <v>14</v>
      </c>
      <c r="E3" s="12" t="s">
        <v>16</v>
      </c>
      <c r="F3" s="12" t="s">
        <v>39</v>
      </c>
      <c r="G3" s="12" t="s">
        <v>15</v>
      </c>
      <c r="H3" s="12" t="s">
        <v>38</v>
      </c>
      <c r="I3" s="16" t="s">
        <v>20</v>
      </c>
      <c r="J3" s="12" t="s">
        <v>21</v>
      </c>
      <c r="K3" s="12" t="s">
        <v>37</v>
      </c>
    </row>
    <row r="4" spans="1:11" x14ac:dyDescent="0.2">
      <c r="A4" s="6"/>
      <c r="B4" s="7"/>
      <c r="C4" s="7"/>
      <c r="D4" s="8"/>
      <c r="E4" s="8"/>
      <c r="F4" s="9"/>
      <c r="G4" s="10"/>
      <c r="H4" s="10"/>
      <c r="I4" s="10"/>
      <c r="J4" s="10"/>
      <c r="K4" s="10"/>
    </row>
    <row r="5" spans="1:11" x14ac:dyDescent="0.2">
      <c r="A5" s="6"/>
      <c r="B5" s="7"/>
      <c r="C5" s="7"/>
      <c r="D5" s="8"/>
      <c r="E5" s="8"/>
      <c r="F5" s="9"/>
      <c r="G5" s="10"/>
      <c r="H5" s="10"/>
      <c r="I5" s="10"/>
      <c r="J5" s="10"/>
      <c r="K5" s="10"/>
    </row>
    <row r="6" spans="1:11" hidden="1" x14ac:dyDescent="0.2">
      <c r="A6" s="6"/>
      <c r="B6" s="7"/>
      <c r="C6" s="7"/>
      <c r="D6" s="8"/>
      <c r="E6" s="8"/>
      <c r="F6" s="9"/>
      <c r="G6" s="9"/>
      <c r="H6" s="10"/>
      <c r="I6" s="10"/>
      <c r="J6" s="13"/>
      <c r="K6" s="13"/>
    </row>
    <row r="7" spans="1:11" hidden="1" x14ac:dyDescent="0.2">
      <c r="A7" s="6"/>
      <c r="B7" s="7"/>
      <c r="C7" s="7"/>
      <c r="D7" s="8"/>
      <c r="E7" s="8"/>
      <c r="F7" s="9"/>
      <c r="G7" s="9"/>
      <c r="H7" s="10"/>
      <c r="I7" s="10"/>
      <c r="J7" s="13"/>
      <c r="K7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1"/>
  <sheetViews>
    <sheetView tabSelected="1" workbookViewId="0">
      <selection activeCell="P9" sqref="P9"/>
    </sheetView>
  </sheetViews>
  <sheetFormatPr baseColWidth="10" defaultColWidth="8.6640625" defaultRowHeight="15" x14ac:dyDescent="0.2"/>
  <cols>
    <col min="1" max="1" width="10.1640625" style="14" bestFit="1" customWidth="1"/>
    <col min="2" max="2" width="8.6640625" style="14"/>
    <col min="3" max="3" width="9.1640625"/>
    <col min="4" max="4" width="12.6640625" style="14" bestFit="1" customWidth="1"/>
    <col min="5" max="5" width="9.1640625"/>
    <col min="6" max="6" width="10.1640625" bestFit="1" customWidth="1"/>
    <col min="7" max="9" width="9.1640625"/>
    <col min="10" max="11" width="10.83203125" bestFit="1" customWidth="1"/>
    <col min="12" max="12" width="10.1640625" bestFit="1" customWidth="1"/>
    <col min="13" max="16" width="9.1640625" customWidth="1"/>
    <col min="17" max="16384" width="8.6640625" style="26"/>
  </cols>
  <sheetData>
    <row r="1" spans="1:16" customFormat="1" ht="16" thickBot="1" x14ac:dyDescent="0.25">
      <c r="A1" s="14"/>
      <c r="B1" s="14"/>
      <c r="D1" s="14"/>
    </row>
    <row r="2" spans="1:16" s="11" customFormat="1" ht="49" thickBot="1" x14ac:dyDescent="0.25">
      <c r="A2" s="27" t="s">
        <v>25</v>
      </c>
      <c r="B2" s="27" t="s">
        <v>0</v>
      </c>
      <c r="C2" s="27" t="s">
        <v>9</v>
      </c>
      <c r="D2" s="27" t="s">
        <v>26</v>
      </c>
      <c r="E2" s="27" t="s">
        <v>16</v>
      </c>
      <c r="F2" s="28" t="s">
        <v>27</v>
      </c>
      <c r="G2" s="28" t="s">
        <v>28</v>
      </c>
      <c r="H2" s="28" t="s">
        <v>22</v>
      </c>
      <c r="I2" s="27" t="s">
        <v>29</v>
      </c>
      <c r="J2" s="27" t="s">
        <v>30</v>
      </c>
      <c r="K2" s="27" t="s">
        <v>31</v>
      </c>
      <c r="L2" s="27" t="s">
        <v>6</v>
      </c>
      <c r="M2" s="27" t="s">
        <v>23</v>
      </c>
      <c r="N2" s="27" t="s">
        <v>23</v>
      </c>
      <c r="O2" s="27" t="s">
        <v>34</v>
      </c>
      <c r="P2" s="27" t="s">
        <v>24</v>
      </c>
    </row>
    <row r="3" spans="1:16" ht="16" x14ac:dyDescent="0.2">
      <c r="A3" s="30">
        <v>44480</v>
      </c>
      <c r="B3" s="18" t="s">
        <v>32</v>
      </c>
      <c r="C3" s="19" t="s">
        <v>10</v>
      </c>
      <c r="D3" s="31">
        <v>500000</v>
      </c>
      <c r="E3" s="18" t="s">
        <v>33</v>
      </c>
      <c r="F3" s="32">
        <v>75.128299999999996</v>
      </c>
      <c r="G3" s="25">
        <v>1.3592000000000013</v>
      </c>
      <c r="H3" s="25">
        <v>0.01</v>
      </c>
      <c r="I3" s="20">
        <f>F3+G3-H3</f>
        <v>76.477499999999992</v>
      </c>
      <c r="J3" s="34" t="s">
        <v>40</v>
      </c>
      <c r="K3" s="34" t="s">
        <v>40</v>
      </c>
      <c r="L3" s="21"/>
      <c r="M3" s="22"/>
      <c r="N3" s="23" t="str">
        <f t="shared" ref="N3:N11" si="0">IF(M3="","Open","Closed")</f>
        <v>Open</v>
      </c>
      <c r="O3" s="23"/>
      <c r="P3" s="24"/>
    </row>
    <row r="4" spans="1:16" ht="16" x14ac:dyDescent="0.2">
      <c r="A4" s="30">
        <v>44480</v>
      </c>
      <c r="B4" s="18" t="s">
        <v>32</v>
      </c>
      <c r="C4" s="19" t="s">
        <v>10</v>
      </c>
      <c r="D4" s="31">
        <v>250000</v>
      </c>
      <c r="E4" s="18" t="s">
        <v>33</v>
      </c>
      <c r="F4" s="32">
        <f>F3</f>
        <v>75.128299999999996</v>
      </c>
      <c r="G4" s="25">
        <v>1.3592000000000013</v>
      </c>
      <c r="H4" s="25">
        <v>0.01</v>
      </c>
      <c r="I4" s="20">
        <f t="shared" ref="I4:I11" si="1">F4+G4-H4</f>
        <v>76.477499999999992</v>
      </c>
      <c r="J4" s="34" t="s">
        <v>40</v>
      </c>
      <c r="K4" s="34" t="s">
        <v>40</v>
      </c>
      <c r="L4" s="21"/>
      <c r="M4" s="22"/>
      <c r="N4" s="23" t="str">
        <f t="shared" si="0"/>
        <v>Open</v>
      </c>
      <c r="O4" s="23"/>
      <c r="P4" s="24"/>
    </row>
    <row r="5" spans="1:16" ht="16" x14ac:dyDescent="0.2">
      <c r="A5" s="30">
        <v>44481</v>
      </c>
      <c r="B5" s="18" t="s">
        <v>32</v>
      </c>
      <c r="C5" s="19" t="s">
        <v>10</v>
      </c>
      <c r="D5" s="31">
        <v>500000</v>
      </c>
      <c r="E5" s="18" t="s">
        <v>33</v>
      </c>
      <c r="F5" s="32">
        <f t="shared" ref="F5:F7" si="2">F4</f>
        <v>75.128299999999996</v>
      </c>
      <c r="G5" s="25">
        <v>1.7667000000000002</v>
      </c>
      <c r="H5" s="25">
        <v>0.01</v>
      </c>
      <c r="I5" s="20">
        <f t="shared" si="1"/>
        <v>76.884999999999991</v>
      </c>
      <c r="J5" s="34" t="s">
        <v>40</v>
      </c>
      <c r="K5" s="34" t="s">
        <v>40</v>
      </c>
      <c r="L5" s="17"/>
      <c r="M5" s="22"/>
      <c r="N5" s="23" t="str">
        <f t="shared" si="0"/>
        <v>Open</v>
      </c>
      <c r="O5" s="23"/>
      <c r="P5" s="24"/>
    </row>
    <row r="6" spans="1:16" ht="16" x14ac:dyDescent="0.2">
      <c r="A6" s="30">
        <v>44481</v>
      </c>
      <c r="B6" s="18" t="s">
        <v>32</v>
      </c>
      <c r="C6" s="19" t="s">
        <v>10</v>
      </c>
      <c r="D6" s="31">
        <v>100000</v>
      </c>
      <c r="E6" s="18" t="s">
        <v>33</v>
      </c>
      <c r="F6" s="32">
        <f t="shared" si="2"/>
        <v>75.128299999999996</v>
      </c>
      <c r="G6" s="25">
        <v>1.759200000000007</v>
      </c>
      <c r="H6" s="25">
        <v>0.01</v>
      </c>
      <c r="I6" s="20">
        <f t="shared" si="1"/>
        <v>76.877499999999998</v>
      </c>
      <c r="J6" s="34" t="s">
        <v>40</v>
      </c>
      <c r="K6" s="34" t="s">
        <v>40</v>
      </c>
      <c r="L6" s="17"/>
      <c r="M6" s="22"/>
      <c r="N6" s="23" t="str">
        <f t="shared" si="0"/>
        <v>Open</v>
      </c>
      <c r="O6" s="23"/>
      <c r="P6" s="24"/>
    </row>
    <row r="7" spans="1:16" ht="16" x14ac:dyDescent="0.2">
      <c r="A7" s="30">
        <v>44481</v>
      </c>
      <c r="B7" s="18" t="s">
        <v>32</v>
      </c>
      <c r="C7" s="19" t="s">
        <v>10</v>
      </c>
      <c r="D7" s="31">
        <v>150000</v>
      </c>
      <c r="E7" s="18" t="s">
        <v>33</v>
      </c>
      <c r="F7" s="32">
        <f t="shared" si="2"/>
        <v>75.128299999999996</v>
      </c>
      <c r="G7" s="25">
        <v>1.7567000000000093</v>
      </c>
      <c r="H7" s="25">
        <v>0.01</v>
      </c>
      <c r="I7" s="20">
        <f t="shared" si="1"/>
        <v>76.875</v>
      </c>
      <c r="J7" s="34" t="s">
        <v>40</v>
      </c>
      <c r="K7" s="34" t="s">
        <v>40</v>
      </c>
      <c r="L7" s="17"/>
      <c r="M7" s="22"/>
      <c r="N7" s="23" t="str">
        <f t="shared" ref="N6:N7" si="3">IF(M7="","Open","Closed")</f>
        <v>Open</v>
      </c>
      <c r="O7" s="23"/>
      <c r="P7" s="19"/>
    </row>
    <row r="8" spans="1:16" x14ac:dyDescent="0.2">
      <c r="A8" s="30">
        <v>44586</v>
      </c>
      <c r="B8" s="18" t="s">
        <v>32</v>
      </c>
      <c r="C8" s="19" t="s">
        <v>10</v>
      </c>
      <c r="D8" s="31">
        <v>250000</v>
      </c>
      <c r="E8" s="18" t="s">
        <v>33</v>
      </c>
      <c r="F8" s="33">
        <v>74.525000000000006</v>
      </c>
      <c r="G8">
        <v>0.495</v>
      </c>
      <c r="H8" s="25">
        <v>0.01</v>
      </c>
      <c r="I8" s="20">
        <f t="shared" si="1"/>
        <v>75.010000000000005</v>
      </c>
      <c r="J8" s="34">
        <v>44651</v>
      </c>
      <c r="K8" s="34">
        <v>44651</v>
      </c>
      <c r="N8" s="23" t="str">
        <f t="shared" si="0"/>
        <v>Open</v>
      </c>
    </row>
    <row r="9" spans="1:16" x14ac:dyDescent="0.2">
      <c r="A9" s="30">
        <v>44544</v>
      </c>
      <c r="B9" s="18" t="s">
        <v>32</v>
      </c>
      <c r="C9" s="19" t="s">
        <v>10</v>
      </c>
      <c r="D9" s="31">
        <v>500000</v>
      </c>
      <c r="E9" s="18" t="s">
        <v>33</v>
      </c>
      <c r="F9" s="33">
        <v>75.877499999999998</v>
      </c>
      <c r="G9">
        <v>1.4975000000000023</v>
      </c>
      <c r="H9" s="25">
        <v>0.01</v>
      </c>
      <c r="I9" s="20">
        <f t="shared" si="1"/>
        <v>77.364999999999995</v>
      </c>
      <c r="J9" s="34">
        <v>44712</v>
      </c>
      <c r="K9" s="34">
        <v>44712</v>
      </c>
      <c r="N9" s="23" t="str">
        <f t="shared" si="0"/>
        <v>Open</v>
      </c>
      <c r="P9" t="s">
        <v>66</v>
      </c>
    </row>
    <row r="10" spans="1:16" x14ac:dyDescent="0.2">
      <c r="A10" s="30">
        <v>44545</v>
      </c>
      <c r="B10" s="18" t="s">
        <v>32</v>
      </c>
      <c r="C10" s="19" t="s">
        <v>10</v>
      </c>
      <c r="D10" s="31">
        <v>250000</v>
      </c>
      <c r="E10" s="18" t="s">
        <v>33</v>
      </c>
      <c r="F10" s="33">
        <v>76.064999999999998</v>
      </c>
      <c r="G10">
        <v>1.5</v>
      </c>
      <c r="H10" s="25">
        <v>0.01</v>
      </c>
      <c r="I10" s="20">
        <f t="shared" si="1"/>
        <v>77.554999999999993</v>
      </c>
      <c r="J10" s="34">
        <v>44712</v>
      </c>
      <c r="K10" s="34">
        <v>44712</v>
      </c>
      <c r="N10" s="23" t="str">
        <f t="shared" si="0"/>
        <v>Open</v>
      </c>
    </row>
    <row r="11" spans="1:16" x14ac:dyDescent="0.2">
      <c r="A11" s="30">
        <v>44540</v>
      </c>
      <c r="B11" s="18" t="s">
        <v>32</v>
      </c>
      <c r="C11" s="19" t="s">
        <v>10</v>
      </c>
      <c r="D11" s="31">
        <v>250000</v>
      </c>
      <c r="E11" s="18" t="s">
        <v>33</v>
      </c>
      <c r="F11" s="33">
        <v>75.757499999999993</v>
      </c>
      <c r="G11">
        <v>1.8175000000000097</v>
      </c>
      <c r="H11" s="25">
        <v>0.01</v>
      </c>
      <c r="I11" s="20">
        <f t="shared" si="1"/>
        <v>77.564999999999998</v>
      </c>
      <c r="J11" s="34">
        <v>44742</v>
      </c>
      <c r="K11" s="34">
        <v>44742</v>
      </c>
      <c r="N11" s="23" t="str">
        <f t="shared" si="0"/>
        <v>Open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Open exposure</vt:lpstr>
      <vt:lpstr>Settled Exposure</vt:lpstr>
      <vt:lpstr>Loan</vt:lpstr>
      <vt:lpstr>Forward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</dc:creator>
  <cp:lastModifiedBy>Swaraj R Rajagopal</cp:lastModifiedBy>
  <dcterms:created xsi:type="dcterms:W3CDTF">2021-04-15T07:23:17Z</dcterms:created>
  <dcterms:modified xsi:type="dcterms:W3CDTF">2022-02-09T09:10:53Z</dcterms:modified>
</cp:coreProperties>
</file>