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メガミ" sheetId="8" r:id="rId1"/>
    <sheet name="新幕シーズン8" sheetId="9" r:id="rId2"/>
    <sheet name="マスタ" sheetId="10" r:id="rId3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3" i="8" l="1"/>
  <c r="V2" i="8"/>
  <c r="AV6" i="9"/>
  <c r="AU6" i="9"/>
  <c r="AT6" i="9"/>
  <c r="AV5" i="9"/>
  <c r="AU5" i="9"/>
  <c r="AT5" i="9"/>
  <c r="AV4" i="9"/>
  <c r="AU4" i="9"/>
  <c r="AT4" i="9"/>
  <c r="AV7" i="9"/>
  <c r="AU7" i="9"/>
  <c r="AT7" i="9"/>
  <c r="AV3" i="9"/>
  <c r="AU3" i="9"/>
  <c r="AT3" i="9"/>
  <c r="AV2" i="9"/>
  <c r="AU2" i="9"/>
  <c r="AT2" i="9"/>
  <c r="AV29" i="9" l="1"/>
  <c r="AU29" i="9"/>
  <c r="AT29" i="9"/>
  <c r="AV28" i="9"/>
  <c r="AU28" i="9"/>
  <c r="AT28" i="9"/>
  <c r="AV27" i="9"/>
  <c r="AU27" i="9"/>
  <c r="AT27" i="9"/>
  <c r="AV26" i="9"/>
  <c r="AU26" i="9"/>
  <c r="AT26" i="9"/>
  <c r="AV25" i="9"/>
  <c r="AU25" i="9"/>
  <c r="AT25" i="9"/>
  <c r="AV24" i="9"/>
  <c r="AU24" i="9"/>
  <c r="AT24" i="9"/>
  <c r="AV23" i="9"/>
  <c r="AU23" i="9"/>
  <c r="AT23" i="9"/>
  <c r="AV22" i="9"/>
  <c r="AU22" i="9"/>
  <c r="AT22" i="9"/>
  <c r="AV21" i="9"/>
  <c r="AU21" i="9"/>
  <c r="AT21" i="9"/>
  <c r="AV20" i="9"/>
  <c r="AU20" i="9"/>
  <c r="AT20" i="9"/>
  <c r="AV19" i="9"/>
  <c r="AU19" i="9"/>
  <c r="AT19" i="9"/>
  <c r="AT18" i="9" l="1"/>
  <c r="AT17" i="9"/>
  <c r="AT16" i="9"/>
  <c r="AT15" i="9"/>
  <c r="AT14" i="9"/>
  <c r="AT13" i="9"/>
  <c r="AT12" i="9"/>
  <c r="AT11" i="9"/>
  <c r="AT10" i="9"/>
  <c r="AT9" i="9"/>
  <c r="AT8" i="9"/>
  <c r="AV33" i="9" l="1"/>
  <c r="AU33" i="9"/>
  <c r="AT33" i="9"/>
  <c r="AV32" i="9"/>
  <c r="AU32" i="9"/>
  <c r="AT32" i="9"/>
  <c r="AV31" i="9"/>
  <c r="AU31" i="9"/>
  <c r="AT31" i="9"/>
  <c r="AV30" i="9"/>
  <c r="AU30" i="9"/>
  <c r="AT30" i="9"/>
  <c r="AV18" i="9"/>
  <c r="AU18" i="9"/>
  <c r="AV17" i="9"/>
  <c r="AU17" i="9"/>
  <c r="AV16" i="9"/>
  <c r="AU16" i="9"/>
  <c r="AV15" i="9"/>
  <c r="AU15" i="9"/>
  <c r="AV14" i="9"/>
  <c r="AU14" i="9"/>
  <c r="AV13" i="9"/>
  <c r="AU13" i="9"/>
  <c r="AV12" i="9"/>
  <c r="AU12" i="9"/>
  <c r="AV11" i="9"/>
  <c r="AU11" i="9"/>
  <c r="AV10" i="9"/>
  <c r="AU10" i="9"/>
  <c r="AV9" i="9"/>
  <c r="AU9" i="9"/>
  <c r="AV8" i="9"/>
  <c r="AU8" i="9"/>
</calcChain>
</file>

<file path=xl/sharedStrings.xml><?xml version="1.0" encoding="utf-8"?>
<sst xmlns="http://schemas.openxmlformats.org/spreadsheetml/2006/main" count="363" uniqueCount="264">
  <si>
    <t>カードID</t>
  </si>
  <si>
    <t>メガミ</t>
  </si>
  <si>
    <t>アナザーID</t>
  </si>
  <si>
    <t>置換元カード</t>
  </si>
  <si>
    <t>名前</t>
  </si>
  <si>
    <t>ふりがな</t>
  </si>
  <si>
    <t>名前（中国語）</t>
  </si>
  <si>
    <t>名前（中国語G1）</t>
  </si>
  <si>
    <t>ふりがな（中国語）</t>
  </si>
  <si>
    <t>名前（韓国語）</t>
  </si>
  <si>
    <t>名前（英語）</t>
  </si>
  <si>
    <t>ふりがな（英語）</t>
  </si>
  <si>
    <t>種別</t>
  </si>
  <si>
    <t>追加札</t>
  </si>
  <si>
    <t>追加元カード</t>
  </si>
  <si>
    <t>交換先</t>
  </si>
  <si>
    <t>毒</t>
  </si>
  <si>
    <t>タイプ</t>
  </si>
  <si>
    <t>サブタイプ</t>
  </si>
  <si>
    <t>適正距離</t>
  </si>
  <si>
    <t>（開）</t>
  </si>
  <si>
    <t>ダメージ</t>
  </si>
  <si>
    <t>納</t>
  </si>
  <si>
    <t>消費</t>
  </si>
  <si>
    <t>封印</t>
  </si>
  <si>
    <t>取り除く</t>
  </si>
  <si>
    <t>テキスト</t>
  </si>
  <si>
    <t>テキスト補足</t>
  </si>
  <si>
    <t>テキスト（中国語）</t>
  </si>
  <si>
    <t>テキスト補足（中国語）</t>
  </si>
  <si>
    <t>テキスト（中国語G1）</t>
  </si>
  <si>
    <t>テキスト（韓国語）</t>
  </si>
  <si>
    <t>テキスト（英語）</t>
  </si>
  <si>
    <t>（開）（中国語）</t>
  </si>
  <si>
    <t>（開）（中国語G1）</t>
  </si>
  <si>
    <t>（開）（韓国語）</t>
  </si>
  <si>
    <t>（開）（英語）</t>
  </si>
  <si>
    <t>通常札</t>
  </si>
  <si>
    <t>攻撃</t>
  </si>
  <si>
    <t>全力</t>
  </si>
  <si>
    <t>行動</t>
  </si>
  <si>
    <t>付与</t>
  </si>
  <si>
    <t>対応</t>
  </si>
  <si>
    <t>切札</t>
  </si>
  <si>
    <t>不定</t>
  </si>
  <si>
    <t>transform</t>
  </si>
  <si>
    <t>嵐</t>
  </si>
  <si>
    <t>兵員</t>
  </si>
  <si>
    <t>生育</t>
  </si>
  <si>
    <t>テキスト補足（中国語G1）</t>
  </si>
  <si>
    <t>テキスト補足（韓国語）</t>
  </si>
  <si>
    <t>テキスト補足（英語）</t>
  </si>
  <si>
    <t>構想</t>
  </si>
  <si>
    <t>メガミID</t>
  </si>
  <si>
    <t>象徴武器</t>
  </si>
  <si>
    <t>象徴武器（中国語）</t>
  </si>
  <si>
    <t>象徴武器（中国語G1）</t>
  </si>
  <si>
    <t>象徴武器（韓国語）</t>
  </si>
  <si>
    <t>象徴武器（英語）</t>
  </si>
  <si>
    <t>NO</t>
  </si>
  <si>
    <t>ベース</t>
  </si>
  <si>
    <t>アナザーコード</t>
  </si>
  <si>
    <t>シーズン3から</t>
  </si>
  <si>
    <t>シーズン4から</t>
  </si>
  <si>
    <t>シーズン5から</t>
  </si>
  <si>
    <t>シーズン6から</t>
  </si>
  <si>
    <t>シーズン7から</t>
  </si>
  <si>
    <t>QA</t>
  </si>
  <si>
    <t>偽証</t>
  </si>
  <si>
    <t>normal</t>
  </si>
  <si>
    <t>attack</t>
  </si>
  <si>
    <t>special</t>
  </si>
  <si>
    <t>action</t>
  </si>
  <si>
    <t>extra</t>
  </si>
  <si>
    <t>variable</t>
  </si>
  <si>
    <t>reaction</t>
  </si>
  <si>
    <t>storm</t>
  </si>
  <si>
    <t>fullpower</t>
  </si>
  <si>
    <t>troop</t>
  </si>
  <si>
    <t>enhance</t>
  </si>
  <si>
    <t>plan</t>
  </si>
  <si>
    <t>シーズン7-2から</t>
  </si>
  <si>
    <t>akina</t>
    <phoneticPr fontId="19"/>
  </si>
  <si>
    <t>アキナ</t>
    <phoneticPr fontId="19"/>
  </si>
  <si>
    <t>23</t>
    <phoneticPr fontId="19"/>
  </si>
  <si>
    <t>算盤</t>
    <rPh sb="0" eb="2">
      <t>ソロバン</t>
    </rPh>
    <phoneticPr fontId="19"/>
  </si>
  <si>
    <t>シーズン8から</t>
    <phoneticPr fontId="19"/>
  </si>
  <si>
    <t>23-akina-o-n-1</t>
  </si>
  <si>
    <t>23-akina-o-n-2</t>
  </si>
  <si>
    <t>23-akina-o-n-3</t>
  </si>
  <si>
    <t>23-akina-o-n-4</t>
  </si>
  <si>
    <t>23-akina-o-n-5</t>
  </si>
  <si>
    <t>23-akina-o-n-6</t>
  </si>
  <si>
    <t>23-akina-o-n-7</t>
  </si>
  <si>
    <t>23-akina-o-s-1</t>
  </si>
  <si>
    <t>23-akina-o-s-2</t>
  </si>
  <si>
    <t>23-akina-o-s-3</t>
  </si>
  <si>
    <t>23-akina-o-s-4</t>
  </si>
  <si>
    <t>akina</t>
  </si>
  <si>
    <t>○</t>
    <phoneticPr fontId="19"/>
  </si>
  <si>
    <t>算盤玉</t>
    <rPh sb="0" eb="2">
      <t>ソロバン</t>
    </rPh>
    <rPh sb="2" eb="3">
      <t>ダマ</t>
    </rPh>
    <phoneticPr fontId="3"/>
  </si>
  <si>
    <t>恫喝</t>
    <rPh sb="0" eb="2">
      <t>ドウカツ</t>
    </rPh>
    <phoneticPr fontId="3"/>
  </si>
  <si>
    <t>交易</t>
    <rPh sb="0" eb="2">
      <t>コウエキ</t>
    </rPh>
    <phoneticPr fontId="3"/>
  </si>
  <si>
    <t>投機</t>
    <rPh sb="0" eb="2">
      <t>トウキ</t>
    </rPh>
    <phoneticPr fontId="3"/>
  </si>
  <si>
    <t>算法</t>
    <rPh sb="0" eb="2">
      <t>サンポウ</t>
    </rPh>
    <phoneticPr fontId="3"/>
  </si>
  <si>
    <t>盤狂わせ</t>
    <rPh sb="0" eb="1">
      <t>バン</t>
    </rPh>
    <rPh sb="1" eb="2">
      <t>クル</t>
    </rPh>
    <phoneticPr fontId="3"/>
  </si>
  <si>
    <t>直接金融</t>
    <rPh sb="0" eb="2">
      <t>チョクセツ</t>
    </rPh>
    <rPh sb="2" eb="4">
      <t>キンユウ</t>
    </rPh>
    <phoneticPr fontId="3"/>
  </si>
  <si>
    <t>かいほうめいしききりとりほう</t>
    <phoneticPr fontId="19"/>
  </si>
  <si>
    <t>だいえんさんかてうちひょう</t>
    <phoneticPr fontId="19"/>
  </si>
  <si>
    <t>すいだちくちゅうもりりょうじゅつ</t>
    <phoneticPr fontId="19"/>
  </si>
  <si>
    <t>みなかみあきなのごめいさん</t>
    <phoneticPr fontId="19"/>
  </si>
  <si>
    <t>開方冥式切取法</t>
    <phoneticPr fontId="19"/>
  </si>
  <si>
    <t>大衍算顆手打表</t>
    <rPh sb="0" eb="1">
      <t>ダイ</t>
    </rPh>
    <rPh sb="1" eb="2">
      <t>ハビコ</t>
    </rPh>
    <rPh sb="2" eb="3">
      <t>ザン</t>
    </rPh>
    <rPh sb="3" eb="4">
      <t>カ</t>
    </rPh>
    <rPh sb="4" eb="6">
      <t>テウチ</t>
    </rPh>
    <rPh sb="6" eb="7">
      <t>ヒョウ</t>
    </rPh>
    <phoneticPr fontId="3"/>
  </si>
  <si>
    <t>衰垜逐肘守料術</t>
    <rPh sb="0" eb="1">
      <t>スイ</t>
    </rPh>
    <rPh sb="1" eb="2">
      <t>ダ</t>
    </rPh>
    <rPh sb="2" eb="3">
      <t>チク</t>
    </rPh>
    <rPh sb="3" eb="4">
      <t>ヒジ</t>
    </rPh>
    <rPh sb="4" eb="5">
      <t>マモ</t>
    </rPh>
    <rPh sb="5" eb="6">
      <t>リョウ</t>
    </rPh>
    <rPh sb="6" eb="7">
      <t>ジュツ</t>
    </rPh>
    <phoneticPr fontId="3"/>
  </si>
  <si>
    <t>源上安岐那の御明算</t>
    <phoneticPr fontId="19"/>
  </si>
  <si>
    <t>そろばんだま</t>
    <phoneticPr fontId="19"/>
  </si>
  <si>
    <t>どうかつ</t>
    <phoneticPr fontId="19"/>
  </si>
  <si>
    <t>こうえき</t>
    <phoneticPr fontId="19"/>
  </si>
  <si>
    <t>とうき</t>
    <phoneticPr fontId="19"/>
  </si>
  <si>
    <t>さんぽう</t>
    <phoneticPr fontId="19"/>
  </si>
  <si>
    <t>ばんくるわせ</t>
    <phoneticPr fontId="19"/>
  </si>
  <si>
    <t>ちょくせつきんゆう</t>
    <phoneticPr fontId="19"/>
  </si>
  <si>
    <t>投資券
【常時】あなたの資本が相手の資本より大きいならば、この《攻撃》は+0/+1となる。</t>
    <rPh sb="0" eb="3">
      <t>トウシケン</t>
    </rPh>
    <rPh sb="5" eb="7">
      <t>ジョウジ</t>
    </rPh>
    <rPh sb="12" eb="14">
      <t>シホン</t>
    </rPh>
    <rPh sb="15" eb="17">
      <t>アイテ</t>
    </rPh>
    <rPh sb="18" eb="20">
      <t>シホン</t>
    </rPh>
    <rPh sb="22" eb="23">
      <t>オオ</t>
    </rPh>
    <rPh sb="32" eb="34">
      <t>コウゲキ</t>
    </rPh>
    <phoneticPr fontId="3"/>
  </si>
  <si>
    <t>1-6</t>
  </si>
  <si>
    <t>4-5</t>
  </si>
  <si>
    <t>1-5</t>
  </si>
  <si>
    <t>0-10</t>
  </si>
  <si>
    <t>攻撃</t>
    <rPh sb="0" eb="2">
      <t>コウゲキ</t>
    </rPh>
    <phoneticPr fontId="3"/>
  </si>
  <si>
    <t>行動</t>
    <rPh sb="0" eb="2">
      <t>コウドウ</t>
    </rPh>
    <phoneticPr fontId="3"/>
  </si>
  <si>
    <t>付与</t>
    <rPh sb="0" eb="2">
      <t>フヨ</t>
    </rPh>
    <phoneticPr fontId="3"/>
  </si>
  <si>
    <t>時価</t>
    <rPh sb="0" eb="2">
      <t>ジカ</t>
    </rPh>
    <phoneticPr fontId="3"/>
  </si>
  <si>
    <t>対応</t>
    <phoneticPr fontId="19"/>
  </si>
  <si>
    <t>対応</t>
    <phoneticPr fontId="19"/>
  </si>
  <si>
    <t>全力</t>
    <phoneticPr fontId="19"/>
  </si>
  <si>
    <t>以下から1つを選ぶ。
・自オーラ→自フロー：2
・ダスト→自オーラ：2</t>
    <rPh sb="0" eb="2">
      <t>イカ</t>
    </rPh>
    <rPh sb="7" eb="8">
      <t>エラ</t>
    </rPh>
    <rPh sb="12" eb="13">
      <t>ジ</t>
    </rPh>
    <rPh sb="17" eb="18">
      <t>ジ</t>
    </rPh>
    <phoneticPr fontId="3"/>
  </si>
  <si>
    <t>終端
【攻撃後】あなたの資本が相手の資本より3以上大きいならば、捨て札にある他のメガミのカード１枚までを選び、手札に戻す。
【攻撃後】あなたの資本が相手の資本より大きいならば、基本動作を1回行ってもよい。</t>
    <rPh sb="0" eb="2">
      <t>シュウタン</t>
    </rPh>
    <rPh sb="4" eb="7">
      <t>コウゲキゴ</t>
    </rPh>
    <rPh sb="52" eb="53">
      <t>エラ</t>
    </rPh>
    <rPh sb="81" eb="82">
      <t>オオ</t>
    </rPh>
    <rPh sb="88" eb="92">
      <t>キホンドウサ</t>
    </rPh>
    <rPh sb="94" eb="96">
      <t>カイオコナ</t>
    </rPh>
    <phoneticPr fontId="3"/>
  </si>
  <si>
    <r>
      <t xml:space="preserve">【攻撃後】以下から1つを選ぶ。
・あなたは集中力を１得る。
・回収を行う。
</t>
    </r>
    <r>
      <rPr>
        <sz val="11"/>
        <rFont val="MS PGothic"/>
        <family val="3"/>
        <charset val="128"/>
      </rPr>
      <t>・自フレア⇔自フロー：1</t>
    </r>
    <rPh sb="5" eb="7">
      <t>イカ</t>
    </rPh>
    <rPh sb="12" eb="13">
      <t>エラ</t>
    </rPh>
    <rPh sb="21" eb="24">
      <t>シュウチュウリョク</t>
    </rPh>
    <rPh sb="26" eb="27">
      <t>エ</t>
    </rPh>
    <phoneticPr fontId="3"/>
  </si>
  <si>
    <t>1/0</t>
    <phoneticPr fontId="19"/>
  </si>
  <si>
    <t>-/0</t>
    <phoneticPr fontId="19"/>
  </si>
  <si>
    <t>2/0</t>
    <phoneticPr fontId="19"/>
  </si>
  <si>
    <t>あなたは集中力を1得る。
このターン中、《攻撃》は全ての適正距離が1減少する。
（例えば3-4は2-3となる）</t>
    <rPh sb="4" eb="7">
      <t>シュウチュウリョク</t>
    </rPh>
    <rPh sb="9" eb="10">
      <t>エ</t>
    </rPh>
    <rPh sb="18" eb="19">
      <t>ナカ</t>
    </rPh>
    <rPh sb="41" eb="42">
      <t>タト</t>
    </rPh>
    <phoneticPr fontId="3"/>
  </si>
  <si>
    <r>
      <t>【攻撃後】</t>
    </r>
    <r>
      <rPr>
        <sz val="11"/>
        <rFont val="MS PGothic"/>
        <family val="3"/>
        <charset val="128"/>
      </rPr>
      <t>自フレア→自オーラ：1
自フロー→自オーラ：1
自ライフ→自オーラ：1</t>
    </r>
    <rPh sb="1" eb="4">
      <t>コウゲキゴ</t>
    </rPh>
    <rPh sb="5" eb="6">
      <t>ジ</t>
    </rPh>
    <phoneticPr fontId="3"/>
  </si>
  <si>
    <t>○</t>
    <phoneticPr fontId="19"/>
  </si>
  <si>
    <t>投資券</t>
    <rPh sb="0" eb="2">
      <t>トウシ</t>
    </rPh>
    <rPh sb="2" eb="3">
      <t>ケン</t>
    </rPh>
    <phoneticPr fontId="19"/>
  </si>
  <si>
    <r>
      <t>間合制限（0-7）　投資券
回収を行ってもよい。そうした場合、</t>
    </r>
    <r>
      <rPr>
        <sz val="11"/>
        <rFont val="MS PGothic"/>
        <family val="3"/>
        <charset val="128"/>
      </rPr>
      <t>基本動作《纏い》を2回まで行い、このカードを取り除く。
【使用済】あなたの開始フェイズの開始時に基本動作《宿し》を1回行ってもよい。</t>
    </r>
    <rPh sb="36" eb="37">
      <t>マト</t>
    </rPh>
    <rPh sb="41" eb="42">
      <t>カイ</t>
    </rPh>
    <rPh sb="44" eb="45">
      <t>オコナ</t>
    </rPh>
    <rPh sb="68" eb="70">
      <t>カイシ</t>
    </rPh>
    <rPh sb="75" eb="77">
      <t>カイシ</t>
    </rPh>
    <rPh sb="77" eb="78">
      <t>ジ</t>
    </rPh>
    <rPh sb="84" eb="85">
      <t>ヤド</t>
    </rPh>
    <phoneticPr fontId="3"/>
  </si>
  <si>
    <t>1</t>
    <phoneticPr fontId="19"/>
  </si>
  <si>
    <t>間合制限（0-3）
【展開時】相フレア→間合：2
【破棄時】間合→相フレア：1</t>
    <rPh sb="0" eb="4">
      <t>マアイセイゲン</t>
    </rPh>
    <rPh sb="20" eb="22">
      <t>マアイ</t>
    </rPh>
    <phoneticPr fontId="3"/>
  </si>
  <si>
    <r>
      <t xml:space="preserve">投資券
【展開時】相オーラ→自オーラ：2
</t>
    </r>
    <r>
      <rPr>
        <sz val="11"/>
        <rFont val="MS PGothic"/>
        <family val="3"/>
        <charset val="128"/>
      </rPr>
      <t>【破棄時】攻撃『適正距離2-5、1/0』を行ってもよい。</t>
    </r>
    <rPh sb="5" eb="8">
      <t>テンカイジ</t>
    </rPh>
    <rPh sb="9" eb="10">
      <t>ソウ</t>
    </rPh>
    <rPh sb="14" eb="15">
      <t>ジ</t>
    </rPh>
    <rPh sb="22" eb="25">
      <t>ハキジ</t>
    </rPh>
    <rPh sb="26" eb="28">
      <t>コウゲキ</t>
    </rPh>
    <rPh sb="29" eb="33">
      <t>テキセイキョリ</t>
    </rPh>
    <rPh sb="42" eb="43">
      <t>オコナ</t>
    </rPh>
    <phoneticPr fontId="3"/>
  </si>
  <si>
    <t>24-shisui-o-n-1</t>
  </si>
  <si>
    <t>24-shisui-o-n-2</t>
  </si>
  <si>
    <t>24-shisui-o-n-3</t>
  </si>
  <si>
    <t>24-shisui-o-n-4</t>
  </si>
  <si>
    <t>24-shisui-o-n-5</t>
  </si>
  <si>
    <t>24-shisui-o-n-6</t>
  </si>
  <si>
    <t>24-shisui-o-n-7</t>
  </si>
  <si>
    <t>24-shisui-o-s-1</t>
  </si>
  <si>
    <t>24-shisui-o-s-2</t>
  </si>
  <si>
    <t>24-shisui-o-s-3</t>
  </si>
  <si>
    <t>24-shisui-o-s-4</t>
  </si>
  <si>
    <t>shisui</t>
    <phoneticPr fontId="19"/>
  </si>
  <si>
    <t>鋸斬り</t>
    <rPh sb="0" eb="1">
      <t>ノコギリ</t>
    </rPh>
    <rPh sb="1" eb="2">
      <t>キ</t>
    </rPh>
    <phoneticPr fontId="3"/>
  </si>
  <si>
    <t>のこぎり</t>
    <phoneticPr fontId="19"/>
  </si>
  <si>
    <t>刻み刃</t>
    <rPh sb="0" eb="1">
      <t>キザ</t>
    </rPh>
    <rPh sb="2" eb="3">
      <t>ヤイバ</t>
    </rPh>
    <phoneticPr fontId="3"/>
  </si>
  <si>
    <t>きざみやいば</t>
    <phoneticPr fontId="19"/>
  </si>
  <si>
    <t>反乱撃</t>
    <rPh sb="0" eb="3">
      <t>ハンランゲキ</t>
    </rPh>
    <phoneticPr fontId="3"/>
  </si>
  <si>
    <t>はんらんげき</t>
    <phoneticPr fontId="19"/>
  </si>
  <si>
    <t>徹底抗戦</t>
    <rPh sb="0" eb="4">
      <t>テッテイコウセン</t>
    </rPh>
    <phoneticPr fontId="3"/>
  </si>
  <si>
    <t>てっていこうせん</t>
    <phoneticPr fontId="19"/>
  </si>
  <si>
    <t>茨道</t>
    <rPh sb="0" eb="1">
      <t>イバラ</t>
    </rPh>
    <rPh sb="1" eb="2">
      <t>ミチ</t>
    </rPh>
    <phoneticPr fontId="3"/>
  </si>
  <si>
    <t>いばらみち</t>
    <phoneticPr fontId="19"/>
  </si>
  <si>
    <t>金屑纏い</t>
    <rPh sb="0" eb="2">
      <t>カナクズ</t>
    </rPh>
    <rPh sb="2" eb="3">
      <t>マト</t>
    </rPh>
    <phoneticPr fontId="3"/>
  </si>
  <si>
    <t>黒き鎧</t>
    <rPh sb="0" eb="1">
      <t>クロ</t>
    </rPh>
    <rPh sb="2" eb="3">
      <t>ヨロイ</t>
    </rPh>
    <phoneticPr fontId="3"/>
  </si>
  <si>
    <t>ハドマギリ</t>
    <phoneticPr fontId="19"/>
  </si>
  <si>
    <t>くろきよろい</t>
    <phoneticPr fontId="19"/>
  </si>
  <si>
    <t>かなくずまとい</t>
    <phoneticPr fontId="19"/>
  </si>
  <si>
    <t>ウバラザキ</t>
    <phoneticPr fontId="3"/>
  </si>
  <si>
    <t>アブダグイ</t>
    <phoneticPr fontId="3"/>
  </si>
  <si>
    <t>桑畑志水の死に所</t>
    <rPh sb="0" eb="2">
      <t>クワハタ</t>
    </rPh>
    <rPh sb="2" eb="3">
      <t>ココロザシ</t>
    </rPh>
    <rPh sb="3" eb="4">
      <t>ミズ</t>
    </rPh>
    <rPh sb="5" eb="6">
      <t>シ</t>
    </rPh>
    <rPh sb="7" eb="8">
      <t>ドコロ</t>
    </rPh>
    <phoneticPr fontId="19"/>
  </si>
  <si>
    <t>くわはたしすいのしにどころ</t>
    <phoneticPr fontId="19"/>
  </si>
  <si>
    <t>全力</t>
    <rPh sb="0" eb="2">
      <t>ゼンリョク</t>
    </rPh>
    <phoneticPr fontId="19"/>
  </si>
  <si>
    <t>2-3</t>
    <phoneticPr fontId="19"/>
  </si>
  <si>
    <t>3/1</t>
  </si>
  <si>
    <t>3/1</t>
    <phoneticPr fontId="19"/>
  </si>
  <si>
    <t>2-4</t>
    <phoneticPr fontId="19"/>
  </si>
  <si>
    <t>1/1</t>
    <phoneticPr fontId="19"/>
  </si>
  <si>
    <t>1-7</t>
    <phoneticPr fontId="19"/>
  </si>
  <si>
    <t>0</t>
    <phoneticPr fontId="19"/>
  </si>
  <si>
    <t>3</t>
  </si>
  <si>
    <t>3</t>
    <phoneticPr fontId="19"/>
  </si>
  <si>
    <t>2</t>
  </si>
  <si>
    <t>2</t>
    <phoneticPr fontId="19"/>
  </si>
  <si>
    <t>2</t>
    <phoneticPr fontId="19"/>
  </si>
  <si>
    <t>1-4</t>
    <phoneticPr fontId="19"/>
  </si>
  <si>
    <t>【常時】あなたがこのターン中にダメージを受けているならば、この《攻撃》は+1/+1となる。
【攻撃後】あなたがこのターン中にダメージを2回以上受けているならば、基本動作《纏い》を1回行う。</t>
    <rPh sb="1" eb="3">
      <t>ジョウジ</t>
    </rPh>
    <rPh sb="13" eb="14">
      <t>チュウ</t>
    </rPh>
    <rPh sb="20" eb="21">
      <t>ウ</t>
    </rPh>
    <rPh sb="32" eb="34">
      <t>コウゲキ</t>
    </rPh>
    <rPh sb="47" eb="49">
      <t>コウゲキ</t>
    </rPh>
    <rPh sb="49" eb="50">
      <t>アト</t>
    </rPh>
    <rPh sb="60" eb="61">
      <t>チュウ</t>
    </rPh>
    <rPh sb="68" eb="69">
      <t>カイ</t>
    </rPh>
    <rPh sb="69" eb="71">
      <t>イジョウ</t>
    </rPh>
    <rPh sb="71" eb="72">
      <t>ウ</t>
    </rPh>
    <rPh sb="80" eb="84">
      <t>キホンドウサ</t>
    </rPh>
    <rPh sb="85" eb="86">
      <t>マト</t>
    </rPh>
    <rPh sb="90" eb="91">
      <t>カイ</t>
    </rPh>
    <rPh sb="91" eb="92">
      <t>オコナ</t>
    </rPh>
    <phoneticPr fontId="19"/>
  </si>
  <si>
    <t>対応不可
【攻撃後】相手を畏縮させ、あなたのオーラかライフかフレアに裂傷を1与える。</t>
    <rPh sb="0" eb="4">
      <t>タイオウフカ</t>
    </rPh>
    <rPh sb="6" eb="9">
      <t>コウゲキゴ</t>
    </rPh>
    <rPh sb="10" eb="12">
      <t>アイテ</t>
    </rPh>
    <rPh sb="13" eb="15">
      <t>イシュク</t>
    </rPh>
    <rPh sb="34" eb="36">
      <t>レッショウ</t>
    </rPh>
    <rPh sb="38" eb="39">
      <t>アタ</t>
    </rPh>
    <phoneticPr fontId="19"/>
  </si>
  <si>
    <t>間合→ダスト：2
あなたのオーラかフレアに裂傷を1与える。現在の間合が0ならば、代わりにライフに裂傷を1与える。</t>
    <rPh sb="0" eb="2">
      <t>マア</t>
    </rPh>
    <rPh sb="21" eb="23">
      <t>レッショウ</t>
    </rPh>
    <rPh sb="25" eb="26">
      <t>アタ</t>
    </rPh>
    <rPh sb="29" eb="31">
      <t>ゲンザイ</t>
    </rPh>
    <rPh sb="32" eb="34">
      <t>マア</t>
    </rPh>
    <rPh sb="40" eb="41">
      <t>カ</t>
    </rPh>
    <rPh sb="48" eb="50">
      <t>レッショウ</t>
    </rPh>
    <rPh sb="52" eb="53">
      <t>アタ</t>
    </rPh>
    <phoneticPr fontId="19"/>
  </si>
  <si>
    <t>基本動作《纏い》を2回行う。その後、以下から1つを選ぶ。
・あなたと相手のオーラに裂傷を1与える。
・あなたと相手のフレアに裂傷を1与える。</t>
    <rPh sb="0" eb="4">
      <t>キホンドウサ</t>
    </rPh>
    <rPh sb="5" eb="6">
      <t>マト</t>
    </rPh>
    <rPh sb="10" eb="11">
      <t>カイ</t>
    </rPh>
    <rPh sb="11" eb="12">
      <t>オコナ</t>
    </rPh>
    <rPh sb="16" eb="17">
      <t>アト</t>
    </rPh>
    <rPh sb="18" eb="20">
      <t>イカ</t>
    </rPh>
    <rPh sb="25" eb="26">
      <t>エラ</t>
    </rPh>
    <rPh sb="34" eb="36">
      <t>アイテ</t>
    </rPh>
    <rPh sb="41" eb="43">
      <t>レッショウ</t>
    </rPh>
    <rPh sb="45" eb="46">
      <t>アタ</t>
    </rPh>
    <phoneticPr fontId="19"/>
  </si>
  <si>
    <t>【展開時】このカードの上に桜花結晶をX個ダストから置く。Xはあなたがこのターン中にダメージを受けた回数の2倍に等しい。Xが4以上ならばもう1つ置く。
【展開中】相手の《攻撃》は+0/-1となり、その解決後にこの付与札の上の桜花結晶を2つダストに送る。</t>
    <rPh sb="1" eb="4">
      <t>テンカイジ</t>
    </rPh>
    <rPh sb="11" eb="12">
      <t>ウエ</t>
    </rPh>
    <rPh sb="13" eb="17">
      <t>オウカケッショウ</t>
    </rPh>
    <rPh sb="19" eb="20">
      <t>コ</t>
    </rPh>
    <rPh sb="25" eb="26">
      <t>オ</t>
    </rPh>
    <rPh sb="46" eb="47">
      <t>ウ</t>
    </rPh>
    <rPh sb="49" eb="51">
      <t>カイスウ</t>
    </rPh>
    <rPh sb="53" eb="54">
      <t>バイ</t>
    </rPh>
    <rPh sb="55" eb="56">
      <t>ヒト</t>
    </rPh>
    <rPh sb="62" eb="64">
      <t>イジョウ</t>
    </rPh>
    <rPh sb="71" eb="72">
      <t>オ</t>
    </rPh>
    <rPh sb="76" eb="79">
      <t>テンカイチュウ</t>
    </rPh>
    <rPh sb="80" eb="82">
      <t>アイテ</t>
    </rPh>
    <rPh sb="84" eb="86">
      <t>コウゲキ</t>
    </rPh>
    <rPh sb="99" eb="102">
      <t>カイケツゴ</t>
    </rPh>
    <rPh sb="105" eb="108">
      <t>フヨフダ</t>
    </rPh>
    <rPh sb="109" eb="110">
      <t>ウエ</t>
    </rPh>
    <rPh sb="111" eb="115">
      <t>オウカケッショウ</t>
    </rPh>
    <rPh sb="122" eb="123">
      <t>オク</t>
    </rPh>
    <phoneticPr fontId="19"/>
  </si>
  <si>
    <t>【常時】このカードが対応している《攻撃》があるならば、その《攻撃》の解決後にこのカードの効果を解決する。
任意の数の領域を選び、それらに置かれたあなたの裂傷トークンを任意の順でダメージ化する。その後、攻撃『適正距離1-4、2/1、対応不可（通常札）、【常時】この《攻撃》は+0/+Xとなる。Xはあなたがこのターン中にダメージを受けた回数の半分（切り上げ）に等しい』を行う。</t>
    <rPh sb="1" eb="3">
      <t>ジョウジ</t>
    </rPh>
    <rPh sb="10" eb="12">
      <t>タイオウ</t>
    </rPh>
    <rPh sb="17" eb="19">
      <t>コウゲキ</t>
    </rPh>
    <rPh sb="30" eb="32">
      <t>コウゲキ</t>
    </rPh>
    <rPh sb="34" eb="37">
      <t>カイケツゴ</t>
    </rPh>
    <rPh sb="44" eb="46">
      <t>コウカ</t>
    </rPh>
    <rPh sb="47" eb="49">
      <t>カイケツ</t>
    </rPh>
    <rPh sb="53" eb="55">
      <t>ニンイ</t>
    </rPh>
    <rPh sb="56" eb="57">
      <t>カズ</t>
    </rPh>
    <rPh sb="58" eb="60">
      <t>リョウイキ</t>
    </rPh>
    <rPh sb="61" eb="62">
      <t>エラ</t>
    </rPh>
    <rPh sb="68" eb="69">
      <t>オ</t>
    </rPh>
    <rPh sb="76" eb="78">
      <t>レッショウ</t>
    </rPh>
    <rPh sb="83" eb="85">
      <t>ニンイ</t>
    </rPh>
    <rPh sb="86" eb="87">
      <t>ジュン</t>
    </rPh>
    <rPh sb="92" eb="93">
      <t>カ</t>
    </rPh>
    <rPh sb="98" eb="99">
      <t>アト</t>
    </rPh>
    <rPh sb="100" eb="102">
      <t>コウゲキ</t>
    </rPh>
    <rPh sb="103" eb="107">
      <t>テキセイキョリ</t>
    </rPh>
    <rPh sb="115" eb="119">
      <t>タイオウフカ</t>
    </rPh>
    <rPh sb="120" eb="123">
      <t>ツウジョウフダ</t>
    </rPh>
    <rPh sb="126" eb="128">
      <t>ジョウジ</t>
    </rPh>
    <rPh sb="132" eb="134">
      <t>コウゲキ</t>
    </rPh>
    <rPh sb="156" eb="157">
      <t>チュウ</t>
    </rPh>
    <rPh sb="163" eb="164">
      <t>ウ</t>
    </rPh>
    <rPh sb="166" eb="168">
      <t>カイスウ</t>
    </rPh>
    <rPh sb="169" eb="171">
      <t>ハンブン</t>
    </rPh>
    <rPh sb="172" eb="173">
      <t>キ</t>
    </rPh>
    <rPh sb="174" eb="175">
      <t>ア</t>
    </rPh>
    <rPh sb="178" eb="179">
      <t>ヒト</t>
    </rPh>
    <rPh sb="183" eb="184">
      <t>オコナ</t>
    </rPh>
    <phoneticPr fontId="19"/>
  </si>
  <si>
    <t>【攻撃後】相手がライフへのダメージを選んだならば、このターンにあなたが次に行うオーラへのダメージが2以下の《攻撃》のダメージは裂傷化する。
----
【再起】あなたのオーラとフレアの合計が6以下である。</t>
    <rPh sb="1" eb="4">
      <t>コウゲキアト</t>
    </rPh>
    <rPh sb="5" eb="7">
      <t>アイテ</t>
    </rPh>
    <rPh sb="18" eb="19">
      <t>エラ</t>
    </rPh>
    <rPh sb="35" eb="36">
      <t>ツギ</t>
    </rPh>
    <rPh sb="37" eb="38">
      <t>オコナ</t>
    </rPh>
    <rPh sb="50" eb="52">
      <t>イカ</t>
    </rPh>
    <rPh sb="54" eb="56">
      <t>コウゲキ</t>
    </rPh>
    <rPh sb="63" eb="65">
      <t>レッショウ</t>
    </rPh>
    <rPh sb="65" eb="66">
      <t>バ</t>
    </rPh>
    <rPh sb="76" eb="78">
      <t>サイキ</t>
    </rPh>
    <rPh sb="91" eb="93">
      <t>ゴウケイ</t>
    </rPh>
    <rPh sb="95" eb="97">
      <t>イカ</t>
    </rPh>
    <phoneticPr fontId="19"/>
  </si>
  <si>
    <t>【展開時】このカードの上に桜花結晶をX個相手のフレアから置く。相手のフレアがあなたのフレアより大きいならば、Xはその差に等しい。そうでないならばXは0である。
【展開中】あなたは敗北しない。
【展開中】あなたのライフが0ならば、相手は集中力を支払えない。</t>
    <rPh sb="1" eb="4">
      <t>テンカイジ</t>
    </rPh>
    <rPh sb="11" eb="12">
      <t>ウエ</t>
    </rPh>
    <rPh sb="13" eb="17">
      <t>オウカケッショウ</t>
    </rPh>
    <rPh sb="19" eb="20">
      <t>コ</t>
    </rPh>
    <rPh sb="20" eb="22">
      <t>アイテ</t>
    </rPh>
    <rPh sb="28" eb="29">
      <t>オ</t>
    </rPh>
    <rPh sb="31" eb="33">
      <t>アイテ</t>
    </rPh>
    <rPh sb="47" eb="48">
      <t>オオ</t>
    </rPh>
    <rPh sb="58" eb="59">
      <t>サ</t>
    </rPh>
    <rPh sb="60" eb="61">
      <t>ヒト</t>
    </rPh>
    <rPh sb="81" eb="84">
      <t>テンカイチュウ</t>
    </rPh>
    <rPh sb="89" eb="91">
      <t>ハイボク</t>
    </rPh>
    <rPh sb="97" eb="100">
      <t>テンカイチュウ</t>
    </rPh>
    <rPh sb="114" eb="116">
      <t>アイテ</t>
    </rPh>
    <rPh sb="117" eb="120">
      <t>シュウチュウリョク</t>
    </rPh>
    <rPh sb="121" eb="123">
      <t>シハラ</t>
    </rPh>
    <phoneticPr fontId="19"/>
  </si>
  <si>
    <t>06-yukihi-o-s-1</t>
  </si>
  <si>
    <t>yukihi</t>
  </si>
  <si>
    <t>はらりゆき</t>
  </si>
  <si>
    <t>纷扬如雪</t>
  </si>
  <si>
    <t>흩날리는 눈꽃</t>
  </si>
  <si>
    <t>Gentle Snow</t>
  </si>
  <si>
    <t>0/0</t>
  </si>
  <si>
    <t>08-hagane-o-n-6</t>
  </si>
  <si>
    <t>hagane</t>
  </si>
  <si>
    <t>鐘鳴らし</t>
  </si>
  <si>
    <t>かねならし</t>
  </si>
  <si>
    <t>钟鸣响</t>
  </si>
  <si>
    <t>大鸣钟</t>
  </si>
  <si>
    <t>종 울리기</t>
  </si>
  <si>
    <t>Sound the Bell</t>
  </si>
  <si>
    <t>16-yatsuha-A1-s-4</t>
    <phoneticPr fontId="19"/>
  </si>
  <si>
    <t>yatsuha</t>
  </si>
  <si>
    <t>A1</t>
  </si>
  <si>
    <t>16-yatsuha-o-s-4</t>
  </si>
  <si>
    <t>八葉鏡の徒桜</t>
  </si>
  <si>
    <t>やつはかがみのあだざくら</t>
  </si>
  <si>
    <t>八叶镜的徒樱</t>
  </si>
  <si>
    <t>야츠하거울의 허무의 벚꽃</t>
  </si>
  <si>
    <t>Naughtbloom of the Eight Mirrors</t>
  </si>
  <si>
    <t>1</t>
  </si>
  <si>
    <t>17-hatsumi-o-n-7</t>
  </si>
  <si>
    <t>hatsumi</t>
  </si>
  <si>
    <t>波呼び</t>
  </si>
  <si>
    <t>なみよび</t>
  </si>
  <si>
    <t>唤浪</t>
  </si>
  <si>
    <t>唤潮</t>
  </si>
  <si>
    <t>파도 부르기</t>
  </si>
  <si>
    <t>Wavecall</t>
  </si>
  <si>
    <t>19-megumi-o-s-2</t>
  </si>
  <si>
    <t>megumi</t>
  </si>
  <si>
    <t>可能性の枝</t>
  </si>
  <si>
    <t>かのうせいのえだ</t>
  </si>
  <si>
    <t>可能性之枝</t>
  </si>
  <si>
    <t>가능성의 가지</t>
  </si>
  <si>
    <t>Branch of Possibility</t>
  </si>
  <si>
    <t>シスイ</t>
    <phoneticPr fontId="19"/>
  </si>
  <si>
    <t>shisui</t>
    <phoneticPr fontId="19"/>
  </si>
  <si>
    <t>鋸</t>
    <rPh sb="0" eb="1">
      <t>ノコ</t>
    </rPh>
    <phoneticPr fontId="19"/>
  </si>
  <si>
    <t>24</t>
    <phoneticPr fontId="19"/>
  </si>
  <si>
    <t>{1/1}</t>
    <phoneticPr fontId="19"/>
  </si>
  <si>
    <t>{2/3}</t>
    <phoneticPr fontId="19"/>
  </si>
  <si>
    <t>{2}</t>
    <phoneticPr fontId="19"/>
  </si>
  <si>
    <t>{2}</t>
    <phoneticPr fontId="19"/>
  </si>
  <si>
    <t>{2/1}</t>
    <phoneticPr fontId="19"/>
  </si>
  <si>
    <t>【攻撃後】攻撃『適正距離2-3、{1/2}、【常時】相手のオーラに置かれたあなたの裂傷トークンの個数が相手のオーラ以上ならば、相手はオーラへのダメージを選べない』を行う。</t>
    <rPh sb="1" eb="4">
      <t>コウゲキゴ</t>
    </rPh>
    <rPh sb="5" eb="7">
      <t>コウゲキ</t>
    </rPh>
    <rPh sb="8" eb="12">
      <t>テキセイキョリ</t>
    </rPh>
    <rPh sb="23" eb="25">
      <t>ジョウジ</t>
    </rPh>
    <rPh sb="26" eb="28">
      <t>アイテ</t>
    </rPh>
    <rPh sb="33" eb="34">
      <t>オ</t>
    </rPh>
    <rPh sb="41" eb="43">
      <t>レッショウ</t>
    </rPh>
    <rPh sb="48" eb="50">
      <t>コスウ</t>
    </rPh>
    <rPh sb="51" eb="53">
      <t>アイテ</t>
    </rPh>
    <rPh sb="57" eb="59">
      <t>イジョウ</t>
    </rPh>
    <rPh sb="63" eb="65">
      <t>アイテ</t>
    </rPh>
    <rPh sb="76" eb="77">
      <t>エラ</t>
    </rPh>
    <rPh sb="82" eb="83">
      <t>オコナ</t>
    </rPh>
    <phoneticPr fontId="19"/>
  </si>
  <si>
    <t>対応した《攻撃》のダメージを打ち消す。そうした場合、あなたは{X/Y}の裂傷を受ける。X/Yは打ち消したダメージの値に等しい。
----
【即再起】あなたがこのターンに3回目のダメージを受ける。</t>
    <rPh sb="0" eb="2">
      <t>タイオウ</t>
    </rPh>
    <rPh sb="5" eb="7">
      <t>コウゲキ</t>
    </rPh>
    <rPh sb="14" eb="15">
      <t>ウ</t>
    </rPh>
    <rPh sb="16" eb="17">
      <t>ケ</t>
    </rPh>
    <rPh sb="23" eb="25">
      <t>バアイ</t>
    </rPh>
    <rPh sb="36" eb="38">
      <t>レッショウ</t>
    </rPh>
    <rPh sb="39" eb="40">
      <t>ウ</t>
    </rPh>
    <rPh sb="47" eb="48">
      <t>ウ</t>
    </rPh>
    <rPh sb="49" eb="50">
      <t>ケ</t>
    </rPh>
    <rPh sb="57" eb="58">
      <t>アタイ</t>
    </rPh>
    <rPh sb="59" eb="60">
      <t>ヒト</t>
    </rPh>
    <rPh sb="70" eb="73">
      <t>ソクサイキ</t>
    </rPh>
    <rPh sb="85" eb="87">
      <t>カイメ</t>
    </rPh>
    <rPh sb="93" eb="94">
      <t>ウ</t>
    </rPh>
    <phoneticPr fontId="19"/>
  </si>
  <si>
    <t xml:space="preserve">【攻撃後】あなたは集中力を1得る。
----
【即再起】あなたが傘の開閉を行う。 </t>
    <rPh sb="1" eb="3">
      <t>コウゲキ</t>
    </rPh>
    <rPh sb="3" eb="4">
      <t>アト</t>
    </rPh>
    <rPh sb="9" eb="12">
      <t>シュウチュウリョク</t>
    </rPh>
    <rPh sb="14" eb="15">
      <t>エ</t>
    </rPh>
    <phoneticPr fontId="19"/>
  </si>
  <si>
    <t>3-6</t>
    <phoneticPr fontId="19"/>
  </si>
  <si>
    <t>0-2</t>
    <phoneticPr fontId="19"/>
  </si>
  <si>
    <t>遠心 
以下から１つを選ぶ。このターンにあなたが次に行う《攻撃》にそれを与える。
・+2/+1
・対応不可と距離拡大（遠1）</t>
    <rPh sb="24" eb="25">
      <t>ツギ</t>
    </rPh>
    <rPh sb="26" eb="27">
      <t>オコナ</t>
    </rPh>
    <rPh sb="29" eb="31">
      <t>コウゲキ</t>
    </rPh>
    <rPh sb="36" eb="37">
      <t>アタ</t>
    </rPh>
    <rPh sb="49" eb="51">
      <t>タイオウ</t>
    </rPh>
    <rPh sb="51" eb="53">
      <t>フカ</t>
    </rPh>
    <rPh sb="54" eb="56">
      <t>キョリ</t>
    </rPh>
    <rPh sb="56" eb="58">
      <t>カクダイ</t>
    </rPh>
    <rPh sb="59" eb="60">
      <t>トオ</t>
    </rPh>
    <phoneticPr fontId="19"/>
  </si>
  <si>
    <t>行動</t>
    <rPh sb="0" eb="2">
      <t>コウドウ</t>
    </rPh>
    <phoneticPr fontId="19"/>
  </si>
  <si>
    <t>終端　間合制限（0-7）
【使用時/使用済】使用時とあなたが山札を再構成する直前に、あなたの捨て札または手札にあるヤツハのカード1枚を公開し、完全態にしてもよい。そうした場合、あなたは畏縮する。
（例えば手札の「星の爪」を公開したなら追加札の「星辰の鉤爪」と交換され、手札に加わる）</t>
    <rPh sb="3" eb="5">
      <t>マアイ</t>
    </rPh>
    <rPh sb="5" eb="7">
      <t>セイゲン</t>
    </rPh>
    <rPh sb="14" eb="16">
      <t>シヨウ</t>
    </rPh>
    <rPh sb="16" eb="17">
      <t>トキ</t>
    </rPh>
    <rPh sb="22" eb="24">
      <t>シヨウ</t>
    </rPh>
    <rPh sb="24" eb="25">
      <t>トキ</t>
    </rPh>
    <rPh sb="85" eb="87">
      <t>バアイ</t>
    </rPh>
    <rPh sb="92" eb="94">
      <t>イシュク</t>
    </rPh>
    <phoneticPr fontId="19"/>
  </si>
  <si>
    <t>【展開中】あなたのターンかつ順風である場合のみ、このカードの上の桜花結晶は移動する。
【展開中/破棄時】あなたの開始フェイズの開始時と破棄時に伏せ札を1枚選び、山札の上に置いてもよい。
【破棄時】基本動作を1回まで行い、攻撃『適正距離2-7、1/-』を行う。</t>
    <rPh sb="44" eb="46">
      <t>テンカイ</t>
    </rPh>
    <rPh sb="46" eb="47">
      <t>チュウ</t>
    </rPh>
    <rPh sb="56" eb="58">
      <t>カイシ</t>
    </rPh>
    <rPh sb="63" eb="66">
      <t>カイシジ</t>
    </rPh>
    <rPh sb="67" eb="69">
      <t>ハキ</t>
    </rPh>
    <rPh sb="69" eb="70">
      <t>トキ</t>
    </rPh>
    <rPh sb="71" eb="72">
      <t>フ</t>
    </rPh>
    <rPh sb="73" eb="74">
      <t>フダ</t>
    </rPh>
    <rPh sb="76" eb="77">
      <t>マイ</t>
    </rPh>
    <rPh sb="77" eb="78">
      <t>エラ</t>
    </rPh>
    <rPh sb="80" eb="81">
      <t>ヤマ</t>
    </rPh>
    <rPh sb="81" eb="82">
      <t>フダ</t>
    </rPh>
    <rPh sb="83" eb="84">
      <t>ウエ</t>
    </rPh>
    <rPh sb="85" eb="86">
      <t>オ</t>
    </rPh>
    <rPh sb="98" eb="100">
      <t>キホン</t>
    </rPh>
    <rPh sb="100" eb="102">
      <t>ドウサ</t>
    </rPh>
    <rPh sb="104" eb="105">
      <t>カイ</t>
    </rPh>
    <rPh sb="107" eb="108">
      <t>オコナ</t>
    </rPh>
    <phoneticPr fontId="19"/>
  </si>
  <si>
    <t>付与</t>
    <rPh sb="0" eb="2">
      <t>フヨ</t>
    </rPh>
    <phoneticPr fontId="19"/>
  </si>
  <si>
    <t>2</t>
    <phoneticPr fontId="19"/>
  </si>
  <si>
    <t>生育1
【常時】Xは《付与》カードの上にあるあなたの種結晶の個数の合計に等しい。
【展開時】対応した《攻撃》は-X/+0となる。
【展開中】相手の開始フェイズの開始時に攻撃『1-5、0/1、【常時】この攻撃は+X/+0となる』を行う。</t>
    <rPh sb="0" eb="2">
      <t>セイイク</t>
    </rPh>
    <rPh sb="11" eb="13">
      <t>フヨ</t>
    </rPh>
    <rPh sb="18" eb="19">
      <t>ウエ</t>
    </rPh>
    <rPh sb="42" eb="44">
      <t>テンカイ</t>
    </rPh>
    <rPh sb="44" eb="45">
      <t>トキ</t>
    </rPh>
    <rPh sb="46" eb="48">
      <t>タイオウ</t>
    </rPh>
    <rPh sb="66" eb="69">
      <t>テンカイチュウ</t>
    </rPh>
    <rPh sb="70" eb="72">
      <t>アイテ</t>
    </rPh>
    <rPh sb="73" eb="75">
      <t>カイシ</t>
    </rPh>
    <rPh sb="80" eb="83">
      <t>カイシジ</t>
    </rPh>
    <rPh sb="84" eb="86">
      <t>コウゲキ</t>
    </rPh>
    <rPh sb="96" eb="98">
      <t>ジョウジ</t>
    </rPh>
    <rPh sb="101" eb="103">
      <t>コウゲキ</t>
    </rPh>
    <rPh sb="114" eb="115">
      <t>オコナ</t>
    </rPh>
    <phoneticPr fontId="19"/>
  </si>
  <si>
    <t>【展開時】あなたのライフからフレアへと桜花結晶を4つ移動させる。
【展開中】このカードの効果以外でこの付与札の上の桜花結晶は移動しない。
【展開中】あなたのライフが0の時にあなたが敗北するならば、代わりにあなたのフレアからライフへと桜花結晶を4つ移動させる。その後、この付与札の上の桜花結晶を全てダストに送り、このカードを取り除く。</t>
    <rPh sb="131" eb="132">
      <t>アト</t>
    </rPh>
    <rPh sb="135" eb="137">
      <t>フヨ</t>
    </rPh>
    <rPh sb="137" eb="138">
      <t>フダ</t>
    </rPh>
    <phoneticPr fontId="3"/>
  </si>
  <si>
    <t>攻撃『適正距離0-10　-/1、【常時】この《攻撃》が対応されたならば、この攻撃は打ち消される。【常時】この《攻撃》のダメージは変化しない』を行う。その後、あなたの資本が相手の資本より大きいならばこのカードを使用する。
（消費は支払い、それは時価以外で変化しない）</t>
    <rPh sb="3" eb="5">
      <t>テキセイ</t>
    </rPh>
    <rPh sb="5" eb="7">
      <t>キョリ</t>
    </rPh>
    <rPh sb="121" eb="122">
      <t>トキ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</si>
</sst>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rgb="FF000000"/>
      <name val="MS PGothic"/>
      <charset val="1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9"/>
      <color rgb="FF000000"/>
      <name val="SimSun"/>
    </font>
    <font>
      <sz val="10"/>
      <color rgb="FF000000"/>
      <name val="SimSun"/>
    </font>
    <font>
      <sz val="9"/>
      <color rgb="FF0000FF"/>
      <name val="ＭＳ ゴシック"/>
      <family val="3"/>
      <charset val="128"/>
    </font>
    <font>
      <sz val="9"/>
      <color rgb="FFC0504D"/>
      <name val="ＭＳ ゴシック"/>
      <family val="3"/>
      <charset val="128"/>
    </font>
    <font>
      <sz val="9"/>
      <color rgb="FF77933C"/>
      <name val="ＭＳ ゴシック"/>
      <family val="3"/>
      <charset val="128"/>
    </font>
    <font>
      <sz val="11"/>
      <color rgb="FF000000"/>
      <name val="SimSun"/>
    </font>
    <font>
      <sz val="11"/>
      <color rgb="FF000000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000000"/>
      <name val="Malgun Gothic Semilight"/>
      <family val="3"/>
      <charset val="129"/>
    </font>
    <font>
      <sz val="9"/>
      <color rgb="FF000000"/>
      <name val="ＭＳ Ｐゴシック"/>
      <family val="3"/>
      <charset val="128"/>
    </font>
    <font>
      <sz val="10"/>
      <color rgb="FF000000"/>
      <name val="돋움"/>
      <family val="3"/>
      <charset val="129"/>
    </font>
    <font>
      <sz val="11"/>
      <color rgb="FF000000"/>
      <name val="Calibri"/>
      <family val="2"/>
      <charset val="1"/>
    </font>
    <font>
      <sz val="6"/>
      <name val="ＭＳ Ｐゴシック"/>
      <family val="3"/>
      <charset val="128"/>
    </font>
    <font>
      <sz val="11"/>
      <name val="MS PGothic"/>
      <family val="3"/>
      <charset val="128"/>
    </font>
    <font>
      <sz val="10"/>
      <name val="MS PGothic"/>
      <family val="3"/>
      <charset val="128"/>
    </font>
    <font>
      <b/>
      <i/>
      <sz val="10"/>
      <color rgb="FF000000"/>
      <name val="MS PGothic"/>
      <family val="3"/>
      <charset val="128"/>
    </font>
    <font>
      <b/>
      <i/>
      <sz val="10"/>
      <name val="宋体"/>
    </font>
    <font>
      <sz val="10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CCCCCC"/>
      </patternFill>
    </fill>
    <fill>
      <patternFill patternType="solid">
        <fgColor rgb="FFFFFFCC"/>
        <bgColor rgb="FFFFFFE0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5">
    <xf numFmtId="0" fontId="0" fillId="0" borderId="0"/>
    <xf numFmtId="0" fontId="1" fillId="0" borderId="0">
      <protection locked="0"/>
    </xf>
    <xf numFmtId="0" fontId="2" fillId="0" borderId="0"/>
    <xf numFmtId="0" fontId="2" fillId="0" borderId="0"/>
    <xf numFmtId="0" fontId="3" fillId="0" borderId="0"/>
  </cellStyleXfs>
  <cellXfs count="71">
    <xf numFmtId="0" fontId="0" fillId="0" borderId="0" xfId="0"/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4" fillId="0" borderId="0" xfId="2" applyNumberFormat="1" applyFont="1" applyAlignment="1">
      <alignment vertical="center"/>
    </xf>
    <xf numFmtId="0" fontId="2" fillId="0" borderId="0" xfId="2" applyFont="1" applyAlignment="1">
      <alignment vertical="center"/>
    </xf>
    <xf numFmtId="49" fontId="4" fillId="2" borderId="0" xfId="2" applyNumberFormat="1" applyFont="1" applyFill="1" applyBorder="1" applyAlignment="1">
      <alignment vertical="center"/>
    </xf>
    <xf numFmtId="49" fontId="4" fillId="0" borderId="0" xfId="2" applyNumberFormat="1" applyFont="1" applyAlignment="1">
      <alignment vertical="center" wrapText="1"/>
    </xf>
    <xf numFmtId="0" fontId="7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49" fontId="13" fillId="0" borderId="0" xfId="2" applyNumberFormat="1" applyFont="1" applyAlignment="1">
      <alignment vertical="center"/>
    </xf>
    <xf numFmtId="49" fontId="16" fillId="0" borderId="0" xfId="2" applyNumberFormat="1" applyFont="1" applyAlignment="1">
      <alignment vertical="top"/>
    </xf>
    <xf numFmtId="49" fontId="13" fillId="2" borderId="0" xfId="2" applyNumberFormat="1" applyFont="1" applyFill="1" applyBorder="1" applyAlignment="1">
      <alignment vertical="center"/>
    </xf>
    <xf numFmtId="49" fontId="13" fillId="0" borderId="0" xfId="2" applyNumberFormat="1" applyFont="1" applyAlignment="1">
      <alignment vertical="center" wrapText="1"/>
    </xf>
    <xf numFmtId="0" fontId="13" fillId="0" borderId="0" xfId="2" applyFont="1" applyAlignment="1">
      <alignment vertical="center"/>
    </xf>
    <xf numFmtId="49" fontId="14" fillId="0" borderId="0" xfId="2" applyNumberFormat="1" applyFont="1" applyAlignment="1">
      <alignment vertical="center" wrapText="1"/>
    </xf>
    <xf numFmtId="0" fontId="11" fillId="0" borderId="0" xfId="0" applyFont="1" applyAlignment="1">
      <alignment vertical="center"/>
    </xf>
    <xf numFmtId="0" fontId="16" fillId="0" borderId="0" xfId="2" applyFont="1" applyAlignment="1">
      <alignment vertical="center"/>
    </xf>
    <xf numFmtId="49" fontId="17" fillId="0" borderId="0" xfId="2" applyNumberFormat="1" applyFont="1" applyAlignment="1">
      <alignment vertical="center"/>
    </xf>
    <xf numFmtId="0" fontId="18" fillId="0" borderId="0" xfId="0" applyFont="1" applyAlignment="1">
      <alignment vertical="center"/>
    </xf>
    <xf numFmtId="49" fontId="4" fillId="3" borderId="0" xfId="0" applyNumberFormat="1" applyFont="1" applyFill="1" applyAlignment="1">
      <alignment vertical="center"/>
    </xf>
    <xf numFmtId="49" fontId="17" fillId="3" borderId="0" xfId="0" applyNumberFormat="1" applyFont="1" applyFill="1" applyAlignment="1">
      <alignment vertical="center"/>
    </xf>
    <xf numFmtId="49" fontId="4" fillId="3" borderId="0" xfId="0" applyNumberFormat="1" applyFont="1" applyFill="1" applyBorder="1" applyAlignment="1">
      <alignment vertical="center"/>
    </xf>
    <xf numFmtId="49" fontId="15" fillId="3" borderId="0" xfId="0" applyNumberFormat="1" applyFont="1" applyFill="1" applyAlignment="1">
      <alignment vertical="center"/>
    </xf>
    <xf numFmtId="49" fontId="5" fillId="0" borderId="0" xfId="2" applyNumberFormat="1" applyFont="1" applyFill="1" applyAlignment="1">
      <alignment vertical="top"/>
    </xf>
    <xf numFmtId="0" fontId="10" fillId="0" borderId="0" xfId="2" applyFont="1" applyFill="1" applyAlignment="1">
      <alignment vertical="center"/>
    </xf>
    <xf numFmtId="0" fontId="3" fillId="0" borderId="0" xfId="0" applyFont="1" applyFill="1" applyBorder="1" applyAlignment="1"/>
    <xf numFmtId="49" fontId="4" fillId="0" borderId="0" xfId="2" applyNumberFormat="1" applyFont="1" applyFill="1" applyAlignment="1">
      <alignment vertical="center"/>
    </xf>
    <xf numFmtId="49" fontId="4" fillId="0" borderId="0" xfId="2" applyNumberFormat="1" applyFont="1" applyFill="1" applyAlignment="1">
      <alignment vertical="center" wrapText="1"/>
    </xf>
    <xf numFmtId="49" fontId="5" fillId="0" borderId="0" xfId="2" applyNumberFormat="1" applyFont="1" applyFill="1" applyAlignment="1">
      <alignment vertical="top" wrapText="1"/>
    </xf>
    <xf numFmtId="0" fontId="6" fillId="0" borderId="0" xfId="2" applyFont="1" applyFill="1" applyAlignment="1">
      <alignment vertical="center" wrapText="1"/>
    </xf>
    <xf numFmtId="49" fontId="2" fillId="0" borderId="1" xfId="2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wrapText="1"/>
    </xf>
    <xf numFmtId="0" fontId="21" fillId="0" borderId="0" xfId="2" applyFont="1" applyFill="1" applyAlignment="1">
      <alignment vertical="center" wrapText="1"/>
    </xf>
    <xf numFmtId="0" fontId="20" fillId="0" borderId="0" xfId="2" applyFont="1" applyFill="1" applyAlignment="1">
      <alignment vertical="center" wrapText="1"/>
    </xf>
    <xf numFmtId="49" fontId="5" fillId="0" borderId="0" xfId="0" applyNumberFormat="1" applyFont="1" applyAlignment="1">
      <alignment vertical="top"/>
    </xf>
    <xf numFmtId="0" fontId="10" fillId="0" borderId="0" xfId="0" applyFont="1" applyAlignment="1">
      <alignment vertical="center"/>
    </xf>
    <xf numFmtId="0" fontId="3" fillId="0" borderId="0" xfId="0" applyFont="1" applyAlignment="1"/>
    <xf numFmtId="49" fontId="4" fillId="4" borderId="0" xfId="0" applyNumberFormat="1" applyFont="1" applyFill="1" applyBorder="1" applyAlignment="1">
      <alignment vertical="center"/>
    </xf>
    <xf numFmtId="49" fontId="5" fillId="0" borderId="0" xfId="0" applyNumberFormat="1" applyFont="1" applyAlignment="1">
      <alignment vertical="top" wrapText="1"/>
    </xf>
    <xf numFmtId="0" fontId="6" fillId="0" borderId="0" xfId="0" applyFont="1" applyAlignment="1">
      <alignment vertical="center" wrapText="1"/>
    </xf>
    <xf numFmtId="49" fontId="4" fillId="2" borderId="0" xfId="0" applyNumberFormat="1" applyFont="1" applyFill="1" applyBorder="1" applyAlignment="1">
      <alignment vertical="center"/>
    </xf>
    <xf numFmtId="49" fontId="5" fillId="0" borderId="0" xfId="2" applyNumberFormat="1" applyFont="1" applyAlignment="1">
      <alignment vertical="top"/>
    </xf>
    <xf numFmtId="0" fontId="10" fillId="0" borderId="0" xfId="2" applyFont="1" applyAlignment="1">
      <alignment vertical="center"/>
    </xf>
    <xf numFmtId="0" fontId="3" fillId="0" borderId="0" xfId="2" applyFont="1" applyBorder="1" applyAlignment="1"/>
    <xf numFmtId="49" fontId="13" fillId="0" borderId="0" xfId="0" applyNumberFormat="1" applyFont="1" applyAlignment="1">
      <alignment vertical="center"/>
    </xf>
    <xf numFmtId="49" fontId="16" fillId="0" borderId="0" xfId="0" applyNumberFormat="1" applyFont="1" applyAlignment="1">
      <alignment vertical="top"/>
    </xf>
    <xf numFmtId="0" fontId="13" fillId="0" borderId="0" xfId="0" applyFont="1" applyAlignment="1">
      <alignment vertical="center"/>
    </xf>
    <xf numFmtId="49" fontId="13" fillId="2" borderId="0" xfId="0" applyNumberFormat="1" applyFont="1" applyFill="1" applyBorder="1" applyAlignment="1">
      <alignment vertical="center"/>
    </xf>
    <xf numFmtId="49" fontId="14" fillId="0" borderId="0" xfId="0" applyNumberFormat="1" applyFont="1" applyAlignment="1">
      <alignment vertical="center" wrapText="1"/>
    </xf>
    <xf numFmtId="49" fontId="4" fillId="0" borderId="0" xfId="0" applyNumberFormat="1" applyFont="1" applyFill="1" applyAlignment="1">
      <alignment vertical="center" wrapText="1"/>
    </xf>
    <xf numFmtId="49" fontId="2" fillId="0" borderId="1" xfId="0" applyNumberFormat="1" applyFont="1" applyFill="1" applyBorder="1" applyAlignment="1">
      <alignment vertical="center" wrapText="1"/>
    </xf>
    <xf numFmtId="0" fontId="2" fillId="0" borderId="0" xfId="2" applyFont="1" applyFill="1" applyAlignment="1">
      <alignment vertical="center"/>
    </xf>
    <xf numFmtId="0" fontId="23" fillId="5" borderId="0" xfId="0" applyFont="1" applyFill="1" applyAlignment="1">
      <alignment wrapText="1"/>
    </xf>
    <xf numFmtId="49" fontId="2" fillId="5" borderId="1" xfId="0" applyNumberFormat="1" applyFont="1" applyFill="1" applyBorder="1" applyAlignment="1">
      <alignment vertical="center" wrapText="1"/>
    </xf>
    <xf numFmtId="0" fontId="24" fillId="5" borderId="0" xfId="0" applyFont="1" applyFill="1" applyAlignment="1">
      <alignment vertical="center" wrapText="1"/>
    </xf>
    <xf numFmtId="49" fontId="5" fillId="5" borderId="0" xfId="0" applyNumberFormat="1" applyFont="1" applyFill="1" applyAlignment="1">
      <alignment vertical="top" wrapText="1"/>
    </xf>
    <xf numFmtId="49" fontId="4" fillId="5" borderId="0" xfId="0" applyNumberFormat="1" applyFont="1" applyFill="1" applyAlignment="1">
      <alignment vertical="center" wrapText="1"/>
    </xf>
    <xf numFmtId="49" fontId="5" fillId="5" borderId="0" xfId="2" applyNumberFormat="1" applyFont="1" applyFill="1" applyAlignment="1">
      <alignment vertical="top" wrapText="1"/>
    </xf>
    <xf numFmtId="0" fontId="6" fillId="5" borderId="0" xfId="2" applyFont="1" applyFill="1" applyAlignment="1">
      <alignment vertical="center" wrapText="1"/>
    </xf>
    <xf numFmtId="49" fontId="4" fillId="5" borderId="0" xfId="2" applyNumberFormat="1" applyFont="1" applyFill="1" applyAlignment="1">
      <alignment vertical="center" wrapText="1"/>
    </xf>
    <xf numFmtId="0" fontId="22" fillId="0" borderId="0" xfId="0" applyFont="1" applyFill="1" applyAlignment="1">
      <alignment wrapText="1"/>
    </xf>
    <xf numFmtId="49" fontId="5" fillId="5" borderId="0" xfId="2" applyNumberFormat="1" applyFont="1" applyFill="1" applyAlignment="1">
      <alignment vertical="top"/>
    </xf>
    <xf numFmtId="0" fontId="10" fillId="5" borderId="0" xfId="2" applyFont="1" applyFill="1" applyAlignment="1">
      <alignment vertical="center"/>
    </xf>
    <xf numFmtId="0" fontId="3" fillId="5" borderId="0" xfId="0" applyFont="1" applyFill="1" applyBorder="1" applyAlignment="1"/>
  </cellXfs>
  <cellStyles count="5">
    <cellStyle name="常规 2" xfId="1"/>
    <cellStyle name="標準" xfId="0" builtinId="0"/>
    <cellStyle name="標準 2" xfId="2"/>
    <cellStyle name="標準 3" xfId="3"/>
    <cellStyle name="標準 4" xf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2A2A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63"/>
  <sheetViews>
    <sheetView zoomScaleNormal="100" workbookViewId="0">
      <pane xSplit="1" ySplit="1" topLeftCell="H2" activePane="bottomRight" state="frozen"/>
      <selection pane="topRight" activeCell="D1" sqref="D1"/>
      <selection pane="bottomLeft" activeCell="A2" sqref="A2"/>
      <selection pane="bottomRight" activeCell="V3" sqref="V3"/>
    </sheetView>
  </sheetViews>
  <sheetFormatPr defaultRowHeight="13.5"/>
  <cols>
    <col min="1" max="1" width="12.625" customWidth="1"/>
    <col min="2" max="5" width="13.125" customWidth="1"/>
    <col min="6" max="6" width="16.25" customWidth="1"/>
    <col min="7" max="7" width="14.125" customWidth="1"/>
    <col min="8" max="8" width="11.625" customWidth="1"/>
    <col min="9" max="9" width="13.25" customWidth="1"/>
    <col min="10" max="10" width="11.625" customWidth="1"/>
    <col min="11" max="11" width="13.375" customWidth="1"/>
    <col min="12" max="12" width="2.75" customWidth="1"/>
    <col min="13" max="13" width="6.875" customWidth="1"/>
    <col min="14" max="14" width="4.875" customWidth="1"/>
    <col min="15" max="16" width="14.125" customWidth="1"/>
    <col min="17" max="19" width="14.125" style="7" customWidth="1"/>
    <col min="20" max="21" width="13.375" style="7" customWidth="1"/>
    <col min="22" max="34" width="6.875" customWidth="1"/>
    <col min="35" max="1027" width="12.625" customWidth="1"/>
  </cols>
  <sheetData>
    <row r="1" spans="1:34" ht="11.25" customHeight="1">
      <c r="A1" s="1" t="s">
        <v>53</v>
      </c>
      <c r="B1" s="1" t="s">
        <v>4</v>
      </c>
      <c r="C1" s="1" t="s">
        <v>6</v>
      </c>
      <c r="D1" s="1" t="s">
        <v>7</v>
      </c>
      <c r="E1" s="1" t="s">
        <v>9</v>
      </c>
      <c r="F1" s="1" t="s">
        <v>10</v>
      </c>
      <c r="G1" s="1" t="s">
        <v>54</v>
      </c>
      <c r="H1" s="1" t="s">
        <v>55</v>
      </c>
      <c r="I1" s="4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81</v>
      </c>
      <c r="U1" s="1" t="s">
        <v>86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2" customHeight="1">
      <c r="A2" s="1" t="s">
        <v>82</v>
      </c>
      <c r="B2" s="1" t="s">
        <v>83</v>
      </c>
      <c r="C2" s="26"/>
      <c r="D2" s="26"/>
      <c r="E2" s="27"/>
      <c r="F2" s="28"/>
      <c r="G2" s="1" t="s">
        <v>85</v>
      </c>
      <c r="H2" s="26"/>
      <c r="I2" s="26"/>
      <c r="J2" s="29"/>
      <c r="K2" s="28"/>
      <c r="L2" s="1" t="s">
        <v>84</v>
      </c>
      <c r="M2" s="1"/>
      <c r="N2" s="1"/>
      <c r="O2" s="1"/>
      <c r="P2" s="1"/>
      <c r="Q2" s="1"/>
      <c r="R2" s="1"/>
      <c r="S2" s="1"/>
      <c r="T2" s="1"/>
      <c r="U2" s="1" t="s">
        <v>99</v>
      </c>
      <c r="V2" s="8" t="str">
        <f>"'"&amp;A2&amp;"': { name: '"&amp;B2&amp;"', nameZh: '"&amp;C2&amp;"', nameZhG1: '"&amp;D2&amp;"', nameKo: '"&amp;E2&amp;"', nameEn: '"&amp;F2&amp;"', symbol: '"&amp;G2&amp;"', symbolZh: '"&amp;H2&amp;"', symbolZhG1: '"&amp;I2&amp;"', symbolKo: '"&amp;J2&amp;"', symbolEn: '"&amp;K2&amp;"'"&amp;IF(N2&lt;&gt;"",", base: '"&amp;M2&amp;"', anotherID: '"&amp;N2&amp;"'","")&amp;IF(O2="○", ", notExistCardSets: ['na-s2'] as CardSet[]", IF(P2="○", ", notExistCardSets: ['na-s2', 'na-s3'] as CardSet[]", IF(Q2="○", ", notExistCardSets: ['na-s2', 'na-s3', 'na-s4', 'na-s4-pre'] as CardSet[]", IF(R2="○", ", notExistCardSets: ['na-s2', 'na-s3', 'na-s4', 'na-s4-pre', 'na-s5'] as CardSet[]", IF(S2="○", ", notExistCardSets: ['na-s2', 'na-s3', 'na-s4', 'na-s4-pre', 'na-s5', 'na-s6', 'na-s6-2'] as CardSet[]", IF(T2="○", ", notExistCardSets: ['na-s2', 'na-s3', 'na-s4', 'na-s4-pre', 'na-s5', 'na-s6', 'na-s6-2', 'na-s7'] as CardSet[]", IF(U2="○", ", notExistCardSets: ['na-s2', 'na-s3', 'na-s4', 'na-s4-pre', 'na-s5', 'na-s6', 'na-s6-2', 'na-s7', 'na-s7-2'] as CardSet[]", ""))))))) &amp; ", tarotNo: '" &amp; L2 &amp; "'},"</f>
        <v>'akina': { name: 'アキナ', nameZh: '', nameZhG1: '', nameKo: '', nameEn: '', symbol: '算盤', symbolZh: '', symbolZhG1: '', symbolKo: '', symbolEn: '', notExistCardSets: ['na-s2', 'na-s3', 'na-s4', 'na-s4-pre', 'na-s5', 'na-s6', 'na-s6-2', 'na-s7', 'na-s7-2'] as CardSet[], tarotNo: '23'},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12" customHeight="1">
      <c r="A3" s="1" t="s">
        <v>242</v>
      </c>
      <c r="B3" s="1" t="s">
        <v>241</v>
      </c>
      <c r="C3" s="26"/>
      <c r="D3" s="26"/>
      <c r="E3" s="27"/>
      <c r="F3" s="28"/>
      <c r="G3" s="1" t="s">
        <v>243</v>
      </c>
      <c r="H3" s="26"/>
      <c r="I3" s="26"/>
      <c r="J3" s="29"/>
      <c r="K3" s="28"/>
      <c r="L3" s="1" t="s">
        <v>244</v>
      </c>
      <c r="M3" s="1"/>
      <c r="N3" s="1"/>
      <c r="O3" s="1"/>
      <c r="P3" s="1"/>
      <c r="Q3" s="1"/>
      <c r="R3" s="1"/>
      <c r="S3" s="1"/>
      <c r="T3" s="1"/>
      <c r="U3" s="1" t="s">
        <v>99</v>
      </c>
      <c r="V3" s="8" t="str">
        <f>"'"&amp;A3&amp;"': { name: '"&amp;B3&amp;"', nameZh: '"&amp;C3&amp;"', nameZhG1: '"&amp;D3&amp;"', nameKo: '"&amp;E3&amp;"', nameEn: '"&amp;F3&amp;"', symbol: '"&amp;G3&amp;"', symbolZh: '"&amp;H3&amp;"', symbolZhG1: '"&amp;I3&amp;"', symbolKo: '"&amp;J3&amp;"', symbolEn: '"&amp;K3&amp;"'"&amp;IF(N3&lt;&gt;"",", base: '"&amp;M3&amp;"', anotherID: '"&amp;N3&amp;"'","")&amp;IF(O3="○", ", notExistCardSets: ['na-s2'] as CardSet[]", IF(P3="○", ", notExistCardSets: ['na-s2', 'na-s3'] as CardSet[]", IF(Q3="○", ", notExistCardSets: ['na-s2', 'na-s3', 'na-s4', 'na-s4-pre'] as CardSet[]", IF(R3="○", ", notExistCardSets: ['na-s2', 'na-s3', 'na-s4', 'na-s4-pre', 'na-s5'] as CardSet[]", IF(S3="○", ", notExistCardSets: ['na-s2', 'na-s3', 'na-s4', 'na-s4-pre', 'na-s5', 'na-s6', 'na-s6-2'] as CardSet[]", IF(T3="○", ", notExistCardSets: ['na-s2', 'na-s3', 'na-s4', 'na-s4-pre', 'na-s5', 'na-s6', 'na-s6-2', 'na-s7'] as CardSet[]", IF(U3="○", ", notExistCardSets: ['na-s2', 'na-s3', 'na-s4', 'na-s4-pre', 'na-s5', 'na-s6', 'na-s6-2', 'na-s7', 'na-s7-2'] as CardSet[]", ""))))))) &amp; ", tarotNo: '" &amp; L3 &amp; "'},"</f>
        <v>'shisui': { name: 'シスイ', nameZh: '', nameZhG1: '', nameKo: '', nameEn: '', symbol: '鋸', symbolZh: '', symbolZhG1: '', symbolKo: '', symbolEn: '', notExistCardSets: ['na-s2', 'na-s3', 'na-s4', 'na-s4-pre', 'na-s5', 'na-s6', 'na-s6-2', 'na-s7', 'na-s7-2'] as CardSet[], tarotNo: '24'},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ht="12" customHeight="1">
      <c r="A4" s="1"/>
      <c r="B4" s="1"/>
      <c r="C4" s="1"/>
      <c r="D4" s="1"/>
      <c r="E4" s="1"/>
      <c r="F4" s="1"/>
      <c r="G4" s="1"/>
      <c r="H4" s="1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ht="12" customHeight="1">
      <c r="A5" s="1"/>
      <c r="B5" s="1"/>
      <c r="C5" s="1"/>
      <c r="D5" s="1"/>
      <c r="E5" s="1"/>
      <c r="F5" s="1"/>
      <c r="G5" s="1"/>
      <c r="H5" s="1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ht="12" customHeight="1">
      <c r="A6" s="1"/>
      <c r="B6" s="1"/>
      <c r="C6" s="1"/>
      <c r="D6" s="1"/>
      <c r="E6" s="1"/>
      <c r="F6" s="1"/>
      <c r="G6" s="1"/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ht="12" customHeight="1">
      <c r="A7" s="1"/>
      <c r="B7" s="1"/>
      <c r="C7" s="1"/>
      <c r="D7" s="1"/>
      <c r="E7" s="1"/>
      <c r="F7" s="1"/>
      <c r="G7" s="1"/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ht="12" customHeight="1">
      <c r="A8" s="1"/>
      <c r="B8" s="1"/>
      <c r="C8" s="1"/>
      <c r="D8" s="1"/>
      <c r="E8" s="1"/>
      <c r="F8" s="1"/>
      <c r="G8" s="1"/>
      <c r="H8" s="1"/>
      <c r="I8" s="4"/>
      <c r="J8" s="1"/>
      <c r="K8" s="7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ht="12" customHeight="1">
      <c r="A9" s="1"/>
      <c r="B9" s="1"/>
      <c r="C9" s="1"/>
      <c r="D9" s="1"/>
      <c r="E9" s="1"/>
      <c r="F9" s="1"/>
      <c r="G9" s="1"/>
      <c r="H9" s="1"/>
      <c r="I9" s="4"/>
      <c r="J9" s="1"/>
      <c r="K9" s="7"/>
      <c r="L9" s="1"/>
      <c r="M9" s="1"/>
      <c r="N9" s="1"/>
      <c r="O9" s="1"/>
      <c r="P9" s="1"/>
      <c r="Q9" s="1"/>
      <c r="R9" s="1"/>
      <c r="S9" s="1"/>
      <c r="T9" s="1"/>
      <c r="U9" s="1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ht="12" customHeight="1">
      <c r="A10" s="1"/>
      <c r="B10" s="1"/>
      <c r="C10" s="1"/>
      <c r="D10" s="1"/>
      <c r="E10" s="1"/>
      <c r="F10" s="1"/>
      <c r="G10" s="1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ht="12" customHeight="1">
      <c r="A11" s="1"/>
      <c r="B11" s="1"/>
      <c r="C11" s="1"/>
      <c r="D11" s="1"/>
      <c r="E11" s="1"/>
      <c r="F11" s="1"/>
      <c r="G11" s="1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ht="12" customHeight="1">
      <c r="A12" s="1"/>
      <c r="B12" s="1"/>
      <c r="C12" s="1"/>
      <c r="D12" s="1"/>
      <c r="E12" s="1"/>
      <c r="F12" s="1"/>
      <c r="G12" s="1"/>
      <c r="H12" s="1"/>
      <c r="I12" s="4"/>
      <c r="J12" s="1"/>
      <c r="K12" s="7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ht="12" customHeight="1">
      <c r="A13" s="1"/>
      <c r="B13" s="1"/>
      <c r="C13" s="1"/>
      <c r="D13" s="1"/>
      <c r="E13" s="1"/>
      <c r="F13" s="1"/>
      <c r="G13" s="1"/>
      <c r="H13" s="1"/>
      <c r="I13" s="4"/>
      <c r="J13" s="1"/>
      <c r="K13" s="7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ht="12" customHeight="1">
      <c r="A14" s="1"/>
      <c r="B14" s="1"/>
      <c r="C14" s="1"/>
      <c r="D14" s="1"/>
      <c r="E14" s="1"/>
      <c r="F14" s="1"/>
      <c r="G14" s="1"/>
      <c r="H14" s="1"/>
      <c r="I14" s="4"/>
      <c r="J14" s="1"/>
      <c r="K14" s="7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ht="12" customHeight="1">
      <c r="A15" s="1"/>
      <c r="B15" s="1"/>
      <c r="C15" s="1"/>
      <c r="D15" s="1"/>
      <c r="E15" s="1"/>
      <c r="F15" s="1"/>
      <c r="G15" s="1"/>
      <c r="H15" s="1"/>
      <c r="I15" s="4"/>
      <c r="J15" s="1"/>
      <c r="K15" s="7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ht="12" customHeight="1">
      <c r="A16" s="1"/>
      <c r="B16" s="1"/>
      <c r="C16" s="1"/>
      <c r="D16" s="1"/>
      <c r="E16" s="1"/>
      <c r="F16" s="1"/>
      <c r="G16" s="1"/>
      <c r="H16" s="1"/>
      <c r="I16" s="4"/>
      <c r="J16" s="1"/>
      <c r="K16" s="7"/>
      <c r="L16" s="1"/>
      <c r="M16" s="1"/>
      <c r="N16" s="1"/>
      <c r="O16" s="1"/>
      <c r="P16" s="1"/>
      <c r="Q16" s="1"/>
      <c r="R16" s="1"/>
      <c r="S16" s="1"/>
      <c r="T16" s="1"/>
      <c r="U16" s="1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12" customHeight="1">
      <c r="A17" s="1"/>
      <c r="B17" s="1"/>
      <c r="C17" s="1"/>
      <c r="D17" s="1"/>
      <c r="E17" s="1"/>
      <c r="F17" s="1"/>
      <c r="G17" s="1"/>
      <c r="H17" s="1"/>
      <c r="I17" s="4"/>
      <c r="J17" s="1"/>
      <c r="K17" s="7"/>
      <c r="L17" s="1"/>
      <c r="M17" s="1"/>
      <c r="N17" s="1"/>
      <c r="O17" s="1"/>
      <c r="P17" s="1"/>
      <c r="Q17" s="1"/>
      <c r="R17" s="1"/>
      <c r="S17" s="1"/>
      <c r="T17" s="1"/>
      <c r="U17" s="1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ht="12" customHeight="1">
      <c r="A18" s="1"/>
      <c r="B18" s="1"/>
      <c r="C18" s="1"/>
      <c r="D18" s="1"/>
      <c r="E18" s="1"/>
      <c r="F18" s="1"/>
      <c r="G18" s="1"/>
      <c r="H18" s="1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ht="12" customHeight="1">
      <c r="A19" s="1"/>
      <c r="B19" s="1"/>
      <c r="C19" s="1"/>
      <c r="D19" s="1"/>
      <c r="E19" s="1"/>
      <c r="F19" s="1"/>
      <c r="G19" s="1"/>
      <c r="H19" s="1"/>
      <c r="I19" s="4"/>
      <c r="J19" s="1"/>
      <c r="K19" s="7"/>
      <c r="L19" s="1"/>
      <c r="M19" s="1"/>
      <c r="N19" s="1"/>
      <c r="O19" s="1"/>
      <c r="P19" s="1"/>
      <c r="Q19" s="1"/>
      <c r="R19" s="1"/>
      <c r="S19" s="1"/>
      <c r="T19" s="1"/>
      <c r="U19" s="1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ht="12" customHeight="1">
      <c r="A20" s="1"/>
      <c r="B20" s="1"/>
      <c r="C20" s="1"/>
      <c r="D20" s="1"/>
      <c r="E20" s="1"/>
      <c r="F20" s="1"/>
      <c r="G20" s="1"/>
      <c r="H20" s="1"/>
      <c r="I20" s="4"/>
      <c r="J20" s="1"/>
      <c r="K20" s="7"/>
      <c r="L20" s="1"/>
      <c r="M20" s="1"/>
      <c r="N20" s="1"/>
      <c r="O20" s="1"/>
      <c r="P20" s="1"/>
      <c r="Q20" s="1"/>
      <c r="R20" s="1"/>
      <c r="S20" s="1"/>
      <c r="T20" s="1"/>
      <c r="U20" s="1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2" customHeight="1">
      <c r="A21" s="1"/>
      <c r="B21" s="1"/>
      <c r="C21" s="1"/>
      <c r="D21" s="1"/>
      <c r="E21" s="1"/>
      <c r="F21" s="1"/>
      <c r="G21" s="1"/>
      <c r="H21" s="1"/>
      <c r="I21" s="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2" customHeight="1">
      <c r="A22" s="1"/>
      <c r="B22" s="1"/>
      <c r="C22" s="1"/>
      <c r="D22" s="1"/>
      <c r="E22" s="1"/>
      <c r="F22" s="1"/>
      <c r="G22" s="1"/>
      <c r="H22" s="1"/>
      <c r="I22" s="4"/>
      <c r="J22" s="1"/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2" customHeight="1">
      <c r="A23" s="1"/>
      <c r="B23" s="1"/>
      <c r="C23" s="1"/>
      <c r="D23" s="1"/>
      <c r="E23" s="1"/>
      <c r="F23" s="1"/>
      <c r="G23" s="1"/>
      <c r="H23" s="1"/>
      <c r="I23" s="4"/>
      <c r="J23" s="1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2" customHeight="1">
      <c r="A24" s="1"/>
      <c r="B24" s="1"/>
      <c r="C24" s="1"/>
      <c r="D24" s="1"/>
      <c r="E24" s="1"/>
      <c r="F24" s="1"/>
      <c r="G24" s="1"/>
      <c r="H24" s="1"/>
      <c r="I24" s="4"/>
      <c r="J24" s="1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2" customHeight="1">
      <c r="A25" s="1"/>
      <c r="B25" s="1"/>
      <c r="C25" s="1"/>
      <c r="D25" s="1"/>
      <c r="E25" s="1"/>
      <c r="F25" s="1"/>
      <c r="G25" s="1"/>
      <c r="H25" s="1"/>
      <c r="I25" s="4"/>
      <c r="J25" s="1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12" customHeight="1">
      <c r="A26" s="1"/>
      <c r="B26" s="1"/>
      <c r="C26" s="1"/>
      <c r="D26" s="1"/>
      <c r="E26" s="1"/>
      <c r="F26" s="1"/>
      <c r="G26" s="1"/>
      <c r="H26" s="1"/>
      <c r="I26" s="4"/>
      <c r="J26" s="1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2" customHeight="1">
      <c r="A27" s="1"/>
      <c r="B27" s="1"/>
      <c r="C27" s="1"/>
      <c r="D27" s="1"/>
      <c r="E27" s="1"/>
      <c r="F27" s="1"/>
      <c r="G27" s="1"/>
      <c r="H27" s="1"/>
      <c r="I27" s="4"/>
      <c r="J27" s="1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12" customHeight="1">
      <c r="A28" s="1"/>
      <c r="B28" s="1"/>
      <c r="C28" s="1"/>
      <c r="D28" s="1"/>
      <c r="E28" s="1"/>
      <c r="F28" s="1"/>
      <c r="G28" s="1"/>
      <c r="H28" s="1"/>
      <c r="I28" s="4"/>
      <c r="J28" s="1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2" customHeight="1">
      <c r="A29" s="1"/>
      <c r="B29" s="1"/>
      <c r="C29" s="1"/>
      <c r="D29" s="1"/>
      <c r="E29" s="1"/>
      <c r="F29" s="1"/>
      <c r="G29" s="1"/>
      <c r="H29" s="1"/>
      <c r="I29" s="4"/>
      <c r="J29" s="1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2" customHeight="1">
      <c r="A30" s="1"/>
      <c r="B30" s="1"/>
      <c r="C30" s="1"/>
      <c r="D30" s="1"/>
      <c r="E30" s="1"/>
      <c r="F30" s="1"/>
      <c r="G30" s="1"/>
      <c r="H30" s="1"/>
      <c r="I30" s="4"/>
      <c r="J30" s="1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2" customHeight="1">
      <c r="A31" s="1"/>
      <c r="B31" s="1"/>
      <c r="C31" s="1"/>
      <c r="D31" s="1"/>
      <c r="E31" s="1"/>
      <c r="F31" s="1"/>
      <c r="G31" s="1"/>
      <c r="H31" s="1"/>
      <c r="I31" s="4"/>
      <c r="J31" s="1"/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25.5" customHeight="1">
      <c r="A32" s="1"/>
      <c r="B32" s="1"/>
      <c r="C32" s="1"/>
      <c r="D32" s="1"/>
      <c r="E32" s="1"/>
      <c r="F32" s="1"/>
      <c r="G32" s="1"/>
      <c r="H32" s="1"/>
      <c r="I32" s="4"/>
      <c r="J32" s="1"/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2" customHeight="1">
      <c r="A33" s="1"/>
      <c r="B33" s="1"/>
      <c r="C33" s="1"/>
      <c r="D33" s="1"/>
      <c r="E33" s="1"/>
      <c r="F33" s="1"/>
      <c r="G33" s="1"/>
      <c r="H33" s="1"/>
      <c r="I33" s="4"/>
      <c r="J33" s="1"/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2" customHeight="1">
      <c r="A34" s="1"/>
      <c r="B34" s="1"/>
      <c r="C34" s="1"/>
      <c r="D34" s="1"/>
      <c r="E34" s="1"/>
      <c r="F34" s="1"/>
      <c r="G34" s="1"/>
      <c r="H34" s="1"/>
      <c r="I34" s="4"/>
      <c r="J34" s="1"/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2" customHeight="1">
      <c r="A35" s="1"/>
      <c r="B35" s="1"/>
      <c r="C35" s="1"/>
      <c r="D35" s="1"/>
      <c r="E35" s="1"/>
      <c r="F35" s="1"/>
      <c r="G35" s="1"/>
      <c r="H35" s="1"/>
      <c r="I35" s="4"/>
      <c r="J35" s="1"/>
      <c r="K35" s="7"/>
      <c r="L35" s="1"/>
      <c r="M35" s="1"/>
      <c r="N35" s="1"/>
      <c r="O35" s="1"/>
      <c r="P35" s="1"/>
      <c r="Q35" s="1"/>
      <c r="R35" s="1"/>
      <c r="S35" s="1"/>
      <c r="T35" s="1"/>
      <c r="U35" s="1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2" customHeight="1">
      <c r="A36" s="1"/>
      <c r="B36" s="1"/>
      <c r="C36" s="1"/>
      <c r="D36" s="1"/>
      <c r="E36" s="1"/>
      <c r="F36" s="1"/>
      <c r="G36" s="1"/>
      <c r="H36" s="1"/>
      <c r="I36" s="4"/>
      <c r="J36" s="1"/>
      <c r="K36" s="7"/>
      <c r="L36" s="1"/>
      <c r="M36" s="1"/>
      <c r="N36" s="1"/>
      <c r="O36" s="1"/>
      <c r="P36" s="1"/>
      <c r="Q36" s="1"/>
      <c r="R36" s="1"/>
      <c r="S36" s="1"/>
      <c r="T36" s="1"/>
      <c r="U36" s="1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2" customHeight="1">
      <c r="A37" s="1"/>
      <c r="B37" s="1"/>
      <c r="C37" s="1"/>
      <c r="D37" s="1"/>
      <c r="E37" s="1"/>
      <c r="F37" s="1"/>
      <c r="G37" s="1"/>
      <c r="H37" s="1"/>
      <c r="I37" s="4"/>
      <c r="J37" s="1"/>
      <c r="K37" s="7"/>
      <c r="L37" s="1"/>
      <c r="M37" s="1"/>
      <c r="N37" s="1"/>
      <c r="O37" s="1"/>
      <c r="P37" s="1"/>
      <c r="Q37" s="1"/>
      <c r="R37" s="1"/>
      <c r="S37" s="1"/>
      <c r="T37" s="1"/>
      <c r="U37" s="1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2" customHeight="1">
      <c r="A38" s="1"/>
      <c r="B38" s="1"/>
      <c r="C38" s="1"/>
      <c r="D38" s="1"/>
      <c r="E38" s="1"/>
      <c r="F38" s="1"/>
      <c r="G38" s="1"/>
      <c r="H38" s="1"/>
      <c r="I38" s="4"/>
      <c r="J38" s="1"/>
      <c r="K38" s="7"/>
      <c r="L38" s="1"/>
      <c r="M38" s="1"/>
      <c r="N38" s="1"/>
      <c r="O38" s="1"/>
      <c r="P38" s="1"/>
      <c r="Q38" s="1"/>
      <c r="R38" s="1"/>
      <c r="S38" s="1"/>
      <c r="T38" s="1"/>
      <c r="U38" s="1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2" customHeight="1">
      <c r="A39" s="1"/>
      <c r="B39" s="1"/>
      <c r="C39" s="1"/>
      <c r="D39" s="1"/>
      <c r="E39" s="1"/>
      <c r="F39" s="1"/>
      <c r="G39" s="1"/>
      <c r="H39" s="1"/>
      <c r="I39" s="4"/>
      <c r="J39" s="1"/>
      <c r="K39" s="7"/>
      <c r="L39" s="1"/>
      <c r="M39" s="1"/>
      <c r="N39" s="1"/>
      <c r="O39" s="1"/>
      <c r="P39" s="1"/>
      <c r="Q39" s="1"/>
      <c r="R39" s="1"/>
      <c r="S39" s="1"/>
      <c r="T39" s="1"/>
      <c r="U39" s="1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12" customHeight="1">
      <c r="A40" s="1"/>
      <c r="B40" s="1"/>
      <c r="C40" s="1"/>
      <c r="D40" s="1"/>
      <c r="E40" s="1"/>
      <c r="F40" s="1"/>
      <c r="G40" s="1"/>
      <c r="H40" s="1"/>
      <c r="I40" s="4"/>
      <c r="J40" s="1"/>
      <c r="K40" s="7"/>
      <c r="L40" s="1"/>
      <c r="M40" s="1"/>
      <c r="N40" s="1"/>
      <c r="O40" s="1"/>
      <c r="P40" s="1"/>
      <c r="Q40" s="1"/>
      <c r="R40" s="1"/>
      <c r="S40" s="1"/>
      <c r="T40" s="1"/>
      <c r="U40" s="1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2" customHeight="1">
      <c r="A41" s="1"/>
      <c r="B41" s="1"/>
      <c r="C41" s="1"/>
      <c r="D41" s="1"/>
      <c r="E41" s="1"/>
      <c r="F41" s="1"/>
      <c r="G41" s="1"/>
      <c r="H41" s="1"/>
      <c r="I41" s="4"/>
      <c r="J41" s="1"/>
      <c r="K41" s="7"/>
      <c r="L41" s="1"/>
      <c r="M41" s="1"/>
      <c r="N41" s="1"/>
      <c r="O41" s="1"/>
      <c r="P41" s="1"/>
      <c r="Q41" s="1"/>
      <c r="R41" s="1"/>
      <c r="S41" s="1"/>
      <c r="T41" s="1"/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2" customHeight="1">
      <c r="A42" s="1"/>
      <c r="B42" s="1"/>
      <c r="C42" s="1"/>
      <c r="D42" s="1"/>
      <c r="E42" s="1"/>
      <c r="F42" s="1"/>
      <c r="G42" s="1"/>
      <c r="H42" s="1"/>
      <c r="I42" s="4"/>
      <c r="J42" s="1"/>
      <c r="K42" s="7"/>
      <c r="L42" s="1"/>
      <c r="M42" s="1"/>
      <c r="N42" s="1"/>
      <c r="O42" s="1"/>
      <c r="P42" s="1"/>
      <c r="Q42" s="1"/>
      <c r="R42" s="1"/>
      <c r="S42" s="1"/>
      <c r="T42" s="1"/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2" customHeight="1">
      <c r="A43" s="1"/>
      <c r="B43" s="1"/>
      <c r="C43" s="1"/>
      <c r="D43" s="1"/>
      <c r="E43" s="1"/>
      <c r="F43" s="1"/>
      <c r="G43" s="1"/>
      <c r="H43" s="1"/>
      <c r="I43" s="4"/>
      <c r="J43" s="1"/>
      <c r="K43" s="7"/>
      <c r="L43" s="1"/>
      <c r="M43" s="1"/>
      <c r="N43" s="1"/>
      <c r="O43" s="1"/>
      <c r="P43" s="1"/>
      <c r="Q43" s="1"/>
      <c r="R43" s="1"/>
      <c r="S43" s="1"/>
      <c r="T43" s="1"/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2" customHeight="1">
      <c r="A44" s="1"/>
      <c r="B44" s="1"/>
      <c r="C44" s="1"/>
      <c r="D44" s="1"/>
      <c r="E44" s="1"/>
      <c r="F44" s="1"/>
      <c r="G44" s="1"/>
      <c r="H44" s="1"/>
      <c r="I44" s="4"/>
      <c r="J44" s="1"/>
      <c r="K44" s="7"/>
      <c r="L44" s="1"/>
      <c r="M44" s="1"/>
      <c r="N44" s="1"/>
      <c r="O44" s="1"/>
      <c r="P44" s="1"/>
      <c r="Q44" s="1"/>
      <c r="R44" s="1"/>
      <c r="S44" s="1"/>
      <c r="T44" s="1"/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2" customHeight="1">
      <c r="A45" s="1"/>
      <c r="B45" s="1"/>
      <c r="C45" s="1"/>
      <c r="D45" s="1"/>
      <c r="E45" s="1"/>
      <c r="F45" s="1"/>
      <c r="G45" s="1"/>
      <c r="H45" s="1"/>
      <c r="I45" s="4"/>
      <c r="J45" s="1"/>
      <c r="K45" s="7"/>
      <c r="L45" s="1"/>
      <c r="M45" s="1"/>
      <c r="N45" s="1"/>
      <c r="O45" s="1"/>
      <c r="P45" s="1"/>
      <c r="Q45" s="1"/>
      <c r="R45" s="1"/>
      <c r="S45" s="1"/>
      <c r="T45" s="1"/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2" customHeight="1">
      <c r="A46" s="1"/>
      <c r="B46" s="1"/>
      <c r="C46" s="1"/>
      <c r="D46" s="1"/>
      <c r="E46" s="1"/>
      <c r="F46" s="1"/>
      <c r="G46" s="1"/>
      <c r="H46" s="1"/>
      <c r="I46" s="4"/>
      <c r="J46" s="1"/>
      <c r="K46" s="7"/>
      <c r="L46" s="1"/>
      <c r="M46" s="1"/>
      <c r="N46" s="1"/>
      <c r="O46" s="1"/>
      <c r="P46" s="1"/>
      <c r="Q46" s="1"/>
      <c r="R46" s="1"/>
      <c r="S46" s="1"/>
      <c r="T46" s="1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2" customHeight="1">
      <c r="A47" s="1"/>
      <c r="B47" s="1"/>
      <c r="C47" s="1"/>
      <c r="D47" s="1"/>
      <c r="E47" s="1"/>
      <c r="F47" s="1"/>
      <c r="G47" s="1"/>
      <c r="H47" s="1"/>
      <c r="I47" s="4"/>
      <c r="J47" s="1"/>
      <c r="K47" s="7"/>
      <c r="L47" s="1"/>
      <c r="M47" s="1"/>
      <c r="N47" s="1"/>
      <c r="O47" s="1"/>
      <c r="P47" s="1"/>
      <c r="Q47" s="1"/>
      <c r="R47" s="1"/>
      <c r="S47" s="1"/>
      <c r="T47" s="1"/>
      <c r="U47" s="1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2" customHeight="1">
      <c r="A48" s="1"/>
      <c r="B48" s="1"/>
      <c r="C48" s="1"/>
      <c r="D48" s="1"/>
      <c r="E48" s="1"/>
      <c r="F48" s="1"/>
      <c r="G48" s="1"/>
      <c r="H48" s="1"/>
      <c r="I48" s="4"/>
      <c r="J48" s="1"/>
      <c r="K48" s="7"/>
      <c r="L48" s="1"/>
      <c r="M48" s="1"/>
      <c r="N48" s="1"/>
      <c r="O48" s="1"/>
      <c r="P48" s="1"/>
      <c r="Q48" s="1"/>
      <c r="R48" s="1"/>
      <c r="S48" s="1"/>
      <c r="T48" s="1"/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2" customHeight="1">
      <c r="A49" s="1"/>
      <c r="B49" s="1"/>
      <c r="C49" s="1"/>
      <c r="D49" s="1"/>
      <c r="E49" s="1"/>
      <c r="F49" s="1"/>
      <c r="G49" s="1"/>
      <c r="H49" s="1"/>
      <c r="I49" s="4"/>
      <c r="J49" s="1"/>
      <c r="K49" s="7"/>
      <c r="L49" s="1"/>
      <c r="M49" s="1"/>
      <c r="N49" s="1"/>
      <c r="O49" s="1"/>
      <c r="P49" s="1"/>
      <c r="Q49" s="1"/>
      <c r="R49" s="1"/>
      <c r="S49" s="1"/>
      <c r="T49" s="1"/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2" customHeight="1">
      <c r="A50" s="1"/>
      <c r="B50" s="1"/>
      <c r="C50" s="1"/>
      <c r="D50" s="1"/>
      <c r="E50" s="1"/>
      <c r="F50" s="1"/>
      <c r="G50" s="1"/>
      <c r="H50" s="1"/>
      <c r="I50" s="4"/>
      <c r="J50" s="1"/>
      <c r="K50" s="7"/>
      <c r="L50" s="1"/>
      <c r="M50" s="1"/>
      <c r="N50" s="1"/>
      <c r="O50" s="1"/>
      <c r="P50" s="1"/>
      <c r="Q50" s="1"/>
      <c r="R50" s="1"/>
      <c r="S50" s="1"/>
      <c r="T50" s="1"/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2" customHeight="1">
      <c r="A51" s="1"/>
      <c r="B51" s="1"/>
      <c r="C51" s="1"/>
      <c r="D51" s="1"/>
      <c r="E51" s="1"/>
      <c r="F51" s="1"/>
      <c r="G51" s="1"/>
      <c r="H51" s="1"/>
      <c r="I51" s="4"/>
      <c r="J51" s="1"/>
      <c r="K51" s="7"/>
      <c r="L51" s="1"/>
      <c r="M51" s="1"/>
      <c r="N51" s="1"/>
      <c r="O51" s="1"/>
      <c r="P51" s="1"/>
      <c r="Q51" s="1"/>
      <c r="R51" s="1"/>
      <c r="S51" s="1"/>
      <c r="T51" s="1"/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2" customHeight="1">
      <c r="A52" s="1"/>
      <c r="B52" s="1"/>
      <c r="C52" s="1"/>
      <c r="D52" s="1"/>
      <c r="E52" s="1"/>
      <c r="F52" s="1"/>
      <c r="G52" s="1"/>
      <c r="H52" s="1"/>
      <c r="I52" s="4"/>
      <c r="J52" s="1"/>
      <c r="K52" s="7"/>
      <c r="L52" s="1"/>
      <c r="M52" s="1"/>
      <c r="N52" s="1"/>
      <c r="O52" s="1"/>
      <c r="P52" s="1"/>
      <c r="Q52" s="1"/>
      <c r="R52" s="1"/>
      <c r="S52" s="1"/>
      <c r="T52" s="1"/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2" customHeight="1">
      <c r="A53" s="1"/>
      <c r="B53" s="1"/>
      <c r="C53" s="1"/>
      <c r="D53" s="1"/>
      <c r="E53" s="1"/>
      <c r="F53" s="1"/>
      <c r="G53" s="1"/>
      <c r="H53" s="1"/>
      <c r="I53" s="4"/>
      <c r="J53" s="1"/>
      <c r="K53" s="7"/>
      <c r="L53" s="1"/>
      <c r="M53" s="1"/>
      <c r="N53" s="1"/>
      <c r="O53" s="1"/>
      <c r="P53" s="1"/>
      <c r="Q53" s="1"/>
      <c r="R53" s="1"/>
      <c r="S53" s="1"/>
      <c r="T53" s="1"/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2" customHeight="1">
      <c r="A54" s="1"/>
      <c r="B54" s="1"/>
      <c r="C54" s="1"/>
      <c r="D54" s="1"/>
      <c r="E54" s="1"/>
      <c r="F54" s="1"/>
      <c r="G54" s="1"/>
      <c r="H54" s="1"/>
      <c r="I54" s="4"/>
      <c r="J54" s="1"/>
      <c r="K54" s="7"/>
      <c r="L54" s="1"/>
      <c r="M54" s="1"/>
      <c r="N54" s="1"/>
      <c r="O54" s="1"/>
      <c r="P54" s="1"/>
      <c r="Q54" s="1"/>
      <c r="R54" s="1"/>
      <c r="S54" s="1"/>
      <c r="T54" s="1"/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2" customHeight="1">
      <c r="A55" s="1"/>
      <c r="B55" s="1"/>
      <c r="C55" s="1"/>
      <c r="D55" s="1"/>
      <c r="E55" s="1"/>
      <c r="F55" s="1"/>
      <c r="G55" s="1"/>
      <c r="H55" s="1"/>
      <c r="I55" s="4"/>
      <c r="J55" s="1"/>
      <c r="K55" s="7"/>
      <c r="L55" s="1"/>
      <c r="M55" s="1"/>
      <c r="N55" s="1"/>
      <c r="O55" s="1"/>
      <c r="P55" s="1"/>
      <c r="Q55" s="1"/>
      <c r="R55" s="1"/>
      <c r="S55" s="1"/>
      <c r="T55" s="1"/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2" customHeight="1">
      <c r="A56" s="1"/>
      <c r="B56" s="1"/>
      <c r="C56" s="1"/>
      <c r="D56" s="1"/>
      <c r="E56" s="1"/>
      <c r="F56" s="1"/>
      <c r="G56" s="1"/>
      <c r="H56" s="1"/>
      <c r="I56" s="4"/>
      <c r="J56" s="1"/>
      <c r="K56" s="7"/>
      <c r="L56" s="1"/>
      <c r="M56" s="1"/>
      <c r="N56" s="1"/>
      <c r="O56" s="1"/>
      <c r="P56" s="1"/>
      <c r="Q56" s="1"/>
      <c r="R56" s="1"/>
      <c r="S56" s="1"/>
      <c r="T56" s="1"/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2" customHeight="1">
      <c r="A57" s="1"/>
      <c r="B57" s="1"/>
      <c r="C57" s="1"/>
      <c r="D57" s="1"/>
      <c r="E57" s="1"/>
      <c r="F57" s="1"/>
      <c r="G57" s="1"/>
      <c r="H57" s="1"/>
      <c r="I57" s="4"/>
      <c r="J57" s="1"/>
      <c r="K57" s="7"/>
      <c r="L57" s="1"/>
      <c r="M57" s="1"/>
      <c r="N57" s="1"/>
      <c r="O57" s="1"/>
      <c r="P57" s="1"/>
      <c r="Q57" s="1"/>
      <c r="R57" s="1"/>
      <c r="S57" s="1"/>
      <c r="T57" s="1"/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2" customHeight="1">
      <c r="A58" s="1"/>
      <c r="B58" s="1"/>
      <c r="C58" s="1"/>
      <c r="D58" s="1"/>
      <c r="E58" s="1"/>
      <c r="F58" s="1"/>
      <c r="G58" s="1"/>
      <c r="H58" s="1"/>
      <c r="I58" s="4"/>
      <c r="J58" s="1"/>
      <c r="K58" s="7"/>
      <c r="L58" s="1"/>
      <c r="M58" s="1"/>
      <c r="N58" s="1"/>
      <c r="O58" s="1"/>
      <c r="P58" s="1"/>
      <c r="Q58" s="1"/>
      <c r="R58" s="1"/>
      <c r="S58" s="1"/>
      <c r="T58" s="1"/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2" customHeight="1">
      <c r="A59" s="1"/>
      <c r="B59" s="1"/>
      <c r="C59" s="1"/>
      <c r="D59" s="1"/>
      <c r="E59" s="1"/>
      <c r="F59" s="1"/>
      <c r="G59" s="1"/>
      <c r="H59" s="1"/>
      <c r="I59" s="4"/>
      <c r="J59" s="1"/>
      <c r="K59" s="7"/>
      <c r="L59" s="1"/>
      <c r="M59" s="1"/>
      <c r="N59" s="1"/>
      <c r="O59" s="1"/>
      <c r="P59" s="1"/>
      <c r="Q59" s="1"/>
      <c r="R59" s="1"/>
      <c r="S59" s="1"/>
      <c r="T59" s="1"/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2" customHeight="1">
      <c r="A60" s="1"/>
      <c r="B60" s="1"/>
      <c r="C60" s="1"/>
      <c r="D60" s="1"/>
      <c r="E60" s="1"/>
      <c r="F60" s="1"/>
      <c r="G60" s="1"/>
      <c r="H60" s="1"/>
      <c r="I60" s="4"/>
      <c r="J60" s="1"/>
      <c r="K60" s="7"/>
      <c r="L60" s="1"/>
      <c r="M60" s="1"/>
      <c r="N60" s="1"/>
      <c r="O60" s="1"/>
      <c r="P60" s="1"/>
      <c r="Q60" s="1"/>
      <c r="R60" s="1"/>
      <c r="S60" s="1"/>
      <c r="T60" s="1"/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2" customHeight="1">
      <c r="A61" s="1"/>
      <c r="B61" s="1"/>
      <c r="C61" s="1"/>
      <c r="D61" s="1"/>
      <c r="E61" s="1"/>
      <c r="F61" s="1"/>
      <c r="G61" s="1"/>
      <c r="H61" s="1"/>
      <c r="I61" s="4"/>
      <c r="J61" s="1"/>
      <c r="K61" s="7"/>
      <c r="L61" s="1"/>
      <c r="M61" s="1"/>
      <c r="N61" s="1"/>
      <c r="O61" s="1"/>
      <c r="P61" s="1"/>
      <c r="Q61" s="1"/>
      <c r="R61" s="1"/>
      <c r="S61" s="1"/>
      <c r="T61" s="1"/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2" customHeight="1">
      <c r="A62" s="1"/>
      <c r="B62" s="1"/>
      <c r="C62" s="1"/>
      <c r="D62" s="1"/>
      <c r="E62" s="1"/>
      <c r="F62" s="1"/>
      <c r="G62" s="1"/>
      <c r="H62" s="1"/>
      <c r="I62" s="4"/>
      <c r="J62" s="1"/>
      <c r="K62" s="7"/>
      <c r="L62" s="1"/>
      <c r="M62" s="1"/>
      <c r="N62" s="1"/>
      <c r="O62" s="1"/>
      <c r="P62" s="1"/>
      <c r="Q62" s="1"/>
      <c r="R62" s="1"/>
      <c r="S62" s="1"/>
      <c r="T62" s="1"/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2" customHeight="1">
      <c r="A63" s="1"/>
      <c r="B63" s="1"/>
      <c r="C63" s="1"/>
      <c r="D63" s="1"/>
      <c r="E63" s="1"/>
      <c r="F63" s="1"/>
      <c r="G63" s="1"/>
      <c r="H63" s="1"/>
      <c r="I63" s="4"/>
      <c r="J63" s="1"/>
      <c r="K63" s="7"/>
      <c r="L63" s="1"/>
      <c r="M63" s="1"/>
      <c r="N63" s="1"/>
      <c r="O63" s="1"/>
      <c r="P63" s="1"/>
      <c r="Q63" s="1"/>
      <c r="R63" s="1"/>
      <c r="S63" s="1"/>
      <c r="T63" s="1"/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2" customHeight="1">
      <c r="A64" s="1"/>
      <c r="B64" s="1"/>
      <c r="C64" s="1"/>
      <c r="D64" s="1"/>
      <c r="E64" s="1"/>
      <c r="F64" s="1"/>
      <c r="G64" s="1"/>
      <c r="H64" s="1"/>
      <c r="I64" s="4"/>
      <c r="J64" s="1"/>
      <c r="K64" s="7"/>
      <c r="L64" s="1"/>
      <c r="M64" s="1"/>
      <c r="N64" s="1"/>
      <c r="O64" s="1"/>
      <c r="P64" s="1"/>
      <c r="Q64" s="1"/>
      <c r="R64" s="1"/>
      <c r="S64" s="1"/>
      <c r="T64" s="1"/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2" customHeight="1">
      <c r="A65" s="1"/>
      <c r="B65" s="1"/>
      <c r="C65" s="1"/>
      <c r="D65" s="1"/>
      <c r="E65" s="1"/>
      <c r="F65" s="1"/>
      <c r="G65" s="1"/>
      <c r="H65" s="1"/>
      <c r="I65" s="4"/>
      <c r="J65" s="1"/>
      <c r="K65" s="7"/>
      <c r="L65" s="1"/>
      <c r="M65" s="1"/>
      <c r="N65" s="1"/>
      <c r="O65" s="1"/>
      <c r="P65" s="1"/>
      <c r="Q65" s="1"/>
      <c r="R65" s="1"/>
      <c r="S65" s="1"/>
      <c r="T65" s="1"/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2" customHeight="1">
      <c r="A66" s="1"/>
      <c r="B66" s="1"/>
      <c r="C66" s="1"/>
      <c r="D66" s="1"/>
      <c r="E66" s="1"/>
      <c r="F66" s="1"/>
      <c r="G66" s="1"/>
      <c r="H66" s="1"/>
      <c r="I66" s="4"/>
      <c r="J66" s="1"/>
      <c r="K66" s="7"/>
      <c r="L66" s="1"/>
      <c r="M66" s="1"/>
      <c r="N66" s="1"/>
      <c r="O66" s="1"/>
      <c r="P66" s="1"/>
      <c r="Q66" s="1"/>
      <c r="R66" s="1"/>
      <c r="S66" s="1"/>
      <c r="T66" s="1"/>
      <c r="U66" s="1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2" customHeight="1">
      <c r="A67" s="1"/>
      <c r="B67" s="1"/>
      <c r="C67" s="1"/>
      <c r="D67" s="1"/>
      <c r="E67" s="1"/>
      <c r="F67" s="1"/>
      <c r="G67" s="1"/>
      <c r="H67" s="1"/>
      <c r="I67" s="4"/>
      <c r="J67" s="1"/>
      <c r="K67" s="7"/>
      <c r="L67" s="1"/>
      <c r="M67" s="1"/>
      <c r="N67" s="1"/>
      <c r="O67" s="1"/>
      <c r="P67" s="1"/>
      <c r="Q67" s="1"/>
      <c r="R67" s="1"/>
      <c r="S67" s="1"/>
      <c r="T67" s="1"/>
      <c r="U67" s="1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2" customHeight="1">
      <c r="A68" s="1"/>
      <c r="B68" s="1"/>
      <c r="C68" s="1"/>
      <c r="D68" s="1"/>
      <c r="E68" s="1"/>
      <c r="F68" s="1"/>
      <c r="G68" s="1"/>
      <c r="H68" s="1"/>
      <c r="I68" s="4"/>
      <c r="J68" s="1"/>
      <c r="K68" s="7"/>
      <c r="L68" s="1"/>
      <c r="M68" s="1"/>
      <c r="N68" s="1"/>
      <c r="O68" s="1"/>
      <c r="P68" s="1"/>
      <c r="Q68" s="1"/>
      <c r="R68" s="1"/>
      <c r="S68" s="1"/>
      <c r="T68" s="1"/>
      <c r="U68" s="1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2" customHeight="1">
      <c r="A69" s="1"/>
      <c r="B69" s="1"/>
      <c r="C69" s="1"/>
      <c r="D69" s="1"/>
      <c r="E69" s="1"/>
      <c r="F69" s="1"/>
      <c r="G69" s="1"/>
      <c r="H69" s="1"/>
      <c r="I69" s="4"/>
      <c r="J69" s="1"/>
      <c r="K69" s="7"/>
      <c r="L69" s="1"/>
      <c r="M69" s="1"/>
      <c r="N69" s="1"/>
      <c r="O69" s="1"/>
      <c r="P69" s="1"/>
      <c r="Q69" s="1"/>
      <c r="R69" s="1"/>
      <c r="S69" s="1"/>
      <c r="T69" s="1"/>
      <c r="U69" s="1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2" customHeight="1">
      <c r="A70" s="1"/>
      <c r="B70" s="1"/>
      <c r="C70" s="1"/>
      <c r="D70" s="1"/>
      <c r="E70" s="1"/>
      <c r="F70" s="1"/>
      <c r="G70" s="1"/>
      <c r="H70" s="1"/>
      <c r="I70" s="4"/>
      <c r="J70" s="1"/>
      <c r="K70" s="7"/>
      <c r="L70" s="1"/>
      <c r="M70" s="1"/>
      <c r="N70" s="1"/>
      <c r="O70" s="1"/>
      <c r="P70" s="1"/>
      <c r="Q70" s="1"/>
      <c r="R70" s="1"/>
      <c r="S70" s="1"/>
      <c r="T70" s="1"/>
      <c r="U70" s="1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2" customHeight="1">
      <c r="A71" s="1"/>
      <c r="B71" s="1"/>
      <c r="C71" s="1"/>
      <c r="D71" s="1"/>
      <c r="E71" s="1"/>
      <c r="F71" s="1"/>
      <c r="G71" s="1"/>
      <c r="H71" s="1"/>
      <c r="I71" s="4"/>
      <c r="J71" s="1"/>
      <c r="K71" s="7"/>
      <c r="L71" s="1"/>
      <c r="M71" s="1"/>
      <c r="N71" s="1"/>
      <c r="O71" s="1"/>
      <c r="P71" s="1"/>
      <c r="Q71" s="1"/>
      <c r="R71" s="1"/>
      <c r="S71" s="1"/>
      <c r="T71" s="1"/>
      <c r="U71" s="1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2" customHeight="1">
      <c r="A72" s="1"/>
      <c r="B72" s="1"/>
      <c r="C72" s="1"/>
      <c r="D72" s="1"/>
      <c r="E72" s="1"/>
      <c r="F72" s="1"/>
      <c r="G72" s="1"/>
      <c r="H72" s="1"/>
      <c r="I72" s="4"/>
      <c r="J72" s="1"/>
      <c r="K72" s="7"/>
      <c r="L72" s="1"/>
      <c r="M72" s="1"/>
      <c r="N72" s="1"/>
      <c r="O72" s="1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2" customHeight="1">
      <c r="A73" s="1"/>
      <c r="B73" s="1"/>
      <c r="C73" s="1"/>
      <c r="D73" s="1"/>
      <c r="E73" s="1"/>
      <c r="F73" s="1"/>
      <c r="G73" s="1"/>
      <c r="H73" s="1"/>
      <c r="I73" s="4"/>
      <c r="J73" s="1"/>
      <c r="K73" s="7"/>
      <c r="L73" s="1"/>
      <c r="M73" s="1"/>
      <c r="N73" s="1"/>
      <c r="O73" s="1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2" customHeight="1">
      <c r="A74" s="1"/>
      <c r="B74" s="1"/>
      <c r="C74" s="1"/>
      <c r="D74" s="1"/>
      <c r="E74" s="1"/>
      <c r="F74" s="1"/>
      <c r="G74" s="1"/>
      <c r="H74" s="1"/>
      <c r="I74" s="4"/>
      <c r="J74" s="1"/>
      <c r="K74" s="7"/>
      <c r="L74" s="1"/>
      <c r="M74" s="1"/>
      <c r="N74" s="1"/>
      <c r="O74" s="1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2" customHeight="1">
      <c r="A75" s="1"/>
      <c r="B75" s="1"/>
      <c r="C75" s="1"/>
      <c r="D75" s="1"/>
      <c r="E75" s="1"/>
      <c r="F75" s="1"/>
      <c r="G75" s="1"/>
      <c r="H75" s="1"/>
      <c r="I75" s="4"/>
      <c r="J75" s="1"/>
      <c r="K75" s="7"/>
      <c r="L75" s="1"/>
      <c r="M75" s="1"/>
      <c r="N75" s="1"/>
      <c r="O75" s="1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2" customHeight="1">
      <c r="A76" s="1"/>
      <c r="B76" s="1"/>
      <c r="C76" s="1"/>
      <c r="D76" s="1"/>
      <c r="E76" s="1"/>
      <c r="F76" s="1"/>
      <c r="G76" s="1"/>
      <c r="H76" s="1"/>
      <c r="I76" s="4"/>
      <c r="J76" s="1"/>
      <c r="K76" s="7"/>
      <c r="L76" s="1"/>
      <c r="M76" s="1"/>
      <c r="N76" s="1"/>
      <c r="O76" s="1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2" customHeight="1">
      <c r="A77" s="1"/>
      <c r="B77" s="1"/>
      <c r="C77" s="1"/>
      <c r="D77" s="1"/>
      <c r="E77" s="1"/>
      <c r="F77" s="1"/>
      <c r="G77" s="1"/>
      <c r="H77" s="1"/>
      <c r="I77" s="4"/>
      <c r="J77" s="1"/>
      <c r="K77" s="7"/>
      <c r="L77" s="1"/>
      <c r="M77" s="1"/>
      <c r="N77" s="1"/>
      <c r="O77" s="1"/>
      <c r="P77" s="1"/>
      <c r="Q77" s="1"/>
      <c r="R77" s="1"/>
      <c r="S77" s="1"/>
      <c r="T77" s="1"/>
      <c r="U77" s="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2" customHeight="1">
      <c r="A78" s="1"/>
      <c r="B78" s="1"/>
      <c r="C78" s="1"/>
      <c r="D78" s="1"/>
      <c r="E78" s="1"/>
      <c r="F78" s="1"/>
      <c r="G78" s="1"/>
      <c r="H78" s="1"/>
      <c r="I78" s="4"/>
      <c r="J78" s="1"/>
      <c r="K78" s="7"/>
      <c r="L78" s="1"/>
      <c r="M78" s="1"/>
      <c r="N78" s="1"/>
      <c r="O78" s="1"/>
      <c r="P78" s="1"/>
      <c r="Q78" s="1"/>
      <c r="R78" s="1"/>
      <c r="S78" s="1"/>
      <c r="T78" s="1"/>
      <c r="U78" s="1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2" customHeight="1">
      <c r="A79" s="1"/>
      <c r="B79" s="1"/>
      <c r="C79" s="1"/>
      <c r="D79" s="1"/>
      <c r="E79" s="1"/>
      <c r="F79" s="1"/>
      <c r="G79" s="1"/>
      <c r="H79" s="1"/>
      <c r="I79" s="4"/>
      <c r="J79" s="1"/>
      <c r="K79" s="7"/>
      <c r="L79" s="1"/>
      <c r="M79" s="1"/>
      <c r="N79" s="1"/>
      <c r="O79" s="1"/>
      <c r="P79" s="1"/>
      <c r="Q79" s="1"/>
      <c r="R79" s="1"/>
      <c r="S79" s="1"/>
      <c r="T79" s="1"/>
      <c r="U79" s="1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2" customHeight="1">
      <c r="A80" s="1"/>
      <c r="B80" s="1"/>
      <c r="C80" s="1"/>
      <c r="D80" s="1"/>
      <c r="E80" s="1"/>
      <c r="F80" s="1"/>
      <c r="G80" s="1"/>
      <c r="H80" s="1"/>
      <c r="I80" s="4"/>
      <c r="J80" s="1"/>
      <c r="K80" s="7"/>
      <c r="L80" s="1"/>
      <c r="M80" s="1"/>
      <c r="N80" s="1"/>
      <c r="O80" s="1"/>
      <c r="P80" s="1"/>
      <c r="Q80" s="1"/>
      <c r="R80" s="1"/>
      <c r="S80" s="1"/>
      <c r="T80" s="1"/>
      <c r="U80" s="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2" customHeight="1">
      <c r="A81" s="1"/>
      <c r="B81" s="1"/>
      <c r="C81" s="1"/>
      <c r="D81" s="1"/>
      <c r="E81" s="1"/>
      <c r="F81" s="1"/>
      <c r="G81" s="1"/>
      <c r="H81" s="1"/>
      <c r="I81" s="4"/>
      <c r="J81" s="1"/>
      <c r="K81" s="7"/>
      <c r="L81" s="1"/>
      <c r="M81" s="1"/>
      <c r="N81" s="1"/>
      <c r="O81" s="1"/>
      <c r="P81" s="1"/>
      <c r="Q81" s="1"/>
      <c r="R81" s="1"/>
      <c r="S81" s="1"/>
      <c r="T81" s="1"/>
      <c r="U81" s="1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2" customHeight="1">
      <c r="A82" s="1"/>
      <c r="B82" s="1"/>
      <c r="C82" s="1"/>
      <c r="D82" s="1"/>
      <c r="E82" s="1"/>
      <c r="F82" s="1"/>
      <c r="G82" s="1"/>
      <c r="H82" s="1"/>
      <c r="I82" s="4"/>
      <c r="J82" s="1"/>
      <c r="K82" s="7"/>
      <c r="L82" s="1"/>
      <c r="M82" s="1"/>
      <c r="N82" s="1"/>
      <c r="O82" s="1"/>
      <c r="P82" s="1"/>
      <c r="Q82" s="1"/>
      <c r="R82" s="1"/>
      <c r="S82" s="1"/>
      <c r="T82" s="1"/>
      <c r="U82" s="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2" customHeight="1">
      <c r="A83" s="1"/>
      <c r="B83" s="1"/>
      <c r="C83" s="1"/>
      <c r="D83" s="1"/>
      <c r="E83" s="1"/>
      <c r="F83" s="1"/>
      <c r="G83" s="1"/>
      <c r="H83" s="1"/>
      <c r="I83" s="4"/>
      <c r="J83" s="1"/>
      <c r="K83" s="7"/>
      <c r="L83" s="1"/>
      <c r="M83" s="1"/>
      <c r="N83" s="1"/>
      <c r="O83" s="1"/>
      <c r="P83" s="1"/>
      <c r="Q83" s="1"/>
      <c r="R83" s="1"/>
      <c r="S83" s="1"/>
      <c r="T83" s="1"/>
      <c r="U83" s="1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2" customHeight="1">
      <c r="A84" s="1"/>
      <c r="B84" s="1"/>
      <c r="C84" s="1"/>
      <c r="D84" s="1"/>
      <c r="E84" s="1"/>
      <c r="F84" s="1"/>
      <c r="G84" s="1"/>
      <c r="H84" s="1"/>
      <c r="I84" s="4"/>
      <c r="J84" s="1"/>
      <c r="K84" s="7"/>
      <c r="L84" s="1"/>
      <c r="M84" s="1"/>
      <c r="N84" s="1"/>
      <c r="O84" s="1"/>
      <c r="P84" s="1"/>
      <c r="Q84" s="1"/>
      <c r="R84" s="1"/>
      <c r="S84" s="1"/>
      <c r="T84" s="1"/>
      <c r="U84" s="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2" customHeight="1">
      <c r="A85" s="1"/>
      <c r="B85" s="1"/>
      <c r="C85" s="1"/>
      <c r="D85" s="1"/>
      <c r="E85" s="1"/>
      <c r="F85" s="1"/>
      <c r="G85" s="1"/>
      <c r="H85" s="1"/>
      <c r="I85" s="4"/>
      <c r="J85" s="1"/>
      <c r="K85" s="7"/>
      <c r="L85" s="1"/>
      <c r="M85" s="1"/>
      <c r="N85" s="1"/>
      <c r="O85" s="1"/>
      <c r="P85" s="1"/>
      <c r="Q85" s="1"/>
      <c r="R85" s="1"/>
      <c r="S85" s="1"/>
      <c r="T85" s="1"/>
      <c r="U85" s="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2" customHeight="1">
      <c r="A86" s="1"/>
      <c r="B86" s="1"/>
      <c r="C86" s="1"/>
      <c r="D86" s="1"/>
      <c r="E86" s="1"/>
      <c r="F86" s="1"/>
      <c r="G86" s="1"/>
      <c r="H86" s="1"/>
      <c r="I86" s="4"/>
      <c r="J86" s="1"/>
      <c r="K86" s="7"/>
      <c r="L86" s="1"/>
      <c r="M86" s="1"/>
      <c r="N86" s="1"/>
      <c r="O86" s="1"/>
      <c r="P86" s="1"/>
      <c r="Q86" s="1"/>
      <c r="R86" s="1"/>
      <c r="S86" s="1"/>
      <c r="T86" s="1"/>
      <c r="U86" s="1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2" customHeight="1">
      <c r="A87" s="1"/>
      <c r="B87" s="1"/>
      <c r="C87" s="1"/>
      <c r="D87" s="1"/>
      <c r="E87" s="1"/>
      <c r="F87" s="1"/>
      <c r="G87" s="1"/>
      <c r="H87" s="1"/>
      <c r="I87" s="4"/>
      <c r="J87" s="1"/>
      <c r="K87" s="7"/>
      <c r="L87" s="1"/>
      <c r="M87" s="1"/>
      <c r="N87" s="1"/>
      <c r="O87" s="1"/>
      <c r="P87" s="1"/>
      <c r="Q87" s="1"/>
      <c r="R87" s="1"/>
      <c r="S87" s="1"/>
      <c r="T87" s="1"/>
      <c r="U87" s="1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2" customHeight="1">
      <c r="A88" s="1"/>
      <c r="B88" s="1"/>
      <c r="C88" s="1"/>
      <c r="D88" s="1"/>
      <c r="E88" s="1"/>
      <c r="F88" s="1"/>
      <c r="G88" s="1"/>
      <c r="H88" s="1"/>
      <c r="I88" s="4"/>
      <c r="J88" s="1"/>
      <c r="K88" s="7"/>
      <c r="L88" s="1"/>
      <c r="M88" s="1"/>
      <c r="N88" s="1"/>
      <c r="O88" s="1"/>
      <c r="P88" s="1"/>
      <c r="Q88" s="1"/>
      <c r="R88" s="1"/>
      <c r="S88" s="1"/>
      <c r="T88" s="1"/>
      <c r="U88" s="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2" customHeight="1">
      <c r="A89" s="1"/>
      <c r="B89" s="1"/>
      <c r="C89" s="1"/>
      <c r="D89" s="1"/>
      <c r="E89" s="1"/>
      <c r="F89" s="1"/>
      <c r="G89" s="1"/>
      <c r="H89" s="1"/>
      <c r="I89" s="4"/>
      <c r="J89" s="1"/>
      <c r="K89" s="7"/>
      <c r="L89" s="1"/>
      <c r="M89" s="1"/>
      <c r="N89" s="1"/>
      <c r="O89" s="1"/>
      <c r="P89" s="1"/>
      <c r="Q89" s="1"/>
      <c r="R89" s="1"/>
      <c r="S89" s="1"/>
      <c r="T89" s="1"/>
      <c r="U89" s="1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2" customHeight="1">
      <c r="A90" s="1"/>
      <c r="B90" s="1"/>
      <c r="C90" s="1"/>
      <c r="D90" s="1"/>
      <c r="E90" s="1"/>
      <c r="F90" s="1"/>
      <c r="G90" s="1"/>
      <c r="H90" s="1"/>
      <c r="I90" s="4"/>
      <c r="J90" s="1"/>
      <c r="K90" s="7"/>
      <c r="L90" s="1"/>
      <c r="M90" s="1"/>
      <c r="N90" s="1"/>
      <c r="O90" s="1"/>
      <c r="P90" s="1"/>
      <c r="Q90" s="1"/>
      <c r="R90" s="1"/>
      <c r="S90" s="1"/>
      <c r="T90" s="1"/>
      <c r="U90" s="1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2" customHeight="1">
      <c r="A91" s="1"/>
      <c r="B91" s="1"/>
      <c r="C91" s="1"/>
      <c r="D91" s="1"/>
      <c r="E91" s="1"/>
      <c r="F91" s="1"/>
      <c r="G91" s="1"/>
      <c r="H91" s="1"/>
      <c r="I91" s="4"/>
      <c r="J91" s="1"/>
      <c r="K91" s="7"/>
      <c r="L91" s="1"/>
      <c r="M91" s="1"/>
      <c r="N91" s="1"/>
      <c r="O91" s="1"/>
      <c r="P91" s="1"/>
      <c r="Q91" s="1"/>
      <c r="R91" s="1"/>
      <c r="S91" s="1"/>
      <c r="T91" s="1"/>
      <c r="U91" s="1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2" customHeight="1">
      <c r="A92" s="1"/>
      <c r="B92" s="1"/>
      <c r="C92" s="1"/>
      <c r="D92" s="1"/>
      <c r="E92" s="1"/>
      <c r="F92" s="1"/>
      <c r="G92" s="1"/>
      <c r="H92" s="1"/>
      <c r="I92" s="4"/>
      <c r="J92" s="1"/>
      <c r="K92" s="7"/>
      <c r="L92" s="1"/>
      <c r="M92" s="1"/>
      <c r="N92" s="1"/>
      <c r="O92" s="1"/>
      <c r="P92" s="1"/>
      <c r="Q92" s="1"/>
      <c r="R92" s="1"/>
      <c r="S92" s="1"/>
      <c r="T92" s="1"/>
      <c r="U92" s="1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2" customHeight="1">
      <c r="A93" s="1"/>
      <c r="B93" s="1"/>
      <c r="C93" s="1"/>
      <c r="D93" s="1"/>
      <c r="E93" s="1"/>
      <c r="F93" s="1"/>
      <c r="G93" s="1"/>
      <c r="H93" s="1"/>
      <c r="I93" s="4"/>
      <c r="J93" s="1"/>
      <c r="K93" s="7"/>
      <c r="L93" s="1"/>
      <c r="M93" s="1"/>
      <c r="N93" s="1"/>
      <c r="O93" s="1"/>
      <c r="P93" s="1"/>
      <c r="Q93" s="1"/>
      <c r="R93" s="1"/>
      <c r="S93" s="1"/>
      <c r="T93" s="1"/>
      <c r="U93" s="1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2" customHeight="1">
      <c r="A94" s="1"/>
      <c r="B94" s="1"/>
      <c r="C94" s="1"/>
      <c r="D94" s="1"/>
      <c r="E94" s="1"/>
      <c r="F94" s="1"/>
      <c r="G94" s="1"/>
      <c r="H94" s="1"/>
      <c r="I94" s="4"/>
      <c r="J94" s="1"/>
      <c r="K94" s="7"/>
      <c r="L94" s="1"/>
      <c r="M94" s="1"/>
      <c r="N94" s="1"/>
      <c r="O94" s="1"/>
      <c r="P94" s="1"/>
      <c r="Q94" s="1"/>
      <c r="R94" s="1"/>
      <c r="S94" s="1"/>
      <c r="T94" s="1"/>
      <c r="U94" s="1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2" customHeight="1">
      <c r="A95" s="1"/>
      <c r="B95" s="1"/>
      <c r="C95" s="1"/>
      <c r="D95" s="1"/>
      <c r="E95" s="1"/>
      <c r="F95" s="1"/>
      <c r="G95" s="1"/>
      <c r="H95" s="1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2" customHeight="1">
      <c r="A96" s="1"/>
      <c r="B96" s="1"/>
      <c r="C96" s="1"/>
      <c r="D96" s="1"/>
      <c r="E96" s="1"/>
      <c r="F96" s="1"/>
      <c r="G96" s="1"/>
      <c r="H96" s="1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2" customHeight="1">
      <c r="A97" s="1"/>
      <c r="B97" s="1"/>
      <c r="C97" s="1"/>
      <c r="D97" s="1"/>
      <c r="E97" s="1"/>
      <c r="F97" s="1"/>
      <c r="G97" s="1"/>
      <c r="H97" s="1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2" customHeight="1">
      <c r="A98" s="1"/>
      <c r="B98" s="1"/>
      <c r="C98" s="1"/>
      <c r="D98" s="1"/>
      <c r="E98" s="1"/>
      <c r="F98" s="1"/>
      <c r="G98" s="1"/>
      <c r="H98" s="1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2" customHeight="1">
      <c r="A99" s="1"/>
      <c r="B99" s="1"/>
      <c r="C99" s="1"/>
      <c r="D99" s="1"/>
      <c r="E99" s="1"/>
      <c r="F99" s="1"/>
      <c r="G99" s="1"/>
      <c r="H99" s="1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2" customHeight="1">
      <c r="A100" s="1"/>
      <c r="B100" s="1"/>
      <c r="C100" s="1"/>
      <c r="D100" s="1"/>
      <c r="E100" s="1"/>
      <c r="F100" s="1"/>
      <c r="G100" s="1"/>
      <c r="H100" s="1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2" customHeight="1">
      <c r="A101" s="1"/>
      <c r="B101" s="1"/>
      <c r="C101" s="1"/>
      <c r="D101" s="1"/>
      <c r="E101" s="1"/>
      <c r="F101" s="1"/>
      <c r="G101" s="1"/>
      <c r="H101" s="1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2" customHeight="1">
      <c r="A102" s="1"/>
      <c r="B102" s="1"/>
      <c r="C102" s="1"/>
      <c r="D102" s="1"/>
      <c r="E102" s="1"/>
      <c r="F102" s="1"/>
      <c r="G102" s="1"/>
      <c r="H102" s="1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2" customHeight="1">
      <c r="A103" s="1"/>
      <c r="B103" s="1"/>
      <c r="C103" s="1"/>
      <c r="D103" s="1"/>
      <c r="E103" s="1"/>
      <c r="F103" s="1"/>
      <c r="G103" s="1"/>
      <c r="H103" s="1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3.5" customHeight="1">
      <c r="A104" s="1"/>
      <c r="B104" s="1"/>
      <c r="C104" s="1"/>
      <c r="D104" s="1"/>
      <c r="E104" s="1"/>
      <c r="F104" s="1"/>
      <c r="G104" s="1"/>
      <c r="H104" s="1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2" customHeight="1">
      <c r="A105" s="1"/>
      <c r="B105" s="1"/>
      <c r="C105" s="1"/>
      <c r="D105" s="1"/>
      <c r="E105" s="1"/>
      <c r="F105" s="1"/>
      <c r="G105" s="1"/>
      <c r="H105" s="1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2" customHeight="1">
      <c r="A106" s="1"/>
      <c r="B106" s="1"/>
      <c r="C106" s="1"/>
      <c r="D106" s="1"/>
      <c r="E106" s="1"/>
      <c r="F106" s="1"/>
      <c r="G106" s="1"/>
      <c r="H106" s="1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2" customHeight="1">
      <c r="A107" s="1"/>
      <c r="B107" s="1"/>
      <c r="C107" s="1"/>
      <c r="D107" s="1"/>
      <c r="E107" s="1"/>
      <c r="F107" s="1"/>
      <c r="G107" s="1"/>
      <c r="H107" s="1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2" customHeight="1">
      <c r="A108" s="1"/>
      <c r="B108" s="1"/>
      <c r="C108" s="1"/>
      <c r="D108" s="1"/>
      <c r="E108" s="1"/>
      <c r="F108" s="1"/>
      <c r="G108" s="1"/>
      <c r="H108" s="1"/>
      <c r="I108" s="4"/>
      <c r="J108" s="1"/>
      <c r="K108" s="7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2" customHeight="1">
      <c r="A109" s="1"/>
      <c r="B109" s="1"/>
      <c r="C109" s="1"/>
      <c r="D109" s="1"/>
      <c r="E109" s="1"/>
      <c r="F109" s="1"/>
      <c r="G109" s="1"/>
      <c r="H109" s="1"/>
      <c r="I109" s="4"/>
      <c r="J109" s="1"/>
      <c r="K109" s="7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2" customHeight="1">
      <c r="A110" s="1"/>
      <c r="B110" s="1"/>
      <c r="C110" s="1"/>
      <c r="D110" s="1"/>
      <c r="E110" s="1"/>
      <c r="F110" s="1"/>
      <c r="G110" s="1"/>
      <c r="H110" s="1"/>
      <c r="I110" s="4"/>
      <c r="J110" s="1"/>
      <c r="K110" s="7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2" customHeight="1">
      <c r="A111" s="1"/>
      <c r="B111" s="1"/>
      <c r="C111" s="1"/>
      <c r="D111" s="1"/>
      <c r="E111" s="1"/>
      <c r="F111" s="1"/>
      <c r="G111" s="1"/>
      <c r="H111" s="1"/>
      <c r="I111" s="4"/>
      <c r="J111" s="1"/>
      <c r="K111" s="7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2" customHeight="1">
      <c r="A112" s="1"/>
      <c r="B112" s="1"/>
      <c r="C112" s="1"/>
      <c r="D112" s="1"/>
      <c r="E112" s="1"/>
      <c r="F112" s="1"/>
      <c r="G112" s="1"/>
      <c r="H112" s="1"/>
      <c r="I112" s="4"/>
      <c r="J112" s="1"/>
      <c r="K112" s="7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2" customHeight="1">
      <c r="A113" s="1"/>
      <c r="B113" s="1"/>
      <c r="C113" s="1"/>
      <c r="D113" s="1"/>
      <c r="E113" s="1"/>
      <c r="F113" s="1"/>
      <c r="G113" s="1"/>
      <c r="H113" s="1"/>
      <c r="I113" s="4"/>
      <c r="J113" s="1"/>
      <c r="K113" s="7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2" customHeight="1">
      <c r="A114" s="1"/>
      <c r="B114" s="1"/>
      <c r="C114" s="1"/>
      <c r="D114" s="1"/>
      <c r="E114" s="1"/>
      <c r="F114" s="1"/>
      <c r="G114" s="1"/>
      <c r="H114" s="1"/>
      <c r="I114" s="4"/>
      <c r="J114" s="1"/>
      <c r="K114" s="7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2" customHeight="1">
      <c r="A115" s="1"/>
      <c r="B115" s="1"/>
      <c r="C115" s="1"/>
      <c r="D115" s="1"/>
      <c r="E115" s="1"/>
      <c r="F115" s="1"/>
      <c r="G115" s="1"/>
      <c r="H115" s="1"/>
      <c r="I115" s="4"/>
      <c r="J115" s="1"/>
      <c r="K115" s="7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2" customHeight="1">
      <c r="A116" s="1"/>
      <c r="B116" s="1"/>
      <c r="C116" s="1"/>
      <c r="D116" s="1"/>
      <c r="E116" s="1"/>
      <c r="F116" s="1"/>
      <c r="G116" s="1"/>
      <c r="H116" s="1"/>
      <c r="I116" s="4"/>
      <c r="J116" s="1"/>
      <c r="K116" s="7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2" customHeight="1">
      <c r="A117" s="1"/>
      <c r="B117" s="1"/>
      <c r="C117" s="1"/>
      <c r="D117" s="1"/>
      <c r="E117" s="1"/>
      <c r="F117" s="1"/>
      <c r="G117" s="1"/>
      <c r="H117" s="1"/>
      <c r="I117" s="4"/>
      <c r="J117" s="1"/>
      <c r="K117" s="7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2" customHeight="1">
      <c r="A118" s="1"/>
      <c r="B118" s="1"/>
      <c r="C118" s="1"/>
      <c r="D118" s="1"/>
      <c r="E118" s="1"/>
      <c r="F118" s="1"/>
      <c r="G118" s="1"/>
      <c r="H118" s="1"/>
      <c r="I118" s="4"/>
      <c r="J118" s="1"/>
      <c r="K118" s="7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2" customHeight="1">
      <c r="A119" s="1"/>
      <c r="B119" s="1"/>
      <c r="C119" s="1"/>
      <c r="D119" s="1"/>
      <c r="E119" s="1"/>
      <c r="F119" s="1"/>
      <c r="G119" s="1"/>
      <c r="H119" s="1"/>
      <c r="I119" s="4"/>
      <c r="J119" s="1"/>
      <c r="K119" s="7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2" customHeight="1">
      <c r="A120" s="1"/>
      <c r="B120" s="1"/>
      <c r="C120" s="1"/>
      <c r="D120" s="1"/>
      <c r="E120" s="1"/>
      <c r="F120" s="1"/>
      <c r="G120" s="1"/>
      <c r="H120" s="1"/>
      <c r="I120" s="4"/>
      <c r="J120" s="1"/>
      <c r="K120" s="7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2" customHeight="1">
      <c r="A121" s="1"/>
      <c r="B121" s="1"/>
      <c r="C121" s="1"/>
      <c r="D121" s="1"/>
      <c r="E121" s="1"/>
      <c r="F121" s="1"/>
      <c r="G121" s="1"/>
      <c r="H121" s="1"/>
      <c r="I121" s="4"/>
      <c r="J121" s="1"/>
      <c r="K121" s="7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2" customHeight="1">
      <c r="A122" s="1"/>
      <c r="B122" s="1"/>
      <c r="C122" s="1"/>
      <c r="D122" s="1"/>
      <c r="E122" s="1"/>
      <c r="F122" s="1"/>
      <c r="G122" s="1"/>
      <c r="H122" s="1"/>
      <c r="I122" s="4"/>
      <c r="J122" s="1"/>
      <c r="K122" s="7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2" customHeight="1">
      <c r="A123" s="1"/>
      <c r="B123" s="1"/>
      <c r="C123" s="1"/>
      <c r="D123" s="1"/>
      <c r="E123" s="1"/>
      <c r="F123" s="1"/>
      <c r="G123" s="1"/>
      <c r="H123" s="1"/>
      <c r="I123" s="4"/>
      <c r="J123" s="1"/>
      <c r="K123" s="7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2" customHeight="1">
      <c r="A124" s="1"/>
      <c r="B124" s="1"/>
      <c r="C124" s="1"/>
      <c r="D124" s="1"/>
      <c r="E124" s="1"/>
      <c r="F124" s="1"/>
      <c r="G124" s="1"/>
      <c r="H124" s="1"/>
      <c r="I124" s="4"/>
      <c r="J124" s="1"/>
      <c r="K124" s="7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2" customHeight="1">
      <c r="A125" s="1"/>
      <c r="B125" s="1"/>
      <c r="C125" s="1"/>
      <c r="D125" s="1"/>
      <c r="E125" s="1"/>
      <c r="F125" s="1"/>
      <c r="G125" s="1"/>
      <c r="H125" s="1"/>
      <c r="I125" s="4"/>
      <c r="J125" s="1"/>
      <c r="K125" s="7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2" customHeight="1">
      <c r="A126" s="1"/>
      <c r="B126" s="1"/>
      <c r="C126" s="1"/>
      <c r="D126" s="1"/>
      <c r="E126" s="1"/>
      <c r="F126" s="1"/>
      <c r="G126" s="1"/>
      <c r="H126" s="1"/>
      <c r="I126" s="4"/>
      <c r="J126" s="1"/>
      <c r="K126" s="7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2" customHeight="1">
      <c r="A127" s="1"/>
      <c r="B127" s="1"/>
      <c r="C127" s="1"/>
      <c r="D127" s="1"/>
      <c r="E127" s="1"/>
      <c r="F127" s="1"/>
      <c r="G127" s="1"/>
      <c r="H127" s="1"/>
      <c r="I127" s="4"/>
      <c r="J127" s="1"/>
      <c r="K127" s="7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2" customHeight="1">
      <c r="A128" s="1"/>
      <c r="B128" s="1"/>
      <c r="C128" s="1"/>
      <c r="D128" s="1"/>
      <c r="E128" s="1"/>
      <c r="F128" s="1"/>
      <c r="G128" s="1"/>
      <c r="H128" s="1"/>
      <c r="I128" s="4"/>
      <c r="J128" s="1"/>
      <c r="K128" s="7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2" customHeight="1">
      <c r="A129" s="1"/>
      <c r="B129" s="1"/>
      <c r="C129" s="1"/>
      <c r="D129" s="1"/>
      <c r="E129" s="1"/>
      <c r="F129" s="1"/>
      <c r="G129" s="1"/>
      <c r="H129" s="1"/>
      <c r="I129" s="4"/>
      <c r="J129" s="1"/>
      <c r="K129" s="7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2" customHeight="1">
      <c r="A130" s="1"/>
      <c r="B130" s="1"/>
      <c r="C130" s="1"/>
      <c r="D130" s="1"/>
      <c r="E130" s="1"/>
      <c r="F130" s="1"/>
      <c r="G130" s="1"/>
      <c r="H130" s="1"/>
      <c r="I130" s="4"/>
      <c r="J130" s="1"/>
      <c r="K130" s="7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2" customHeight="1">
      <c r="A131" s="1"/>
      <c r="B131" s="1"/>
      <c r="C131" s="1"/>
      <c r="D131" s="1"/>
      <c r="E131" s="1"/>
      <c r="F131" s="1"/>
      <c r="G131" s="1"/>
      <c r="H131" s="1"/>
      <c r="I131" s="4"/>
      <c r="J131" s="1"/>
      <c r="K131" s="7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2" customHeight="1">
      <c r="A132" s="1"/>
      <c r="B132" s="1"/>
      <c r="C132" s="1"/>
      <c r="D132" s="1"/>
      <c r="E132" s="1"/>
      <c r="F132" s="1"/>
      <c r="G132" s="1"/>
      <c r="H132" s="1"/>
      <c r="I132" s="4"/>
      <c r="J132" s="1"/>
      <c r="K132" s="7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2" customHeight="1">
      <c r="A133" s="1"/>
      <c r="B133" s="1"/>
      <c r="C133" s="1"/>
      <c r="D133" s="1"/>
      <c r="E133" s="1"/>
      <c r="F133" s="1"/>
      <c r="G133" s="1"/>
      <c r="H133" s="1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2" customHeight="1">
      <c r="A134" s="1"/>
      <c r="B134" s="1"/>
      <c r="C134" s="1"/>
      <c r="D134" s="1"/>
      <c r="E134" s="1"/>
      <c r="F134" s="1"/>
      <c r="G134" s="1"/>
      <c r="H134" s="1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3" t="s">
        <v>67</v>
      </c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2" customHeight="1">
      <c r="A135" s="1"/>
      <c r="B135" s="1"/>
      <c r="C135" s="1"/>
      <c r="D135" s="1"/>
      <c r="E135" s="1"/>
      <c r="F135" s="1"/>
      <c r="G135" s="1"/>
      <c r="H135" s="1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3" t="s">
        <v>67</v>
      </c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2" customHeight="1">
      <c r="A136" s="1"/>
      <c r="B136" s="1"/>
      <c r="C136" s="1"/>
      <c r="D136" s="1"/>
      <c r="E136" s="1"/>
      <c r="F136" s="1"/>
      <c r="G136" s="1"/>
      <c r="H136" s="1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3" t="s">
        <v>67</v>
      </c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2" customHeight="1">
      <c r="A137" s="1"/>
      <c r="B137" s="1"/>
      <c r="C137" s="1"/>
      <c r="D137" s="1"/>
      <c r="E137" s="1"/>
      <c r="F137" s="1"/>
      <c r="G137" s="1"/>
      <c r="H137" s="1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3" t="s">
        <v>67</v>
      </c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2" customHeight="1">
      <c r="A138" s="1"/>
      <c r="B138" s="1"/>
      <c r="C138" s="1"/>
      <c r="D138" s="1"/>
      <c r="E138" s="1"/>
      <c r="F138" s="1"/>
      <c r="G138" s="1"/>
      <c r="H138" s="1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2" customHeight="1">
      <c r="A139" s="1"/>
      <c r="B139" s="1"/>
      <c r="C139" s="1"/>
      <c r="D139" s="1"/>
      <c r="E139" s="1"/>
      <c r="F139" s="1"/>
      <c r="G139" s="1"/>
      <c r="H139" s="1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2" customHeight="1">
      <c r="A140" s="1"/>
      <c r="B140" s="1"/>
      <c r="C140" s="1"/>
      <c r="D140" s="1"/>
      <c r="E140" s="1"/>
      <c r="F140" s="1"/>
      <c r="G140" s="3"/>
      <c r="H140" s="1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2" customHeight="1">
      <c r="A141" s="1"/>
      <c r="B141" s="1"/>
      <c r="C141" s="1"/>
      <c r="D141" s="1"/>
      <c r="E141" s="1"/>
      <c r="F141" s="1"/>
      <c r="G141" s="3"/>
      <c r="H141" s="1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2" customHeight="1">
      <c r="A142" s="1"/>
      <c r="B142" s="1"/>
      <c r="C142" s="1"/>
      <c r="D142" s="1"/>
      <c r="E142" s="1"/>
      <c r="F142" s="1"/>
      <c r="G142" s="3"/>
      <c r="H142" s="1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2" customHeight="1">
      <c r="A143" s="1"/>
      <c r="B143" s="1"/>
      <c r="C143" s="1"/>
      <c r="D143" s="1"/>
      <c r="E143" s="1"/>
      <c r="F143" s="1"/>
      <c r="G143" s="3"/>
      <c r="H143" s="1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2" customHeight="1">
      <c r="A144" s="1"/>
      <c r="B144" s="1"/>
      <c r="C144" s="1"/>
      <c r="D144" s="1"/>
      <c r="E144" s="1"/>
      <c r="F144" s="1"/>
      <c r="G144" s="3"/>
      <c r="H144" s="1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2" customHeight="1">
      <c r="A145" s="1"/>
      <c r="B145" s="1"/>
      <c r="C145" s="1"/>
      <c r="D145" s="1"/>
      <c r="E145" s="1"/>
      <c r="F145" s="1"/>
      <c r="G145" s="3"/>
      <c r="H145" s="1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2" customHeight="1">
      <c r="A146" s="1"/>
      <c r="B146" s="1"/>
      <c r="C146" s="1"/>
      <c r="D146" s="1"/>
      <c r="E146" s="1"/>
      <c r="F146" s="1"/>
      <c r="G146" s="3"/>
      <c r="H146" s="1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2" customHeight="1">
      <c r="A147" s="1"/>
      <c r="B147" s="1"/>
      <c r="C147" s="1"/>
      <c r="D147" s="1"/>
      <c r="E147" s="1"/>
      <c r="F147" s="1"/>
      <c r="G147" s="3"/>
      <c r="H147" s="1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2" customHeight="1">
      <c r="A148" s="1"/>
      <c r="B148" s="1"/>
      <c r="C148" s="1"/>
      <c r="D148" s="1"/>
      <c r="E148" s="1"/>
      <c r="F148" s="1"/>
      <c r="G148" s="3"/>
      <c r="H148" s="1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2" customHeight="1">
      <c r="A149" s="1"/>
      <c r="B149" s="1"/>
      <c r="C149" s="1"/>
      <c r="D149" s="1"/>
      <c r="E149" s="1"/>
      <c r="F149" s="1"/>
      <c r="G149" s="3"/>
      <c r="H149" s="1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2" customHeight="1">
      <c r="A150" s="1"/>
      <c r="B150" s="1"/>
      <c r="C150" s="1"/>
      <c r="D150" s="1"/>
      <c r="E150" s="1"/>
      <c r="F150" s="1"/>
      <c r="G150" s="1"/>
      <c r="H150" s="1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2" customHeight="1">
      <c r="A151" s="1"/>
      <c r="B151" s="1"/>
      <c r="C151" s="1"/>
      <c r="D151" s="1"/>
      <c r="E151" s="1"/>
      <c r="F151" s="1"/>
      <c r="G151" s="1"/>
      <c r="H151" s="1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2" customHeight="1">
      <c r="A152" s="1"/>
      <c r="B152" s="1"/>
      <c r="C152" s="1"/>
      <c r="D152" s="1"/>
      <c r="E152" s="1"/>
      <c r="F152" s="1"/>
      <c r="G152" s="1"/>
      <c r="H152" s="1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2" customHeight="1">
      <c r="A153" s="1"/>
      <c r="B153" s="1"/>
      <c r="C153" s="1"/>
      <c r="D153" s="1"/>
      <c r="E153" s="1"/>
      <c r="F153" s="1"/>
      <c r="G153" s="1"/>
      <c r="H153" s="1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2" customHeight="1">
      <c r="A154" s="1"/>
      <c r="B154" s="1"/>
      <c r="C154" s="1"/>
      <c r="D154" s="1"/>
      <c r="E154" s="1"/>
      <c r="F154" s="1"/>
      <c r="G154" s="1"/>
      <c r="H154" s="1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2" customHeight="1">
      <c r="A155" s="1"/>
      <c r="B155" s="1"/>
      <c r="C155" s="1"/>
      <c r="D155" s="1"/>
      <c r="E155" s="1"/>
      <c r="F155" s="1"/>
      <c r="G155" s="1"/>
      <c r="H155" s="1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2" customHeight="1">
      <c r="A156" s="1"/>
      <c r="B156" s="1"/>
      <c r="C156" s="1"/>
      <c r="D156" s="1"/>
      <c r="E156" s="1"/>
      <c r="F156" s="1"/>
      <c r="G156" s="1"/>
      <c r="H156" s="1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2" customHeight="1">
      <c r="A157" s="1"/>
      <c r="B157" s="1"/>
      <c r="C157" s="1"/>
      <c r="D157" s="1"/>
      <c r="E157" s="1"/>
      <c r="F157" s="1"/>
      <c r="G157" s="1"/>
      <c r="H157" s="1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2" customHeight="1">
      <c r="A158" s="1"/>
      <c r="B158" s="1"/>
      <c r="C158" s="1"/>
      <c r="D158" s="1"/>
      <c r="E158" s="1"/>
      <c r="F158" s="1"/>
      <c r="G158" s="1"/>
      <c r="H158" s="1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2" customHeight="1">
      <c r="A159" s="1"/>
      <c r="B159" s="1"/>
      <c r="C159" s="1"/>
      <c r="D159" s="1"/>
      <c r="E159" s="1"/>
      <c r="F159" s="1"/>
      <c r="G159" s="1"/>
      <c r="H159" s="1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2" customHeight="1">
      <c r="A160" s="1"/>
      <c r="B160" s="1"/>
      <c r="C160" s="1"/>
      <c r="D160" s="1"/>
      <c r="E160" s="1"/>
      <c r="F160" s="1"/>
      <c r="G160" s="1"/>
      <c r="H160" s="1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2" customHeight="1">
      <c r="A161" s="1"/>
      <c r="B161" s="1"/>
      <c r="C161" s="1"/>
      <c r="D161" s="1"/>
      <c r="E161" s="1"/>
      <c r="F161" s="1"/>
      <c r="G161" s="1"/>
      <c r="H161" s="1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2" customHeight="1">
      <c r="A162" s="1"/>
      <c r="B162" s="1"/>
      <c r="C162" s="1"/>
      <c r="D162" s="1"/>
      <c r="E162" s="1"/>
      <c r="F162" s="1"/>
      <c r="G162" s="1"/>
      <c r="H162" s="1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2" customHeight="1">
      <c r="A163" s="1"/>
      <c r="B163" s="1"/>
      <c r="C163" s="1"/>
      <c r="D163" s="1"/>
      <c r="E163" s="1"/>
      <c r="F163" s="1"/>
      <c r="G163" s="1"/>
      <c r="H163" s="1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2" customHeight="1">
      <c r="A164" s="1"/>
      <c r="B164" s="1"/>
      <c r="C164" s="1"/>
      <c r="D164" s="1"/>
      <c r="E164" s="1"/>
      <c r="F164" s="1"/>
      <c r="G164" s="1"/>
      <c r="H164" s="1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2" customHeight="1">
      <c r="A165" s="1"/>
      <c r="B165" s="1"/>
      <c r="C165" s="1"/>
      <c r="D165" s="1"/>
      <c r="E165" s="1"/>
      <c r="F165" s="1"/>
      <c r="G165" s="1"/>
      <c r="H165" s="1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2" customHeight="1">
      <c r="A166" s="1"/>
      <c r="B166" s="1"/>
      <c r="C166" s="1"/>
      <c r="D166" s="1"/>
      <c r="E166" s="1"/>
      <c r="F166" s="1"/>
      <c r="G166" s="1"/>
      <c r="H166" s="1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2" customHeight="1">
      <c r="A167" s="1"/>
      <c r="B167" s="1"/>
      <c r="C167" s="1"/>
      <c r="D167" s="1"/>
      <c r="E167" s="1"/>
      <c r="F167" s="1"/>
      <c r="G167" s="1"/>
      <c r="H167" s="1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2" customHeight="1">
      <c r="A168" s="1"/>
      <c r="B168" s="1"/>
      <c r="C168" s="1"/>
      <c r="D168" s="1"/>
      <c r="E168" s="1"/>
      <c r="F168" s="1"/>
      <c r="G168" s="1"/>
      <c r="H168" s="1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2" customHeight="1">
      <c r="A169" s="1"/>
      <c r="B169" s="1"/>
      <c r="C169" s="1"/>
      <c r="D169" s="1"/>
      <c r="E169" s="1"/>
      <c r="F169" s="1"/>
      <c r="G169" s="1"/>
      <c r="H169" s="1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2" customHeight="1">
      <c r="A170" s="1"/>
      <c r="B170" s="1"/>
      <c r="C170" s="1"/>
      <c r="D170" s="1"/>
      <c r="E170" s="1"/>
      <c r="F170" s="1"/>
      <c r="G170" s="1"/>
      <c r="H170" s="1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2" customHeight="1">
      <c r="A171" s="1"/>
      <c r="B171" s="1"/>
      <c r="C171" s="1"/>
      <c r="D171" s="1"/>
      <c r="E171" s="1"/>
      <c r="F171" s="1"/>
      <c r="G171" s="1"/>
      <c r="H171" s="1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2" customHeight="1">
      <c r="A172" s="1"/>
      <c r="B172" s="1"/>
      <c r="C172" s="1"/>
      <c r="D172" s="1"/>
      <c r="E172" s="1"/>
      <c r="F172" s="1"/>
      <c r="G172" s="1"/>
      <c r="H172" s="1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2" customHeight="1">
      <c r="A173" s="1"/>
      <c r="B173" s="1"/>
      <c r="C173" s="1"/>
      <c r="D173" s="1"/>
      <c r="E173" s="1"/>
      <c r="F173" s="1"/>
      <c r="G173" s="1"/>
      <c r="H173" s="1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2" customHeight="1">
      <c r="A174" s="1"/>
      <c r="B174" s="1"/>
      <c r="C174" s="1"/>
      <c r="D174" s="1"/>
      <c r="E174" s="1"/>
      <c r="F174" s="1"/>
      <c r="G174" s="1"/>
      <c r="H174" s="1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2" customHeight="1">
      <c r="A175" s="1"/>
      <c r="B175" s="1"/>
      <c r="C175" s="1"/>
      <c r="D175" s="1"/>
      <c r="E175" s="1"/>
      <c r="F175" s="1"/>
      <c r="G175" s="1"/>
      <c r="H175" s="1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2" customHeight="1">
      <c r="A176" s="1"/>
      <c r="B176" s="1"/>
      <c r="C176" s="1"/>
      <c r="D176" s="1"/>
      <c r="E176" s="1"/>
      <c r="F176" s="1"/>
      <c r="G176" s="1"/>
      <c r="H176" s="1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2" customHeight="1">
      <c r="A177" s="1"/>
      <c r="B177" s="1"/>
      <c r="C177" s="1"/>
      <c r="D177" s="1"/>
      <c r="E177" s="1"/>
      <c r="F177" s="1"/>
      <c r="G177" s="1"/>
      <c r="H177" s="1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2" customHeight="1">
      <c r="A178" s="1"/>
      <c r="B178" s="1"/>
      <c r="C178" s="1"/>
      <c r="D178" s="1"/>
      <c r="E178" s="1"/>
      <c r="F178" s="1"/>
      <c r="G178" s="1"/>
      <c r="H178" s="1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2" customHeight="1">
      <c r="A179" s="1"/>
      <c r="B179" s="1"/>
      <c r="C179" s="1"/>
      <c r="D179" s="1"/>
      <c r="E179" s="1"/>
      <c r="F179" s="1"/>
      <c r="G179" s="1"/>
      <c r="H179" s="1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2" customHeight="1">
      <c r="A180" s="1"/>
      <c r="B180" s="1"/>
      <c r="C180" s="1"/>
      <c r="D180" s="1"/>
      <c r="E180" s="1"/>
      <c r="F180" s="1"/>
      <c r="G180" s="1"/>
      <c r="H180" s="1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2" customHeight="1">
      <c r="A181" s="1"/>
      <c r="B181" s="1"/>
      <c r="C181" s="1"/>
      <c r="D181" s="1"/>
      <c r="E181" s="1"/>
      <c r="F181" s="1"/>
      <c r="G181" s="1"/>
      <c r="H181" s="1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2" customHeight="1">
      <c r="A182" s="1"/>
      <c r="B182" s="1"/>
      <c r="C182" s="1"/>
      <c r="D182" s="1"/>
      <c r="E182" s="1"/>
      <c r="F182" s="1"/>
      <c r="G182" s="1"/>
      <c r="H182" s="1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2" customHeight="1">
      <c r="A183" s="1"/>
      <c r="B183" s="1"/>
      <c r="C183" s="1"/>
      <c r="D183" s="1"/>
      <c r="E183" s="1"/>
      <c r="F183" s="1"/>
      <c r="G183" s="1"/>
      <c r="H183" s="1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2" customHeight="1">
      <c r="A184" s="1"/>
      <c r="B184" s="1"/>
      <c r="C184" s="1"/>
      <c r="D184" s="1"/>
      <c r="E184" s="1"/>
      <c r="F184" s="1"/>
      <c r="G184" s="1"/>
      <c r="H184" s="1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2" customHeight="1">
      <c r="A185" s="1"/>
      <c r="B185" s="1"/>
      <c r="C185" s="1"/>
      <c r="D185" s="1"/>
      <c r="E185" s="1"/>
      <c r="F185" s="1"/>
      <c r="G185" s="1"/>
      <c r="H185" s="1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2" customHeight="1">
      <c r="A186" s="1"/>
      <c r="B186" s="1"/>
      <c r="C186" s="1"/>
      <c r="D186" s="1"/>
      <c r="E186" s="1"/>
      <c r="F186" s="1"/>
      <c r="G186" s="1"/>
      <c r="H186" s="1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2" customHeight="1">
      <c r="A187" s="1"/>
      <c r="B187" s="1"/>
      <c r="C187" s="1"/>
      <c r="D187" s="1"/>
      <c r="E187" s="1"/>
      <c r="F187" s="1"/>
      <c r="G187" s="1"/>
      <c r="H187" s="1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2" customHeight="1">
      <c r="A188" s="1"/>
      <c r="B188" s="1"/>
      <c r="C188" s="1"/>
      <c r="D188" s="1"/>
      <c r="E188" s="1"/>
      <c r="F188" s="1"/>
      <c r="G188" s="1"/>
      <c r="H188" s="1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2" customHeight="1">
      <c r="A189" s="1"/>
      <c r="B189" s="1"/>
      <c r="C189" s="1"/>
      <c r="D189" s="1"/>
      <c r="E189" s="1"/>
      <c r="F189" s="1"/>
      <c r="G189" s="1"/>
      <c r="H189" s="1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2" customHeight="1">
      <c r="A190" s="1"/>
      <c r="B190" s="1"/>
      <c r="C190" s="1"/>
      <c r="D190" s="1"/>
      <c r="E190" s="1"/>
      <c r="F190" s="1"/>
      <c r="G190" s="1"/>
      <c r="H190" s="1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2" customHeight="1">
      <c r="A191" s="1"/>
      <c r="B191" s="1"/>
      <c r="C191" s="1"/>
      <c r="D191" s="1"/>
      <c r="E191" s="1"/>
      <c r="F191" s="1"/>
      <c r="G191" s="1"/>
      <c r="H191" s="1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2" customHeight="1">
      <c r="A192" s="1"/>
      <c r="B192" s="1"/>
      <c r="C192" s="1"/>
      <c r="D192" s="1"/>
      <c r="E192" s="1"/>
      <c r="F192" s="1"/>
      <c r="G192" s="1"/>
      <c r="H192" s="1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2" customHeight="1">
      <c r="A193" s="1"/>
      <c r="B193" s="1"/>
      <c r="C193" s="1"/>
      <c r="D193" s="1"/>
      <c r="E193" s="1"/>
      <c r="F193" s="1"/>
      <c r="G193" s="1"/>
      <c r="H193" s="1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2" customHeight="1">
      <c r="A194" s="1"/>
      <c r="B194" s="1"/>
      <c r="C194" s="1"/>
      <c r="D194" s="1"/>
      <c r="E194" s="1"/>
      <c r="F194" s="1"/>
      <c r="G194" s="1"/>
      <c r="H194" s="1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2" customHeight="1">
      <c r="A195" s="1"/>
      <c r="B195" s="1"/>
      <c r="C195" s="1"/>
      <c r="D195" s="1"/>
      <c r="E195" s="1"/>
      <c r="F195" s="1"/>
      <c r="G195" s="1"/>
      <c r="H195" s="1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2" customHeight="1">
      <c r="A196" s="1"/>
      <c r="B196" s="1"/>
      <c r="C196" s="1"/>
      <c r="D196" s="1"/>
      <c r="E196" s="1"/>
      <c r="F196" s="1"/>
      <c r="G196" s="1"/>
      <c r="H196" s="1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2" customHeight="1">
      <c r="A197" s="1"/>
      <c r="B197" s="1"/>
      <c r="C197" s="1"/>
      <c r="D197" s="1"/>
      <c r="E197" s="1"/>
      <c r="F197" s="1"/>
      <c r="G197" s="1"/>
      <c r="H197" s="1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2" customHeight="1">
      <c r="A198" s="1"/>
      <c r="B198" s="1"/>
      <c r="C198" s="1"/>
      <c r="D198" s="1"/>
      <c r="E198" s="1"/>
      <c r="F198" s="1"/>
      <c r="G198" s="1"/>
      <c r="H198" s="1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2" customHeight="1">
      <c r="A199" s="1"/>
      <c r="B199" s="1"/>
      <c r="C199" s="1"/>
      <c r="D199" s="1"/>
      <c r="E199" s="1"/>
      <c r="F199" s="1"/>
      <c r="G199" s="1"/>
      <c r="H199" s="1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2" customHeight="1">
      <c r="A200" s="1"/>
      <c r="B200" s="1"/>
      <c r="C200" s="1"/>
      <c r="D200" s="1"/>
      <c r="E200" s="1"/>
      <c r="F200" s="1"/>
      <c r="G200" s="1"/>
      <c r="H200" s="1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2" customHeight="1">
      <c r="A201" s="1"/>
      <c r="B201" s="1"/>
      <c r="C201" s="1"/>
      <c r="D201" s="1"/>
      <c r="E201" s="1"/>
      <c r="F201" s="1"/>
      <c r="G201" s="1"/>
      <c r="H201" s="1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2" customHeight="1">
      <c r="A202" s="1"/>
      <c r="B202" s="1"/>
      <c r="C202" s="1"/>
      <c r="D202" s="1"/>
      <c r="E202" s="1"/>
      <c r="F202" s="1"/>
      <c r="G202" s="1"/>
      <c r="H202" s="1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2" customHeight="1">
      <c r="A203" s="1"/>
      <c r="B203" s="1"/>
      <c r="C203" s="1"/>
      <c r="D203" s="1"/>
      <c r="E203" s="1"/>
      <c r="F203" s="1"/>
      <c r="G203" s="1"/>
      <c r="H203" s="1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2" customHeight="1">
      <c r="A204" s="1"/>
      <c r="B204" s="1"/>
      <c r="C204" s="1"/>
      <c r="D204" s="1"/>
      <c r="E204" s="1"/>
      <c r="F204" s="1"/>
      <c r="G204" s="1"/>
      <c r="H204" s="1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2" customHeight="1">
      <c r="A205" s="1"/>
      <c r="B205" s="1"/>
      <c r="C205" s="1"/>
      <c r="D205" s="1"/>
      <c r="E205" s="1"/>
      <c r="F205" s="1"/>
      <c r="G205" s="1"/>
      <c r="H205" s="1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2" customHeight="1">
      <c r="A206" s="1"/>
      <c r="B206" s="1"/>
      <c r="C206" s="1"/>
      <c r="D206" s="1"/>
      <c r="E206" s="1"/>
      <c r="F206" s="1"/>
      <c r="G206" s="1"/>
      <c r="H206" s="1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2" customHeight="1">
      <c r="A207" s="1"/>
      <c r="B207" s="1"/>
      <c r="C207" s="1"/>
      <c r="D207" s="1"/>
      <c r="E207" s="1"/>
      <c r="F207" s="1"/>
      <c r="G207" s="1"/>
      <c r="H207" s="1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2" customHeight="1">
      <c r="A208" s="1"/>
      <c r="B208" s="1"/>
      <c r="C208" s="1"/>
      <c r="D208" s="1"/>
      <c r="E208" s="1"/>
      <c r="F208" s="1"/>
      <c r="G208" s="1"/>
      <c r="H208" s="1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2" customHeight="1">
      <c r="A209" s="1"/>
      <c r="B209" s="1"/>
      <c r="C209" s="1"/>
      <c r="D209" s="1"/>
      <c r="E209" s="1"/>
      <c r="F209" s="1"/>
      <c r="G209" s="1"/>
      <c r="H209" s="1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2" customHeight="1">
      <c r="A210" s="1"/>
      <c r="B210" s="1"/>
      <c r="C210" s="1"/>
      <c r="D210" s="1"/>
      <c r="E210" s="1"/>
      <c r="F210" s="1"/>
      <c r="G210" s="1"/>
      <c r="H210" s="1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2" customHeight="1">
      <c r="A211" s="1"/>
      <c r="B211" s="1"/>
      <c r="C211" s="1"/>
      <c r="D211" s="1"/>
      <c r="E211" s="1"/>
      <c r="F211" s="1"/>
      <c r="G211" s="1"/>
      <c r="H211" s="1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2" customHeight="1">
      <c r="A212" s="1"/>
      <c r="B212" s="1"/>
      <c r="C212" s="1"/>
      <c r="D212" s="1"/>
      <c r="E212" s="1"/>
      <c r="F212" s="1"/>
      <c r="G212" s="1"/>
      <c r="H212" s="1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2" customHeight="1">
      <c r="A213" s="1"/>
      <c r="B213" s="1"/>
      <c r="C213" s="1"/>
      <c r="D213" s="1"/>
      <c r="E213" s="1"/>
      <c r="F213" s="1"/>
      <c r="G213" s="1"/>
      <c r="H213" s="1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2" customHeight="1">
      <c r="A214" s="1"/>
      <c r="B214" s="1"/>
      <c r="C214" s="1"/>
      <c r="D214" s="1"/>
      <c r="E214" s="1"/>
      <c r="F214" s="1"/>
      <c r="G214" s="1"/>
      <c r="H214" s="1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2" customHeight="1">
      <c r="A215" s="1"/>
      <c r="B215" s="1"/>
      <c r="C215" s="1"/>
      <c r="D215" s="1"/>
      <c r="E215" s="1"/>
      <c r="F215" s="1"/>
      <c r="G215" s="1"/>
      <c r="H215" s="1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2" customHeight="1">
      <c r="A216" s="1"/>
      <c r="B216" s="1"/>
      <c r="C216" s="1"/>
      <c r="D216" s="1"/>
      <c r="E216" s="1"/>
      <c r="F216" s="1"/>
      <c r="G216" s="1"/>
      <c r="H216" s="1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2" customHeight="1">
      <c r="A217" s="1"/>
      <c r="B217" s="1"/>
      <c r="C217" s="1"/>
      <c r="D217" s="1"/>
      <c r="E217" s="1"/>
      <c r="F217" s="1"/>
      <c r="G217" s="1"/>
      <c r="H217" s="1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2" customHeight="1">
      <c r="A218" s="1"/>
      <c r="B218" s="1"/>
      <c r="C218" s="1"/>
      <c r="D218" s="1"/>
      <c r="E218" s="1"/>
      <c r="F218" s="1"/>
      <c r="G218" s="1"/>
      <c r="H218" s="1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2" customHeight="1">
      <c r="A219" s="1"/>
      <c r="B219" s="1"/>
      <c r="C219" s="1"/>
      <c r="D219" s="1"/>
      <c r="E219" s="1"/>
      <c r="F219" s="1"/>
      <c r="G219" s="1"/>
      <c r="H219" s="1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2" customHeight="1">
      <c r="A220" s="1"/>
      <c r="B220" s="1"/>
      <c r="C220" s="1"/>
      <c r="D220" s="1"/>
      <c r="E220" s="1"/>
      <c r="F220" s="1"/>
      <c r="G220" s="1"/>
      <c r="H220" s="1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2" customHeight="1">
      <c r="A221" s="1"/>
      <c r="B221" s="1"/>
      <c r="C221" s="1"/>
      <c r="D221" s="1"/>
      <c r="E221" s="1"/>
      <c r="F221" s="1"/>
      <c r="G221" s="1"/>
      <c r="H221" s="1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2" customHeight="1">
      <c r="A222" s="1"/>
      <c r="B222" s="1"/>
      <c r="C222" s="1"/>
      <c r="D222" s="1"/>
      <c r="E222" s="1"/>
      <c r="F222" s="1"/>
      <c r="G222" s="1"/>
      <c r="H222" s="1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2" customHeight="1">
      <c r="A223" s="1"/>
      <c r="B223" s="1"/>
      <c r="C223" s="1"/>
      <c r="D223" s="1"/>
      <c r="E223" s="1"/>
      <c r="F223" s="1"/>
      <c r="G223" s="1"/>
      <c r="H223" s="1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2" customHeight="1">
      <c r="A224" s="1"/>
      <c r="B224" s="1"/>
      <c r="C224" s="1"/>
      <c r="D224" s="1"/>
      <c r="E224" s="1"/>
      <c r="F224" s="1"/>
      <c r="G224" s="1"/>
      <c r="H224" s="1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2" customHeight="1">
      <c r="A225" s="1"/>
      <c r="B225" s="1"/>
      <c r="C225" s="1"/>
      <c r="D225" s="1"/>
      <c r="E225" s="1"/>
      <c r="F225" s="1"/>
      <c r="G225" s="1"/>
      <c r="H225" s="1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2" customHeight="1">
      <c r="A226" s="1"/>
      <c r="B226" s="1"/>
      <c r="C226" s="1"/>
      <c r="D226" s="1"/>
      <c r="E226" s="1"/>
      <c r="F226" s="1"/>
      <c r="G226" s="1"/>
      <c r="H226" s="1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2" customHeight="1">
      <c r="A227" s="1"/>
      <c r="B227" s="1"/>
      <c r="C227" s="1"/>
      <c r="D227" s="1"/>
      <c r="E227" s="1"/>
      <c r="F227" s="1"/>
      <c r="G227" s="1"/>
      <c r="H227" s="1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2" customHeight="1">
      <c r="A228" s="1"/>
      <c r="B228" s="1"/>
      <c r="C228" s="1"/>
      <c r="D228" s="1"/>
      <c r="E228" s="1"/>
      <c r="F228" s="1"/>
      <c r="G228" s="1"/>
      <c r="H228" s="1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2" customHeight="1">
      <c r="A229" s="1"/>
      <c r="B229" s="1"/>
      <c r="C229" s="1"/>
      <c r="D229" s="1"/>
      <c r="E229" s="1"/>
      <c r="F229" s="1"/>
      <c r="G229" s="1"/>
      <c r="H229" s="1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2" customHeight="1">
      <c r="A230" s="1"/>
      <c r="B230" s="1"/>
      <c r="C230" s="1"/>
      <c r="D230" s="1"/>
      <c r="E230" s="1"/>
      <c r="F230" s="1"/>
      <c r="G230" s="1"/>
      <c r="H230" s="1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2" customHeight="1">
      <c r="A231" s="1"/>
      <c r="B231" s="1"/>
      <c r="C231" s="1"/>
      <c r="D231" s="1"/>
      <c r="E231" s="1"/>
      <c r="F231" s="1"/>
      <c r="G231" s="1"/>
      <c r="H231" s="1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2" customHeight="1">
      <c r="A232" s="1"/>
      <c r="B232" s="1"/>
      <c r="C232" s="1"/>
      <c r="D232" s="1"/>
      <c r="E232" s="1"/>
      <c r="F232" s="1"/>
      <c r="G232" s="1"/>
      <c r="H232" s="1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2" customHeight="1">
      <c r="A233" s="1"/>
      <c r="B233" s="1"/>
      <c r="C233" s="1"/>
      <c r="D233" s="1"/>
      <c r="E233" s="1"/>
      <c r="F233" s="1"/>
      <c r="G233" s="1"/>
      <c r="H233" s="1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2" customHeight="1">
      <c r="A234" s="1"/>
      <c r="B234" s="1"/>
      <c r="C234" s="1"/>
      <c r="D234" s="1"/>
      <c r="E234" s="1"/>
      <c r="F234" s="1"/>
      <c r="G234" s="1"/>
      <c r="H234" s="1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2" customHeight="1">
      <c r="A235" s="1"/>
      <c r="B235" s="1"/>
      <c r="C235" s="1"/>
      <c r="D235" s="1"/>
      <c r="E235" s="1"/>
      <c r="F235" s="1"/>
      <c r="G235" s="1"/>
      <c r="H235" s="1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2" customHeight="1">
      <c r="A236" s="1"/>
      <c r="B236" s="1"/>
      <c r="C236" s="1"/>
      <c r="D236" s="1"/>
      <c r="E236" s="1"/>
      <c r="F236" s="1"/>
      <c r="G236" s="1"/>
      <c r="H236" s="1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2" customHeight="1">
      <c r="A237" s="1"/>
      <c r="B237" s="1"/>
      <c r="C237" s="1"/>
      <c r="D237" s="1"/>
      <c r="E237" s="1"/>
      <c r="F237" s="1"/>
      <c r="G237" s="1"/>
      <c r="H237" s="1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2" customHeight="1">
      <c r="A238" s="1"/>
      <c r="B238" s="1"/>
      <c r="C238" s="1"/>
      <c r="D238" s="1"/>
      <c r="E238" s="1"/>
      <c r="F238" s="1"/>
      <c r="G238" s="1"/>
      <c r="H238" s="1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2" customHeight="1">
      <c r="A239" s="1"/>
      <c r="B239" s="1"/>
      <c r="C239" s="1"/>
      <c r="D239" s="1"/>
      <c r="E239" s="1"/>
      <c r="F239" s="1"/>
      <c r="G239" s="1"/>
      <c r="H239" s="1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2" customHeight="1">
      <c r="A240" s="1"/>
      <c r="B240" s="1"/>
      <c r="C240" s="1"/>
      <c r="D240" s="1"/>
      <c r="E240" s="1"/>
      <c r="F240" s="1"/>
      <c r="G240" s="1"/>
      <c r="H240" s="1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ht="12" customHeight="1">
      <c r="A241" s="1"/>
      <c r="B241" s="1"/>
      <c r="C241" s="1"/>
      <c r="D241" s="1"/>
      <c r="E241" s="1"/>
      <c r="F241" s="1"/>
      <c r="G241" s="1"/>
      <c r="H241" s="1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ht="12" customHeight="1">
      <c r="A242" s="1"/>
      <c r="B242" s="1"/>
      <c r="C242" s="1"/>
      <c r="D242" s="1"/>
      <c r="E242" s="1"/>
      <c r="F242" s="1"/>
      <c r="G242" s="1"/>
      <c r="H242" s="1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ht="12" customHeight="1">
      <c r="A243" s="1"/>
      <c r="B243" s="1"/>
      <c r="C243" s="1"/>
      <c r="D243" s="1"/>
      <c r="E243" s="1"/>
      <c r="F243" s="1"/>
      <c r="G243" s="1"/>
      <c r="H243" s="1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ht="12" customHeight="1">
      <c r="A244" s="1"/>
      <c r="B244" s="1"/>
      <c r="C244" s="1"/>
      <c r="D244" s="1"/>
      <c r="E244" s="1"/>
      <c r="F244" s="1"/>
      <c r="G244" s="1"/>
      <c r="H244" s="1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ht="12" customHeight="1">
      <c r="A245" s="1"/>
      <c r="B245" s="1"/>
      <c r="C245" s="1"/>
      <c r="D245" s="1"/>
      <c r="E245" s="1"/>
      <c r="F245" s="1"/>
      <c r="G245" s="1"/>
      <c r="H245" s="1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ht="12" customHeight="1">
      <c r="A246" s="1"/>
      <c r="B246" s="1"/>
      <c r="C246" s="1"/>
      <c r="D246" s="1"/>
      <c r="E246" s="1"/>
      <c r="F246" s="1"/>
      <c r="G246" s="1"/>
      <c r="H246" s="1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ht="12" customHeight="1">
      <c r="A247" s="1"/>
      <c r="B247" s="1"/>
      <c r="C247" s="1"/>
      <c r="D247" s="1"/>
      <c r="E247" s="1"/>
      <c r="F247" s="1"/>
      <c r="G247" s="1"/>
      <c r="H247" s="1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ht="12" customHeight="1">
      <c r="A248" s="1"/>
      <c r="B248" s="1"/>
      <c r="C248" s="1"/>
      <c r="D248" s="1"/>
      <c r="E248" s="1"/>
      <c r="F248" s="1"/>
      <c r="G248" s="1"/>
      <c r="H248" s="1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ht="12" customHeight="1">
      <c r="A249" s="1"/>
      <c r="B249" s="1"/>
      <c r="C249" s="1"/>
      <c r="D249" s="1"/>
      <c r="E249" s="1"/>
      <c r="F249" s="1"/>
      <c r="G249" s="1"/>
      <c r="H249" s="1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ht="12" customHeight="1">
      <c r="A250" s="1"/>
      <c r="B250" s="1"/>
      <c r="C250" s="1"/>
      <c r="D250" s="1"/>
      <c r="E250" s="1"/>
      <c r="F250" s="1"/>
      <c r="G250" s="1"/>
      <c r="H250" s="1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ht="12" customHeight="1">
      <c r="A251" s="1"/>
      <c r="B251" s="1"/>
      <c r="C251" s="1"/>
      <c r="D251" s="1"/>
      <c r="E251" s="1"/>
      <c r="F251" s="1"/>
      <c r="G251" s="1"/>
      <c r="H251" s="1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ht="12" customHeight="1">
      <c r="A252" s="1"/>
      <c r="B252" s="1"/>
      <c r="C252" s="1"/>
      <c r="D252" s="1"/>
      <c r="E252" s="1"/>
      <c r="F252" s="1"/>
      <c r="G252" s="1"/>
      <c r="H252" s="1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ht="12" customHeight="1">
      <c r="A253" s="1"/>
      <c r="B253" s="1"/>
      <c r="C253" s="1"/>
      <c r="D253" s="1"/>
      <c r="E253" s="1"/>
      <c r="F253" s="1"/>
      <c r="G253" s="1"/>
      <c r="H253" s="1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ht="12" customHeight="1">
      <c r="A254" s="1"/>
      <c r="B254" s="1"/>
      <c r="C254" s="1"/>
      <c r="D254" s="1"/>
      <c r="E254" s="1"/>
      <c r="F254" s="1"/>
      <c r="G254" s="1"/>
      <c r="H254" s="1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ht="12" customHeight="1">
      <c r="A255" s="1"/>
      <c r="B255" s="1"/>
      <c r="C255" s="1"/>
      <c r="D255" s="1"/>
      <c r="E255" s="1"/>
      <c r="F255" s="1"/>
      <c r="G255" s="1"/>
      <c r="H255" s="1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ht="12" customHeight="1">
      <c r="A256" s="1"/>
      <c r="B256" s="1"/>
      <c r="C256" s="1"/>
      <c r="D256" s="1"/>
      <c r="E256" s="1"/>
      <c r="F256" s="1"/>
      <c r="G256" s="1"/>
      <c r="H256" s="1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ht="12" customHeight="1">
      <c r="A257" s="1"/>
      <c r="B257" s="1"/>
      <c r="C257" s="1"/>
      <c r="D257" s="1"/>
      <c r="E257" s="1"/>
      <c r="F257" s="1"/>
      <c r="G257" s="1"/>
      <c r="H257" s="1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ht="12" customHeight="1">
      <c r="A258" s="1"/>
      <c r="B258" s="1"/>
      <c r="C258" s="1"/>
      <c r="D258" s="1"/>
      <c r="E258" s="1"/>
      <c r="F258" s="1"/>
      <c r="G258" s="1"/>
      <c r="H258" s="1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ht="12" customHeight="1">
      <c r="A259" s="1"/>
      <c r="B259" s="1"/>
      <c r="C259" s="1"/>
      <c r="D259" s="1"/>
      <c r="E259" s="1"/>
      <c r="F259" s="1"/>
      <c r="G259" s="1"/>
      <c r="H259" s="1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ht="12" customHeight="1">
      <c r="A260" s="1"/>
      <c r="B260" s="1"/>
      <c r="C260" s="1"/>
      <c r="D260" s="1"/>
      <c r="E260" s="1"/>
      <c r="F260" s="1"/>
      <c r="G260" s="1"/>
      <c r="H260" s="1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ht="12" customHeight="1">
      <c r="A261" s="1"/>
      <c r="B261" s="1"/>
      <c r="C261" s="1"/>
      <c r="D261" s="1"/>
      <c r="E261" s="1"/>
      <c r="F261" s="1"/>
      <c r="G261" s="1"/>
      <c r="H261" s="1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ht="12" customHeight="1">
      <c r="A262" s="1"/>
      <c r="B262" s="1"/>
      <c r="C262" s="1"/>
      <c r="D262" s="1"/>
      <c r="E262" s="1"/>
      <c r="F262" s="1"/>
      <c r="G262" s="1"/>
      <c r="H262" s="1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ht="12" customHeight="1">
      <c r="A263" s="1"/>
      <c r="B263" s="1"/>
      <c r="C263" s="1"/>
      <c r="D263" s="1"/>
      <c r="E263" s="1"/>
      <c r="F263" s="1"/>
      <c r="G263" s="1"/>
      <c r="H263" s="1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ht="12" customHeight="1">
      <c r="A264" s="1"/>
      <c r="B264" s="1"/>
      <c r="C264" s="1"/>
      <c r="D264" s="1"/>
      <c r="E264" s="1"/>
      <c r="F264" s="1"/>
      <c r="G264" s="1"/>
      <c r="H264" s="1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ht="12" customHeight="1">
      <c r="A265" s="1"/>
      <c r="B265" s="1"/>
      <c r="C265" s="1"/>
      <c r="D265" s="1"/>
      <c r="E265" s="1"/>
      <c r="F265" s="1"/>
      <c r="G265" s="1"/>
      <c r="H265" s="1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ht="12" customHeight="1">
      <c r="A266" s="1"/>
      <c r="B266" s="1"/>
      <c r="C266" s="1"/>
      <c r="D266" s="1"/>
      <c r="E266" s="1"/>
      <c r="F266" s="1"/>
      <c r="G266" s="1"/>
      <c r="H266" s="1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ht="12" customHeight="1">
      <c r="A267" s="1"/>
      <c r="B267" s="1"/>
      <c r="C267" s="1"/>
      <c r="D267" s="1"/>
      <c r="E267" s="1"/>
      <c r="F267" s="1"/>
      <c r="G267" s="1"/>
      <c r="H267" s="1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ht="12" customHeight="1">
      <c r="A268" s="1"/>
      <c r="B268" s="1"/>
      <c r="C268" s="1"/>
      <c r="D268" s="1"/>
      <c r="E268" s="1"/>
      <c r="F268" s="1"/>
      <c r="G268" s="1"/>
      <c r="H268" s="1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ht="12" customHeight="1">
      <c r="A269" s="1"/>
      <c r="B269" s="1"/>
      <c r="C269" s="1"/>
      <c r="D269" s="1"/>
      <c r="E269" s="1"/>
      <c r="F269" s="1"/>
      <c r="G269" s="1"/>
      <c r="H269" s="1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ht="12" customHeight="1">
      <c r="A270" s="1"/>
      <c r="B270" s="1"/>
      <c r="C270" s="1"/>
      <c r="D270" s="1"/>
      <c r="E270" s="1"/>
      <c r="F270" s="1"/>
      <c r="G270" s="1"/>
      <c r="H270" s="1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ht="12" customHeight="1">
      <c r="A271" s="1"/>
      <c r="B271" s="1"/>
      <c r="C271" s="1"/>
      <c r="D271" s="1"/>
      <c r="E271" s="1"/>
      <c r="F271" s="1"/>
      <c r="G271" s="1"/>
      <c r="H271" s="1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ht="12" customHeight="1">
      <c r="A272" s="1"/>
      <c r="B272" s="1"/>
      <c r="C272" s="1"/>
      <c r="D272" s="1"/>
      <c r="E272" s="1"/>
      <c r="F272" s="1"/>
      <c r="G272" s="1"/>
      <c r="H272" s="1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ht="12" customHeight="1">
      <c r="A273" s="1"/>
      <c r="B273" s="1"/>
      <c r="C273" s="1"/>
      <c r="D273" s="1"/>
      <c r="E273" s="1"/>
      <c r="F273" s="1"/>
      <c r="G273" s="1"/>
      <c r="H273" s="1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ht="12" customHeight="1">
      <c r="A274" s="1"/>
      <c r="B274" s="1"/>
      <c r="C274" s="1"/>
      <c r="D274" s="1"/>
      <c r="E274" s="1"/>
      <c r="F274" s="1"/>
      <c r="G274" s="1"/>
      <c r="H274" s="1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ht="12" customHeight="1">
      <c r="A275" s="1"/>
      <c r="B275" s="1"/>
      <c r="C275" s="1"/>
      <c r="D275" s="1"/>
      <c r="E275" s="1"/>
      <c r="F275" s="1"/>
      <c r="G275" s="1"/>
      <c r="H275" s="1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ht="12" customHeight="1">
      <c r="A276" s="1"/>
      <c r="B276" s="1"/>
      <c r="C276" s="1"/>
      <c r="D276" s="1"/>
      <c r="E276" s="1"/>
      <c r="F276" s="1"/>
      <c r="G276" s="1"/>
      <c r="H276" s="1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ht="12" customHeight="1">
      <c r="A277" s="1"/>
      <c r="B277" s="1"/>
      <c r="C277" s="1"/>
      <c r="D277" s="1"/>
      <c r="E277" s="1"/>
      <c r="F277" s="1"/>
      <c r="G277" s="1"/>
      <c r="H277" s="1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ht="12" customHeight="1">
      <c r="A278" s="1"/>
      <c r="B278" s="1"/>
      <c r="C278" s="1"/>
      <c r="D278" s="1"/>
      <c r="E278" s="1"/>
      <c r="F278" s="1"/>
      <c r="G278" s="1"/>
      <c r="H278" s="1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ht="12" customHeight="1">
      <c r="A279" s="1"/>
      <c r="B279" s="1"/>
      <c r="C279" s="1"/>
      <c r="D279" s="1"/>
      <c r="E279" s="1"/>
      <c r="F279" s="1"/>
      <c r="G279" s="1"/>
      <c r="H279" s="1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ht="12" customHeight="1">
      <c r="A280" s="1"/>
      <c r="B280" s="1"/>
      <c r="C280" s="1"/>
      <c r="D280" s="1"/>
      <c r="E280" s="1"/>
      <c r="F280" s="1"/>
      <c r="G280" s="1"/>
      <c r="H280" s="1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ht="12" customHeight="1">
      <c r="A281" s="1"/>
      <c r="B281" s="1"/>
      <c r="C281" s="1"/>
      <c r="D281" s="1"/>
      <c r="E281" s="1"/>
      <c r="F281" s="1"/>
      <c r="G281" s="1"/>
      <c r="H281" s="1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ht="12" customHeight="1">
      <c r="A282" s="1"/>
      <c r="B282" s="1"/>
      <c r="C282" s="1"/>
      <c r="D282" s="1"/>
      <c r="E282" s="1"/>
      <c r="F282" s="1"/>
      <c r="G282" s="1"/>
      <c r="H282" s="1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ht="12" customHeight="1">
      <c r="A283" s="1"/>
      <c r="B283" s="1"/>
      <c r="C283" s="1"/>
      <c r="D283" s="1"/>
      <c r="E283" s="1"/>
      <c r="F283" s="1"/>
      <c r="G283" s="1"/>
      <c r="H283" s="1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ht="12" customHeight="1">
      <c r="A284" s="1"/>
      <c r="B284" s="1"/>
      <c r="C284" s="1"/>
      <c r="D284" s="1"/>
      <c r="E284" s="1"/>
      <c r="F284" s="1"/>
      <c r="G284" s="1"/>
      <c r="H284" s="1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ht="12" customHeight="1">
      <c r="A285" s="1"/>
      <c r="B285" s="1"/>
      <c r="C285" s="1"/>
      <c r="D285" s="1"/>
      <c r="E285" s="1"/>
      <c r="F285" s="1"/>
      <c r="G285" s="1"/>
      <c r="H285" s="1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ht="12" customHeight="1">
      <c r="A286" s="1"/>
      <c r="B286" s="1"/>
      <c r="C286" s="1"/>
      <c r="D286" s="1"/>
      <c r="E286" s="1"/>
      <c r="F286" s="1"/>
      <c r="G286" s="1"/>
      <c r="H286" s="1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ht="12" customHeight="1">
      <c r="A287" s="1"/>
      <c r="B287" s="1"/>
      <c r="C287" s="1"/>
      <c r="D287" s="1"/>
      <c r="E287" s="1"/>
      <c r="F287" s="1"/>
      <c r="G287" s="1"/>
      <c r="H287" s="1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ht="12" customHeight="1">
      <c r="A288" s="1"/>
      <c r="B288" s="1"/>
      <c r="C288" s="1"/>
      <c r="D288" s="1"/>
      <c r="E288" s="1"/>
      <c r="F288" s="1"/>
      <c r="G288" s="1"/>
      <c r="H288" s="1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ht="12" customHeight="1">
      <c r="A289" s="1"/>
      <c r="B289" s="1"/>
      <c r="C289" s="1"/>
      <c r="D289" s="1"/>
      <c r="E289" s="1"/>
      <c r="F289" s="1"/>
      <c r="G289" s="1"/>
      <c r="H289" s="1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ht="12" customHeight="1">
      <c r="A290" s="1"/>
      <c r="B290" s="1"/>
      <c r="C290" s="1"/>
      <c r="D290" s="1"/>
      <c r="E290" s="1"/>
      <c r="F290" s="1"/>
      <c r="G290" s="1"/>
      <c r="H290" s="1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ht="12" customHeight="1">
      <c r="A291" s="1"/>
      <c r="B291" s="1"/>
      <c r="C291" s="1"/>
      <c r="D291" s="1"/>
      <c r="E291" s="1"/>
      <c r="F291" s="1"/>
      <c r="G291" s="1"/>
      <c r="H291" s="1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ht="12" customHeight="1">
      <c r="A292" s="1"/>
      <c r="B292" s="1"/>
      <c r="C292" s="1"/>
      <c r="D292" s="1"/>
      <c r="E292" s="1"/>
      <c r="F292" s="1"/>
      <c r="G292" s="1"/>
      <c r="H292" s="1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ht="12" customHeight="1">
      <c r="A293" s="1"/>
      <c r="B293" s="1"/>
      <c r="C293" s="1"/>
      <c r="D293" s="1"/>
      <c r="E293" s="1"/>
      <c r="F293" s="1"/>
      <c r="G293" s="1"/>
      <c r="H293" s="1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ht="12" customHeight="1">
      <c r="A294" s="1"/>
      <c r="B294" s="1"/>
      <c r="C294" s="1"/>
      <c r="D294" s="1"/>
      <c r="E294" s="1"/>
      <c r="F294" s="1"/>
      <c r="G294" s="1"/>
      <c r="H294" s="1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ht="12" customHeight="1">
      <c r="A295" s="1"/>
      <c r="B295" s="1"/>
      <c r="C295" s="1"/>
      <c r="D295" s="1"/>
      <c r="E295" s="1"/>
      <c r="F295" s="1"/>
      <c r="G295" s="1"/>
      <c r="H295" s="1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ht="12" customHeight="1">
      <c r="A296" s="1"/>
      <c r="B296" s="1"/>
      <c r="C296" s="1"/>
      <c r="D296" s="1"/>
      <c r="E296" s="1"/>
      <c r="F296" s="1"/>
      <c r="G296" s="1"/>
      <c r="H296" s="1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ht="12" customHeight="1">
      <c r="A297" s="1"/>
      <c r="B297" s="1"/>
      <c r="C297" s="1"/>
      <c r="D297" s="1"/>
      <c r="E297" s="1"/>
      <c r="F297" s="1"/>
      <c r="G297" s="1"/>
      <c r="H297" s="1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ht="12" customHeight="1">
      <c r="A298" s="1"/>
      <c r="B298" s="1"/>
      <c r="C298" s="1"/>
      <c r="D298" s="1"/>
      <c r="E298" s="1"/>
      <c r="F298" s="1"/>
      <c r="G298" s="1"/>
      <c r="H298" s="1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ht="12" customHeight="1">
      <c r="A299" s="1"/>
      <c r="B299" s="1"/>
      <c r="C299" s="1"/>
      <c r="D299" s="1"/>
      <c r="E299" s="1"/>
      <c r="F299" s="1"/>
      <c r="G299" s="1"/>
      <c r="H299" s="1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ht="12" customHeight="1">
      <c r="A300" s="1"/>
      <c r="B300" s="1"/>
      <c r="C300" s="1"/>
      <c r="D300" s="1"/>
      <c r="E300" s="1"/>
      <c r="F300" s="1"/>
      <c r="G300" s="1"/>
      <c r="H300" s="1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ht="12" customHeight="1">
      <c r="A301" s="1"/>
      <c r="B301" s="1"/>
      <c r="C301" s="1"/>
      <c r="D301" s="1"/>
      <c r="E301" s="1"/>
      <c r="F301" s="1"/>
      <c r="G301" s="1"/>
      <c r="H301" s="1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ht="12" customHeight="1">
      <c r="A302" s="1"/>
      <c r="B302" s="1"/>
      <c r="C302" s="1"/>
      <c r="D302" s="1"/>
      <c r="E302" s="1"/>
      <c r="F302" s="1"/>
      <c r="G302" s="1"/>
      <c r="H302" s="1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ht="12" customHeight="1">
      <c r="A303" s="1"/>
      <c r="B303" s="1"/>
      <c r="C303" s="1"/>
      <c r="D303" s="1"/>
      <c r="E303" s="1"/>
      <c r="F303" s="1"/>
      <c r="G303" s="1"/>
      <c r="H303" s="1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ht="12" customHeight="1">
      <c r="A304" s="1"/>
      <c r="B304" s="1"/>
      <c r="C304" s="1"/>
      <c r="D304" s="1"/>
      <c r="E304" s="1"/>
      <c r="F304" s="1"/>
      <c r="G304" s="1"/>
      <c r="H304" s="1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ht="12" customHeight="1">
      <c r="A305" s="1"/>
      <c r="B305" s="1"/>
      <c r="C305" s="1"/>
      <c r="D305" s="1"/>
      <c r="E305" s="1"/>
      <c r="F305" s="1"/>
      <c r="G305" s="1"/>
      <c r="H305" s="1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ht="12" customHeight="1">
      <c r="A306" s="1"/>
      <c r="B306" s="1"/>
      <c r="C306" s="1"/>
      <c r="D306" s="1"/>
      <c r="E306" s="1"/>
      <c r="F306" s="1"/>
      <c r="G306" s="1"/>
      <c r="H306" s="1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ht="12" customHeight="1">
      <c r="A307" s="1"/>
      <c r="B307" s="1"/>
      <c r="C307" s="1"/>
      <c r="D307" s="1"/>
      <c r="E307" s="1"/>
      <c r="F307" s="1"/>
      <c r="G307" s="1"/>
      <c r="H307" s="1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ht="12" customHeight="1">
      <c r="A308" s="1"/>
      <c r="B308" s="1"/>
      <c r="C308" s="1"/>
      <c r="D308" s="1"/>
      <c r="E308" s="1"/>
      <c r="F308" s="1"/>
      <c r="G308" s="1"/>
      <c r="H308" s="1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ht="12" customHeight="1">
      <c r="A309" s="1"/>
      <c r="B309" s="1"/>
      <c r="C309" s="1"/>
      <c r="D309" s="1"/>
      <c r="E309" s="1"/>
      <c r="F309" s="1"/>
      <c r="G309" s="1"/>
      <c r="H309" s="1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ht="12" customHeight="1">
      <c r="A310" s="1"/>
      <c r="B310" s="1"/>
      <c r="C310" s="1"/>
      <c r="D310" s="1"/>
      <c r="E310" s="1"/>
      <c r="F310" s="1"/>
      <c r="G310" s="1"/>
      <c r="H310" s="1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ht="12" customHeight="1">
      <c r="A311" s="1"/>
      <c r="B311" s="1"/>
      <c r="C311" s="1"/>
      <c r="D311" s="1"/>
      <c r="E311" s="1"/>
      <c r="F311" s="1"/>
      <c r="G311" s="1"/>
      <c r="H311" s="1"/>
      <c r="I311" s="4"/>
      <c r="J311" s="1"/>
      <c r="K311" s="1"/>
      <c r="L311" s="1"/>
      <c r="M311" s="1"/>
      <c r="N311" s="1"/>
      <c r="O311" s="1"/>
      <c r="P311" s="1"/>
      <c r="Q311" s="1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ht="12" customHeight="1">
      <c r="A312" s="1"/>
      <c r="B312" s="1"/>
      <c r="C312" s="1"/>
      <c r="D312" s="1"/>
      <c r="E312" s="1"/>
      <c r="F312" s="1"/>
      <c r="G312" s="1"/>
      <c r="H312" s="1"/>
      <c r="I312" s="4"/>
      <c r="J312" s="1"/>
      <c r="K312" s="1"/>
      <c r="L312" s="1"/>
      <c r="M312" s="1"/>
      <c r="N312" s="1"/>
      <c r="O312" s="1"/>
      <c r="P312" s="1"/>
      <c r="Q312" s="1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ht="12" customHeight="1">
      <c r="A313" s="1"/>
      <c r="B313" s="1"/>
      <c r="C313" s="1"/>
      <c r="D313" s="1"/>
      <c r="E313" s="1"/>
      <c r="F313" s="1"/>
      <c r="G313" s="1"/>
      <c r="H313" s="1"/>
      <c r="I313" s="4"/>
      <c r="J313" s="1"/>
      <c r="K313" s="1"/>
      <c r="L313" s="1"/>
      <c r="M313" s="1"/>
      <c r="N313" s="1"/>
      <c r="O313" s="1"/>
      <c r="P313" s="1"/>
      <c r="Q313" s="1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ht="12" customHeight="1">
      <c r="A314" s="1"/>
      <c r="B314" s="1"/>
      <c r="C314" s="1"/>
      <c r="D314" s="1"/>
      <c r="E314" s="1"/>
      <c r="F314" s="1"/>
      <c r="G314" s="1"/>
      <c r="H314" s="1"/>
      <c r="I314" s="4"/>
      <c r="J314" s="1"/>
      <c r="K314" s="1"/>
      <c r="L314" s="1"/>
      <c r="M314" s="1"/>
      <c r="N314" s="1"/>
      <c r="O314" s="1"/>
      <c r="P314" s="1"/>
      <c r="Q314" s="1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ht="12" customHeight="1">
      <c r="A315" s="1"/>
      <c r="B315" s="1"/>
      <c r="C315" s="1"/>
      <c r="D315" s="1"/>
      <c r="E315" s="1"/>
      <c r="F315" s="1"/>
      <c r="G315" s="1"/>
      <c r="H315" s="1"/>
      <c r="I315" s="4"/>
      <c r="J315" s="1"/>
      <c r="K315" s="1"/>
      <c r="L315" s="1"/>
      <c r="M315" s="1"/>
      <c r="N315" s="1"/>
      <c r="O315" s="1"/>
      <c r="P315" s="1"/>
      <c r="Q315" s="1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ht="12" customHeight="1">
      <c r="A316" s="1"/>
      <c r="B316" s="1"/>
      <c r="C316" s="1"/>
      <c r="D316" s="1"/>
      <c r="E316" s="1"/>
      <c r="F316" s="1"/>
      <c r="G316" s="1"/>
      <c r="H316" s="1"/>
      <c r="I316" s="4"/>
      <c r="J316" s="1"/>
      <c r="K316" s="1"/>
      <c r="L316" s="1"/>
      <c r="M316" s="1"/>
      <c r="N316" s="1"/>
      <c r="O316" s="1"/>
      <c r="P316" s="1"/>
      <c r="Q316" s="1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ht="12" customHeight="1">
      <c r="A317" s="1"/>
      <c r="B317" s="1"/>
      <c r="C317" s="1"/>
      <c r="D317" s="1"/>
      <c r="E317" s="1"/>
      <c r="F317" s="1"/>
      <c r="G317" s="1"/>
      <c r="H317" s="1"/>
      <c r="I317" s="4"/>
      <c r="J317" s="1"/>
      <c r="K317" s="1"/>
      <c r="L317" s="1"/>
      <c r="M317" s="1"/>
      <c r="N317" s="1"/>
      <c r="O317" s="1"/>
      <c r="P317" s="1"/>
      <c r="Q317" s="1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ht="12" customHeight="1">
      <c r="A318" s="1"/>
      <c r="B318" s="1"/>
      <c r="C318" s="1"/>
      <c r="D318" s="1"/>
      <c r="E318" s="1"/>
      <c r="F318" s="1"/>
      <c r="G318" s="1"/>
      <c r="H318" s="1"/>
      <c r="I318" s="4"/>
      <c r="J318" s="1"/>
      <c r="K318" s="1"/>
      <c r="L318" s="1"/>
      <c r="M318" s="1"/>
      <c r="N318" s="1"/>
      <c r="O318" s="1"/>
      <c r="P318" s="1"/>
      <c r="Q318" s="1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ht="12" customHeight="1">
      <c r="A319" s="1"/>
      <c r="B319" s="1"/>
      <c r="C319" s="1"/>
      <c r="D319" s="1"/>
      <c r="E319" s="1"/>
      <c r="F319" s="1"/>
      <c r="G319" s="1"/>
      <c r="H319" s="1"/>
      <c r="I319" s="4"/>
      <c r="J319" s="1"/>
      <c r="K319" s="1"/>
      <c r="L319" s="1"/>
      <c r="M319" s="1"/>
      <c r="N319" s="1"/>
      <c r="O319" s="1"/>
      <c r="P319" s="1"/>
      <c r="Q319" s="1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ht="12" customHeight="1">
      <c r="A320" s="1"/>
      <c r="B320" s="1"/>
      <c r="C320" s="1"/>
      <c r="D320" s="1"/>
      <c r="E320" s="1"/>
      <c r="F320" s="1"/>
      <c r="G320" s="1"/>
      <c r="H320" s="1"/>
      <c r="I320" s="4"/>
      <c r="J320" s="1"/>
      <c r="K320" s="1"/>
      <c r="L320" s="1"/>
      <c r="M320" s="1"/>
      <c r="N320" s="1"/>
      <c r="O320" s="1"/>
      <c r="P320" s="1"/>
      <c r="Q320" s="1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ht="12" customHeight="1">
      <c r="A321" s="1"/>
      <c r="B321" s="1"/>
      <c r="C321" s="1"/>
      <c r="D321" s="1"/>
      <c r="E321" s="1"/>
      <c r="F321" s="1"/>
      <c r="G321" s="1"/>
      <c r="H321" s="1"/>
      <c r="I321" s="4"/>
      <c r="J321" s="1"/>
      <c r="K321" s="1"/>
      <c r="L321" s="1"/>
      <c r="M321" s="1"/>
      <c r="N321" s="1"/>
      <c r="O321" s="1"/>
      <c r="P321" s="1"/>
      <c r="Q321" s="1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ht="12" customHeight="1">
      <c r="A322" s="1"/>
      <c r="B322" s="1"/>
      <c r="C322" s="1"/>
      <c r="D322" s="1"/>
      <c r="E322" s="1"/>
      <c r="F322" s="1"/>
      <c r="G322" s="1"/>
      <c r="H322" s="1"/>
      <c r="I322" s="4"/>
      <c r="J322" s="1"/>
      <c r="K322" s="1"/>
      <c r="L322" s="1"/>
      <c r="M322" s="1"/>
      <c r="N322" s="1"/>
      <c r="O322" s="1"/>
      <c r="P322" s="1"/>
      <c r="Q322" s="1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ht="12" customHeight="1">
      <c r="A323" s="1"/>
      <c r="B323" s="1"/>
      <c r="C323" s="1"/>
      <c r="D323" s="1"/>
      <c r="E323" s="1"/>
      <c r="F323" s="1"/>
      <c r="G323" s="1"/>
      <c r="H323" s="1"/>
      <c r="I323" s="4"/>
      <c r="J323" s="1"/>
      <c r="K323" s="1"/>
      <c r="L323" s="1"/>
      <c r="M323" s="1"/>
      <c r="N323" s="1"/>
      <c r="O323" s="1"/>
      <c r="P323" s="1"/>
      <c r="Q323" s="1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ht="12" customHeight="1">
      <c r="A324" s="1"/>
      <c r="B324" s="1"/>
      <c r="C324" s="1"/>
      <c r="D324" s="1"/>
      <c r="E324" s="1"/>
      <c r="F324" s="1"/>
      <c r="G324" s="1"/>
      <c r="H324" s="1"/>
      <c r="I324" s="4"/>
      <c r="J324" s="1"/>
      <c r="K324" s="1"/>
      <c r="L324" s="1"/>
      <c r="M324" s="1"/>
      <c r="N324" s="1"/>
      <c r="O324" s="1"/>
      <c r="P324" s="1"/>
      <c r="Q324" s="1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ht="12" customHeight="1">
      <c r="A325" s="1"/>
      <c r="B325" s="1"/>
      <c r="C325" s="1"/>
      <c r="D325" s="1"/>
      <c r="E325" s="1"/>
      <c r="F325" s="1"/>
      <c r="G325" s="1"/>
      <c r="H325" s="1"/>
      <c r="I325" s="4"/>
      <c r="J325" s="1"/>
      <c r="K325" s="1"/>
      <c r="L325" s="1"/>
      <c r="M325" s="1"/>
      <c r="N325" s="1"/>
      <c r="O325" s="1"/>
      <c r="P325" s="1"/>
      <c r="Q325" s="1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ht="12" customHeight="1">
      <c r="A326" s="1"/>
      <c r="B326" s="1"/>
      <c r="C326" s="1"/>
      <c r="D326" s="1"/>
      <c r="E326" s="1"/>
      <c r="F326" s="1"/>
      <c r="G326" s="1"/>
      <c r="H326" s="1"/>
      <c r="I326" s="4"/>
      <c r="J326" s="1"/>
      <c r="K326" s="1"/>
      <c r="L326" s="1"/>
      <c r="M326" s="1"/>
      <c r="N326" s="1"/>
      <c r="O326" s="1"/>
      <c r="P326" s="1"/>
      <c r="Q326" s="1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ht="12" customHeight="1">
      <c r="A327" s="1"/>
      <c r="B327" s="1"/>
      <c r="C327" s="1"/>
      <c r="D327" s="1"/>
      <c r="E327" s="1"/>
      <c r="F327" s="1"/>
      <c r="G327" s="1"/>
      <c r="H327" s="1"/>
      <c r="I327" s="4"/>
      <c r="J327" s="1"/>
      <c r="K327" s="1"/>
      <c r="L327" s="1"/>
      <c r="M327" s="1"/>
      <c r="N327" s="1"/>
      <c r="O327" s="1"/>
      <c r="P327" s="1"/>
      <c r="Q327" s="1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ht="12" customHeight="1">
      <c r="A328" s="1"/>
      <c r="B328" s="1"/>
      <c r="C328" s="1"/>
      <c r="D328" s="1"/>
      <c r="E328" s="1"/>
      <c r="F328" s="1"/>
      <c r="G328" s="1"/>
      <c r="H328" s="1"/>
      <c r="I328" s="4"/>
      <c r="J328" s="1"/>
      <c r="K328" s="1"/>
      <c r="L328" s="1"/>
      <c r="M328" s="1"/>
      <c r="N328" s="1"/>
      <c r="O328" s="1"/>
      <c r="P328" s="1"/>
      <c r="Q328" s="1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ht="12" customHeight="1">
      <c r="A329" s="1"/>
      <c r="B329" s="1"/>
      <c r="C329" s="1"/>
      <c r="D329" s="1"/>
      <c r="E329" s="1"/>
      <c r="F329" s="1"/>
      <c r="G329" s="1"/>
      <c r="H329" s="1"/>
      <c r="I329" s="4"/>
      <c r="J329" s="1"/>
      <c r="K329" s="1"/>
      <c r="L329" s="1"/>
      <c r="M329" s="1"/>
      <c r="N329" s="1"/>
      <c r="O329" s="1"/>
      <c r="P329" s="1"/>
      <c r="Q329" s="1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ht="12" customHeight="1">
      <c r="A330" s="1"/>
      <c r="B330" s="1"/>
      <c r="C330" s="1"/>
      <c r="D330" s="1"/>
      <c r="E330" s="1"/>
      <c r="F330" s="1"/>
      <c r="G330" s="1"/>
      <c r="H330" s="1"/>
      <c r="I330" s="4"/>
      <c r="J330" s="1"/>
      <c r="K330" s="1"/>
      <c r="L330" s="1"/>
      <c r="M330" s="1"/>
      <c r="N330" s="1"/>
      <c r="O330" s="1"/>
      <c r="P330" s="1"/>
      <c r="Q330" s="1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ht="12" customHeight="1">
      <c r="A331" s="1"/>
      <c r="B331" s="1"/>
      <c r="C331" s="1"/>
      <c r="D331" s="1"/>
      <c r="E331" s="1"/>
      <c r="F331" s="1"/>
      <c r="G331" s="1"/>
      <c r="H331" s="1"/>
      <c r="I331" s="4"/>
      <c r="J331" s="1"/>
      <c r="K331" s="1"/>
      <c r="L331" s="1"/>
      <c r="M331" s="1"/>
      <c r="N331" s="1"/>
      <c r="O331" s="1"/>
      <c r="P331" s="1"/>
      <c r="Q331" s="1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ht="12" customHeight="1">
      <c r="A332" s="1"/>
      <c r="B332" s="1"/>
      <c r="C332" s="1"/>
      <c r="D332" s="1"/>
      <c r="E332" s="1"/>
      <c r="F332" s="1"/>
      <c r="G332" s="1"/>
      <c r="H332" s="1"/>
      <c r="I332" s="4"/>
      <c r="J332" s="1"/>
      <c r="K332" s="1"/>
      <c r="L332" s="1"/>
      <c r="M332" s="1"/>
      <c r="N332" s="1"/>
      <c r="O332" s="1"/>
      <c r="P332" s="1"/>
      <c r="Q332" s="1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ht="12" customHeight="1">
      <c r="A333" s="1"/>
      <c r="B333" s="1"/>
      <c r="C333" s="1"/>
      <c r="D333" s="1"/>
      <c r="E333" s="1"/>
      <c r="F333" s="1"/>
      <c r="G333" s="1"/>
      <c r="H333" s="1"/>
      <c r="I333" s="4"/>
      <c r="J333" s="1"/>
      <c r="K333" s="1"/>
      <c r="L333" s="1"/>
      <c r="M333" s="1"/>
      <c r="N333" s="1"/>
      <c r="O333" s="1"/>
      <c r="P333" s="1"/>
      <c r="Q333" s="1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ht="12" customHeight="1">
      <c r="A334" s="1"/>
      <c r="B334" s="1"/>
      <c r="C334" s="1"/>
      <c r="D334" s="1"/>
      <c r="E334" s="1"/>
      <c r="F334" s="1"/>
      <c r="G334" s="1"/>
      <c r="H334" s="1"/>
      <c r="I334" s="4"/>
      <c r="J334" s="1"/>
      <c r="K334" s="1"/>
      <c r="L334" s="1"/>
      <c r="M334" s="1"/>
      <c r="N334" s="1"/>
      <c r="O334" s="1"/>
      <c r="P334" s="1"/>
      <c r="Q334" s="1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ht="12" customHeight="1">
      <c r="A335" s="1"/>
      <c r="B335" s="1"/>
      <c r="C335" s="1"/>
      <c r="D335" s="1"/>
      <c r="E335" s="1"/>
      <c r="F335" s="1"/>
      <c r="G335" s="1"/>
      <c r="H335" s="1"/>
      <c r="I335" s="4"/>
      <c r="J335" s="1"/>
      <c r="K335" s="1"/>
      <c r="L335" s="1"/>
      <c r="M335" s="1"/>
      <c r="N335" s="1"/>
      <c r="O335" s="1"/>
      <c r="P335" s="1"/>
      <c r="Q335" s="1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ht="12" customHeight="1">
      <c r="A336" s="1"/>
      <c r="B336" s="1"/>
      <c r="C336" s="1"/>
      <c r="D336" s="1"/>
      <c r="E336" s="1"/>
      <c r="F336" s="1"/>
      <c r="G336" s="1"/>
      <c r="H336" s="1"/>
      <c r="I336" s="4"/>
      <c r="J336" s="1"/>
      <c r="K336" s="1"/>
      <c r="L336" s="1"/>
      <c r="M336" s="1"/>
      <c r="N336" s="1"/>
      <c r="O336" s="1"/>
      <c r="P336" s="1"/>
      <c r="Q336" s="1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ht="12" customHeight="1">
      <c r="A337" s="1"/>
      <c r="B337" s="1"/>
      <c r="C337" s="1"/>
      <c r="D337" s="1"/>
      <c r="E337" s="1"/>
      <c r="F337" s="1"/>
      <c r="G337" s="1"/>
      <c r="H337" s="1"/>
      <c r="I337" s="4"/>
      <c r="J337" s="1"/>
      <c r="K337" s="1"/>
      <c r="L337" s="1"/>
      <c r="M337" s="1"/>
      <c r="N337" s="1"/>
      <c r="O337" s="1"/>
      <c r="P337" s="1"/>
      <c r="Q337" s="1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ht="15.75" customHeight="1">
      <c r="D338" s="7"/>
      <c r="I338" s="4"/>
      <c r="P338" s="7"/>
    </row>
    <row r="339" spans="1:34" ht="15.75" customHeight="1">
      <c r="D339" s="7"/>
      <c r="I339" s="4"/>
      <c r="P339" s="7"/>
    </row>
    <row r="340" spans="1:34" ht="15.75" customHeight="1">
      <c r="D340" s="7"/>
      <c r="I340" s="4"/>
      <c r="P340" s="7"/>
    </row>
    <row r="341" spans="1:34" ht="15.75" customHeight="1">
      <c r="D341" s="7"/>
      <c r="I341" s="4"/>
      <c r="P341" s="7"/>
    </row>
    <row r="342" spans="1:34" ht="15.75" customHeight="1">
      <c r="D342" s="7"/>
      <c r="I342" s="4"/>
      <c r="P342" s="7"/>
    </row>
    <row r="343" spans="1:34" ht="15.75" customHeight="1">
      <c r="D343" s="7"/>
      <c r="I343" s="4"/>
      <c r="P343" s="7"/>
    </row>
    <row r="344" spans="1:34" ht="15.75" customHeight="1">
      <c r="D344" s="7"/>
      <c r="I344" s="4"/>
      <c r="P344" s="7"/>
    </row>
    <row r="345" spans="1:34" ht="15.75" customHeight="1">
      <c r="D345" s="7"/>
      <c r="I345" s="4"/>
      <c r="P345" s="7"/>
    </row>
    <row r="346" spans="1:34" ht="15.75" customHeight="1">
      <c r="D346" s="7"/>
      <c r="I346" s="4"/>
      <c r="P346" s="7"/>
    </row>
    <row r="347" spans="1:34" ht="15.75" customHeight="1">
      <c r="D347" s="7"/>
      <c r="I347" s="4"/>
      <c r="P347" s="7"/>
    </row>
    <row r="348" spans="1:34" ht="15.75" customHeight="1">
      <c r="D348" s="7"/>
      <c r="I348" s="4"/>
      <c r="P348" s="7"/>
    </row>
    <row r="349" spans="1:34" ht="15.75" customHeight="1">
      <c r="D349" s="7"/>
      <c r="I349" s="4"/>
      <c r="P349" s="7"/>
    </row>
    <row r="350" spans="1:34" ht="15.75" customHeight="1">
      <c r="D350" s="7"/>
      <c r="I350" s="4"/>
      <c r="P350" s="7"/>
    </row>
    <row r="351" spans="1:34" ht="15.75" customHeight="1">
      <c r="D351" s="7"/>
      <c r="I351" s="4"/>
      <c r="P351" s="7"/>
    </row>
    <row r="352" spans="1:34" ht="15.75" customHeight="1">
      <c r="D352" s="7"/>
      <c r="I352" s="4"/>
      <c r="P352" s="7"/>
    </row>
    <row r="353" spans="4:16" ht="15.75" customHeight="1">
      <c r="D353" s="7"/>
      <c r="I353" s="4"/>
      <c r="P353" s="7"/>
    </row>
    <row r="354" spans="4:16" ht="15.75" customHeight="1">
      <c r="D354" s="7"/>
      <c r="I354" s="4"/>
      <c r="P354" s="7"/>
    </row>
    <row r="355" spans="4:16" ht="15.75" customHeight="1">
      <c r="D355" s="7"/>
      <c r="I355" s="4"/>
      <c r="P355" s="7"/>
    </row>
    <row r="356" spans="4:16" ht="15.75" customHeight="1">
      <c r="D356" s="7"/>
      <c r="I356" s="4"/>
      <c r="P356" s="7"/>
    </row>
    <row r="357" spans="4:16" ht="15.75" customHeight="1">
      <c r="D357" s="7"/>
      <c r="I357" s="4"/>
      <c r="P357" s="7"/>
    </row>
    <row r="358" spans="4:16" ht="15.75" customHeight="1">
      <c r="D358" s="7"/>
      <c r="I358" s="4"/>
      <c r="P358" s="7"/>
    </row>
    <row r="359" spans="4:16" ht="15.75" customHeight="1">
      <c r="D359" s="7"/>
      <c r="I359" s="4"/>
      <c r="P359" s="7"/>
    </row>
    <row r="360" spans="4:16" ht="15.75" customHeight="1">
      <c r="D360" s="7"/>
      <c r="I360" s="4"/>
      <c r="P360" s="7"/>
    </row>
    <row r="361" spans="4:16" ht="15.75" customHeight="1">
      <c r="D361" s="7"/>
      <c r="I361" s="4"/>
      <c r="P361" s="7"/>
    </row>
    <row r="362" spans="4:16" ht="15.75" customHeight="1">
      <c r="D362" s="7"/>
      <c r="I362" s="4"/>
      <c r="P362" s="7"/>
    </row>
    <row r="363" spans="4:16" ht="15.75" customHeight="1">
      <c r="D363" s="7"/>
      <c r="I363" s="4"/>
      <c r="P363" s="7"/>
    </row>
    <row r="364" spans="4:16" ht="15.75" customHeight="1">
      <c r="D364" s="7"/>
      <c r="I364" s="4"/>
      <c r="P364" s="7"/>
    </row>
    <row r="365" spans="4:16" ht="15.75" customHeight="1">
      <c r="D365" s="7"/>
      <c r="I365" s="4"/>
      <c r="P365" s="7"/>
    </row>
    <row r="366" spans="4:16" ht="15.75" customHeight="1">
      <c r="D366" s="7"/>
      <c r="I366" s="4"/>
      <c r="P366" s="7"/>
    </row>
    <row r="367" spans="4:16" ht="15.75" customHeight="1">
      <c r="D367" s="7"/>
      <c r="I367" s="4"/>
      <c r="P367" s="7"/>
    </row>
    <row r="368" spans="4:16" ht="15.75" customHeight="1">
      <c r="D368" s="7"/>
      <c r="I368" s="4"/>
      <c r="P368" s="7"/>
    </row>
    <row r="369" spans="4:16" ht="15.75" customHeight="1">
      <c r="D369" s="7"/>
      <c r="I369" s="4"/>
      <c r="P369" s="7"/>
    </row>
    <row r="370" spans="4:16" ht="15.75" customHeight="1">
      <c r="D370" s="7"/>
      <c r="I370" s="4"/>
      <c r="P370" s="7"/>
    </row>
    <row r="371" spans="4:16" ht="15.75" customHeight="1">
      <c r="D371" s="7"/>
      <c r="I371" s="4"/>
      <c r="P371" s="7"/>
    </row>
    <row r="372" spans="4:16" ht="15.75" customHeight="1">
      <c r="D372" s="7"/>
      <c r="I372" s="4"/>
      <c r="P372" s="7"/>
    </row>
    <row r="373" spans="4:16" ht="15.75" customHeight="1">
      <c r="D373" s="7"/>
      <c r="I373" s="4"/>
      <c r="P373" s="7"/>
    </row>
    <row r="374" spans="4:16" ht="15.75" customHeight="1">
      <c r="D374" s="7"/>
      <c r="I374" s="4"/>
      <c r="P374" s="7"/>
    </row>
    <row r="375" spans="4:16" ht="15.75" customHeight="1">
      <c r="D375" s="7"/>
      <c r="I375" s="4"/>
      <c r="P375" s="7"/>
    </row>
    <row r="376" spans="4:16" ht="15.75" customHeight="1">
      <c r="D376" s="7"/>
      <c r="I376" s="4"/>
      <c r="P376" s="7"/>
    </row>
    <row r="377" spans="4:16" ht="15.75" customHeight="1">
      <c r="D377" s="7"/>
      <c r="I377" s="4"/>
      <c r="P377" s="7"/>
    </row>
    <row r="378" spans="4:16" ht="15.75" customHeight="1">
      <c r="D378" s="7"/>
      <c r="I378" s="4"/>
      <c r="P378" s="7"/>
    </row>
    <row r="379" spans="4:16" ht="15.75" customHeight="1">
      <c r="D379" s="7"/>
      <c r="I379" s="4"/>
      <c r="P379" s="7"/>
    </row>
    <row r="380" spans="4:16" ht="15.75" customHeight="1">
      <c r="D380" s="7"/>
      <c r="I380" s="4"/>
      <c r="P380" s="7"/>
    </row>
    <row r="381" spans="4:16" ht="15.75" customHeight="1">
      <c r="D381" s="7"/>
      <c r="I381" s="4"/>
      <c r="P381" s="7"/>
    </row>
    <row r="382" spans="4:16" ht="15.75" customHeight="1">
      <c r="D382" s="7"/>
      <c r="I382" s="4"/>
      <c r="P382" s="7"/>
    </row>
    <row r="383" spans="4:16" ht="15.75" customHeight="1">
      <c r="D383" s="7"/>
      <c r="I383" s="4"/>
      <c r="P383" s="7"/>
    </row>
    <row r="384" spans="4:16" ht="15.75" customHeight="1">
      <c r="D384" s="7"/>
      <c r="I384" s="4"/>
      <c r="P384" s="7"/>
    </row>
    <row r="385" spans="4:16" ht="15.75" customHeight="1">
      <c r="D385" s="7"/>
      <c r="I385" s="4"/>
      <c r="P385" s="7"/>
    </row>
    <row r="386" spans="4:16" ht="15.75" customHeight="1">
      <c r="D386" s="7"/>
      <c r="I386" s="4"/>
      <c r="P386" s="7"/>
    </row>
    <row r="387" spans="4:16" ht="15.75" customHeight="1">
      <c r="D387" s="7"/>
      <c r="I387" s="4"/>
      <c r="P387" s="7"/>
    </row>
    <row r="388" spans="4:16" ht="15.75" customHeight="1">
      <c r="D388" s="7"/>
      <c r="I388" s="4"/>
      <c r="P388" s="7"/>
    </row>
    <row r="389" spans="4:16" ht="15.75" customHeight="1">
      <c r="D389" s="7"/>
      <c r="I389" s="4"/>
      <c r="P389" s="7"/>
    </row>
    <row r="390" spans="4:16" ht="15.75" customHeight="1">
      <c r="D390" s="7"/>
      <c r="I390" s="4"/>
      <c r="P390" s="7"/>
    </row>
    <row r="391" spans="4:16" ht="15.75" customHeight="1">
      <c r="D391" s="7"/>
      <c r="I391" s="4"/>
      <c r="P391" s="7"/>
    </row>
    <row r="392" spans="4:16" ht="15.75" customHeight="1">
      <c r="D392" s="7"/>
      <c r="I392" s="4"/>
      <c r="P392" s="7"/>
    </row>
    <row r="393" spans="4:16" ht="15.75" customHeight="1">
      <c r="D393" s="7"/>
      <c r="I393" s="4"/>
      <c r="P393" s="7"/>
    </row>
    <row r="394" spans="4:16" ht="15.75" customHeight="1">
      <c r="D394" s="7"/>
      <c r="I394" s="4"/>
      <c r="P394" s="7"/>
    </row>
    <row r="395" spans="4:16" ht="15.75" customHeight="1">
      <c r="D395" s="7"/>
      <c r="I395" s="4"/>
      <c r="P395" s="7"/>
    </row>
    <row r="396" spans="4:16" ht="15.75" customHeight="1">
      <c r="D396" s="7"/>
      <c r="I396" s="4"/>
      <c r="P396" s="7"/>
    </row>
    <row r="397" spans="4:16" ht="15.75" customHeight="1">
      <c r="D397" s="7"/>
      <c r="I397" s="4"/>
      <c r="P397" s="7"/>
    </row>
    <row r="398" spans="4:16" ht="15.75" customHeight="1">
      <c r="D398" s="7"/>
      <c r="I398" s="4"/>
      <c r="P398" s="7"/>
    </row>
    <row r="399" spans="4:16" ht="15.75" customHeight="1">
      <c r="D399" s="7"/>
      <c r="I399" s="4"/>
      <c r="P399" s="7"/>
    </row>
    <row r="400" spans="4:16" ht="15.75" customHeight="1">
      <c r="D400" s="7"/>
      <c r="I400" s="4"/>
      <c r="P400" s="7"/>
    </row>
    <row r="401" spans="4:16" ht="15.75" customHeight="1">
      <c r="D401" s="7"/>
      <c r="I401" s="4"/>
      <c r="P401" s="7"/>
    </row>
    <row r="402" spans="4:16" ht="15.75" customHeight="1">
      <c r="D402" s="7"/>
      <c r="I402" s="4"/>
      <c r="P402" s="7"/>
    </row>
    <row r="403" spans="4:16" ht="15.75" customHeight="1">
      <c r="D403" s="7"/>
      <c r="I403" s="4"/>
      <c r="P403" s="7"/>
    </row>
    <row r="404" spans="4:16" ht="15.75" customHeight="1">
      <c r="D404" s="7"/>
      <c r="I404" s="4"/>
      <c r="P404" s="7"/>
    </row>
    <row r="405" spans="4:16" ht="15.75" customHeight="1">
      <c r="D405" s="7"/>
      <c r="I405" s="4"/>
      <c r="P405" s="7"/>
    </row>
    <row r="406" spans="4:16" ht="15.75" customHeight="1">
      <c r="D406" s="7"/>
      <c r="I406" s="4"/>
      <c r="P406" s="7"/>
    </row>
    <row r="407" spans="4:16" ht="15.75" customHeight="1">
      <c r="D407" s="7"/>
      <c r="I407" s="4"/>
      <c r="P407" s="7"/>
    </row>
    <row r="408" spans="4:16" ht="15.75" customHeight="1">
      <c r="D408" s="7"/>
      <c r="I408" s="4"/>
      <c r="P408" s="7"/>
    </row>
    <row r="409" spans="4:16" ht="15.75" customHeight="1">
      <c r="D409" s="7"/>
      <c r="I409" s="4"/>
      <c r="P409" s="7"/>
    </row>
    <row r="410" spans="4:16" ht="15.75" customHeight="1">
      <c r="D410" s="7"/>
      <c r="I410" s="4"/>
      <c r="P410" s="7"/>
    </row>
    <row r="411" spans="4:16" ht="15.75" customHeight="1">
      <c r="D411" s="7"/>
      <c r="I411" s="4"/>
      <c r="P411" s="7"/>
    </row>
    <row r="412" spans="4:16" ht="15.75" customHeight="1">
      <c r="D412" s="7"/>
      <c r="I412" s="4"/>
      <c r="P412" s="7"/>
    </row>
    <row r="413" spans="4:16" ht="15.75" customHeight="1">
      <c r="D413" s="7"/>
      <c r="I413" s="4"/>
      <c r="P413" s="7"/>
    </row>
    <row r="414" spans="4:16" ht="15.75" customHeight="1">
      <c r="D414" s="7"/>
      <c r="I414" s="4"/>
      <c r="P414" s="7"/>
    </row>
    <row r="415" spans="4:16" ht="15.75" customHeight="1">
      <c r="D415" s="7"/>
      <c r="I415" s="4"/>
      <c r="P415" s="7"/>
    </row>
    <row r="416" spans="4:16" ht="15.75" customHeight="1">
      <c r="D416" s="7"/>
      <c r="I416" s="4"/>
      <c r="P416" s="7"/>
    </row>
    <row r="417" spans="4:16" ht="15.75" customHeight="1">
      <c r="D417" s="7"/>
      <c r="I417" s="4"/>
      <c r="P417" s="7"/>
    </row>
    <row r="418" spans="4:16" ht="15.75" customHeight="1">
      <c r="D418" s="7"/>
      <c r="I418" s="4"/>
      <c r="P418" s="7"/>
    </row>
    <row r="419" spans="4:16" ht="15.75" customHeight="1">
      <c r="D419" s="7"/>
      <c r="I419" s="4"/>
      <c r="P419" s="7"/>
    </row>
    <row r="420" spans="4:16" ht="15.75" customHeight="1">
      <c r="D420" s="7"/>
      <c r="I420" s="4"/>
      <c r="P420" s="7"/>
    </row>
    <row r="421" spans="4:16" ht="15.75" customHeight="1">
      <c r="D421" s="7"/>
      <c r="I421" s="4"/>
      <c r="P421" s="7"/>
    </row>
    <row r="422" spans="4:16" ht="15.75" customHeight="1">
      <c r="D422" s="7"/>
      <c r="I422" s="4"/>
      <c r="P422" s="7"/>
    </row>
    <row r="423" spans="4:16" ht="15.75" customHeight="1">
      <c r="D423" s="7"/>
      <c r="I423" s="4"/>
      <c r="P423" s="7"/>
    </row>
    <row r="424" spans="4:16" ht="15.75" customHeight="1">
      <c r="D424" s="7"/>
      <c r="I424" s="4"/>
      <c r="P424" s="7"/>
    </row>
    <row r="425" spans="4:16" ht="15.75" customHeight="1">
      <c r="D425" s="7"/>
      <c r="I425" s="4"/>
      <c r="P425" s="7"/>
    </row>
    <row r="426" spans="4:16" ht="15.75" customHeight="1">
      <c r="D426" s="7"/>
      <c r="I426" s="4"/>
      <c r="P426" s="7"/>
    </row>
    <row r="427" spans="4:16" ht="15.75" customHeight="1">
      <c r="D427" s="7"/>
      <c r="I427" s="4"/>
      <c r="P427" s="7"/>
    </row>
    <row r="428" spans="4:16" ht="15.75" customHeight="1">
      <c r="D428" s="7"/>
      <c r="I428" s="4"/>
      <c r="P428" s="7"/>
    </row>
    <row r="429" spans="4:16" ht="15.75" customHeight="1">
      <c r="D429" s="7"/>
      <c r="I429" s="4"/>
      <c r="P429" s="7"/>
    </row>
    <row r="430" spans="4:16" ht="15.75" customHeight="1">
      <c r="D430" s="7"/>
      <c r="I430" s="4"/>
      <c r="P430" s="7"/>
    </row>
    <row r="431" spans="4:16" ht="15.75" customHeight="1">
      <c r="D431" s="7"/>
      <c r="I431" s="4"/>
      <c r="P431" s="7"/>
    </row>
    <row r="432" spans="4:16" ht="15.75" customHeight="1">
      <c r="D432" s="7"/>
      <c r="I432" s="4"/>
      <c r="P432" s="7"/>
    </row>
    <row r="433" spans="4:16" ht="15.75" customHeight="1">
      <c r="D433" s="7"/>
      <c r="I433" s="4"/>
      <c r="P433" s="7"/>
    </row>
    <row r="434" spans="4:16" ht="15.75" customHeight="1">
      <c r="D434" s="7"/>
      <c r="I434" s="4"/>
      <c r="P434" s="7"/>
    </row>
    <row r="435" spans="4:16" ht="15.75" customHeight="1">
      <c r="D435" s="7"/>
      <c r="I435" s="4"/>
      <c r="P435" s="7"/>
    </row>
    <row r="436" spans="4:16" ht="15.75" customHeight="1">
      <c r="D436" s="7"/>
      <c r="I436" s="4"/>
      <c r="P436" s="7"/>
    </row>
    <row r="437" spans="4:16" ht="15.75" customHeight="1">
      <c r="D437" s="7"/>
      <c r="I437" s="4"/>
      <c r="P437" s="7"/>
    </row>
    <row r="438" spans="4:16" ht="15.75" customHeight="1">
      <c r="D438" s="7"/>
      <c r="I438" s="4"/>
      <c r="P438" s="7"/>
    </row>
    <row r="439" spans="4:16" ht="15.75" customHeight="1">
      <c r="D439" s="7"/>
      <c r="I439" s="4"/>
      <c r="P439" s="7"/>
    </row>
    <row r="440" spans="4:16" ht="15.75" customHeight="1">
      <c r="D440" s="7"/>
      <c r="I440" s="4"/>
      <c r="P440" s="7"/>
    </row>
    <row r="441" spans="4:16" ht="15.75" customHeight="1">
      <c r="D441" s="7"/>
      <c r="I441" s="4"/>
      <c r="P441" s="7"/>
    </row>
    <row r="442" spans="4:16" ht="15.75" customHeight="1">
      <c r="D442" s="7"/>
      <c r="I442" s="4"/>
      <c r="P442" s="7"/>
    </row>
    <row r="443" spans="4:16" ht="15.75" customHeight="1">
      <c r="D443" s="7"/>
      <c r="I443" s="4"/>
      <c r="P443" s="7"/>
    </row>
    <row r="444" spans="4:16" ht="15.75" customHeight="1">
      <c r="D444" s="7"/>
      <c r="I444" s="4"/>
      <c r="P444" s="7"/>
    </row>
    <row r="445" spans="4:16" ht="15.75" customHeight="1">
      <c r="D445" s="7"/>
      <c r="I445" s="4"/>
      <c r="P445" s="7"/>
    </row>
    <row r="446" spans="4:16" ht="15.75" customHeight="1">
      <c r="D446" s="7"/>
      <c r="I446" s="4"/>
      <c r="P446" s="7"/>
    </row>
    <row r="447" spans="4:16" ht="15.75" customHeight="1">
      <c r="D447" s="7"/>
      <c r="I447" s="4"/>
      <c r="P447" s="7"/>
    </row>
    <row r="448" spans="4:16" ht="15.75" customHeight="1">
      <c r="D448" s="7"/>
      <c r="I448" s="4"/>
      <c r="P448" s="7"/>
    </row>
    <row r="449" spans="4:16" ht="15.75" customHeight="1">
      <c r="D449" s="7"/>
      <c r="I449" s="4"/>
      <c r="P449" s="7"/>
    </row>
    <row r="450" spans="4:16" ht="15.75" customHeight="1">
      <c r="D450" s="7"/>
      <c r="I450" s="4"/>
      <c r="P450" s="7"/>
    </row>
    <row r="451" spans="4:16" ht="15.75" customHeight="1">
      <c r="D451" s="7"/>
      <c r="I451" s="4"/>
      <c r="P451" s="7"/>
    </row>
    <row r="452" spans="4:16" ht="15.75" customHeight="1">
      <c r="D452" s="7"/>
      <c r="I452" s="4"/>
      <c r="P452" s="7"/>
    </row>
    <row r="453" spans="4:16" ht="15.75" customHeight="1">
      <c r="D453" s="7"/>
      <c r="I453" s="4"/>
      <c r="P453" s="7"/>
    </row>
    <row r="454" spans="4:16" ht="15.75" customHeight="1">
      <c r="D454" s="7"/>
      <c r="I454" s="4"/>
      <c r="P454" s="7"/>
    </row>
    <row r="455" spans="4:16" ht="15.75" customHeight="1">
      <c r="D455" s="7"/>
      <c r="I455" s="4"/>
      <c r="P455" s="7"/>
    </row>
    <row r="456" spans="4:16" ht="15.75" customHeight="1">
      <c r="D456" s="7"/>
      <c r="I456" s="4"/>
      <c r="P456" s="7"/>
    </row>
    <row r="457" spans="4:16" ht="15.75" customHeight="1">
      <c r="D457" s="7"/>
      <c r="I457" s="4"/>
      <c r="P457" s="7"/>
    </row>
    <row r="458" spans="4:16" ht="15.75" customHeight="1">
      <c r="D458" s="7"/>
      <c r="I458" s="4"/>
      <c r="P458" s="7"/>
    </row>
    <row r="459" spans="4:16" ht="15.75" customHeight="1">
      <c r="D459" s="7"/>
      <c r="I459" s="4"/>
      <c r="P459" s="7"/>
    </row>
    <row r="460" spans="4:16" ht="15.75" customHeight="1">
      <c r="D460" s="7"/>
      <c r="I460" s="4"/>
      <c r="P460" s="7"/>
    </row>
    <row r="461" spans="4:16" ht="15.75" customHeight="1">
      <c r="D461" s="7"/>
      <c r="I461" s="4"/>
      <c r="P461" s="7"/>
    </row>
    <row r="462" spans="4:16" ht="15.75" customHeight="1">
      <c r="D462" s="7"/>
      <c r="I462" s="4"/>
      <c r="P462" s="7"/>
    </row>
    <row r="463" spans="4:16" ht="15.75" customHeight="1">
      <c r="D463" s="7"/>
      <c r="I463" s="4"/>
      <c r="P463" s="7"/>
    </row>
    <row r="464" spans="4:16" ht="15.75" customHeight="1">
      <c r="D464" s="7"/>
      <c r="I464" s="4"/>
      <c r="P464" s="7"/>
    </row>
    <row r="465" spans="4:16" ht="15.75" customHeight="1">
      <c r="D465" s="7"/>
      <c r="I465" s="4"/>
      <c r="P465" s="7"/>
    </row>
    <row r="466" spans="4:16" ht="15.75" customHeight="1">
      <c r="D466" s="7"/>
      <c r="I466" s="4"/>
      <c r="P466" s="7"/>
    </row>
    <row r="467" spans="4:16" ht="15.75" customHeight="1">
      <c r="D467" s="7"/>
      <c r="I467" s="4"/>
      <c r="P467" s="7"/>
    </row>
    <row r="468" spans="4:16" ht="15.75" customHeight="1">
      <c r="D468" s="7"/>
      <c r="I468" s="4"/>
      <c r="P468" s="7"/>
    </row>
    <row r="469" spans="4:16" ht="15.75" customHeight="1">
      <c r="D469" s="7"/>
      <c r="I469" s="4"/>
      <c r="P469" s="7"/>
    </row>
    <row r="470" spans="4:16" ht="15.75" customHeight="1">
      <c r="D470" s="7"/>
      <c r="I470" s="4"/>
      <c r="P470" s="7"/>
    </row>
    <row r="471" spans="4:16" ht="15.75" customHeight="1">
      <c r="D471" s="7"/>
      <c r="I471" s="4"/>
      <c r="P471" s="7"/>
    </row>
    <row r="472" spans="4:16" ht="15.75" customHeight="1">
      <c r="D472" s="7"/>
      <c r="I472" s="4"/>
      <c r="P472" s="7"/>
    </row>
    <row r="473" spans="4:16" ht="15.75" customHeight="1">
      <c r="D473" s="7"/>
      <c r="I473" s="4"/>
      <c r="P473" s="7"/>
    </row>
    <row r="474" spans="4:16" ht="15.75" customHeight="1">
      <c r="D474" s="7"/>
      <c r="I474" s="4"/>
      <c r="P474" s="7"/>
    </row>
    <row r="475" spans="4:16" ht="15.75" customHeight="1">
      <c r="D475" s="7"/>
      <c r="I475" s="4"/>
      <c r="P475" s="7"/>
    </row>
    <row r="476" spans="4:16" ht="15.75" customHeight="1">
      <c r="D476" s="7"/>
      <c r="I476" s="4"/>
      <c r="P476" s="7"/>
    </row>
    <row r="477" spans="4:16" ht="15.75" customHeight="1">
      <c r="D477" s="7"/>
      <c r="I477" s="4"/>
      <c r="P477" s="7"/>
    </row>
    <row r="478" spans="4:16" ht="15.75" customHeight="1">
      <c r="D478" s="7"/>
      <c r="I478" s="4"/>
      <c r="P478" s="7"/>
    </row>
    <row r="479" spans="4:16" ht="15.75" customHeight="1">
      <c r="D479" s="7"/>
      <c r="I479" s="4"/>
      <c r="P479" s="7"/>
    </row>
    <row r="480" spans="4:16" ht="15.75" customHeight="1">
      <c r="D480" s="7"/>
      <c r="I480" s="4"/>
      <c r="P480" s="7"/>
    </row>
    <row r="481" spans="4:16" ht="15.75" customHeight="1">
      <c r="D481" s="7"/>
      <c r="I481" s="4"/>
      <c r="P481" s="7"/>
    </row>
    <row r="482" spans="4:16" ht="15.75" customHeight="1">
      <c r="D482" s="7"/>
      <c r="I482" s="4"/>
      <c r="P482" s="7"/>
    </row>
    <row r="483" spans="4:16" ht="15.75" customHeight="1">
      <c r="D483" s="7"/>
      <c r="I483" s="4"/>
      <c r="P483" s="7"/>
    </row>
    <row r="484" spans="4:16" ht="15.75" customHeight="1">
      <c r="D484" s="7"/>
      <c r="I484" s="4"/>
      <c r="P484" s="7"/>
    </row>
    <row r="485" spans="4:16" ht="15.75" customHeight="1">
      <c r="D485" s="7"/>
      <c r="I485" s="4"/>
      <c r="P485" s="7"/>
    </row>
    <row r="486" spans="4:16" ht="15.75" customHeight="1">
      <c r="D486" s="7"/>
      <c r="I486" s="4"/>
      <c r="P486" s="7"/>
    </row>
    <row r="487" spans="4:16" ht="15.75" customHeight="1">
      <c r="D487" s="7"/>
      <c r="I487" s="4"/>
      <c r="P487" s="7"/>
    </row>
    <row r="488" spans="4:16" ht="15.75" customHeight="1">
      <c r="D488" s="7"/>
      <c r="I488" s="4"/>
      <c r="P488" s="7"/>
    </row>
    <row r="489" spans="4:16" ht="15.75" customHeight="1">
      <c r="D489" s="7"/>
      <c r="I489" s="4"/>
      <c r="P489" s="7"/>
    </row>
    <row r="490" spans="4:16" ht="15.75" customHeight="1">
      <c r="D490" s="7"/>
      <c r="I490" s="4"/>
      <c r="P490" s="7"/>
    </row>
    <row r="491" spans="4:16" ht="15.75" customHeight="1">
      <c r="D491" s="7"/>
      <c r="I491" s="4"/>
      <c r="P491" s="7"/>
    </row>
    <row r="492" spans="4:16" ht="15.75" customHeight="1">
      <c r="D492" s="7"/>
      <c r="I492" s="4"/>
      <c r="P492" s="7"/>
    </row>
    <row r="493" spans="4:16" ht="15.75" customHeight="1">
      <c r="D493" s="7"/>
      <c r="I493" s="4"/>
      <c r="P493" s="7"/>
    </row>
    <row r="494" spans="4:16" ht="15.75" customHeight="1">
      <c r="D494" s="7"/>
      <c r="I494" s="4"/>
      <c r="P494" s="7"/>
    </row>
    <row r="495" spans="4:16" ht="15.75" customHeight="1">
      <c r="D495" s="7"/>
      <c r="I495" s="4"/>
      <c r="P495" s="7"/>
    </row>
    <row r="496" spans="4:16" ht="15.75" customHeight="1">
      <c r="D496" s="7"/>
      <c r="I496" s="4"/>
      <c r="P496" s="7"/>
    </row>
    <row r="497" spans="4:16" ht="15.75" customHeight="1">
      <c r="D497" s="7"/>
      <c r="I497" s="4"/>
      <c r="P497" s="7"/>
    </row>
    <row r="498" spans="4:16" ht="15.75" customHeight="1">
      <c r="D498" s="7"/>
      <c r="I498" s="4"/>
      <c r="P498" s="7"/>
    </row>
    <row r="499" spans="4:16" ht="15.75" customHeight="1">
      <c r="D499" s="7"/>
      <c r="I499" s="4"/>
      <c r="P499" s="7"/>
    </row>
    <row r="500" spans="4:16" ht="15.75" customHeight="1">
      <c r="D500" s="7"/>
      <c r="I500" s="4"/>
      <c r="P500" s="7"/>
    </row>
    <row r="501" spans="4:16" ht="15.75" customHeight="1">
      <c r="D501" s="7"/>
      <c r="I501" s="4"/>
      <c r="P501" s="7"/>
    </row>
    <row r="502" spans="4:16" ht="15.75" customHeight="1">
      <c r="D502" s="7"/>
      <c r="I502" s="4"/>
      <c r="P502" s="7"/>
    </row>
    <row r="503" spans="4:16" ht="15.75" customHeight="1">
      <c r="D503" s="7"/>
      <c r="I503" s="4"/>
      <c r="P503" s="7"/>
    </row>
    <row r="504" spans="4:16" ht="15.75" customHeight="1">
      <c r="D504" s="7"/>
      <c r="I504" s="4"/>
      <c r="P504" s="7"/>
    </row>
    <row r="505" spans="4:16" ht="15.75" customHeight="1">
      <c r="D505" s="7"/>
      <c r="I505" s="4"/>
      <c r="P505" s="7"/>
    </row>
    <row r="506" spans="4:16" ht="15.75" customHeight="1">
      <c r="D506" s="7"/>
      <c r="I506" s="4"/>
      <c r="P506" s="7"/>
    </row>
    <row r="507" spans="4:16" ht="15.75" customHeight="1">
      <c r="D507" s="7"/>
      <c r="I507" s="4"/>
      <c r="P507" s="7"/>
    </row>
    <row r="508" spans="4:16" ht="15.75" customHeight="1">
      <c r="D508" s="7"/>
      <c r="I508" s="4"/>
      <c r="P508" s="7"/>
    </row>
    <row r="509" spans="4:16" ht="15.75" customHeight="1">
      <c r="D509" s="7"/>
      <c r="I509" s="4"/>
      <c r="P509" s="7"/>
    </row>
    <row r="510" spans="4:16" ht="15.75" customHeight="1">
      <c r="D510" s="7"/>
      <c r="I510" s="4"/>
      <c r="P510" s="7"/>
    </row>
    <row r="511" spans="4:16" ht="15.75" customHeight="1">
      <c r="D511" s="7"/>
      <c r="I511" s="4"/>
      <c r="P511" s="7"/>
    </row>
    <row r="512" spans="4:16" ht="15.75" customHeight="1">
      <c r="D512" s="7"/>
      <c r="I512" s="4"/>
      <c r="P512" s="7"/>
    </row>
    <row r="513" spans="4:16" ht="15.75" customHeight="1">
      <c r="D513" s="7"/>
      <c r="I513" s="4"/>
      <c r="P513" s="7"/>
    </row>
    <row r="514" spans="4:16" ht="15.75" customHeight="1">
      <c r="D514" s="7"/>
      <c r="I514" s="4"/>
      <c r="P514" s="7"/>
    </row>
    <row r="515" spans="4:16" ht="15.75" customHeight="1">
      <c r="D515" s="7"/>
      <c r="I515" s="4"/>
      <c r="P515" s="7"/>
    </row>
    <row r="516" spans="4:16" ht="15.75" customHeight="1">
      <c r="D516" s="7"/>
      <c r="I516" s="4"/>
      <c r="P516" s="7"/>
    </row>
    <row r="517" spans="4:16" ht="15.75" customHeight="1">
      <c r="D517" s="7"/>
      <c r="I517" s="4"/>
      <c r="P517" s="7"/>
    </row>
    <row r="518" spans="4:16" ht="15.75" customHeight="1">
      <c r="D518" s="7"/>
      <c r="I518" s="4"/>
      <c r="P518" s="7"/>
    </row>
    <row r="519" spans="4:16" ht="15.75" customHeight="1">
      <c r="D519" s="7"/>
      <c r="I519" s="4"/>
      <c r="P519" s="7"/>
    </row>
    <row r="520" spans="4:16" ht="15.75" customHeight="1">
      <c r="D520" s="7"/>
      <c r="I520" s="4"/>
      <c r="P520" s="7"/>
    </row>
    <row r="521" spans="4:16" ht="15.75" customHeight="1">
      <c r="D521" s="7"/>
      <c r="I521" s="4"/>
      <c r="P521" s="7"/>
    </row>
    <row r="522" spans="4:16" ht="15.75" customHeight="1">
      <c r="D522" s="7"/>
      <c r="I522" s="4"/>
      <c r="P522" s="7"/>
    </row>
    <row r="523" spans="4:16" ht="15.75" customHeight="1">
      <c r="D523" s="7"/>
      <c r="I523" s="4"/>
      <c r="P523" s="7"/>
    </row>
    <row r="524" spans="4:16" ht="15.75" customHeight="1">
      <c r="D524" s="7"/>
      <c r="I524" s="4"/>
      <c r="P524" s="7"/>
    </row>
    <row r="525" spans="4:16" ht="15.75" customHeight="1">
      <c r="D525" s="7"/>
      <c r="I525" s="4"/>
      <c r="P525" s="7"/>
    </row>
    <row r="526" spans="4:16" ht="15.75" customHeight="1">
      <c r="D526" s="7"/>
      <c r="I526" s="4"/>
      <c r="P526" s="7"/>
    </row>
    <row r="527" spans="4:16" ht="15.75" customHeight="1">
      <c r="D527" s="7"/>
      <c r="I527" s="4"/>
      <c r="P527" s="7"/>
    </row>
    <row r="528" spans="4:16" ht="15.75" customHeight="1">
      <c r="D528" s="7"/>
      <c r="I528" s="4"/>
      <c r="P528" s="7"/>
    </row>
    <row r="529" spans="4:16" ht="15.75" customHeight="1">
      <c r="D529" s="7"/>
      <c r="I529" s="4"/>
      <c r="P529" s="7"/>
    </row>
    <row r="530" spans="4:16" ht="15.75" customHeight="1">
      <c r="D530" s="7"/>
      <c r="I530" s="4"/>
      <c r="P530" s="7"/>
    </row>
    <row r="531" spans="4:16" ht="15.75" customHeight="1">
      <c r="D531" s="7"/>
      <c r="I531" s="4"/>
      <c r="P531" s="7"/>
    </row>
    <row r="532" spans="4:16" ht="15.75" customHeight="1">
      <c r="D532" s="7"/>
      <c r="I532" s="4"/>
      <c r="P532" s="7"/>
    </row>
    <row r="533" spans="4:16" ht="15.75" customHeight="1">
      <c r="D533" s="7"/>
      <c r="I533" s="4"/>
      <c r="P533" s="7"/>
    </row>
    <row r="534" spans="4:16" ht="15.75" customHeight="1">
      <c r="D534" s="7"/>
      <c r="I534" s="4"/>
      <c r="P534" s="7"/>
    </row>
    <row r="535" spans="4:16" ht="15.75" customHeight="1">
      <c r="D535" s="7"/>
      <c r="I535" s="4"/>
      <c r="P535" s="7"/>
    </row>
    <row r="536" spans="4:16" ht="15.75" customHeight="1">
      <c r="D536" s="7"/>
      <c r="I536" s="4"/>
      <c r="P536" s="7"/>
    </row>
    <row r="537" spans="4:16" ht="15.75" customHeight="1">
      <c r="D537" s="7"/>
      <c r="I537" s="4"/>
      <c r="P537" s="7"/>
    </row>
    <row r="538" spans="4:16" ht="15.75" customHeight="1">
      <c r="D538" s="7"/>
      <c r="I538" s="4"/>
      <c r="P538" s="7"/>
    </row>
    <row r="539" spans="4:16" ht="15.75" customHeight="1">
      <c r="D539" s="7"/>
      <c r="I539" s="4"/>
      <c r="P539" s="7"/>
    </row>
    <row r="540" spans="4:16" ht="15.75" customHeight="1">
      <c r="D540" s="7"/>
      <c r="I540" s="4"/>
      <c r="P540" s="7"/>
    </row>
    <row r="541" spans="4:16" ht="15.75" customHeight="1">
      <c r="D541" s="7"/>
      <c r="I541" s="4"/>
      <c r="P541" s="7"/>
    </row>
    <row r="542" spans="4:16" ht="15.75" customHeight="1">
      <c r="D542" s="7"/>
      <c r="I542" s="4"/>
      <c r="P542" s="7"/>
    </row>
    <row r="543" spans="4:16" ht="15.75" customHeight="1">
      <c r="D543" s="7"/>
      <c r="I543" s="4"/>
      <c r="P543" s="7"/>
    </row>
    <row r="544" spans="4:16" ht="15.75" customHeight="1">
      <c r="D544" s="7"/>
      <c r="I544" s="4"/>
      <c r="P544" s="7"/>
    </row>
    <row r="545" spans="4:16" ht="15.75" customHeight="1">
      <c r="D545" s="7"/>
      <c r="I545" s="4"/>
      <c r="P545" s="7"/>
    </row>
    <row r="546" spans="4:16" ht="15.75" customHeight="1">
      <c r="D546" s="7"/>
      <c r="I546" s="4"/>
      <c r="P546" s="7"/>
    </row>
    <row r="547" spans="4:16" ht="15.75" customHeight="1">
      <c r="D547" s="7"/>
      <c r="I547" s="4"/>
      <c r="P547" s="7"/>
    </row>
    <row r="548" spans="4:16" ht="15.75" customHeight="1">
      <c r="D548" s="7"/>
      <c r="I548" s="4"/>
      <c r="P548" s="7"/>
    </row>
    <row r="549" spans="4:16" ht="15.75" customHeight="1">
      <c r="D549" s="7"/>
      <c r="I549" s="4"/>
      <c r="P549" s="7"/>
    </row>
    <row r="550" spans="4:16" ht="15.75" customHeight="1">
      <c r="D550" s="7"/>
      <c r="I550" s="4"/>
      <c r="P550" s="7"/>
    </row>
    <row r="551" spans="4:16" ht="15.75" customHeight="1">
      <c r="D551" s="7"/>
      <c r="I551" s="4"/>
      <c r="P551" s="7"/>
    </row>
    <row r="552" spans="4:16" ht="15.75" customHeight="1">
      <c r="D552" s="7"/>
      <c r="I552" s="4"/>
      <c r="P552" s="7"/>
    </row>
    <row r="553" spans="4:16" ht="15.75" customHeight="1">
      <c r="D553" s="7"/>
      <c r="I553" s="4"/>
      <c r="P553" s="7"/>
    </row>
    <row r="554" spans="4:16" ht="15.75" customHeight="1">
      <c r="D554" s="7"/>
      <c r="I554" s="4"/>
      <c r="P554" s="7"/>
    </row>
    <row r="555" spans="4:16" ht="15.75" customHeight="1">
      <c r="D555" s="7"/>
      <c r="I555" s="4"/>
      <c r="P555" s="7"/>
    </row>
    <row r="556" spans="4:16" ht="15.75" customHeight="1">
      <c r="D556" s="7"/>
      <c r="I556" s="4"/>
      <c r="P556" s="7"/>
    </row>
    <row r="557" spans="4:16" ht="15.75" customHeight="1">
      <c r="D557" s="7"/>
      <c r="I557" s="4"/>
      <c r="P557" s="7"/>
    </row>
    <row r="558" spans="4:16" ht="15.75" customHeight="1">
      <c r="D558" s="7"/>
      <c r="I558" s="4"/>
      <c r="P558" s="7"/>
    </row>
    <row r="559" spans="4:16" ht="15.75" customHeight="1">
      <c r="D559" s="7"/>
      <c r="I559" s="4"/>
      <c r="P559" s="7"/>
    </row>
    <row r="560" spans="4:16" ht="15.75" customHeight="1">
      <c r="D560" s="7"/>
      <c r="I560" s="4"/>
      <c r="P560" s="7"/>
    </row>
    <row r="561" spans="4:16" ht="15.75" customHeight="1">
      <c r="D561" s="7"/>
      <c r="I561" s="4"/>
      <c r="P561" s="7"/>
    </row>
    <row r="562" spans="4:16" ht="15.75" customHeight="1">
      <c r="D562" s="7"/>
      <c r="I562" s="4"/>
      <c r="P562" s="7"/>
    </row>
    <row r="563" spans="4:16" ht="15.75" customHeight="1">
      <c r="D563" s="7"/>
      <c r="I563" s="4"/>
      <c r="P563" s="7"/>
    </row>
    <row r="564" spans="4:16" ht="15.75" customHeight="1">
      <c r="D564" s="7"/>
      <c r="I564" s="4"/>
      <c r="P564" s="7"/>
    </row>
    <row r="565" spans="4:16" ht="15.75" customHeight="1">
      <c r="D565" s="7"/>
      <c r="I565" s="4"/>
      <c r="P565" s="7"/>
    </row>
    <row r="566" spans="4:16" ht="15.75" customHeight="1">
      <c r="D566" s="7"/>
      <c r="I566" s="4"/>
      <c r="P566" s="7"/>
    </row>
    <row r="567" spans="4:16" ht="15.75" customHeight="1">
      <c r="D567" s="7"/>
      <c r="I567" s="4"/>
      <c r="P567" s="7"/>
    </row>
    <row r="568" spans="4:16" ht="15.75" customHeight="1">
      <c r="D568" s="7"/>
      <c r="I568" s="4"/>
      <c r="P568" s="7"/>
    </row>
    <row r="569" spans="4:16" ht="15.75" customHeight="1">
      <c r="D569" s="7"/>
      <c r="I569" s="4"/>
      <c r="P569" s="7"/>
    </row>
    <row r="570" spans="4:16" ht="15.75" customHeight="1">
      <c r="D570" s="7"/>
      <c r="I570" s="4"/>
      <c r="P570" s="7"/>
    </row>
    <row r="571" spans="4:16" ht="15.75" customHeight="1">
      <c r="D571" s="7"/>
      <c r="I571" s="4"/>
      <c r="P571" s="7"/>
    </row>
    <row r="572" spans="4:16" ht="15.75" customHeight="1">
      <c r="D572" s="7"/>
      <c r="I572" s="4"/>
      <c r="P572" s="7"/>
    </row>
    <row r="573" spans="4:16" ht="15.75" customHeight="1">
      <c r="D573" s="7"/>
      <c r="I573" s="4"/>
      <c r="P573" s="7"/>
    </row>
    <row r="574" spans="4:16" ht="15.75" customHeight="1">
      <c r="D574" s="7"/>
      <c r="I574" s="4"/>
      <c r="P574" s="7"/>
    </row>
    <row r="575" spans="4:16" ht="15.75" customHeight="1">
      <c r="D575" s="7"/>
      <c r="I575" s="4"/>
      <c r="P575" s="7"/>
    </row>
    <row r="576" spans="4:16" ht="15.75" customHeight="1">
      <c r="D576" s="7"/>
      <c r="I576" s="4"/>
      <c r="P576" s="7"/>
    </row>
    <row r="577" spans="4:16" ht="15.75" customHeight="1">
      <c r="D577" s="7"/>
      <c r="I577" s="4"/>
      <c r="P577" s="7"/>
    </row>
    <row r="578" spans="4:16" ht="15.75" customHeight="1">
      <c r="D578" s="7"/>
      <c r="I578" s="4"/>
      <c r="P578" s="7"/>
    </row>
    <row r="579" spans="4:16" ht="15.75" customHeight="1">
      <c r="D579" s="7"/>
      <c r="I579" s="4"/>
      <c r="P579" s="7"/>
    </row>
    <row r="580" spans="4:16" ht="15.75" customHeight="1">
      <c r="D580" s="7"/>
      <c r="I580" s="4"/>
      <c r="P580" s="7"/>
    </row>
    <row r="581" spans="4:16" ht="15.75" customHeight="1">
      <c r="D581" s="7"/>
      <c r="I581" s="4"/>
      <c r="P581" s="7"/>
    </row>
    <row r="582" spans="4:16" ht="15.75" customHeight="1">
      <c r="D582" s="7"/>
      <c r="I582" s="4"/>
      <c r="P582" s="7"/>
    </row>
    <row r="583" spans="4:16" ht="15.75" customHeight="1">
      <c r="D583" s="7"/>
      <c r="I583" s="4"/>
      <c r="P583" s="7"/>
    </row>
    <row r="584" spans="4:16" ht="15.75" customHeight="1">
      <c r="D584" s="7"/>
      <c r="I584" s="4"/>
      <c r="P584" s="7"/>
    </row>
    <row r="585" spans="4:16" ht="15.75" customHeight="1">
      <c r="D585" s="7"/>
      <c r="I585" s="4"/>
      <c r="P585" s="7"/>
    </row>
    <row r="586" spans="4:16" ht="15.75" customHeight="1">
      <c r="D586" s="7"/>
      <c r="I586" s="4"/>
      <c r="P586" s="7"/>
    </row>
    <row r="587" spans="4:16" ht="15.75" customHeight="1">
      <c r="D587" s="7"/>
      <c r="I587" s="4"/>
      <c r="P587" s="7"/>
    </row>
    <row r="588" spans="4:16" ht="15.75" customHeight="1">
      <c r="D588" s="7"/>
      <c r="I588" s="4"/>
      <c r="P588" s="7"/>
    </row>
    <row r="589" spans="4:16" ht="15.75" customHeight="1">
      <c r="D589" s="7"/>
      <c r="I589" s="4"/>
      <c r="P589" s="7"/>
    </row>
    <row r="590" spans="4:16" ht="15.75" customHeight="1">
      <c r="D590" s="7"/>
      <c r="I590" s="4"/>
      <c r="P590" s="7"/>
    </row>
    <row r="591" spans="4:16" ht="15.75" customHeight="1">
      <c r="D591" s="7"/>
      <c r="I591" s="4"/>
      <c r="P591" s="7"/>
    </row>
    <row r="592" spans="4:16" ht="15.75" customHeight="1">
      <c r="D592" s="7"/>
      <c r="I592" s="4"/>
      <c r="P592" s="7"/>
    </row>
    <row r="593" spans="4:16" ht="15.75" customHeight="1">
      <c r="D593" s="7"/>
      <c r="I593" s="4"/>
      <c r="P593" s="7"/>
    </row>
    <row r="594" spans="4:16" ht="15.75" customHeight="1">
      <c r="D594" s="7"/>
      <c r="I594" s="4"/>
      <c r="P594" s="7"/>
    </row>
    <row r="595" spans="4:16" ht="15.75" customHeight="1">
      <c r="D595" s="7"/>
      <c r="I595" s="4"/>
      <c r="P595" s="7"/>
    </row>
    <row r="596" spans="4:16" ht="15.75" customHeight="1">
      <c r="D596" s="7"/>
      <c r="I596" s="4"/>
      <c r="P596" s="7"/>
    </row>
    <row r="597" spans="4:16" ht="15.75" customHeight="1">
      <c r="D597" s="7"/>
      <c r="I597" s="4"/>
      <c r="P597" s="7"/>
    </row>
    <row r="598" spans="4:16" ht="15.75" customHeight="1">
      <c r="D598" s="7"/>
      <c r="I598" s="4"/>
      <c r="P598" s="7"/>
    </row>
    <row r="599" spans="4:16" ht="15.75" customHeight="1">
      <c r="D599" s="7"/>
      <c r="I599" s="4"/>
      <c r="P599" s="7"/>
    </row>
    <row r="600" spans="4:16" ht="15.75" customHeight="1">
      <c r="D600" s="7"/>
      <c r="I600" s="4"/>
      <c r="P600" s="7"/>
    </row>
    <row r="601" spans="4:16" ht="15.75" customHeight="1">
      <c r="D601" s="7"/>
      <c r="I601" s="4"/>
      <c r="P601" s="7"/>
    </row>
    <row r="602" spans="4:16" ht="15.75" customHeight="1">
      <c r="D602" s="7"/>
      <c r="I602" s="4"/>
      <c r="P602" s="7"/>
    </row>
    <row r="603" spans="4:16" ht="15.75" customHeight="1">
      <c r="D603" s="7"/>
      <c r="I603" s="4"/>
      <c r="P603" s="7"/>
    </row>
    <row r="604" spans="4:16" ht="15.75" customHeight="1">
      <c r="D604" s="7"/>
      <c r="I604" s="4"/>
      <c r="P604" s="7"/>
    </row>
    <row r="605" spans="4:16" ht="15.75" customHeight="1">
      <c r="D605" s="7"/>
      <c r="I605" s="4"/>
      <c r="P605" s="7"/>
    </row>
    <row r="606" spans="4:16" ht="15.75" customHeight="1">
      <c r="D606" s="7"/>
      <c r="I606" s="4"/>
      <c r="P606" s="7"/>
    </row>
    <row r="607" spans="4:16" ht="15.75" customHeight="1">
      <c r="D607" s="7"/>
      <c r="I607" s="4"/>
      <c r="P607" s="7"/>
    </row>
    <row r="608" spans="4:16" ht="15.75" customHeight="1">
      <c r="D608" s="7"/>
      <c r="I608" s="4"/>
      <c r="P608" s="7"/>
    </row>
    <row r="609" spans="4:16" ht="15.75" customHeight="1">
      <c r="D609" s="7"/>
      <c r="I609" s="4"/>
      <c r="P609" s="7"/>
    </row>
    <row r="610" spans="4:16" ht="15.75" customHeight="1">
      <c r="D610" s="7"/>
      <c r="I610" s="4"/>
      <c r="P610" s="7"/>
    </row>
    <row r="611" spans="4:16" ht="15.75" customHeight="1">
      <c r="D611" s="7"/>
      <c r="I611" s="4"/>
      <c r="P611" s="7"/>
    </row>
    <row r="612" spans="4:16" ht="15.75" customHeight="1">
      <c r="D612" s="7"/>
      <c r="I612" s="4"/>
      <c r="P612" s="7"/>
    </row>
    <row r="613" spans="4:16" ht="15.75" customHeight="1">
      <c r="D613" s="7"/>
      <c r="I613" s="4"/>
      <c r="P613" s="7"/>
    </row>
    <row r="614" spans="4:16" ht="15.75" customHeight="1">
      <c r="D614" s="7"/>
      <c r="I614" s="4"/>
      <c r="P614" s="7"/>
    </row>
    <row r="615" spans="4:16" ht="15.75" customHeight="1">
      <c r="D615" s="7"/>
      <c r="I615" s="4"/>
      <c r="P615" s="7"/>
    </row>
    <row r="616" spans="4:16" ht="15.75" customHeight="1">
      <c r="D616" s="7"/>
      <c r="I616" s="4"/>
      <c r="P616" s="7"/>
    </row>
    <row r="617" spans="4:16" ht="15.75" customHeight="1">
      <c r="D617" s="7"/>
      <c r="I617" s="4"/>
      <c r="P617" s="7"/>
    </row>
    <row r="618" spans="4:16" ht="15.75" customHeight="1">
      <c r="D618" s="7"/>
      <c r="I618" s="4"/>
      <c r="P618" s="7"/>
    </row>
    <row r="619" spans="4:16" ht="15.75" customHeight="1">
      <c r="D619" s="7"/>
      <c r="I619" s="4"/>
      <c r="P619" s="7"/>
    </row>
    <row r="620" spans="4:16" ht="15.75" customHeight="1">
      <c r="D620" s="7"/>
      <c r="I620" s="4"/>
      <c r="P620" s="7"/>
    </row>
    <row r="621" spans="4:16" ht="15.75" customHeight="1">
      <c r="D621" s="7"/>
      <c r="I621" s="4"/>
      <c r="P621" s="7"/>
    </row>
    <row r="622" spans="4:16" ht="15.75" customHeight="1">
      <c r="D622" s="7"/>
      <c r="I622" s="4"/>
      <c r="P622" s="7"/>
    </row>
    <row r="623" spans="4:16" ht="15.75" customHeight="1">
      <c r="D623" s="7"/>
      <c r="I623" s="4"/>
      <c r="P623" s="7"/>
    </row>
    <row r="624" spans="4:16" ht="15.75" customHeight="1">
      <c r="D624" s="7"/>
      <c r="I624" s="4"/>
      <c r="P624" s="7"/>
    </row>
    <row r="625" spans="4:16" ht="15.75" customHeight="1">
      <c r="D625" s="7"/>
      <c r="I625" s="4"/>
      <c r="P625" s="7"/>
    </row>
    <row r="626" spans="4:16" ht="15.75" customHeight="1">
      <c r="D626" s="7"/>
      <c r="I626" s="4"/>
      <c r="P626" s="7"/>
    </row>
    <row r="627" spans="4:16" ht="15.75" customHeight="1">
      <c r="D627" s="7"/>
      <c r="I627" s="4"/>
      <c r="P627" s="7"/>
    </row>
    <row r="628" spans="4:16" ht="15.75" customHeight="1">
      <c r="D628" s="7"/>
      <c r="I628" s="4"/>
      <c r="P628" s="7"/>
    </row>
    <row r="629" spans="4:16" ht="15.75" customHeight="1">
      <c r="D629" s="7"/>
      <c r="I629" s="4"/>
      <c r="P629" s="7"/>
    </row>
    <row r="630" spans="4:16" ht="15.75" customHeight="1">
      <c r="D630" s="7"/>
      <c r="I630" s="4"/>
      <c r="P630" s="7"/>
    </row>
    <row r="631" spans="4:16" ht="15.75" customHeight="1">
      <c r="D631" s="7"/>
      <c r="I631" s="4"/>
      <c r="P631" s="7"/>
    </row>
    <row r="632" spans="4:16" ht="15.75" customHeight="1">
      <c r="D632" s="7"/>
      <c r="I632" s="4"/>
      <c r="P632" s="7"/>
    </row>
    <row r="633" spans="4:16" ht="15.75" customHeight="1">
      <c r="D633" s="7"/>
      <c r="I633" s="4"/>
      <c r="P633" s="7"/>
    </row>
    <row r="634" spans="4:16" ht="15.75" customHeight="1">
      <c r="D634" s="7"/>
      <c r="I634" s="4"/>
      <c r="P634" s="7"/>
    </row>
    <row r="635" spans="4:16" ht="15.75" customHeight="1">
      <c r="D635" s="7"/>
      <c r="I635" s="4"/>
      <c r="P635" s="7"/>
    </row>
    <row r="636" spans="4:16" ht="15.75" customHeight="1">
      <c r="D636" s="7"/>
      <c r="I636" s="4"/>
      <c r="P636" s="7"/>
    </row>
    <row r="637" spans="4:16" ht="15.75" customHeight="1">
      <c r="D637" s="7"/>
      <c r="I637" s="4"/>
      <c r="P637" s="7"/>
    </row>
    <row r="638" spans="4:16" ht="15.75" customHeight="1">
      <c r="D638" s="7"/>
      <c r="I638" s="4"/>
      <c r="P638" s="7"/>
    </row>
    <row r="639" spans="4:16" ht="15.75" customHeight="1">
      <c r="D639" s="7"/>
      <c r="I639" s="4"/>
      <c r="P639" s="7"/>
    </row>
    <row r="640" spans="4:16" ht="15.75" customHeight="1">
      <c r="D640" s="7"/>
      <c r="I640" s="4"/>
      <c r="P640" s="7"/>
    </row>
    <row r="641" spans="4:16" ht="15.75" customHeight="1">
      <c r="D641" s="7"/>
      <c r="I641" s="4"/>
      <c r="P641" s="7"/>
    </row>
    <row r="642" spans="4:16" ht="15.75" customHeight="1">
      <c r="D642" s="7"/>
      <c r="I642" s="4"/>
      <c r="P642" s="7"/>
    </row>
    <row r="643" spans="4:16" ht="15.75" customHeight="1">
      <c r="D643" s="7"/>
      <c r="I643" s="4"/>
      <c r="P643" s="7"/>
    </row>
    <row r="644" spans="4:16" ht="15.75" customHeight="1">
      <c r="D644" s="7"/>
      <c r="I644" s="4"/>
      <c r="P644" s="7"/>
    </row>
    <row r="645" spans="4:16" ht="15.75" customHeight="1">
      <c r="D645" s="7"/>
      <c r="I645" s="4"/>
      <c r="P645" s="7"/>
    </row>
    <row r="646" spans="4:16" ht="15.75" customHeight="1">
      <c r="D646" s="7"/>
      <c r="I646" s="4"/>
      <c r="P646" s="7"/>
    </row>
    <row r="647" spans="4:16" ht="15.75" customHeight="1">
      <c r="D647" s="7"/>
      <c r="I647" s="4"/>
      <c r="P647" s="7"/>
    </row>
    <row r="648" spans="4:16" ht="15.75" customHeight="1">
      <c r="D648" s="7"/>
      <c r="I648" s="4"/>
      <c r="P648" s="7"/>
    </row>
    <row r="649" spans="4:16" ht="15.75" customHeight="1">
      <c r="D649" s="7"/>
      <c r="I649" s="4"/>
      <c r="P649" s="7"/>
    </row>
    <row r="650" spans="4:16" ht="15.75" customHeight="1">
      <c r="D650" s="7"/>
      <c r="I650" s="4"/>
      <c r="P650" s="7"/>
    </row>
    <row r="651" spans="4:16" ht="15.75" customHeight="1">
      <c r="D651" s="7"/>
      <c r="I651" s="4"/>
      <c r="P651" s="7"/>
    </row>
    <row r="652" spans="4:16" ht="15.75" customHeight="1">
      <c r="D652" s="7"/>
      <c r="I652" s="4"/>
      <c r="P652" s="7"/>
    </row>
    <row r="653" spans="4:16" ht="15.75" customHeight="1">
      <c r="D653" s="7"/>
      <c r="I653" s="4"/>
      <c r="P653" s="7"/>
    </row>
    <row r="654" spans="4:16" ht="15.75" customHeight="1">
      <c r="D654" s="7"/>
      <c r="I654" s="4"/>
      <c r="P654" s="7"/>
    </row>
    <row r="655" spans="4:16" ht="15.75" customHeight="1">
      <c r="D655" s="7"/>
      <c r="I655" s="4"/>
      <c r="P655" s="7"/>
    </row>
    <row r="656" spans="4:16" ht="15.75" customHeight="1">
      <c r="D656" s="7"/>
      <c r="I656" s="4"/>
      <c r="P656" s="7"/>
    </row>
    <row r="657" spans="4:16" ht="15.75" customHeight="1">
      <c r="D657" s="7"/>
      <c r="I657" s="4"/>
      <c r="P657" s="7"/>
    </row>
    <row r="658" spans="4:16" ht="15.75" customHeight="1">
      <c r="D658" s="7"/>
      <c r="I658" s="4"/>
      <c r="P658" s="7"/>
    </row>
    <row r="659" spans="4:16" ht="15.75" customHeight="1">
      <c r="D659" s="7"/>
      <c r="I659" s="4"/>
      <c r="P659" s="7"/>
    </row>
    <row r="660" spans="4:16" ht="15.75" customHeight="1">
      <c r="D660" s="7"/>
      <c r="I660" s="4"/>
      <c r="P660" s="7"/>
    </row>
    <row r="661" spans="4:16" ht="15.75" customHeight="1">
      <c r="D661" s="7"/>
      <c r="I661" s="4"/>
      <c r="P661" s="7"/>
    </row>
    <row r="662" spans="4:16" ht="15.75" customHeight="1">
      <c r="D662" s="7"/>
      <c r="I662" s="4"/>
      <c r="P662" s="7"/>
    </row>
    <row r="663" spans="4:16" ht="15.75" customHeight="1">
      <c r="D663" s="7"/>
      <c r="I663" s="4"/>
      <c r="P663" s="7"/>
    </row>
    <row r="664" spans="4:16" ht="15.75" customHeight="1">
      <c r="D664" s="7"/>
      <c r="I664" s="4"/>
      <c r="P664" s="7"/>
    </row>
    <row r="665" spans="4:16" ht="15.75" customHeight="1">
      <c r="D665" s="7"/>
      <c r="I665" s="4"/>
      <c r="P665" s="7"/>
    </row>
    <row r="666" spans="4:16" ht="15.75" customHeight="1">
      <c r="D666" s="7"/>
      <c r="I666" s="4"/>
      <c r="P666" s="7"/>
    </row>
    <row r="667" spans="4:16" ht="15.75" customHeight="1">
      <c r="D667" s="7"/>
      <c r="I667" s="4"/>
      <c r="P667" s="7"/>
    </row>
    <row r="668" spans="4:16" ht="15.75" customHeight="1">
      <c r="D668" s="7"/>
      <c r="I668" s="4"/>
      <c r="P668" s="7"/>
    </row>
    <row r="669" spans="4:16" ht="15.75" customHeight="1">
      <c r="D669" s="7"/>
      <c r="I669" s="4"/>
      <c r="P669" s="7"/>
    </row>
    <row r="670" spans="4:16" ht="15.75" customHeight="1">
      <c r="D670" s="7"/>
      <c r="I670" s="4"/>
      <c r="P670" s="7"/>
    </row>
    <row r="671" spans="4:16" ht="15.75" customHeight="1">
      <c r="D671" s="7"/>
      <c r="I671" s="4"/>
      <c r="P671" s="7"/>
    </row>
    <row r="672" spans="4:16" ht="15.75" customHeight="1">
      <c r="D672" s="7"/>
      <c r="I672" s="4"/>
      <c r="P672" s="7"/>
    </row>
    <row r="673" spans="4:16" ht="15.75" customHeight="1">
      <c r="D673" s="7"/>
      <c r="I673" s="4"/>
      <c r="P673" s="7"/>
    </row>
    <row r="674" spans="4:16" ht="15.75" customHeight="1">
      <c r="D674" s="7"/>
      <c r="I674" s="4"/>
      <c r="P674" s="7"/>
    </row>
    <row r="675" spans="4:16" ht="15.75" customHeight="1">
      <c r="D675" s="7"/>
      <c r="I675" s="4"/>
      <c r="P675" s="7"/>
    </row>
    <row r="676" spans="4:16" ht="15.75" customHeight="1">
      <c r="D676" s="7"/>
      <c r="I676" s="4"/>
      <c r="P676" s="7"/>
    </row>
    <row r="677" spans="4:16" ht="15.75" customHeight="1">
      <c r="D677" s="7"/>
      <c r="I677" s="4"/>
      <c r="P677" s="7"/>
    </row>
    <row r="678" spans="4:16" ht="15.75" customHeight="1">
      <c r="D678" s="7"/>
      <c r="I678" s="4"/>
      <c r="P678" s="7"/>
    </row>
    <row r="679" spans="4:16" ht="15.75" customHeight="1">
      <c r="D679" s="7"/>
      <c r="I679" s="4"/>
      <c r="P679" s="7"/>
    </row>
    <row r="680" spans="4:16" ht="15.75" customHeight="1">
      <c r="D680" s="7"/>
      <c r="I680" s="4"/>
      <c r="P680" s="7"/>
    </row>
    <row r="681" spans="4:16" ht="15.75" customHeight="1">
      <c r="D681" s="7"/>
      <c r="I681" s="4"/>
      <c r="P681" s="7"/>
    </row>
    <row r="682" spans="4:16" ht="15.75" customHeight="1">
      <c r="D682" s="7"/>
      <c r="I682" s="4"/>
      <c r="P682" s="7"/>
    </row>
    <row r="683" spans="4:16" ht="15.75" customHeight="1">
      <c r="D683" s="7"/>
      <c r="I683" s="4"/>
      <c r="P683" s="7"/>
    </row>
    <row r="684" spans="4:16" ht="15.75" customHeight="1">
      <c r="D684" s="7"/>
      <c r="I684" s="4"/>
      <c r="P684" s="7"/>
    </row>
    <row r="685" spans="4:16" ht="15.75" customHeight="1">
      <c r="D685" s="7"/>
      <c r="I685" s="4"/>
      <c r="P685" s="7"/>
    </row>
    <row r="686" spans="4:16" ht="15.75" customHeight="1">
      <c r="D686" s="7"/>
      <c r="I686" s="4"/>
      <c r="P686" s="7"/>
    </row>
    <row r="687" spans="4:16" ht="15.75" customHeight="1">
      <c r="D687" s="7"/>
      <c r="I687" s="4"/>
      <c r="P687" s="7"/>
    </row>
    <row r="688" spans="4:16" ht="15.75" customHeight="1">
      <c r="D688" s="7"/>
      <c r="I688" s="4"/>
      <c r="P688" s="7"/>
    </row>
    <row r="689" spans="4:16" ht="15.75" customHeight="1">
      <c r="D689" s="7"/>
      <c r="I689" s="4"/>
      <c r="P689" s="7"/>
    </row>
    <row r="690" spans="4:16" ht="15.75" customHeight="1">
      <c r="D690" s="7"/>
      <c r="I690" s="4"/>
      <c r="P690" s="7"/>
    </row>
    <row r="691" spans="4:16" ht="15.75" customHeight="1">
      <c r="D691" s="7"/>
      <c r="I691" s="4"/>
      <c r="P691" s="7"/>
    </row>
    <row r="692" spans="4:16" ht="15.75" customHeight="1">
      <c r="D692" s="7"/>
      <c r="I692" s="4"/>
      <c r="P692" s="7"/>
    </row>
    <row r="693" spans="4:16" ht="15.75" customHeight="1">
      <c r="D693" s="7"/>
      <c r="I693" s="4"/>
      <c r="P693" s="7"/>
    </row>
    <row r="694" spans="4:16" ht="15.75" customHeight="1">
      <c r="D694" s="7"/>
      <c r="I694" s="4"/>
      <c r="P694" s="7"/>
    </row>
    <row r="695" spans="4:16" ht="15.75" customHeight="1">
      <c r="D695" s="7"/>
      <c r="I695" s="4"/>
      <c r="P695" s="7"/>
    </row>
    <row r="696" spans="4:16" ht="15.75" customHeight="1">
      <c r="D696" s="7"/>
      <c r="I696" s="4"/>
      <c r="P696" s="7"/>
    </row>
    <row r="697" spans="4:16" ht="15.75" customHeight="1">
      <c r="D697" s="7"/>
      <c r="I697" s="4"/>
      <c r="P697" s="7"/>
    </row>
    <row r="698" spans="4:16" ht="15.75" customHeight="1">
      <c r="D698" s="7"/>
      <c r="I698" s="4"/>
      <c r="P698" s="7"/>
    </row>
    <row r="699" spans="4:16" ht="15.75" customHeight="1">
      <c r="D699" s="7"/>
      <c r="I699" s="4"/>
      <c r="P699" s="7"/>
    </row>
    <row r="700" spans="4:16" ht="15.75" customHeight="1">
      <c r="D700" s="7"/>
      <c r="I700" s="4"/>
      <c r="P700" s="7"/>
    </row>
    <row r="701" spans="4:16" ht="15.75" customHeight="1">
      <c r="D701" s="7"/>
      <c r="I701" s="4"/>
      <c r="P701" s="7"/>
    </row>
    <row r="702" spans="4:16" ht="15.75" customHeight="1">
      <c r="D702" s="7"/>
      <c r="I702" s="4"/>
      <c r="P702" s="7"/>
    </row>
    <row r="703" spans="4:16" ht="15.75" customHeight="1">
      <c r="D703" s="7"/>
      <c r="I703" s="4"/>
      <c r="P703" s="7"/>
    </row>
    <row r="704" spans="4:16" ht="15.75" customHeight="1">
      <c r="D704" s="7"/>
      <c r="I704" s="4"/>
      <c r="P704" s="7"/>
    </row>
    <row r="705" spans="4:16" ht="15.75" customHeight="1">
      <c r="D705" s="7"/>
      <c r="I705" s="4"/>
      <c r="P705" s="7"/>
    </row>
    <row r="706" spans="4:16" ht="15.75" customHeight="1">
      <c r="D706" s="7"/>
      <c r="I706" s="4"/>
      <c r="P706" s="7"/>
    </row>
    <row r="707" spans="4:16" ht="15.75" customHeight="1">
      <c r="D707" s="7"/>
      <c r="I707" s="4"/>
      <c r="P707" s="7"/>
    </row>
    <row r="708" spans="4:16" ht="15.75" customHeight="1">
      <c r="D708" s="7"/>
      <c r="I708" s="4"/>
      <c r="P708" s="7"/>
    </row>
    <row r="709" spans="4:16" ht="15.75" customHeight="1">
      <c r="D709" s="7"/>
      <c r="I709" s="4"/>
      <c r="P709" s="7"/>
    </row>
    <row r="710" spans="4:16" ht="15.75" customHeight="1">
      <c r="D710" s="7"/>
      <c r="I710" s="4"/>
      <c r="P710" s="7"/>
    </row>
    <row r="711" spans="4:16" ht="15.75" customHeight="1">
      <c r="D711" s="7"/>
      <c r="I711" s="4"/>
      <c r="P711" s="7"/>
    </row>
    <row r="712" spans="4:16" ht="15.75" customHeight="1">
      <c r="D712" s="7"/>
      <c r="I712" s="4"/>
      <c r="P712" s="7"/>
    </row>
    <row r="713" spans="4:16" ht="15.75" customHeight="1">
      <c r="D713" s="7"/>
      <c r="I713" s="4"/>
      <c r="P713" s="7"/>
    </row>
    <row r="714" spans="4:16" ht="15.75" customHeight="1">
      <c r="D714" s="7"/>
      <c r="I714" s="4"/>
      <c r="P714" s="7"/>
    </row>
    <row r="715" spans="4:16" ht="15.75" customHeight="1">
      <c r="D715" s="7"/>
      <c r="I715" s="4"/>
      <c r="P715" s="7"/>
    </row>
    <row r="716" spans="4:16" ht="15.75" customHeight="1">
      <c r="D716" s="7"/>
      <c r="I716" s="4"/>
      <c r="P716" s="7"/>
    </row>
    <row r="717" spans="4:16" ht="15.75" customHeight="1">
      <c r="D717" s="7"/>
      <c r="I717" s="4"/>
      <c r="P717" s="7"/>
    </row>
    <row r="718" spans="4:16" ht="15.75" customHeight="1">
      <c r="D718" s="7"/>
      <c r="I718" s="4"/>
      <c r="P718" s="7"/>
    </row>
    <row r="719" spans="4:16" ht="15.75" customHeight="1">
      <c r="D719" s="7"/>
      <c r="I719" s="4"/>
      <c r="P719" s="7"/>
    </row>
    <row r="720" spans="4:16" ht="15.75" customHeight="1">
      <c r="D720" s="7"/>
      <c r="I720" s="4"/>
      <c r="P720" s="7"/>
    </row>
    <row r="721" spans="4:16" ht="15.75" customHeight="1">
      <c r="D721" s="7"/>
      <c r="I721" s="4"/>
      <c r="P721" s="7"/>
    </row>
    <row r="722" spans="4:16" ht="15.75" customHeight="1">
      <c r="D722" s="7"/>
      <c r="I722" s="4"/>
      <c r="P722" s="7"/>
    </row>
    <row r="723" spans="4:16" ht="15.75" customHeight="1">
      <c r="D723" s="7"/>
      <c r="I723" s="4"/>
      <c r="P723" s="7"/>
    </row>
    <row r="724" spans="4:16" ht="15.75" customHeight="1">
      <c r="D724" s="7"/>
      <c r="I724" s="4"/>
      <c r="P724" s="7"/>
    </row>
    <row r="725" spans="4:16" ht="15.75" customHeight="1">
      <c r="D725" s="7"/>
      <c r="I725" s="4"/>
      <c r="P725" s="7"/>
    </row>
    <row r="726" spans="4:16" ht="15.75" customHeight="1">
      <c r="D726" s="7"/>
      <c r="I726" s="4"/>
      <c r="P726" s="7"/>
    </row>
    <row r="727" spans="4:16" ht="15.75" customHeight="1">
      <c r="D727" s="7"/>
      <c r="I727" s="4"/>
      <c r="P727" s="7"/>
    </row>
    <row r="728" spans="4:16" ht="15.75" customHeight="1">
      <c r="D728" s="7"/>
      <c r="I728" s="4"/>
      <c r="P728" s="7"/>
    </row>
    <row r="729" spans="4:16" ht="15.75" customHeight="1">
      <c r="D729" s="7"/>
      <c r="I729" s="4"/>
      <c r="P729" s="7"/>
    </row>
    <row r="730" spans="4:16" ht="15.75" customHeight="1">
      <c r="D730" s="7"/>
      <c r="I730" s="4"/>
      <c r="P730" s="7"/>
    </row>
    <row r="731" spans="4:16" ht="15.75" customHeight="1">
      <c r="D731" s="7"/>
      <c r="I731" s="4"/>
      <c r="P731" s="7"/>
    </row>
    <row r="732" spans="4:16" ht="15.75" customHeight="1">
      <c r="D732" s="7"/>
      <c r="I732" s="4"/>
      <c r="P732" s="7"/>
    </row>
    <row r="733" spans="4:16" ht="15.75" customHeight="1">
      <c r="D733" s="7"/>
      <c r="I733" s="4"/>
      <c r="P733" s="7"/>
    </row>
    <row r="734" spans="4:16" ht="15.75" customHeight="1">
      <c r="D734" s="7"/>
      <c r="I734" s="4"/>
      <c r="P734" s="7"/>
    </row>
    <row r="735" spans="4:16" ht="15.75" customHeight="1">
      <c r="D735" s="7"/>
      <c r="I735" s="4"/>
      <c r="P735" s="7"/>
    </row>
    <row r="736" spans="4:16" ht="15.75" customHeight="1">
      <c r="D736" s="7"/>
      <c r="I736" s="4"/>
      <c r="P736" s="7"/>
    </row>
    <row r="737" spans="4:16" ht="15.75" customHeight="1">
      <c r="D737" s="7"/>
      <c r="I737" s="4"/>
      <c r="P737" s="7"/>
    </row>
    <row r="738" spans="4:16" ht="15.75" customHeight="1">
      <c r="D738" s="7"/>
      <c r="I738" s="4"/>
      <c r="P738" s="7"/>
    </row>
    <row r="739" spans="4:16" ht="15.75" customHeight="1">
      <c r="D739" s="7"/>
      <c r="I739" s="4"/>
      <c r="P739" s="7"/>
    </row>
    <row r="740" spans="4:16" ht="15.75" customHeight="1">
      <c r="D740" s="7"/>
      <c r="I740" s="4"/>
      <c r="P740" s="7"/>
    </row>
    <row r="741" spans="4:16" ht="15.75" customHeight="1">
      <c r="D741" s="7"/>
      <c r="I741" s="4"/>
      <c r="P741" s="7"/>
    </row>
    <row r="742" spans="4:16" ht="15.75" customHeight="1">
      <c r="D742" s="7"/>
      <c r="I742" s="4"/>
      <c r="P742" s="7"/>
    </row>
    <row r="743" spans="4:16" ht="15.75" customHeight="1">
      <c r="D743" s="7"/>
      <c r="I743" s="4"/>
      <c r="P743" s="7"/>
    </row>
    <row r="744" spans="4:16" ht="15.75" customHeight="1">
      <c r="D744" s="7"/>
      <c r="I744" s="4"/>
      <c r="P744" s="7"/>
    </row>
    <row r="745" spans="4:16" ht="15.75" customHeight="1">
      <c r="D745" s="7"/>
      <c r="I745" s="4"/>
      <c r="P745" s="7"/>
    </row>
    <row r="746" spans="4:16" ht="15.75" customHeight="1">
      <c r="D746" s="7"/>
      <c r="I746" s="4"/>
      <c r="P746" s="7"/>
    </row>
    <row r="747" spans="4:16" ht="15.75" customHeight="1">
      <c r="D747" s="7"/>
      <c r="I747" s="4"/>
      <c r="P747" s="7"/>
    </row>
    <row r="748" spans="4:16" ht="15.75" customHeight="1">
      <c r="D748" s="7"/>
      <c r="I748" s="4"/>
      <c r="P748" s="7"/>
    </row>
    <row r="749" spans="4:16" ht="15.75" customHeight="1">
      <c r="D749" s="7"/>
      <c r="I749" s="4"/>
      <c r="P749" s="7"/>
    </row>
    <row r="750" spans="4:16" ht="15.75" customHeight="1">
      <c r="D750" s="7"/>
      <c r="I750" s="4"/>
      <c r="P750" s="7"/>
    </row>
    <row r="751" spans="4:16" ht="15.75" customHeight="1">
      <c r="D751" s="7"/>
      <c r="I751" s="4"/>
      <c r="P751" s="7"/>
    </row>
    <row r="752" spans="4:16" ht="15.75" customHeight="1">
      <c r="D752" s="7"/>
      <c r="I752" s="4"/>
      <c r="P752" s="7"/>
    </row>
    <row r="753" spans="4:16" ht="15.75" customHeight="1">
      <c r="D753" s="7"/>
      <c r="I753" s="4"/>
      <c r="P753" s="7"/>
    </row>
    <row r="754" spans="4:16" ht="15.75" customHeight="1">
      <c r="D754" s="7"/>
      <c r="I754" s="4"/>
      <c r="P754" s="7"/>
    </row>
    <row r="755" spans="4:16" ht="15.75" customHeight="1">
      <c r="D755" s="7"/>
      <c r="I755" s="4"/>
      <c r="P755" s="7"/>
    </row>
    <row r="756" spans="4:16" ht="15.75" customHeight="1">
      <c r="D756" s="7"/>
      <c r="I756" s="4"/>
      <c r="P756" s="7"/>
    </row>
    <row r="757" spans="4:16" ht="15.75" customHeight="1">
      <c r="D757" s="7"/>
      <c r="I757" s="4"/>
      <c r="P757" s="7"/>
    </row>
    <row r="758" spans="4:16" ht="15.75" customHeight="1">
      <c r="D758" s="7"/>
      <c r="I758" s="4"/>
      <c r="P758" s="7"/>
    </row>
    <row r="759" spans="4:16" ht="15.75" customHeight="1">
      <c r="D759" s="7"/>
      <c r="I759" s="4"/>
      <c r="P759" s="7"/>
    </row>
    <row r="760" spans="4:16" ht="15.75" customHeight="1">
      <c r="D760" s="7"/>
      <c r="I760" s="4"/>
      <c r="P760" s="7"/>
    </row>
    <row r="761" spans="4:16" ht="15.75" customHeight="1">
      <c r="D761" s="7"/>
      <c r="I761" s="4"/>
      <c r="P761" s="7"/>
    </row>
    <row r="762" spans="4:16" ht="15.75" customHeight="1">
      <c r="D762" s="7"/>
      <c r="I762" s="4"/>
      <c r="P762" s="7"/>
    </row>
    <row r="763" spans="4:16" ht="15.75" customHeight="1">
      <c r="D763" s="7"/>
      <c r="I763" s="4"/>
      <c r="P763" s="7"/>
    </row>
    <row r="764" spans="4:16" ht="15.75" customHeight="1">
      <c r="D764" s="7"/>
      <c r="I764" s="4"/>
      <c r="P764" s="7"/>
    </row>
    <row r="765" spans="4:16" ht="15.75" customHeight="1">
      <c r="D765" s="7"/>
      <c r="I765" s="4"/>
      <c r="P765" s="7"/>
    </row>
    <row r="766" spans="4:16" ht="15.75" customHeight="1">
      <c r="D766" s="7"/>
      <c r="I766" s="4"/>
      <c r="P766" s="7"/>
    </row>
    <row r="767" spans="4:16" ht="15.75" customHeight="1">
      <c r="D767" s="7"/>
      <c r="I767" s="4"/>
      <c r="P767" s="7"/>
    </row>
    <row r="768" spans="4:16" ht="15.75" customHeight="1">
      <c r="D768" s="7"/>
      <c r="I768" s="4"/>
      <c r="P768" s="7"/>
    </row>
    <row r="769" spans="4:16" ht="15.75" customHeight="1">
      <c r="D769" s="7"/>
      <c r="I769" s="4"/>
      <c r="P769" s="7"/>
    </row>
    <row r="770" spans="4:16" ht="15.75" customHeight="1">
      <c r="D770" s="7"/>
      <c r="I770" s="4"/>
      <c r="P770" s="7"/>
    </row>
    <row r="771" spans="4:16" ht="15.75" customHeight="1">
      <c r="D771" s="7"/>
      <c r="I771" s="4"/>
      <c r="P771" s="7"/>
    </row>
    <row r="772" spans="4:16" ht="15.75" customHeight="1">
      <c r="D772" s="7"/>
      <c r="I772" s="4"/>
      <c r="P772" s="7"/>
    </row>
    <row r="773" spans="4:16" ht="15.75" customHeight="1">
      <c r="D773" s="7"/>
      <c r="I773" s="4"/>
      <c r="P773" s="7"/>
    </row>
    <row r="774" spans="4:16" ht="15.75" customHeight="1">
      <c r="D774" s="7"/>
      <c r="I774" s="4"/>
      <c r="P774" s="7"/>
    </row>
    <row r="775" spans="4:16" ht="15.75" customHeight="1">
      <c r="D775" s="7"/>
      <c r="I775" s="4"/>
      <c r="P775" s="7"/>
    </row>
    <row r="776" spans="4:16" ht="15.75" customHeight="1">
      <c r="D776" s="7"/>
      <c r="I776" s="4"/>
      <c r="P776" s="7"/>
    </row>
    <row r="777" spans="4:16" ht="15.75" customHeight="1">
      <c r="D777" s="7"/>
      <c r="I777" s="4"/>
      <c r="P777" s="7"/>
    </row>
    <row r="778" spans="4:16" ht="15.75" customHeight="1">
      <c r="D778" s="7"/>
      <c r="I778" s="4"/>
      <c r="P778" s="7"/>
    </row>
    <row r="779" spans="4:16" ht="15.75" customHeight="1">
      <c r="D779" s="7"/>
      <c r="I779" s="4"/>
      <c r="P779" s="7"/>
    </row>
    <row r="780" spans="4:16" ht="15.75" customHeight="1">
      <c r="D780" s="7"/>
      <c r="I780" s="4"/>
      <c r="P780" s="7"/>
    </row>
    <row r="781" spans="4:16" ht="15.75" customHeight="1">
      <c r="D781" s="7"/>
      <c r="I781" s="4"/>
      <c r="P781" s="7"/>
    </row>
    <row r="782" spans="4:16" ht="15.75" customHeight="1">
      <c r="D782" s="7"/>
      <c r="I782" s="4"/>
      <c r="P782" s="7"/>
    </row>
    <row r="783" spans="4:16" ht="15.75" customHeight="1">
      <c r="D783" s="7"/>
      <c r="I783" s="4"/>
      <c r="P783" s="7"/>
    </row>
    <row r="784" spans="4:16" ht="15.75" customHeight="1">
      <c r="D784" s="7"/>
      <c r="I784" s="4"/>
      <c r="P784" s="7"/>
    </row>
    <row r="785" spans="4:16" ht="15.75" customHeight="1">
      <c r="D785" s="7"/>
      <c r="I785" s="4"/>
      <c r="P785" s="7"/>
    </row>
    <row r="786" spans="4:16" ht="15.75" customHeight="1">
      <c r="D786" s="7"/>
      <c r="I786" s="4"/>
      <c r="P786" s="7"/>
    </row>
    <row r="787" spans="4:16" ht="15.75" customHeight="1">
      <c r="D787" s="7"/>
      <c r="I787" s="4"/>
      <c r="P787" s="7"/>
    </row>
    <row r="788" spans="4:16" ht="15.75" customHeight="1">
      <c r="D788" s="7"/>
      <c r="I788" s="4"/>
      <c r="P788" s="7"/>
    </row>
    <row r="789" spans="4:16" ht="15.75" customHeight="1">
      <c r="D789" s="7"/>
      <c r="I789" s="4"/>
      <c r="P789" s="7"/>
    </row>
    <row r="790" spans="4:16" ht="15.75" customHeight="1">
      <c r="D790" s="7"/>
      <c r="I790" s="4"/>
      <c r="P790" s="7"/>
    </row>
    <row r="791" spans="4:16" ht="15.75" customHeight="1">
      <c r="D791" s="7"/>
      <c r="I791" s="4"/>
      <c r="P791" s="7"/>
    </row>
    <row r="792" spans="4:16" ht="15.75" customHeight="1">
      <c r="D792" s="7"/>
      <c r="I792" s="4"/>
      <c r="P792" s="7"/>
    </row>
    <row r="793" spans="4:16" ht="15.75" customHeight="1">
      <c r="D793" s="7"/>
      <c r="I793" s="4"/>
      <c r="P793" s="7"/>
    </row>
    <row r="794" spans="4:16" ht="15.75" customHeight="1">
      <c r="D794" s="7"/>
      <c r="I794" s="4"/>
      <c r="P794" s="7"/>
    </row>
    <row r="795" spans="4:16" ht="15.75" customHeight="1">
      <c r="D795" s="7"/>
      <c r="I795" s="4"/>
      <c r="P795" s="7"/>
    </row>
    <row r="796" spans="4:16" ht="15.75" customHeight="1">
      <c r="D796" s="7"/>
      <c r="I796" s="4"/>
      <c r="P796" s="7"/>
    </row>
    <row r="797" spans="4:16" ht="15.75" customHeight="1">
      <c r="D797" s="7"/>
      <c r="I797" s="4"/>
      <c r="P797" s="7"/>
    </row>
    <row r="798" spans="4:16" ht="15.75" customHeight="1">
      <c r="D798" s="7"/>
      <c r="I798" s="4"/>
      <c r="P798" s="7"/>
    </row>
    <row r="799" spans="4:16" ht="15.75" customHeight="1">
      <c r="D799" s="7"/>
      <c r="I799" s="4"/>
      <c r="P799" s="7"/>
    </row>
    <row r="800" spans="4:16" ht="15.75" customHeight="1">
      <c r="D800" s="7"/>
      <c r="I800" s="4"/>
      <c r="P800" s="7"/>
    </row>
    <row r="801" spans="4:16" ht="15.75" customHeight="1">
      <c r="D801" s="7"/>
      <c r="I801" s="4"/>
      <c r="P801" s="7"/>
    </row>
    <row r="802" spans="4:16" ht="15.75" customHeight="1">
      <c r="D802" s="7"/>
      <c r="I802" s="4"/>
      <c r="P802" s="7"/>
    </row>
    <row r="803" spans="4:16" ht="15.75" customHeight="1">
      <c r="D803" s="7"/>
      <c r="I803" s="4"/>
      <c r="P803" s="7"/>
    </row>
    <row r="804" spans="4:16" ht="15.75" customHeight="1">
      <c r="D804" s="7"/>
      <c r="I804" s="4"/>
      <c r="P804" s="7"/>
    </row>
    <row r="805" spans="4:16" ht="15.75" customHeight="1">
      <c r="D805" s="7"/>
      <c r="I805" s="4"/>
      <c r="P805" s="7"/>
    </row>
    <row r="806" spans="4:16" ht="15.75" customHeight="1">
      <c r="D806" s="7"/>
      <c r="I806" s="4"/>
      <c r="P806" s="7"/>
    </row>
    <row r="807" spans="4:16" ht="15.75" customHeight="1">
      <c r="D807" s="7"/>
      <c r="I807" s="4"/>
      <c r="P807" s="7"/>
    </row>
    <row r="808" spans="4:16" ht="15.75" customHeight="1">
      <c r="D808" s="7"/>
      <c r="I808" s="4"/>
      <c r="P808" s="7"/>
    </row>
    <row r="809" spans="4:16" ht="15.75" customHeight="1">
      <c r="D809" s="7"/>
      <c r="I809" s="4"/>
      <c r="P809" s="7"/>
    </row>
    <row r="810" spans="4:16" ht="15.75" customHeight="1">
      <c r="D810" s="7"/>
      <c r="I810" s="4"/>
      <c r="P810" s="7"/>
    </row>
    <row r="811" spans="4:16" ht="15.75" customHeight="1">
      <c r="D811" s="7"/>
      <c r="I811" s="4"/>
      <c r="P811" s="7"/>
    </row>
    <row r="812" spans="4:16" ht="15.75" customHeight="1">
      <c r="D812" s="7"/>
      <c r="I812" s="4"/>
      <c r="P812" s="7"/>
    </row>
    <row r="813" spans="4:16" ht="15.75" customHeight="1">
      <c r="D813" s="7"/>
      <c r="I813" s="4"/>
      <c r="P813" s="7"/>
    </row>
    <row r="814" spans="4:16" ht="15.75" customHeight="1">
      <c r="D814" s="7"/>
      <c r="I814" s="4"/>
      <c r="P814" s="7"/>
    </row>
    <row r="815" spans="4:16" ht="15.75" customHeight="1">
      <c r="D815" s="7"/>
      <c r="I815" s="4"/>
      <c r="P815" s="7"/>
    </row>
    <row r="816" spans="4:16" ht="15.75" customHeight="1">
      <c r="D816" s="7"/>
      <c r="I816" s="4"/>
      <c r="P816" s="7"/>
    </row>
    <row r="817" spans="4:16" ht="15.75" customHeight="1">
      <c r="D817" s="7"/>
      <c r="I817" s="4"/>
      <c r="P817" s="7"/>
    </row>
    <row r="818" spans="4:16" ht="15.75" customHeight="1">
      <c r="D818" s="7"/>
      <c r="I818" s="4"/>
      <c r="P818" s="7"/>
    </row>
    <row r="819" spans="4:16" ht="15.75" customHeight="1">
      <c r="D819" s="7"/>
      <c r="I819" s="4"/>
      <c r="P819" s="7"/>
    </row>
    <row r="820" spans="4:16" ht="15.75" customHeight="1">
      <c r="D820" s="7"/>
      <c r="I820" s="4"/>
      <c r="P820" s="7"/>
    </row>
    <row r="821" spans="4:16" ht="15.75" customHeight="1">
      <c r="D821" s="7"/>
      <c r="I821" s="4"/>
      <c r="P821" s="7"/>
    </row>
    <row r="822" spans="4:16" ht="15.75" customHeight="1">
      <c r="D822" s="7"/>
      <c r="I822" s="4"/>
      <c r="P822" s="7"/>
    </row>
    <row r="823" spans="4:16" ht="15.75" customHeight="1">
      <c r="D823" s="7"/>
      <c r="I823" s="4"/>
      <c r="P823" s="7"/>
    </row>
    <row r="824" spans="4:16" ht="15.75" customHeight="1">
      <c r="D824" s="7"/>
      <c r="I824" s="4"/>
      <c r="P824" s="7"/>
    </row>
    <row r="825" spans="4:16" ht="15.75" customHeight="1">
      <c r="D825" s="7"/>
      <c r="I825" s="4"/>
      <c r="P825" s="7"/>
    </row>
    <row r="826" spans="4:16" ht="15.75" customHeight="1">
      <c r="D826" s="7"/>
      <c r="I826" s="4"/>
      <c r="P826" s="7"/>
    </row>
    <row r="827" spans="4:16" ht="15.75" customHeight="1">
      <c r="D827" s="7"/>
      <c r="I827" s="4"/>
      <c r="P827" s="7"/>
    </row>
    <row r="828" spans="4:16" ht="15.75" customHeight="1">
      <c r="D828" s="7"/>
      <c r="I828" s="4"/>
      <c r="P828" s="7"/>
    </row>
    <row r="829" spans="4:16" ht="15.75" customHeight="1">
      <c r="D829" s="7"/>
      <c r="I829" s="4"/>
      <c r="P829" s="7"/>
    </row>
    <row r="830" spans="4:16" ht="15.75" customHeight="1">
      <c r="D830" s="7"/>
      <c r="I830" s="4"/>
      <c r="P830" s="7"/>
    </row>
    <row r="831" spans="4:16" ht="15.75" customHeight="1">
      <c r="D831" s="7"/>
      <c r="I831" s="4"/>
      <c r="P831" s="7"/>
    </row>
    <row r="832" spans="4:16" ht="15.75" customHeight="1">
      <c r="D832" s="7"/>
      <c r="I832" s="4"/>
      <c r="P832" s="7"/>
    </row>
    <row r="833" spans="4:16" ht="15.75" customHeight="1">
      <c r="D833" s="7"/>
      <c r="I833" s="4"/>
      <c r="P833" s="7"/>
    </row>
    <row r="834" spans="4:16" ht="15.75" customHeight="1">
      <c r="D834" s="7"/>
      <c r="I834" s="4"/>
      <c r="P834" s="7"/>
    </row>
    <row r="835" spans="4:16" ht="15.75" customHeight="1">
      <c r="D835" s="7"/>
      <c r="I835" s="4"/>
      <c r="P835" s="7"/>
    </row>
    <row r="836" spans="4:16" ht="15.75" customHeight="1">
      <c r="D836" s="7"/>
      <c r="I836" s="4"/>
      <c r="P836" s="7"/>
    </row>
    <row r="837" spans="4:16" ht="15.75" customHeight="1">
      <c r="D837" s="7"/>
      <c r="I837" s="4"/>
      <c r="P837" s="7"/>
    </row>
    <row r="838" spans="4:16" ht="15.75" customHeight="1">
      <c r="D838" s="7"/>
      <c r="I838" s="4"/>
      <c r="P838" s="7"/>
    </row>
    <row r="839" spans="4:16" ht="15.75" customHeight="1">
      <c r="D839" s="7"/>
      <c r="I839" s="4"/>
      <c r="P839" s="7"/>
    </row>
    <row r="840" spans="4:16" ht="15.75" customHeight="1">
      <c r="D840" s="7"/>
      <c r="I840" s="4"/>
      <c r="P840" s="7"/>
    </row>
    <row r="841" spans="4:16" ht="15.75" customHeight="1">
      <c r="D841" s="7"/>
      <c r="I841" s="4"/>
      <c r="P841" s="7"/>
    </row>
    <row r="842" spans="4:16" ht="15.75" customHeight="1">
      <c r="D842" s="7"/>
      <c r="I842" s="4"/>
      <c r="P842" s="7"/>
    </row>
    <row r="843" spans="4:16" ht="15.75" customHeight="1">
      <c r="D843" s="7"/>
      <c r="I843" s="4"/>
      <c r="P843" s="7"/>
    </row>
    <row r="844" spans="4:16" ht="15.75" customHeight="1">
      <c r="D844" s="7"/>
      <c r="I844" s="4"/>
      <c r="P844" s="7"/>
    </row>
    <row r="845" spans="4:16" ht="15.75" customHeight="1">
      <c r="D845" s="7"/>
      <c r="I845" s="4"/>
      <c r="P845" s="7"/>
    </row>
    <row r="846" spans="4:16" ht="15.75" customHeight="1">
      <c r="D846" s="7"/>
      <c r="I846" s="4"/>
      <c r="P846" s="7"/>
    </row>
    <row r="847" spans="4:16" ht="15.75" customHeight="1">
      <c r="D847" s="7"/>
      <c r="I847" s="4"/>
      <c r="P847" s="7"/>
    </row>
    <row r="848" spans="4:16" ht="15.75" customHeight="1">
      <c r="D848" s="7"/>
      <c r="I848" s="4"/>
      <c r="P848" s="7"/>
    </row>
    <row r="849" spans="4:16" ht="15.75" customHeight="1">
      <c r="D849" s="7"/>
      <c r="I849" s="4"/>
      <c r="P849" s="7"/>
    </row>
    <row r="850" spans="4:16" ht="15.75" customHeight="1">
      <c r="D850" s="7"/>
      <c r="I850" s="4"/>
      <c r="P850" s="7"/>
    </row>
    <row r="851" spans="4:16" ht="15.75" customHeight="1">
      <c r="D851" s="7"/>
      <c r="I851" s="4"/>
      <c r="P851" s="7"/>
    </row>
    <row r="852" spans="4:16" ht="15.75" customHeight="1">
      <c r="D852" s="7"/>
      <c r="I852" s="4"/>
      <c r="P852" s="7"/>
    </row>
    <row r="853" spans="4:16" ht="15.75" customHeight="1">
      <c r="D853" s="7"/>
      <c r="I853" s="4"/>
      <c r="P853" s="7"/>
    </row>
    <row r="854" spans="4:16" ht="15.75" customHeight="1">
      <c r="D854" s="7"/>
      <c r="I854" s="4"/>
      <c r="P854" s="7"/>
    </row>
    <row r="855" spans="4:16" ht="15.75" customHeight="1">
      <c r="D855" s="7"/>
      <c r="I855" s="4"/>
      <c r="P855" s="7"/>
    </row>
    <row r="856" spans="4:16" ht="15.75" customHeight="1">
      <c r="D856" s="7"/>
      <c r="I856" s="4"/>
      <c r="P856" s="7"/>
    </row>
    <row r="857" spans="4:16" ht="15.75" customHeight="1">
      <c r="D857" s="7"/>
      <c r="I857" s="4"/>
      <c r="P857" s="7"/>
    </row>
    <row r="858" spans="4:16" ht="15.75" customHeight="1">
      <c r="D858" s="7"/>
      <c r="I858" s="4"/>
      <c r="P858" s="7"/>
    </row>
    <row r="859" spans="4:16" ht="15.75" customHeight="1">
      <c r="D859" s="7"/>
      <c r="I859" s="4"/>
      <c r="P859" s="7"/>
    </row>
    <row r="860" spans="4:16" ht="15.75" customHeight="1">
      <c r="D860" s="7"/>
      <c r="I860" s="4"/>
      <c r="P860" s="7"/>
    </row>
    <row r="861" spans="4:16" ht="15.75" customHeight="1">
      <c r="D861" s="7"/>
      <c r="I861" s="4"/>
      <c r="P861" s="7"/>
    </row>
    <row r="862" spans="4:16" ht="15.75" customHeight="1">
      <c r="D862" s="7"/>
      <c r="I862" s="4"/>
      <c r="P862" s="7"/>
    </row>
    <row r="863" spans="4:16" ht="15.75" customHeight="1">
      <c r="D863" s="7"/>
      <c r="I863" s="4"/>
      <c r="P863" s="7"/>
    </row>
    <row r="864" spans="4:16" ht="15.75" customHeight="1">
      <c r="D864" s="7"/>
      <c r="I864" s="4"/>
      <c r="P864" s="7"/>
    </row>
    <row r="865" spans="4:16" ht="15.75" customHeight="1">
      <c r="D865" s="7"/>
      <c r="I865" s="4"/>
      <c r="P865" s="7"/>
    </row>
    <row r="866" spans="4:16" ht="15.75" customHeight="1">
      <c r="D866" s="7"/>
      <c r="I866" s="4"/>
      <c r="P866" s="7"/>
    </row>
    <row r="867" spans="4:16" ht="15.75" customHeight="1">
      <c r="D867" s="7"/>
      <c r="I867" s="4"/>
      <c r="P867" s="7"/>
    </row>
    <row r="868" spans="4:16" ht="15.75" customHeight="1">
      <c r="D868" s="7"/>
      <c r="I868" s="4"/>
      <c r="P868" s="7"/>
    </row>
    <row r="869" spans="4:16" ht="15.75" customHeight="1">
      <c r="D869" s="7"/>
      <c r="I869" s="4"/>
      <c r="P869" s="7"/>
    </row>
    <row r="870" spans="4:16" ht="15.75" customHeight="1">
      <c r="D870" s="7"/>
      <c r="I870" s="4"/>
      <c r="P870" s="7"/>
    </row>
    <row r="871" spans="4:16" ht="15.75" customHeight="1">
      <c r="D871" s="7"/>
      <c r="I871" s="4"/>
      <c r="P871" s="7"/>
    </row>
    <row r="872" spans="4:16" ht="15.75" customHeight="1">
      <c r="D872" s="7"/>
      <c r="I872" s="4"/>
      <c r="P872" s="7"/>
    </row>
    <row r="873" spans="4:16" ht="15.75" customHeight="1">
      <c r="D873" s="7"/>
      <c r="I873" s="4"/>
      <c r="P873" s="7"/>
    </row>
    <row r="874" spans="4:16" ht="15.75" customHeight="1">
      <c r="D874" s="7"/>
      <c r="I874" s="4"/>
      <c r="P874" s="7"/>
    </row>
    <row r="875" spans="4:16" ht="15.75" customHeight="1">
      <c r="D875" s="7"/>
      <c r="I875" s="4"/>
      <c r="P875" s="7"/>
    </row>
    <row r="876" spans="4:16" ht="15.75" customHeight="1">
      <c r="D876" s="7"/>
      <c r="I876" s="4"/>
      <c r="P876" s="7"/>
    </row>
    <row r="877" spans="4:16" ht="15.75" customHeight="1">
      <c r="D877" s="7"/>
      <c r="I877" s="4"/>
      <c r="P877" s="7"/>
    </row>
    <row r="878" spans="4:16" ht="15.75" customHeight="1">
      <c r="D878" s="7"/>
      <c r="I878" s="4"/>
      <c r="P878" s="7"/>
    </row>
    <row r="879" spans="4:16" ht="15.75" customHeight="1">
      <c r="D879" s="7"/>
      <c r="I879" s="4"/>
      <c r="P879" s="7"/>
    </row>
    <row r="880" spans="4:16" ht="15.75" customHeight="1">
      <c r="D880" s="7"/>
      <c r="I880" s="4"/>
      <c r="P880" s="7"/>
    </row>
    <row r="881" spans="4:16" ht="15.75" customHeight="1">
      <c r="D881" s="7"/>
      <c r="I881" s="4"/>
      <c r="P881" s="7"/>
    </row>
    <row r="882" spans="4:16" ht="15.75" customHeight="1">
      <c r="D882" s="7"/>
      <c r="I882" s="4"/>
      <c r="P882" s="7"/>
    </row>
    <row r="883" spans="4:16" ht="15.75" customHeight="1">
      <c r="D883" s="7"/>
      <c r="I883" s="4"/>
      <c r="P883" s="7"/>
    </row>
    <row r="884" spans="4:16" ht="15.75" customHeight="1">
      <c r="D884" s="7"/>
      <c r="I884" s="4"/>
      <c r="P884" s="7"/>
    </row>
    <row r="885" spans="4:16" ht="15.75" customHeight="1">
      <c r="D885" s="7"/>
      <c r="I885" s="4"/>
      <c r="P885" s="7"/>
    </row>
    <row r="886" spans="4:16" ht="15.75" customHeight="1">
      <c r="D886" s="7"/>
      <c r="I886" s="4"/>
      <c r="P886" s="7"/>
    </row>
    <row r="887" spans="4:16" ht="15.75" customHeight="1">
      <c r="D887" s="7"/>
      <c r="I887" s="4"/>
      <c r="P887" s="7"/>
    </row>
    <row r="888" spans="4:16" ht="15.75" customHeight="1">
      <c r="D888" s="7"/>
      <c r="I888" s="4"/>
      <c r="P888" s="7"/>
    </row>
    <row r="889" spans="4:16" ht="15.75" customHeight="1">
      <c r="D889" s="7"/>
      <c r="I889" s="4"/>
      <c r="P889" s="7"/>
    </row>
    <row r="890" spans="4:16" ht="15.75" customHeight="1">
      <c r="D890" s="7"/>
      <c r="I890" s="4"/>
      <c r="P890" s="7"/>
    </row>
    <row r="891" spans="4:16" ht="15.75" customHeight="1">
      <c r="D891" s="7"/>
      <c r="I891" s="4"/>
      <c r="P891" s="7"/>
    </row>
    <row r="892" spans="4:16" ht="15.75" customHeight="1">
      <c r="D892" s="7"/>
      <c r="I892" s="4"/>
      <c r="P892" s="7"/>
    </row>
    <row r="893" spans="4:16" ht="15.75" customHeight="1">
      <c r="D893" s="7"/>
      <c r="I893" s="4"/>
      <c r="P893" s="7"/>
    </row>
    <row r="894" spans="4:16" ht="15.75" customHeight="1">
      <c r="D894" s="7"/>
      <c r="I894" s="4"/>
      <c r="P894" s="7"/>
    </row>
    <row r="895" spans="4:16" ht="15.75" customHeight="1">
      <c r="D895" s="7"/>
      <c r="I895" s="4"/>
      <c r="P895" s="7"/>
    </row>
    <row r="896" spans="4:16" ht="15.75" customHeight="1">
      <c r="D896" s="7"/>
      <c r="I896" s="4"/>
      <c r="P896" s="7"/>
    </row>
    <row r="897" spans="4:16" ht="15.75" customHeight="1">
      <c r="D897" s="7"/>
      <c r="I897" s="4"/>
      <c r="P897" s="7"/>
    </row>
    <row r="898" spans="4:16" ht="15.75" customHeight="1">
      <c r="D898" s="7"/>
      <c r="I898" s="4"/>
      <c r="P898" s="7"/>
    </row>
    <row r="899" spans="4:16" ht="15.75" customHeight="1">
      <c r="D899" s="7"/>
      <c r="I899" s="4"/>
      <c r="P899" s="7"/>
    </row>
    <row r="900" spans="4:16" ht="15.75" customHeight="1">
      <c r="D900" s="7"/>
      <c r="I900" s="4"/>
      <c r="P900" s="7"/>
    </row>
    <row r="901" spans="4:16" ht="15.75" customHeight="1">
      <c r="D901" s="7"/>
      <c r="I901" s="4"/>
      <c r="P901" s="7"/>
    </row>
    <row r="902" spans="4:16" ht="15.75" customHeight="1">
      <c r="D902" s="7"/>
      <c r="I902" s="4"/>
      <c r="P902" s="7"/>
    </row>
    <row r="903" spans="4:16" ht="15.75" customHeight="1">
      <c r="D903" s="7"/>
      <c r="I903" s="4"/>
      <c r="P903" s="7"/>
    </row>
    <row r="904" spans="4:16" ht="15.75" customHeight="1">
      <c r="D904" s="7"/>
      <c r="I904" s="4"/>
      <c r="P904" s="7"/>
    </row>
    <row r="905" spans="4:16" ht="15.75" customHeight="1">
      <c r="D905" s="7"/>
      <c r="I905" s="4"/>
      <c r="P905" s="7"/>
    </row>
    <row r="906" spans="4:16" ht="15.75" customHeight="1">
      <c r="D906" s="7"/>
      <c r="I906" s="4"/>
      <c r="P906" s="7"/>
    </row>
    <row r="907" spans="4:16" ht="15.75" customHeight="1">
      <c r="D907" s="7"/>
      <c r="I907" s="4"/>
      <c r="P907" s="7"/>
    </row>
    <row r="908" spans="4:16" ht="15.75" customHeight="1">
      <c r="D908" s="7"/>
      <c r="I908" s="4"/>
      <c r="P908" s="7"/>
    </row>
    <row r="909" spans="4:16" ht="15.75" customHeight="1">
      <c r="D909" s="7"/>
      <c r="I909" s="4"/>
      <c r="P909" s="7"/>
    </row>
    <row r="910" spans="4:16" ht="15.75" customHeight="1">
      <c r="D910" s="7"/>
      <c r="I910" s="4"/>
      <c r="P910" s="7"/>
    </row>
    <row r="911" spans="4:16" ht="15.75" customHeight="1">
      <c r="D911" s="7"/>
      <c r="I911" s="4"/>
      <c r="P911" s="7"/>
    </row>
    <row r="912" spans="4:16" ht="15.75" customHeight="1">
      <c r="D912" s="7"/>
      <c r="I912" s="4"/>
      <c r="P912" s="7"/>
    </row>
    <row r="913" spans="4:16" ht="15.75" customHeight="1">
      <c r="D913" s="7"/>
      <c r="I913" s="4"/>
      <c r="P913" s="7"/>
    </row>
    <row r="914" spans="4:16" ht="15.75" customHeight="1">
      <c r="D914" s="7"/>
      <c r="I914" s="4"/>
      <c r="P914" s="7"/>
    </row>
    <row r="915" spans="4:16" ht="15.75" customHeight="1">
      <c r="D915" s="7"/>
      <c r="I915" s="4"/>
      <c r="P915" s="7"/>
    </row>
    <row r="916" spans="4:16" ht="15.75" customHeight="1">
      <c r="D916" s="7"/>
      <c r="I916" s="4"/>
      <c r="P916" s="7"/>
    </row>
    <row r="917" spans="4:16" ht="15.75" customHeight="1">
      <c r="D917" s="7"/>
      <c r="I917" s="4"/>
      <c r="P917" s="7"/>
    </row>
    <row r="918" spans="4:16" ht="15.75" customHeight="1">
      <c r="D918" s="7"/>
      <c r="I918" s="4"/>
      <c r="P918" s="7"/>
    </row>
    <row r="919" spans="4:16" ht="15.75" customHeight="1">
      <c r="D919" s="7"/>
      <c r="I919" s="4"/>
      <c r="P919" s="7"/>
    </row>
    <row r="920" spans="4:16" ht="15.75" customHeight="1">
      <c r="D920" s="7"/>
      <c r="I920" s="4"/>
      <c r="P920" s="7"/>
    </row>
    <row r="921" spans="4:16" ht="15.75" customHeight="1">
      <c r="D921" s="7"/>
      <c r="I921" s="4"/>
      <c r="P921" s="7"/>
    </row>
    <row r="922" spans="4:16" ht="15.75" customHeight="1">
      <c r="D922" s="7"/>
      <c r="I922" s="4"/>
      <c r="P922" s="7"/>
    </row>
    <row r="923" spans="4:16" ht="15.75" customHeight="1">
      <c r="D923" s="7"/>
      <c r="I923" s="4"/>
      <c r="P923" s="7"/>
    </row>
    <row r="924" spans="4:16" ht="15.75" customHeight="1">
      <c r="D924" s="7"/>
      <c r="I924" s="4"/>
      <c r="P924" s="7"/>
    </row>
    <row r="925" spans="4:16" ht="15.75" customHeight="1">
      <c r="D925" s="7"/>
      <c r="I925" s="4"/>
      <c r="P925" s="7"/>
    </row>
    <row r="926" spans="4:16" ht="15.75" customHeight="1">
      <c r="D926" s="7"/>
      <c r="I926" s="4"/>
      <c r="P926" s="7"/>
    </row>
    <row r="927" spans="4:16" ht="15.75" customHeight="1">
      <c r="D927" s="7"/>
      <c r="I927" s="4"/>
      <c r="P927" s="7"/>
    </row>
    <row r="928" spans="4:16" ht="15.75" customHeight="1">
      <c r="D928" s="7"/>
      <c r="I928" s="4"/>
      <c r="P928" s="7"/>
    </row>
    <row r="929" spans="4:16" ht="15.75" customHeight="1">
      <c r="D929" s="7"/>
      <c r="I929" s="4"/>
      <c r="P929" s="7"/>
    </row>
    <row r="930" spans="4:16" ht="15.75" customHeight="1">
      <c r="D930" s="7"/>
      <c r="I930" s="4"/>
      <c r="P930" s="7"/>
    </row>
    <row r="931" spans="4:16" ht="15.75" customHeight="1">
      <c r="D931" s="7"/>
      <c r="I931" s="4"/>
      <c r="P931" s="7"/>
    </row>
    <row r="932" spans="4:16" ht="15.75" customHeight="1">
      <c r="D932" s="7"/>
      <c r="I932" s="4"/>
      <c r="P932" s="7"/>
    </row>
    <row r="933" spans="4:16" ht="15.75" customHeight="1">
      <c r="D933" s="7"/>
      <c r="I933" s="4"/>
      <c r="P933" s="7"/>
    </row>
    <row r="934" spans="4:16" ht="15.75" customHeight="1">
      <c r="D934" s="7"/>
      <c r="I934" s="4"/>
      <c r="P934" s="7"/>
    </row>
    <row r="935" spans="4:16" ht="15.75" customHeight="1">
      <c r="D935" s="7"/>
      <c r="I935" s="4"/>
      <c r="P935" s="7"/>
    </row>
    <row r="936" spans="4:16" ht="15.75" customHeight="1">
      <c r="D936" s="7"/>
      <c r="I936" s="4"/>
      <c r="P936" s="7"/>
    </row>
    <row r="937" spans="4:16" ht="15.75" customHeight="1">
      <c r="D937" s="7"/>
      <c r="I937" s="4"/>
      <c r="P937" s="7"/>
    </row>
    <row r="938" spans="4:16" ht="15.75" customHeight="1">
      <c r="D938" s="7"/>
      <c r="I938" s="4"/>
      <c r="P938" s="7"/>
    </row>
    <row r="939" spans="4:16" ht="15.75" customHeight="1">
      <c r="D939" s="7"/>
      <c r="I939" s="4"/>
      <c r="P939" s="7"/>
    </row>
    <row r="940" spans="4:16" ht="15.75" customHeight="1">
      <c r="D940" s="7"/>
      <c r="I940" s="4"/>
      <c r="P940" s="7"/>
    </row>
    <row r="941" spans="4:16" ht="15.75" customHeight="1">
      <c r="D941" s="7"/>
      <c r="I941" s="4"/>
      <c r="P941" s="7"/>
    </row>
    <row r="942" spans="4:16" ht="15.75" customHeight="1">
      <c r="D942" s="7"/>
      <c r="I942" s="4"/>
      <c r="P942" s="7"/>
    </row>
    <row r="943" spans="4:16" ht="15.75" customHeight="1">
      <c r="D943" s="7"/>
      <c r="I943" s="4"/>
      <c r="P943" s="7"/>
    </row>
    <row r="944" spans="4:16" ht="15.75" customHeight="1">
      <c r="D944" s="7"/>
      <c r="I944" s="4"/>
      <c r="P944" s="7"/>
    </row>
    <row r="945" spans="4:16" ht="15.75" customHeight="1">
      <c r="D945" s="7"/>
      <c r="I945" s="4"/>
      <c r="P945" s="7"/>
    </row>
    <row r="946" spans="4:16" ht="15.75" customHeight="1">
      <c r="D946" s="7"/>
      <c r="I946" s="4"/>
      <c r="P946" s="7"/>
    </row>
    <row r="947" spans="4:16" ht="15.75" customHeight="1">
      <c r="D947" s="7"/>
      <c r="I947" s="4"/>
      <c r="P947" s="7"/>
    </row>
    <row r="948" spans="4:16" ht="15.75" customHeight="1">
      <c r="D948" s="7"/>
      <c r="I948" s="4"/>
      <c r="P948" s="7"/>
    </row>
    <row r="949" spans="4:16" ht="15.75" customHeight="1">
      <c r="D949" s="7"/>
      <c r="I949" s="4"/>
      <c r="P949" s="7"/>
    </row>
    <row r="950" spans="4:16" ht="15.75" customHeight="1">
      <c r="D950" s="7"/>
      <c r="I950" s="4"/>
      <c r="P950" s="7"/>
    </row>
    <row r="951" spans="4:16" ht="15.75" customHeight="1">
      <c r="D951" s="7"/>
      <c r="I951" s="4"/>
      <c r="P951" s="7"/>
    </row>
    <row r="952" spans="4:16" ht="15.75" customHeight="1">
      <c r="D952" s="7"/>
      <c r="I952" s="4"/>
      <c r="P952" s="7"/>
    </row>
    <row r="953" spans="4:16" ht="15.75" customHeight="1">
      <c r="D953" s="7"/>
      <c r="I953" s="4"/>
      <c r="P953" s="7"/>
    </row>
    <row r="954" spans="4:16" ht="15.75" customHeight="1">
      <c r="D954" s="7"/>
      <c r="I954" s="4"/>
      <c r="P954" s="7"/>
    </row>
    <row r="955" spans="4:16" ht="15.75" customHeight="1">
      <c r="D955" s="7"/>
      <c r="I955" s="4"/>
      <c r="P955" s="7"/>
    </row>
    <row r="956" spans="4:16" ht="15.75" customHeight="1">
      <c r="D956" s="7"/>
      <c r="I956" s="4"/>
      <c r="P956" s="7"/>
    </row>
    <row r="957" spans="4:16" ht="15.75" customHeight="1">
      <c r="D957" s="7"/>
      <c r="I957" s="4"/>
      <c r="P957" s="7"/>
    </row>
    <row r="958" spans="4:16" ht="15.75" customHeight="1">
      <c r="D958" s="7"/>
      <c r="I958" s="4"/>
      <c r="P958" s="7"/>
    </row>
    <row r="959" spans="4:16" ht="15.75" customHeight="1">
      <c r="D959" s="7"/>
      <c r="I959" s="4"/>
      <c r="P959" s="7"/>
    </row>
    <row r="960" spans="4:16" ht="15.75" customHeight="1">
      <c r="D960" s="7"/>
      <c r="I960" s="4"/>
      <c r="P960" s="7"/>
    </row>
    <row r="961" spans="4:16" ht="15.75" customHeight="1">
      <c r="D961" s="7"/>
      <c r="I961" s="4"/>
      <c r="P961" s="7"/>
    </row>
    <row r="962" spans="4:16" ht="15.75" customHeight="1">
      <c r="D962" s="7"/>
      <c r="I962" s="4"/>
      <c r="P962" s="7"/>
    </row>
    <row r="963" spans="4:16" ht="15.75" customHeight="1">
      <c r="D963" s="7"/>
      <c r="I963" s="4"/>
      <c r="P963" s="7"/>
    </row>
  </sheetData>
  <phoneticPr fontId="19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816"/>
  <sheetViews>
    <sheetView tabSelected="1" zoomScaleNormal="100" workbookViewId="0">
      <pane xSplit="1" ySplit="1" topLeftCell="B2" activePane="bottomRight" state="frozen"/>
      <selection pane="topRight" activeCell="D1" sqref="D1"/>
      <selection pane="bottomLeft" activeCell="A15" sqref="A15"/>
      <selection pane="bottomRight" activeCell="A2" sqref="A2"/>
    </sheetView>
  </sheetViews>
  <sheetFormatPr defaultRowHeight="13.5"/>
  <cols>
    <col min="1" max="1" width="19.375" style="15" customWidth="1"/>
    <col min="2" max="2" width="6.875" style="15" customWidth="1"/>
    <col min="3" max="3" width="9" style="15" customWidth="1"/>
    <col min="4" max="4" width="23.875" style="15" customWidth="1"/>
    <col min="5" max="5" width="16.75" style="15" customWidth="1"/>
    <col min="6" max="8" width="16.375" style="15" customWidth="1"/>
    <col min="9" max="9" width="15.75" style="15" customWidth="1"/>
    <col min="10" max="10" width="16.375" style="15" customWidth="1"/>
    <col min="11" max="11" width="43.125" style="15" customWidth="1"/>
    <col min="12" max="12" width="16.375" style="15" customWidth="1"/>
    <col min="13" max="13" width="6.875" style="15" customWidth="1"/>
    <col min="14" max="14" width="4.875" style="15" customWidth="1"/>
    <col min="15" max="15" width="18.125" style="15" customWidth="1"/>
    <col min="16" max="16" width="14.25" style="15" customWidth="1"/>
    <col min="17" max="17" width="3.875" style="15" customWidth="1"/>
    <col min="18" max="19" width="6.875" style="15" customWidth="1"/>
    <col min="20" max="23" width="9.75" style="15" customWidth="1"/>
    <col min="24" max="30" width="6.875" style="15" customWidth="1"/>
    <col min="31" max="31" width="57.375" style="15" customWidth="1"/>
    <col min="32" max="32" width="24.75" style="15" customWidth="1"/>
    <col min="33" max="33" width="45.5" style="15" customWidth="1"/>
    <col min="34" max="34" width="15.625" style="15" customWidth="1"/>
    <col min="35" max="35" width="45.5" style="15" customWidth="1"/>
    <col min="36" max="36" width="15.625" style="15" customWidth="1"/>
    <col min="37" max="37" width="45.5" style="15" customWidth="1"/>
    <col min="38" max="38" width="15.625" style="15" customWidth="1"/>
    <col min="39" max="39" width="42.875" style="15" customWidth="1"/>
    <col min="40" max="40" width="15.625" style="15" customWidth="1"/>
    <col min="41" max="41" width="106.25" style="15" customWidth="1"/>
    <col min="42" max="45" width="18.75" style="15" customWidth="1"/>
    <col min="46" max="46" width="109.25" style="15" customWidth="1"/>
    <col min="47" max="47" width="63" style="15" customWidth="1"/>
    <col min="48" max="48" width="30.75" style="15" customWidth="1"/>
    <col min="49" max="1026" width="12.625" style="15" customWidth="1"/>
  </cols>
  <sheetData>
    <row r="1" spans="1:48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8" t="s">
        <v>20</v>
      </c>
      <c r="V1" s="16" t="s">
        <v>21</v>
      </c>
      <c r="W1" s="18" t="s">
        <v>20</v>
      </c>
      <c r="X1" s="16" t="s">
        <v>22</v>
      </c>
      <c r="Y1" s="16" t="s">
        <v>48</v>
      </c>
      <c r="Z1" s="16" t="s">
        <v>23</v>
      </c>
      <c r="AA1" s="16" t="s">
        <v>68</v>
      </c>
      <c r="AB1" s="16" t="s">
        <v>24</v>
      </c>
      <c r="AC1" s="16" t="s">
        <v>25</v>
      </c>
      <c r="AD1" s="16" t="s">
        <v>143</v>
      </c>
      <c r="AE1" s="16" t="s">
        <v>26</v>
      </c>
      <c r="AF1" s="16" t="s">
        <v>27</v>
      </c>
      <c r="AG1" s="16" t="s">
        <v>28</v>
      </c>
      <c r="AH1" s="16" t="s">
        <v>29</v>
      </c>
      <c r="AI1" s="16" t="s">
        <v>30</v>
      </c>
      <c r="AJ1" s="16" t="s">
        <v>49</v>
      </c>
      <c r="AK1" s="19" t="s">
        <v>31</v>
      </c>
      <c r="AL1" s="16" t="s">
        <v>50</v>
      </c>
      <c r="AM1" s="16" t="s">
        <v>32</v>
      </c>
      <c r="AN1" s="16" t="s">
        <v>51</v>
      </c>
      <c r="AO1" s="16" t="s">
        <v>20</v>
      </c>
      <c r="AP1" s="16" t="s">
        <v>33</v>
      </c>
      <c r="AQ1" s="16" t="s">
        <v>34</v>
      </c>
      <c r="AR1" s="16" t="s">
        <v>35</v>
      </c>
      <c r="AS1" s="16" t="s">
        <v>36</v>
      </c>
      <c r="AT1" s="20"/>
    </row>
    <row r="2" spans="1:48" s="11" customFormat="1" ht="36">
      <c r="A2" s="1" t="s">
        <v>201</v>
      </c>
      <c r="B2" s="1" t="s">
        <v>202</v>
      </c>
      <c r="C2" s="1"/>
      <c r="D2" s="1"/>
      <c r="E2" s="1" t="s">
        <v>203</v>
      </c>
      <c r="F2" s="1"/>
      <c r="G2" s="41" t="s">
        <v>204</v>
      </c>
      <c r="H2" s="42" t="s">
        <v>204</v>
      </c>
      <c r="I2" s="41"/>
      <c r="J2" s="42" t="s">
        <v>205</v>
      </c>
      <c r="K2" s="43" t="s">
        <v>206</v>
      </c>
      <c r="L2" s="1"/>
      <c r="M2" s="1" t="s">
        <v>43</v>
      </c>
      <c r="N2" s="1"/>
      <c r="O2" s="1"/>
      <c r="P2" s="1"/>
      <c r="Q2" s="1"/>
      <c r="R2" s="1" t="s">
        <v>38</v>
      </c>
      <c r="S2" s="1"/>
      <c r="T2" s="1" t="s">
        <v>253</v>
      </c>
      <c r="U2" s="44" t="s">
        <v>254</v>
      </c>
      <c r="V2" s="1" t="s">
        <v>181</v>
      </c>
      <c r="W2" s="44" t="s">
        <v>207</v>
      </c>
      <c r="X2" s="1"/>
      <c r="Y2" s="1" t="s">
        <v>189</v>
      </c>
      <c r="Z2" s="1"/>
      <c r="AA2" s="1"/>
      <c r="AB2" s="2"/>
      <c r="AC2" s="2"/>
      <c r="AD2" s="45"/>
      <c r="AE2" s="2" t="s">
        <v>252</v>
      </c>
      <c r="AF2" s="46"/>
      <c r="AG2" s="56"/>
      <c r="AH2" s="67"/>
      <c r="AI2" s="56"/>
      <c r="AJ2" s="56"/>
      <c r="AK2" s="56"/>
      <c r="AL2" s="56"/>
      <c r="AM2" s="56"/>
      <c r="AN2" s="2"/>
      <c r="AO2" s="12"/>
      <c r="AP2" s="12"/>
      <c r="AQ2" s="12"/>
      <c r="AR2" s="12"/>
      <c r="AS2" s="12"/>
      <c r="AT2" s="14" t="str">
        <f>IF(A2="", "", IF(ROW()&gt;=3, ", ", "")&amp;"'"&amp;A2&amp;"': {megami: '"&amp;B2&amp;"'"&amp;IF(C2&lt;&gt;"",", anotherID: '"&amp;C2&amp;"', replace: '"&amp;D2&amp;"'","")&amp;", name: '"&amp;SUBSTITUTE(E2,"'","\'")&amp;"', nameEn: '"&amp;SUBSTITUTE(K2,"'","\'")&amp;"', nameZh: '"&amp;SUBSTITUTE(G2,"'","\'")&amp;"', nameZhG1: '"&amp;SUBSTITUTE(H2,"'","\'")&amp;"', nameKo: '"&amp;SUBSTITUTE(J2,"'","\'")&amp;"', ruby: '"&amp;F2&amp;"', rubyEn: '"&amp;L2&amp;IF(I2&lt;&gt;"", "', rubyZh: '"&amp;I2, "")&amp;"', baseType: '"&amp;VLOOKUP(M2,マスタ!$A$1:$B$99,2,0)&amp;"'"&amp;IF(N2="○",", extra: true","")&amp;IF(O2&lt;&gt;"",", extraFrom: '"&amp;O2&amp;"'","")&amp;IF(P2&lt;&gt;"",", exchangableTo: '"&amp;P2&amp;"'","")&amp;IF(Q2="○",", poison: true","")&amp;IF(R2&lt;&gt;"", ", type: '"&amp;VLOOKUP(R2,マスタ!$D$1:$E$99,2,0)&amp;"'", "")&amp;IF(S2&lt;&gt;"",", subType: '"&amp;VLOOKUP(S2,マスタ!$D$1:$E$99,2,0)&amp;"'","")&amp;""&amp;IF(T2&lt;&gt;"",", range: '"&amp;T2&amp;"'","")&amp;IF(V2&lt;&gt;"",", damage: '"&amp;V2&amp;"'","")&amp;IF(X2&lt;&gt;"",", capacity: '"&amp;X2&amp;"'","")&amp;IF(Y2&lt;&gt;"",", growth: "&amp;Y2&amp;"","")&amp;IF(Z2&lt;&gt;"",", cost: '"&amp;Z2&amp;"'","")&amp;", text: '"&amp;SUBSTITUTE(SUBSTITUTE(AE2, CHAR(13), ""),CHAR(10),"\n")&amp;IF(AF2&lt;&gt;"", "', textAdditional: '"&amp;SUBSTITUTE(SUBSTITUTE(AF2, CHAR(13), ""),CHAR(10),"\n"), "")&amp;"', textZh: '"&amp;SUBSTITUTE(SUBSTITUTE(SUBSTITUTE(AG2, CHAR(13), ""),CHAR(10),"\n"),"'","\'")&amp;"', textZhG1: '"&amp;SUBSTITUTE(SUBSTITUTE(SUBSTITUTE(AI2, CHAR(13), ""),CHAR(10),"\n"),"'","\'")&amp;IF(AH2&lt;&gt;"", "', textZhAdditional: '"&amp;SUBSTITUTE(SUBSTITUTE(AH2, CHAR(13), ""),CHAR(10),"\n"), "")&amp;IF(AJ2&lt;&gt;"", "', textZhG1Additional: '"&amp;SUBSTITUTE(SUBSTITUTE(AJ2, CHAR(13), ""),CHAR(10),"\n"), "")&amp;"', textKo: '"&amp;SUBSTITUTE(SUBSTITUTE(SUBSTITUTE(AK2, CHAR(13), ""),CHAR(10),"\n"),"'","\'")&amp;IF(AL2&lt;&gt;"", "', textKoAdditional: '"&amp;SUBSTITUTE(SUBSTITUTE(AL2, CHAR(13), ""),CHAR(10),"\n"), "")&amp;"', textEn: '"&amp;SUBSTITUTE(SUBSTITUTE(SUBSTITUTE(AM2, CHAR(13), ""),CHAR(10),"\n"),"'","\'")&amp;IF(AN2&lt;&gt;"", "', textEnAdditional: '"&amp;SUBSTITUTE(SUBSTITUTE(AN2, CHAR(13), ""),CHAR(10),"\n"), "")&amp;"'"&amp;IF(AB2="○",", sealable: true","")&amp;IF(AC2="○",", removable: true","")&amp;IF(AA2="○",", lie: true","")&amp;IF(AD2="○",", investable: true","")&amp;"}")</f>
        <v>'06-yukihi-o-s-1': {megami: 'yukihi', name: 'はらりゆき', nameEn: 'Gentle Snow', nameZh: '纷扬如雪', nameZhG1: '纷扬如雪', nameKo: '흩날리는 눈꽃', ruby: '', rubyEn: '', baseType: 'special', type: 'attack', range: '3-6', damage: '3/1', growth: 2, text: '【攻撃後】あなたは集中力を1得る。\n----\n【即再起】あなたが傘の開閉を行う。 ', textZh: '', textZhG1: '', textKo: '', textEn: ''}</v>
      </c>
      <c r="AU2" s="5" t="str">
        <f t="shared" ref="AU2:AU7" si="0">IF($A2&lt;&gt;"", "    /** 《"&amp;$E2&amp;"》 */ export const "&amp;SUBSTITUTE(UPPER(IF(MID($A2, 3, 1)="-", RIGHT($A2,LEN($A2)-3), $A2)), "-", "_")&amp;": TCardId = '"&amp;$A2&amp;"';", "")</f>
        <v xml:space="preserve">    /** 《はらりゆき》 */ export const YUKIHI_O_S_1: TCardId = '06-yukihi-o-s-1';</v>
      </c>
      <c r="AV2" s="6" t="str">
        <f t="shared" ref="AV2:AV7" si="1">IF($A2&lt;&gt;"", "    | '"&amp;$A2&amp;"'", "")</f>
        <v xml:space="preserve">    | '06-yukihi-o-s-1'</v>
      </c>
    </row>
    <row r="3" spans="1:48" s="11" customFormat="1" ht="48">
      <c r="A3" s="1" t="s">
        <v>208</v>
      </c>
      <c r="B3" s="1" t="s">
        <v>209</v>
      </c>
      <c r="C3" s="1"/>
      <c r="D3" s="1"/>
      <c r="E3" s="1" t="s">
        <v>210</v>
      </c>
      <c r="F3" s="1" t="s">
        <v>211</v>
      </c>
      <c r="G3" s="41" t="s">
        <v>212</v>
      </c>
      <c r="H3" s="42" t="s">
        <v>213</v>
      </c>
      <c r="I3" s="41"/>
      <c r="J3" s="42" t="s">
        <v>214</v>
      </c>
      <c r="K3" s="43" t="s">
        <v>215</v>
      </c>
      <c r="L3" s="1"/>
      <c r="M3" s="1" t="s">
        <v>37</v>
      </c>
      <c r="N3" s="1"/>
      <c r="O3" s="1"/>
      <c r="P3" s="1"/>
      <c r="Q3" s="1"/>
      <c r="R3" s="1" t="s">
        <v>40</v>
      </c>
      <c r="S3" s="1"/>
      <c r="T3" s="1"/>
      <c r="U3" s="47"/>
      <c r="V3" s="1"/>
      <c r="W3" s="47"/>
      <c r="X3" s="1"/>
      <c r="Y3" s="1"/>
      <c r="Z3" s="1"/>
      <c r="AA3" s="1"/>
      <c r="AB3" s="2"/>
      <c r="AC3" s="2"/>
      <c r="AD3" s="45"/>
      <c r="AE3" s="56" t="s">
        <v>255</v>
      </c>
      <c r="AF3" s="56"/>
      <c r="AG3" s="62"/>
      <c r="AH3" s="56"/>
      <c r="AI3" s="61"/>
      <c r="AJ3" s="57"/>
      <c r="AK3" s="60"/>
      <c r="AL3" s="58"/>
      <c r="AM3" s="59"/>
      <c r="AN3" s="2"/>
      <c r="AO3" s="12"/>
      <c r="AP3" s="12"/>
      <c r="AQ3" s="12"/>
      <c r="AR3" s="12"/>
      <c r="AS3" s="12"/>
      <c r="AT3" s="14" t="e">
        <f>IF(A3="", "", IF(ROW()&gt;=3, ", ", "")&amp;"'"&amp;A3&amp;"': {megami: '"&amp;B3&amp;"'"&amp;IF(C3&lt;&gt;"",", anotherID: '"&amp;C3&amp;"', replace: '"&amp;D3&amp;"'","")&amp;", name: '"&amp;SUBSTITUTE(E3,"'","\'")&amp;"', nameEn: '"&amp;SUBSTITUTE(K3,"'","\'")&amp;"', nameZh: '"&amp;SUBSTITUTE(G3,"'","\'")&amp;"', nameZhG1: '"&amp;SUBSTITUTE(H3,"'","\'")&amp;"', nameKo: '"&amp;SUBSTITUTE(J3,"'","\'")&amp;"', ruby: '"&amp;F3&amp;"', rubyEn: '"&amp;L3&amp;IF(I3&lt;&gt;"", "', rubyZh: '"&amp;I3, "")&amp;"', baseType: '"&amp;VLOOKUP(M3,マスタ!$A$1:$B$99,2,0)&amp;"'"&amp;IF(N3="○",", extra: true","")&amp;IF(O3&lt;&gt;"",", extraFrom: '"&amp;O3&amp;"'","")&amp;IF(P3&lt;&gt;"",", exchangableTo: '"&amp;P3&amp;"'","")&amp;IF(Q3="○",", poison: true","")&amp;IF(R3&lt;&gt;"", ", type: '"&amp;VLOOKUP(R3,マスタ!$D$1:$E$99,2,0)&amp;"'", "")&amp;IF(S3&lt;&gt;"",", subType: '"&amp;VLOOKUP(S3,マスタ!$D$1:$E$99,2,0)&amp;"'","")&amp;""&amp;IF(T3&lt;&gt;"",", range: '"&amp;T3&amp;"'","")&amp;IF(V3&lt;&gt;"",", damage: '"&amp;V3&amp;"'","")&amp;IF(X3&lt;&gt;"",", capacity: '"&amp;X3&amp;"'","")&amp;IF(Y3&lt;&gt;"",", growth: "&amp;Y3&amp;"","")&amp;IF(Z3&lt;&gt;"",", cost: '"&amp;Z3&amp;"'","")&amp;", text: '"&amp;SUBSTITUTE(SUBSTITUTE(AE3, CHAR(13), ""),CHAR(10),"\n")&amp;IF(AF3&lt;&gt;"", "', textAdditional: '"&amp;SUBSTITUTE(SUBSTITUTE(AF3, CHAR(13), ""),CHAR(10),"\n"), "")&amp;"', textZh: '"&amp;SUBSTITUTE(SUBSTITUTE(SUBSTITUTE(AG3, CHAR(13), ""),CHAR(10),"\n"),"'","\'")&amp;"', textZhG1: '"&amp;SUBSTITUTE(SUBSTITUTE(SUBSTITUTE(AI3, CHAR(13), ""),CHAR(10),"\n"),"'","\'")&amp;IF(AH3&lt;&gt;"", "', textZhAdditional: '"&amp;SUBSTITUTE(SUBSTITUTE(AH3, CHAR(13), ""),CHAR(10),"\n"), "")&amp;IF(AJ3&lt;&gt;"", "', textZhG1Additional: '"&amp;SUBSTITUTE(SUBSTITUTE(AJ3, CHAR(13), ""),CHAR(10),"\n"), "")&amp;"', textKo: '"&amp;SUBSTITUTE(SUBSTITUTE(SUBSTITUTE(AK3, CHAR(13), ""),CHAR(10),"\n"),"'","\'")&amp;IF(AM3&lt;&gt;"", "', textKoAdditional: '"&amp;SUBSTITUTE(SUBSTITUTE(AM3, CHAR(13), ""),CHAR(10),"\n"), "")&amp;"', textEn: '"&amp;SUBSTITUTE(SUBSTITUTE(SUBSTITUTE(#REF!, CHAR(13), ""),CHAR(10),"\n"),"'","\'")&amp;IF(AN3&lt;&gt;"", "', textEnAdditional: '"&amp;SUBSTITUTE(SUBSTITUTE(AN3, CHAR(13), ""),CHAR(10),"\n"), "")&amp;"'"&amp;IF(AB3="○",", sealable: true","")&amp;IF(AC3="○",", removable: true","")&amp;IF(AA3="○",", lie: true","")&amp;IF(AD3="○",", investable: true","")&amp;"}")</f>
        <v>#REF!</v>
      </c>
      <c r="AU3" s="5" t="str">
        <f t="shared" si="0"/>
        <v xml:space="preserve">    /** 《鐘鳴らし》 */ export const HAGANE_O_N_6: TCardId = '08-hagane-o-n-6';</v>
      </c>
      <c r="AV3" s="6" t="str">
        <f t="shared" si="1"/>
        <v xml:space="preserve">    | '08-hagane-o-n-6'</v>
      </c>
    </row>
    <row r="4" spans="1:48" s="11" customFormat="1" ht="72">
      <c r="A4" s="10" t="s">
        <v>216</v>
      </c>
      <c r="B4" s="10" t="s">
        <v>217</v>
      </c>
      <c r="C4" s="10" t="s">
        <v>218</v>
      </c>
      <c r="D4" s="10" t="s">
        <v>219</v>
      </c>
      <c r="E4" s="10" t="s">
        <v>220</v>
      </c>
      <c r="F4" s="10" t="s">
        <v>221</v>
      </c>
      <c r="G4" s="48" t="s">
        <v>222</v>
      </c>
      <c r="H4" s="49" t="s">
        <v>222</v>
      </c>
      <c r="I4" s="48"/>
      <c r="J4" s="49" t="s">
        <v>223</v>
      </c>
      <c r="K4" s="50" t="s">
        <v>224</v>
      </c>
      <c r="L4" s="10"/>
      <c r="M4" s="10" t="s">
        <v>43</v>
      </c>
      <c r="N4" s="10"/>
      <c r="O4" s="10"/>
      <c r="P4" s="10"/>
      <c r="Q4" s="10"/>
      <c r="R4" s="10" t="s">
        <v>256</v>
      </c>
      <c r="S4" s="10"/>
      <c r="T4" s="10"/>
      <c r="U4" s="12"/>
      <c r="V4" s="10"/>
      <c r="W4" s="12"/>
      <c r="X4" s="10"/>
      <c r="Y4" s="10"/>
      <c r="Z4" s="10" t="s">
        <v>225</v>
      </c>
      <c r="AA4" s="10"/>
      <c r="AB4" s="13"/>
      <c r="AC4" s="13"/>
      <c r="AE4" s="34" t="s">
        <v>257</v>
      </c>
      <c r="AF4" s="34"/>
      <c r="AG4" s="62"/>
      <c r="AH4" s="56"/>
      <c r="AI4" s="61"/>
      <c r="AJ4" s="57"/>
      <c r="AK4" s="60"/>
      <c r="AL4" s="58"/>
      <c r="AM4" s="59"/>
      <c r="AN4" s="2"/>
      <c r="AO4" s="12"/>
      <c r="AP4" s="12"/>
      <c r="AQ4" s="12"/>
      <c r="AR4" s="12"/>
      <c r="AS4" s="12"/>
      <c r="AT4" s="14" t="e">
        <f>IF(A4="", "", IF(ROW()&gt;=3, ", ", "")&amp;"'"&amp;A4&amp;"': {megami: '"&amp;B4&amp;"'"&amp;IF(C4&lt;&gt;"",", anotherID: '"&amp;C4&amp;"', replace: '"&amp;D4&amp;"'","")&amp;", name: '"&amp;SUBSTITUTE(E4,"'","\'")&amp;"', nameEn: '"&amp;SUBSTITUTE(K4,"'","\'")&amp;"', nameZh: '"&amp;SUBSTITUTE(G4,"'","\'")&amp;"', nameZhG1: '"&amp;SUBSTITUTE(H4,"'","\'")&amp;"', nameKo: '"&amp;SUBSTITUTE(J4,"'","\'")&amp;"', ruby: '"&amp;F4&amp;"', rubyEn: '"&amp;L4&amp;IF(I4&lt;&gt;"", "', rubyZh: '"&amp;I4, "")&amp;"', baseType: '"&amp;VLOOKUP(M4,マスタ!$A$1:$B$99,2,0)&amp;"'"&amp;IF(N4="○",", extra: true","")&amp;IF(O4&lt;&gt;"",", extraFrom: '"&amp;O4&amp;"'","")&amp;IF(P4&lt;&gt;"",", exchangableTo: '"&amp;P4&amp;"'","")&amp;IF(Q4="○",", poison: true","")&amp;IF(R4&lt;&gt;"", ", type: '"&amp;VLOOKUP(R4,マスタ!$D$1:$E$99,2,0)&amp;"'", "")&amp;IF(S4&lt;&gt;"",", subType: '"&amp;VLOOKUP(S4,マスタ!$D$1:$E$99,2,0)&amp;"'","")&amp;""&amp;IF(T4&lt;&gt;"",", range: '"&amp;T4&amp;"'","")&amp;IF(V4&lt;&gt;"",", damage: '"&amp;V4&amp;"'","")&amp;IF(X4&lt;&gt;"",", capacity: '"&amp;X4&amp;"'","")&amp;IF(Y4&lt;&gt;"",", growth: "&amp;Y4&amp;"","")&amp;IF(Z4&lt;&gt;"",", cost: '"&amp;Z4&amp;"'","")&amp;", text: '"&amp;SUBSTITUTE(SUBSTITUTE(AF4, CHAR(13), ""),CHAR(10),"\n")&amp;IF(AG4&lt;&gt;"", "', textAdditional: '"&amp;SUBSTITUTE(SUBSTITUTE(AG4, CHAR(13), ""),CHAR(10),"\n"), "")&amp;"', textZh: '"&amp;SUBSTITUTE(SUBSTITUTE(SUBSTITUTE(AH4, CHAR(13), ""),CHAR(10),"\n"),"'","\'")&amp;"', textZhG1: '"&amp;SUBSTITUTE(SUBSTITUTE(SUBSTITUTE(AJ4, CHAR(13), ""),CHAR(10),"\n"),"'","\'")&amp;IF(AI4&lt;&gt;"", "', textZhAdditional: '"&amp;SUBSTITUTE(SUBSTITUTE(AI4, CHAR(13), ""),CHAR(10),"\n"), "")&amp;IF(AK4&lt;&gt;"", "', textZhG1Additional: '"&amp;SUBSTITUTE(SUBSTITUTE(AK4, CHAR(13), ""),CHAR(10),"\n"), "")&amp;"', textKo: '"&amp;SUBSTITUTE(SUBSTITUTE(SUBSTITUTE(AL4, CHAR(13), ""),CHAR(10),"\n"),"'","\'")&amp;IF(AM4&lt;&gt;"", "', textKoAdditional: '"&amp;SUBSTITUTE(SUBSTITUTE(AM4, CHAR(13), ""),CHAR(10),"\n"), "")&amp;"', textEn: '"&amp;SUBSTITUTE(SUBSTITUTE(SUBSTITUTE(#REF!, CHAR(13), ""),CHAR(10),"\n"),"'","\'")&amp;IF(AN4&lt;&gt;"", "', textEnAdditional: '"&amp;SUBSTITUTE(SUBSTITUTE(AN4, CHAR(13), ""),CHAR(10),"\n"), "")&amp;"'"&amp;IF(AB4="○",", sealable: true","")&amp;IF(AC4="○",", removable: true","")&amp;IF(AA4="○",", lie: true","")&amp;IF(AE4="○",", investable: true","")&amp;"}")</f>
        <v>#REF!</v>
      </c>
      <c r="AU4" s="5" t="str">
        <f t="shared" si="0"/>
        <v xml:space="preserve">    /** 《八葉鏡の徒桜》 */ export const YATSUHA_A1_S_4: TCardId = '16-yatsuha-A1-s-4';</v>
      </c>
      <c r="AV4" s="6" t="str">
        <f t="shared" si="1"/>
        <v xml:space="preserve">    | '16-yatsuha-A1-s-4'</v>
      </c>
    </row>
    <row r="5" spans="1:48" s="11" customFormat="1" ht="60">
      <c r="A5" s="51" t="s">
        <v>226</v>
      </c>
      <c r="B5" s="51" t="s">
        <v>227</v>
      </c>
      <c r="C5" s="51"/>
      <c r="D5" s="51"/>
      <c r="E5" s="51" t="s">
        <v>228</v>
      </c>
      <c r="F5" s="51" t="s">
        <v>229</v>
      </c>
      <c r="G5" s="51" t="s">
        <v>230</v>
      </c>
      <c r="H5" s="51" t="s">
        <v>231</v>
      </c>
      <c r="I5" s="52"/>
      <c r="J5" s="51" t="s">
        <v>232</v>
      </c>
      <c r="K5" s="53" t="s">
        <v>233</v>
      </c>
      <c r="L5" s="51"/>
      <c r="M5" s="51" t="s">
        <v>37</v>
      </c>
      <c r="N5" s="51"/>
      <c r="O5" s="51"/>
      <c r="P5" s="51"/>
      <c r="Q5" s="51"/>
      <c r="R5" s="51" t="s">
        <v>41</v>
      </c>
      <c r="S5" s="51"/>
      <c r="T5" s="51"/>
      <c r="U5" s="54"/>
      <c r="V5" s="51"/>
      <c r="W5" s="54"/>
      <c r="X5" s="51" t="s">
        <v>225</v>
      </c>
      <c r="Y5" s="51"/>
      <c r="Z5" s="51"/>
      <c r="AA5" s="51"/>
      <c r="AE5" s="55" t="s">
        <v>258</v>
      </c>
      <c r="AF5" s="55"/>
      <c r="AG5" s="62"/>
      <c r="AH5" s="56"/>
      <c r="AI5" s="61"/>
      <c r="AJ5" s="57"/>
      <c r="AK5" s="60"/>
      <c r="AL5" s="58"/>
      <c r="AM5" s="59"/>
      <c r="AN5" s="2"/>
      <c r="AO5" s="12"/>
      <c r="AP5" s="12"/>
      <c r="AQ5" s="12"/>
      <c r="AR5" s="12"/>
      <c r="AS5" s="12"/>
      <c r="AT5" s="14" t="e">
        <f>IF(A5="", "", IF(ROW()&gt;=3, ", ", "")&amp;"'"&amp;A5&amp;"': {megami: '"&amp;B5&amp;"'"&amp;IF(C5&lt;&gt;"",", anotherID: '"&amp;C5&amp;"', replace: '"&amp;D5&amp;"'","")&amp;", name: '"&amp;SUBSTITUTE(E5,"'","\'")&amp;"', nameEn: '"&amp;SUBSTITUTE(K5,"'","\'")&amp;"', nameZh: '"&amp;SUBSTITUTE(G5,"'","\'")&amp;"', nameZhG1: '"&amp;SUBSTITUTE(H5,"'","\'")&amp;"', nameKo: '"&amp;SUBSTITUTE(J5,"'","\'")&amp;"', ruby: '"&amp;F5&amp;"', rubyEn: '"&amp;L5&amp;IF(I5&lt;&gt;"", "', rubyZh: '"&amp;I5, "")&amp;"', baseType: '"&amp;VLOOKUP(M5,マスタ!$A$1:$B$99,2,0)&amp;"'"&amp;IF(N5="○",", extra: true","")&amp;IF(O5&lt;&gt;"",", extraFrom: '"&amp;O5&amp;"'","")&amp;IF(P5&lt;&gt;"",", exchangableTo: '"&amp;P5&amp;"'","")&amp;IF(Q5="○",", poison: true","")&amp;IF(R5&lt;&gt;"", ", type: '"&amp;VLOOKUP(R5,マスタ!$D$1:$E$99,2,0)&amp;"'", "")&amp;IF(S5&lt;&gt;"",", subType: '"&amp;VLOOKUP(S5,マスタ!$D$1:$E$99,2,0)&amp;"'","")&amp;""&amp;IF(T5&lt;&gt;"",", range: '"&amp;T5&amp;"'","")&amp;IF(V5&lt;&gt;"",", damage: '"&amp;V5&amp;"'","")&amp;IF(X5&lt;&gt;"",", capacity: '"&amp;X5&amp;"'","")&amp;IF(Y5&lt;&gt;"",", growth: "&amp;Y5&amp;"","")&amp;IF(Z5&lt;&gt;"",", cost: '"&amp;Z5&amp;"'","")&amp;", text: '"&amp;SUBSTITUTE(SUBSTITUTE(AH5, CHAR(13), ""),CHAR(10),"\n")&amp;IF(AI5&lt;&gt;"", "', textAdditional: '"&amp;SUBSTITUTE(SUBSTITUTE(AI5, CHAR(13), ""),CHAR(10),"\n"), "")&amp;"', textZh: '"&amp;SUBSTITUTE(SUBSTITUTE(SUBSTITUTE(AK5, CHAR(13), ""),CHAR(10),"\n"),"'","\'")&amp;"', textZhG1: '"&amp;SUBSTITUTE(SUBSTITUTE(SUBSTITUTE(#REF!, CHAR(13), ""),CHAR(10),"\n"),"'","\'")&amp;IF(AM5&lt;&gt;"", "', textZhAdditional: '"&amp;SUBSTITUTE(SUBSTITUTE(AM5, CHAR(13), ""),CHAR(10),"\n"), "")&amp;IF(#REF!&lt;&gt;"", "', textZhG1Additional: '"&amp;SUBSTITUTE(SUBSTITUTE(#REF!, CHAR(13), ""),CHAR(10),"\n"), "")&amp;"', textKo: '"&amp;SUBSTITUTE(SUBSTITUTE(SUBSTITUTE(#REF!, CHAR(13), ""),CHAR(10),"\n"),"'","\'")&amp;IF(AL5&lt;&gt;"", "', textKoAdditional: '"&amp;SUBSTITUTE(SUBSTITUTE(AL5, CHAR(13), ""),CHAR(10),"\n"), "")&amp;"', textEn: '"&amp;SUBSTITUTE(SUBSTITUTE(SUBSTITUTE(#REF!, CHAR(13), ""),CHAR(10),"\n"),"'","\'")&amp;IF(AN5&lt;&gt;"", "', textEnAdditional: '"&amp;SUBSTITUTE(SUBSTITUTE(AN5, CHAR(13), ""),CHAR(10),"\n"), "")&amp;"'"&amp;IF(AE5="○",", sealable: true","")&amp;IF(AF5="○",", removable: true","")&amp;IF(AA5="○",", lie: true","")&amp;IF(AG5="○",", investable: true","")&amp;"}")</f>
        <v>#REF!</v>
      </c>
      <c r="AU5" s="5" t="str">
        <f t="shared" si="0"/>
        <v xml:space="preserve">    /** 《波呼び》 */ export const HATSUMI_O_N_7: TCardId = '17-hatsumi-o-n-7';</v>
      </c>
      <c r="AV5" s="6" t="str">
        <f t="shared" si="1"/>
        <v xml:space="preserve">    | '17-hatsumi-o-n-7'</v>
      </c>
    </row>
    <row r="6" spans="1:48" s="11" customFormat="1" ht="60">
      <c r="A6" s="16" t="s">
        <v>234</v>
      </c>
      <c r="B6" s="16" t="s">
        <v>235</v>
      </c>
      <c r="C6" s="16"/>
      <c r="D6" s="16"/>
      <c r="E6" s="16" t="s">
        <v>236</v>
      </c>
      <c r="F6" s="16" t="s">
        <v>237</v>
      </c>
      <c r="G6" s="10" t="s">
        <v>238</v>
      </c>
      <c r="H6" s="10" t="s">
        <v>238</v>
      </c>
      <c r="I6" s="17"/>
      <c r="J6" s="24" t="s">
        <v>239</v>
      </c>
      <c r="K6" s="16" t="s">
        <v>240</v>
      </c>
      <c r="L6" s="16"/>
      <c r="M6" s="16" t="s">
        <v>43</v>
      </c>
      <c r="N6" s="16"/>
      <c r="O6" s="16"/>
      <c r="P6" s="16"/>
      <c r="Q6" s="16"/>
      <c r="R6" s="16" t="s">
        <v>259</v>
      </c>
      <c r="S6" s="16" t="s">
        <v>42</v>
      </c>
      <c r="T6" s="16"/>
      <c r="U6" s="18"/>
      <c r="V6" s="16"/>
      <c r="W6" s="18"/>
      <c r="X6" s="16" t="s">
        <v>260</v>
      </c>
      <c r="Y6" s="16"/>
      <c r="Z6" s="16" t="s">
        <v>187</v>
      </c>
      <c r="AA6" s="16"/>
      <c r="AB6" s="16"/>
      <c r="AE6" s="21" t="s">
        <v>261</v>
      </c>
      <c r="AF6" s="21"/>
      <c r="AG6" s="62"/>
      <c r="AH6" s="56"/>
      <c r="AI6" s="61"/>
      <c r="AJ6" s="57"/>
      <c r="AK6" s="60"/>
      <c r="AL6" s="58"/>
      <c r="AM6" s="59"/>
      <c r="AN6" s="2"/>
      <c r="AO6" s="12"/>
      <c r="AP6" s="12"/>
      <c r="AQ6" s="12"/>
      <c r="AR6" s="12"/>
      <c r="AS6" s="12"/>
      <c r="AT6" s="14" t="e">
        <f>IF(A6="", "", IF(ROW()&gt;=3, ", ", "")&amp;"'"&amp;A6&amp;"': {megami: '"&amp;B6&amp;"'"&amp;IF(C6&lt;&gt;"",", anotherID: '"&amp;C6&amp;"', replace: '"&amp;D6&amp;"'","")&amp;", name: '"&amp;SUBSTITUTE(E6,"'","\'")&amp;"', nameEn: '"&amp;SUBSTITUTE(K6,"'","\'")&amp;"', nameZh: '"&amp;SUBSTITUTE(G6,"'","\'")&amp;"', nameZhG1: '"&amp;SUBSTITUTE(H6,"'","\'")&amp;"', nameKo: '"&amp;SUBSTITUTE(J6,"'","\'")&amp;"', ruby: '"&amp;F6&amp;"', rubyEn: '"&amp;L6&amp;IF(I6&lt;&gt;"", "', rubyZh: '"&amp;I6, "")&amp;"', baseType: '"&amp;VLOOKUP(M6,マスタ!$A$1:$B$99,2,0)&amp;"'"&amp;IF(N6="○",", extra: true","")&amp;IF(O6&lt;&gt;"",", extraFrom: '"&amp;O6&amp;"'","")&amp;IF(P6&lt;&gt;"",", exchangableTo: '"&amp;P6&amp;"'","")&amp;IF(Q6="○",", poison: true","")&amp;IF(R6&lt;&gt;"", ", type: '"&amp;VLOOKUP(R6,マスタ!$D$1:$E$99,2,0)&amp;"'", "")&amp;IF(S6&lt;&gt;"",", subType: '"&amp;VLOOKUP(S6,マスタ!$D$1:$E$99,2,0)&amp;"'","")&amp;""&amp;IF(T6&lt;&gt;"",", range: '"&amp;T6&amp;"'","")&amp;IF(V6&lt;&gt;"",", damage: '"&amp;V6&amp;"'","")&amp;IF(X6&lt;&gt;"",", capacity: '"&amp;X6&amp;"'","")&amp;IF(Y6&lt;&gt;"",", growth: "&amp;Y6&amp;"","")&amp;IF(Z6&lt;&gt;"",", cost: '"&amp;Z6&amp;"'","")&amp;", text: '"&amp;SUBSTITUTE(SUBSTITUTE(AG6, CHAR(13), ""),CHAR(10),"\n")&amp;IF(AH6&lt;&gt;"", "', textAdditional: '"&amp;SUBSTITUTE(SUBSTITUTE(AH6, CHAR(13), ""),CHAR(10),"\n"), "")&amp;"', textZh: '"&amp;SUBSTITUTE(SUBSTITUTE(SUBSTITUTE(AI6, CHAR(13), ""),CHAR(10),"\n"),"'","\'")&amp;"', textZhG1: '"&amp;SUBSTITUTE(SUBSTITUTE(SUBSTITUTE(AK6, CHAR(13), ""),CHAR(10),"\n"),"'","\'")&amp;IF(AJ6&lt;&gt;"", "', textZhAdditional: '"&amp;SUBSTITUTE(SUBSTITUTE(AJ6, CHAR(13), ""),CHAR(10),"\n"), "")&amp;IF(AL6&lt;&gt;"", "', textZhG1Additional: '"&amp;SUBSTITUTE(SUBSTITUTE(AL6, CHAR(13), ""),CHAR(10),"\n"), "")&amp;"', textKo: '"&amp;SUBSTITUTE(SUBSTITUTE(SUBSTITUTE(AM6, CHAR(13), ""),CHAR(10),"\n"),"'","\'")&amp;IF(#REF!&lt;&gt;"", "', textKoAdditional: '"&amp;SUBSTITUTE(SUBSTITUTE(#REF!, CHAR(13), ""),CHAR(10),"\n"), "")&amp;"', textEn: '"&amp;SUBSTITUTE(SUBSTITUTE(SUBSTITUTE(#REF!, CHAR(13), ""),CHAR(10),"\n"),"'","\'")&amp;IF(AN6&lt;&gt;"", "', textEnAdditional: '"&amp;SUBSTITUTE(SUBSTITUTE(AN6, CHAR(13), ""),CHAR(10),"\n"), "")&amp;"'"&amp;IF(AB6="○",", sealable: true","")&amp;IF(AE6="○",", removable: true","")&amp;IF(AA6="○",", lie: true","")&amp;IF(AF6="○",", investable: true","")&amp;"}")</f>
        <v>#REF!</v>
      </c>
      <c r="AU6" s="5" t="str">
        <f t="shared" si="0"/>
        <v xml:space="preserve">    /** 《可能性の枝》 */ export const MEGUMI_O_S_2: TCardId = '19-megumi-o-s-2';</v>
      </c>
      <c r="AV6" s="6" t="str">
        <f t="shared" si="1"/>
        <v xml:space="preserve">    | '19-megumi-o-s-2'</v>
      </c>
    </row>
    <row r="7" spans="1:48" s="11" customFormat="1">
      <c r="A7" s="10"/>
      <c r="B7" s="10"/>
      <c r="C7" s="10"/>
      <c r="D7" s="10"/>
      <c r="E7" s="10"/>
      <c r="F7" s="10"/>
      <c r="G7" s="30"/>
      <c r="H7" s="31"/>
      <c r="I7" s="30"/>
      <c r="J7" s="31"/>
      <c r="K7" s="32"/>
      <c r="L7" s="33"/>
      <c r="M7" s="10"/>
      <c r="N7" s="10"/>
      <c r="O7" s="10"/>
      <c r="P7" s="10"/>
      <c r="Q7" s="10"/>
      <c r="R7" s="10"/>
      <c r="S7" s="10"/>
      <c r="T7" s="10"/>
      <c r="U7" s="12"/>
      <c r="V7" s="10"/>
      <c r="W7" s="12"/>
      <c r="X7" s="10"/>
      <c r="Y7" s="10"/>
      <c r="Z7" s="10"/>
      <c r="AA7" s="10"/>
      <c r="AB7" s="10"/>
      <c r="AC7" s="10"/>
      <c r="AD7" s="10"/>
      <c r="AE7" s="39"/>
      <c r="AF7" s="34"/>
      <c r="AG7" s="35"/>
      <c r="AH7" s="34"/>
      <c r="AI7" s="36"/>
      <c r="AJ7" s="34"/>
      <c r="AK7" s="37"/>
      <c r="AL7" s="34"/>
      <c r="AM7" s="38"/>
      <c r="AN7" s="2"/>
      <c r="AO7" s="12"/>
      <c r="AP7" s="12"/>
      <c r="AQ7" s="12"/>
      <c r="AR7" s="12"/>
      <c r="AS7" s="12"/>
      <c r="AT7" s="14" t="str">
        <f>IF(A7="", "", IF(ROW()&gt;=3, ", ", "")&amp;"'"&amp;A7&amp;"': {megami: '"&amp;B7&amp;"'"&amp;IF(C7&lt;&gt;"",", anotherID: '"&amp;C7&amp;"', replace: '"&amp;D7&amp;"'","")&amp;", name: '"&amp;SUBSTITUTE(E7,"'","\'")&amp;"', nameEn: '"&amp;SUBSTITUTE(K7,"'","\'")&amp;"', nameZh: '"&amp;SUBSTITUTE(G7,"'","\'")&amp;"', nameZhG1: '"&amp;SUBSTITUTE(H7,"'","\'")&amp;"', nameKo: '"&amp;SUBSTITUTE(J7,"'","\'")&amp;"', ruby: '"&amp;F7&amp;"', rubyEn: '"&amp;L7&amp;IF(I7&lt;&gt;"", "', rubyZh: '"&amp;I7, "")&amp;"', baseType: '"&amp;VLOOKUP(M7,マスタ!$A$1:$B$99,2,0)&amp;"'"&amp;IF(N7="○",", extra: true","")&amp;IF(O7&lt;&gt;"",", extraFrom: '"&amp;O7&amp;"'","")&amp;IF(P7&lt;&gt;"",", exchangableTo: '"&amp;P7&amp;"'","")&amp;IF(Q7="○",", poison: true","")&amp;IF(R7&lt;&gt;"", ", type: '"&amp;VLOOKUP(R7,マスタ!$D$1:$E$99,2,0)&amp;"'", "")&amp;IF(S7&lt;&gt;"",", subType: '"&amp;VLOOKUP(S7,マスタ!$D$1:$E$99,2,0)&amp;"'","")&amp;""&amp;IF(T7&lt;&gt;"",", range: '"&amp;T7&amp;"'","")&amp;IF(V7&lt;&gt;"",", damage: '"&amp;V7&amp;"'","")&amp;IF(X7&lt;&gt;"",", capacity: '"&amp;X7&amp;"'","")&amp;IF(Y7&lt;&gt;"",", growth: "&amp;Y7&amp;"","")&amp;IF(Z7&lt;&gt;"",", cost: '"&amp;Z7&amp;"'","")&amp;", text: '"&amp;SUBSTITUTE(SUBSTITUTE(AE7, CHAR(13), ""),CHAR(10),"\n")&amp;IF(AF7&lt;&gt;"", "', textAdditional: '"&amp;SUBSTITUTE(SUBSTITUTE(AF7, CHAR(13), ""),CHAR(10),"\n"), "")&amp;"', textZh: '"&amp;SUBSTITUTE(SUBSTITUTE(SUBSTITUTE(AG7, CHAR(13), ""),CHAR(10),"\n"),"'","\'")&amp;"', textZhG1: '"&amp;SUBSTITUTE(SUBSTITUTE(SUBSTITUTE(AI7, CHAR(13), ""),CHAR(10),"\n"),"'","\'")&amp;IF(AH7&lt;&gt;"", "', textZhAdditional: '"&amp;SUBSTITUTE(SUBSTITUTE(AH7, CHAR(13), ""),CHAR(10),"\n"), "")&amp;IF(AJ7&lt;&gt;"", "', textZhG1Additional: '"&amp;SUBSTITUTE(SUBSTITUTE(AJ7, CHAR(13), ""),CHAR(10),"\n"), "")&amp;"', textKo: '"&amp;SUBSTITUTE(SUBSTITUTE(SUBSTITUTE(AK7, CHAR(13), ""),CHAR(10),"\n"),"'","\'")&amp;IF(AL7&lt;&gt;"", "', textKoAdditional: '"&amp;SUBSTITUTE(SUBSTITUTE(AL7, CHAR(13), ""),CHAR(10),"\n"), "")&amp;"', textEn: '"&amp;SUBSTITUTE(SUBSTITUTE(SUBSTITUTE(AM7, CHAR(13), ""),CHAR(10),"\n"),"'","\'")&amp;IF(AN7&lt;&gt;"", "', textEnAdditional: '"&amp;SUBSTITUTE(SUBSTITUTE(AN7, CHAR(13), ""),CHAR(10),"\n"), "")&amp;"'"&amp;IF(AB7="○",", sealable: true","")&amp;IF(AC7="○",", removable: true","")&amp;IF(AA7="○",", lie: true","")&amp;IF(AD7="○",", investable: true","")&amp;"}")</f>
        <v/>
      </c>
      <c r="AU7" s="5" t="str">
        <f t="shared" si="0"/>
        <v/>
      </c>
      <c r="AV7" s="6" t="str">
        <f t="shared" si="1"/>
        <v/>
      </c>
    </row>
    <row r="8" spans="1:48" s="11" customFormat="1" ht="49.5">
      <c r="A8" s="10" t="s">
        <v>87</v>
      </c>
      <c r="B8" s="10" t="s">
        <v>98</v>
      </c>
      <c r="C8" s="10"/>
      <c r="D8" s="10"/>
      <c r="E8" s="10" t="s">
        <v>100</v>
      </c>
      <c r="F8" s="10" t="s">
        <v>115</v>
      </c>
      <c r="G8" s="68"/>
      <c r="H8" s="69"/>
      <c r="I8" s="30"/>
      <c r="J8" s="69"/>
      <c r="K8" s="70"/>
      <c r="L8" s="33"/>
      <c r="M8" s="10" t="s">
        <v>37</v>
      </c>
      <c r="N8" s="10"/>
      <c r="O8" s="10"/>
      <c r="P8" s="10"/>
      <c r="Q8" s="10"/>
      <c r="R8" s="10" t="s">
        <v>127</v>
      </c>
      <c r="S8" s="10"/>
      <c r="T8" s="10" t="s">
        <v>123</v>
      </c>
      <c r="U8" s="12"/>
      <c r="V8" s="10" t="s">
        <v>137</v>
      </c>
      <c r="W8" s="12"/>
      <c r="X8" s="10"/>
      <c r="Y8" s="10"/>
      <c r="Z8" s="10"/>
      <c r="AA8" s="10"/>
      <c r="AB8" s="10"/>
      <c r="AC8" s="10"/>
      <c r="AD8" s="10"/>
      <c r="AE8" s="39" t="s">
        <v>136</v>
      </c>
      <c r="AF8" s="34"/>
      <c r="AG8" s="64"/>
      <c r="AH8" s="34"/>
      <c r="AI8" s="65"/>
      <c r="AJ8" s="34"/>
      <c r="AK8" s="63"/>
      <c r="AL8" s="34"/>
      <c r="AM8" s="63"/>
      <c r="AN8" s="2"/>
      <c r="AO8" s="12"/>
      <c r="AP8" s="12"/>
      <c r="AQ8" s="12"/>
      <c r="AR8" s="12"/>
      <c r="AS8" s="12"/>
      <c r="AT8" s="14" t="str">
        <f>IF(A8="", "", IF(ROW()&gt;=3, ", ", "")&amp;"'"&amp;A8&amp;"': {megami: '"&amp;B8&amp;"'"&amp;IF(C8&lt;&gt;"",", anotherID: '"&amp;C8&amp;"', replace: '"&amp;D8&amp;"'","")&amp;", name: '"&amp;SUBSTITUTE(E8,"'","\'")&amp;"', nameEn: '"&amp;SUBSTITUTE(K8,"'","\'")&amp;"', nameZh: '"&amp;SUBSTITUTE(G8,"'","\'")&amp;"', nameZhG1: '"&amp;SUBSTITUTE(H8,"'","\'")&amp;"', nameKo: '"&amp;SUBSTITUTE(J8,"'","\'")&amp;"', ruby: '"&amp;F8&amp;"', rubyEn: '"&amp;L8&amp;IF(I8&lt;&gt;"", "', rubyZh: '"&amp;I8, "")&amp;"', baseType: '"&amp;VLOOKUP(M8,マスタ!$A$1:$B$99,2,0)&amp;"'"&amp;IF(N8="○",", extra: true","")&amp;IF(O8&lt;&gt;"",", extraFrom: '"&amp;O8&amp;"'","")&amp;IF(P8&lt;&gt;"",", exchangableTo: '"&amp;P8&amp;"'","")&amp;IF(Q8="○",", poison: true","")&amp;IF(R8&lt;&gt;"", ", type: '"&amp;VLOOKUP(R8,マスタ!$D$1:$E$99,2,0)&amp;"'", "")&amp;IF(S8&lt;&gt;"",", subType: '"&amp;VLOOKUP(S8,マスタ!$D$1:$E$99,2,0)&amp;"'","")&amp;""&amp;IF(T8&lt;&gt;"",", range: '"&amp;T8&amp;"'","")&amp;IF(V8&lt;&gt;"",", damage: '"&amp;V8&amp;"'","")&amp;IF(X8&lt;&gt;"",", capacity: '"&amp;X8&amp;"'","")&amp;IF(Y8&lt;&gt;"",", growth: "&amp;Y8&amp;"","")&amp;IF(Z8&lt;&gt;"",", cost: '"&amp;Z8&amp;"'","")&amp;", text: '"&amp;SUBSTITUTE(SUBSTITUTE(AE8, CHAR(13), ""),CHAR(10),"\n")&amp;IF(AF8&lt;&gt;"", "', textAdditional: '"&amp;SUBSTITUTE(SUBSTITUTE(AF8, CHAR(13), ""),CHAR(10),"\n"), "")&amp;"', textZh: '"&amp;SUBSTITUTE(SUBSTITUTE(SUBSTITUTE(AG8, CHAR(13), ""),CHAR(10),"\n"),"'","\'")&amp;"', textZhG1: '"&amp;SUBSTITUTE(SUBSTITUTE(SUBSTITUTE(AI8, CHAR(13), ""),CHAR(10),"\n"),"'","\'")&amp;IF(AH8&lt;&gt;"", "', textZhAdditional: '"&amp;SUBSTITUTE(SUBSTITUTE(AH8, CHAR(13), ""),CHAR(10),"\n"), "")&amp;IF(AJ8&lt;&gt;"", "', textZhG1Additional: '"&amp;SUBSTITUTE(SUBSTITUTE(AJ8, CHAR(13), ""),CHAR(10),"\n"), "")&amp;"', textKo: '"&amp;SUBSTITUTE(SUBSTITUTE(SUBSTITUTE(AK8, CHAR(13), ""),CHAR(10),"\n"),"'","\'")&amp;IF(AL8&lt;&gt;"", "', textKoAdditional: '"&amp;SUBSTITUTE(SUBSTITUTE(AL8, CHAR(13), ""),CHAR(10),"\n"), "")&amp;"', textEn: '"&amp;SUBSTITUTE(SUBSTITUTE(SUBSTITUTE(AM8, CHAR(13), ""),CHAR(10),"\n"),"'","\'")&amp;IF(AN8&lt;&gt;"", "', textEnAdditional: '"&amp;SUBSTITUTE(SUBSTITUTE(AN8, CHAR(13), ""),CHAR(10),"\n"), "")&amp;"'"&amp;IF(AB8="○",", sealable: true","")&amp;IF(AC8="○",", removable: true","")&amp;IF(AA8="○",", lie: true","")&amp;IF(AD8="○",", investable: true","")&amp;"}")</f>
        <v>, '23-akina-o-n-1': {megami: 'akina', name: '算盤玉', nameEn: '', nameZh: '', nameZhG1: '', nameKo: '', ruby: 'そろばんだま', rubyEn: '', baseType: 'normal', type: 'attack', range: '1-6', damage: '1/0', text: '【攻撃後】以下から1つを選ぶ。\n・あなたは集中力を１得る。\n・回収を行う。\n・自フレア⇔自フロー：1', textZh: '', textZhG1: '', textKo: '', textEn: ''}</v>
      </c>
      <c r="AU8" s="5" t="str">
        <f t="shared" ref="AU8:AU16" si="2">IF($A8&lt;&gt;"", "    /** 《"&amp;$E8&amp;"》 */ export const "&amp;SUBSTITUTE(UPPER(IF(MID($A8, 3, 1)="-", RIGHT($A8,LEN($A8)-3), $A8)), "-", "_")&amp;": TCardId = '"&amp;$A8&amp;"';", "")</f>
        <v xml:space="preserve">    /** 《算盤玉》 */ export const AKINA_O_N_1: TCardId = '23-akina-o-n-1';</v>
      </c>
      <c r="AV8" s="6" t="str">
        <f t="shared" ref="AV8:AV16" si="3">IF($A8&lt;&gt;"", "    | '"&amp;$A8&amp;"'", "")</f>
        <v xml:space="preserve">    | '23-akina-o-n-1'</v>
      </c>
    </row>
    <row r="9" spans="1:48" s="11" customFormat="1" ht="24">
      <c r="A9" s="10" t="s">
        <v>88</v>
      </c>
      <c r="B9" s="10" t="s">
        <v>98</v>
      </c>
      <c r="C9" s="10"/>
      <c r="D9" s="10"/>
      <c r="E9" s="10" t="s">
        <v>101</v>
      </c>
      <c r="F9" s="10" t="s">
        <v>116</v>
      </c>
      <c r="G9" s="68"/>
      <c r="H9" s="69"/>
      <c r="I9" s="30"/>
      <c r="J9" s="69"/>
      <c r="K9" s="70"/>
      <c r="L9" s="33"/>
      <c r="M9" s="10" t="s">
        <v>37</v>
      </c>
      <c r="N9" s="10"/>
      <c r="O9" s="10"/>
      <c r="P9" s="10"/>
      <c r="Q9" s="10"/>
      <c r="R9" s="10" t="s">
        <v>127</v>
      </c>
      <c r="S9" s="10"/>
      <c r="T9" s="10" t="s">
        <v>124</v>
      </c>
      <c r="U9" s="12"/>
      <c r="V9" s="10" t="s">
        <v>138</v>
      </c>
      <c r="W9" s="12"/>
      <c r="X9" s="10"/>
      <c r="Y9" s="10"/>
      <c r="Z9" s="10"/>
      <c r="AA9" s="10"/>
      <c r="AB9" s="10"/>
      <c r="AC9" s="10"/>
      <c r="AD9" s="10" t="s">
        <v>142</v>
      </c>
      <c r="AE9" s="39" t="s">
        <v>122</v>
      </c>
      <c r="AF9" s="34"/>
      <c r="AG9" s="64"/>
      <c r="AH9" s="34"/>
      <c r="AI9" s="65"/>
      <c r="AJ9" s="34"/>
      <c r="AK9" s="63"/>
      <c r="AL9" s="34"/>
      <c r="AM9" s="63"/>
      <c r="AN9" s="2"/>
      <c r="AO9" s="12"/>
      <c r="AP9" s="12"/>
      <c r="AQ9" s="12"/>
      <c r="AR9" s="12"/>
      <c r="AS9" s="12"/>
      <c r="AT9" s="14" t="str">
        <f>IF(A9="", "", IF(ROW()&gt;=3, ", ", "")&amp;"'"&amp;A9&amp;"': {megami: '"&amp;B9&amp;"'"&amp;IF(C9&lt;&gt;"",", anotherID: '"&amp;C9&amp;"', replace: '"&amp;D9&amp;"'","")&amp;", name: '"&amp;SUBSTITUTE(E9,"'","\'")&amp;"', nameEn: '"&amp;SUBSTITUTE(K9,"'","\'")&amp;"', nameZh: '"&amp;SUBSTITUTE(G9,"'","\'")&amp;"', nameZhG1: '"&amp;SUBSTITUTE(H9,"'","\'")&amp;"', nameKo: '"&amp;SUBSTITUTE(J9,"'","\'")&amp;"', ruby: '"&amp;F9&amp;"', rubyEn: '"&amp;L9&amp;IF(I9&lt;&gt;"", "', rubyZh: '"&amp;I9, "")&amp;"', baseType: '"&amp;VLOOKUP(M9,マスタ!$A$1:$B$99,2,0)&amp;"'"&amp;IF(N9="○",", extra: true","")&amp;IF(O9&lt;&gt;"",", extraFrom: '"&amp;O9&amp;"'","")&amp;IF(P9&lt;&gt;"",", exchangableTo: '"&amp;P9&amp;"'","")&amp;IF(Q9="○",", poison: true","")&amp;IF(R9&lt;&gt;"", ", type: '"&amp;VLOOKUP(R9,マスタ!$D$1:$E$99,2,0)&amp;"'", "")&amp;IF(S9&lt;&gt;"",", subType: '"&amp;VLOOKUP(S9,マスタ!$D$1:$E$99,2,0)&amp;"'","")&amp;""&amp;IF(T9&lt;&gt;"",", range: '"&amp;T9&amp;"'","")&amp;IF(V9&lt;&gt;"",", damage: '"&amp;V9&amp;"'","")&amp;IF(X9&lt;&gt;"",", capacity: '"&amp;X9&amp;"'","")&amp;IF(Y9&lt;&gt;"",", growth: "&amp;Y9&amp;"","")&amp;IF(Z9&lt;&gt;"",", cost: '"&amp;Z9&amp;"'","")&amp;", text: '"&amp;SUBSTITUTE(SUBSTITUTE(AE9, CHAR(13), ""),CHAR(10),"\n")&amp;IF(AF9&lt;&gt;"", "', textAdditional: '"&amp;SUBSTITUTE(SUBSTITUTE(AF9, CHAR(13), ""),CHAR(10),"\n"), "")&amp;"', textZh: '"&amp;SUBSTITUTE(SUBSTITUTE(SUBSTITUTE(AG9, CHAR(13), ""),CHAR(10),"\n"),"'","\'")&amp;"', textZhG1: '"&amp;SUBSTITUTE(SUBSTITUTE(SUBSTITUTE(AI9, CHAR(13), ""),CHAR(10),"\n"),"'","\'")&amp;IF(AH9&lt;&gt;"", "', textZhAdditional: '"&amp;SUBSTITUTE(SUBSTITUTE(AH9, CHAR(13), ""),CHAR(10),"\n"), "")&amp;IF(AJ9&lt;&gt;"", "', textZhG1Additional: '"&amp;SUBSTITUTE(SUBSTITUTE(AJ9, CHAR(13), ""),CHAR(10),"\n"), "")&amp;"', textKo: '"&amp;SUBSTITUTE(SUBSTITUTE(SUBSTITUTE(AK9, CHAR(13), ""),CHAR(10),"\n"),"'","\'")&amp;IF(AL9&lt;&gt;"", "', textKoAdditional: '"&amp;SUBSTITUTE(SUBSTITUTE(AL9, CHAR(13), ""),CHAR(10),"\n"), "")&amp;"', textEn: '"&amp;SUBSTITUTE(SUBSTITUTE(SUBSTITUTE(AM9, CHAR(13), ""),CHAR(10),"\n"),"'","\'")&amp;IF(AN9&lt;&gt;"", "', textEnAdditional: '"&amp;SUBSTITUTE(SUBSTITUTE(AN9, CHAR(13), ""),CHAR(10),"\n"), "")&amp;"'"&amp;IF(AB9="○",", sealable: true","")&amp;IF(AC9="○",", removable: true","")&amp;IF(AA9="○",", lie: true","")&amp;IF(AD9="○",", investable: true","")&amp;"}")</f>
        <v>, '23-akina-o-n-2': {megami: 'akina', name: '恫喝', nameEn: '', nameZh: '', nameZhG1: '', nameKo: '', ruby: 'どうかつ', rubyEn: '', baseType: 'normal', type: 'attack', range: '4-5', damage: '-/0', text: '投資券\n【常時】あなたの資本が相手の資本より大きいならば、この《攻撃》は+0/+1となる。', textZh: '', textZhG1: '', textKo: '', textEn: '', investable: true}</v>
      </c>
      <c r="AU9" s="5" t="str">
        <f t="shared" si="2"/>
        <v xml:space="preserve">    /** 《恫喝》 */ export const AKINA_O_N_2: TCardId = '23-akina-o-n-2';</v>
      </c>
      <c r="AV9" s="6" t="str">
        <f t="shared" si="3"/>
        <v xml:space="preserve">    | '23-akina-o-n-2'</v>
      </c>
    </row>
    <row r="10" spans="1:48" s="11" customFormat="1" ht="60">
      <c r="A10" s="10" t="s">
        <v>89</v>
      </c>
      <c r="B10" s="10" t="s">
        <v>98</v>
      </c>
      <c r="C10" s="10"/>
      <c r="D10" s="10"/>
      <c r="E10" s="10" t="s">
        <v>102</v>
      </c>
      <c r="F10" s="10" t="s">
        <v>117</v>
      </c>
      <c r="G10" s="68"/>
      <c r="H10" s="69"/>
      <c r="I10" s="30"/>
      <c r="J10" s="69"/>
      <c r="K10" s="70"/>
      <c r="L10" s="33"/>
      <c r="M10" s="10" t="s">
        <v>37</v>
      </c>
      <c r="N10" s="10"/>
      <c r="O10" s="10"/>
      <c r="P10" s="10"/>
      <c r="Q10" s="10"/>
      <c r="R10" s="10" t="s">
        <v>127</v>
      </c>
      <c r="S10" s="10"/>
      <c r="T10" s="10" t="s">
        <v>125</v>
      </c>
      <c r="U10" s="12"/>
      <c r="V10" s="10" t="s">
        <v>139</v>
      </c>
      <c r="W10" s="12"/>
      <c r="X10" s="10"/>
      <c r="Y10" s="10"/>
      <c r="Z10" s="10"/>
      <c r="AA10" s="10"/>
      <c r="AB10" s="10"/>
      <c r="AC10" s="10"/>
      <c r="AD10" s="10"/>
      <c r="AE10" s="39" t="s">
        <v>135</v>
      </c>
      <c r="AF10" s="34"/>
      <c r="AG10" s="64"/>
      <c r="AH10" s="34"/>
      <c r="AI10" s="65"/>
      <c r="AJ10" s="34"/>
      <c r="AK10" s="63"/>
      <c r="AL10" s="34"/>
      <c r="AM10" s="63"/>
      <c r="AN10" s="2"/>
      <c r="AO10" s="12"/>
      <c r="AP10" s="12"/>
      <c r="AQ10" s="12"/>
      <c r="AR10" s="12"/>
      <c r="AS10" s="12"/>
      <c r="AT10" s="14" t="str">
        <f>IF(A10="", "", IF(ROW()&gt;=3, ", ", "")&amp;"'"&amp;A10&amp;"': {megami: '"&amp;B10&amp;"'"&amp;IF(C10&lt;&gt;"",", anotherID: '"&amp;C10&amp;"', replace: '"&amp;D10&amp;"'","")&amp;", name: '"&amp;SUBSTITUTE(E10,"'","\'")&amp;"', nameEn: '"&amp;SUBSTITUTE(K10,"'","\'")&amp;"', nameZh: '"&amp;SUBSTITUTE(G10,"'","\'")&amp;"', nameZhG1: '"&amp;SUBSTITUTE(H10,"'","\'")&amp;"', nameKo: '"&amp;SUBSTITUTE(J10,"'","\'")&amp;"', ruby: '"&amp;F10&amp;"', rubyEn: '"&amp;L10&amp;IF(I10&lt;&gt;"", "', rubyZh: '"&amp;I10, "")&amp;"', baseType: '"&amp;VLOOKUP(M10,マスタ!$A$1:$B$99,2,0)&amp;"'"&amp;IF(N10="○",", extra: true","")&amp;IF(O10&lt;&gt;"",", extraFrom: '"&amp;O10&amp;"'","")&amp;IF(P10&lt;&gt;"",", exchangableTo: '"&amp;P10&amp;"'","")&amp;IF(Q10="○",", poison: true","")&amp;IF(R10&lt;&gt;"", ", type: '"&amp;VLOOKUP(R10,マスタ!$D$1:$E$99,2,0)&amp;"'", "")&amp;IF(S10&lt;&gt;"",", subType: '"&amp;VLOOKUP(S10,マスタ!$D$1:$E$99,2,0)&amp;"'","")&amp;""&amp;IF(T10&lt;&gt;"",", range: '"&amp;T10&amp;"'","")&amp;IF(V10&lt;&gt;"",", damage: '"&amp;V10&amp;"'","")&amp;IF(X10&lt;&gt;"",", capacity: '"&amp;X10&amp;"'","")&amp;IF(Y10&lt;&gt;"",", growth: "&amp;Y10&amp;"","")&amp;IF(Z10&lt;&gt;"",", cost: '"&amp;Z10&amp;"'","")&amp;", text: '"&amp;SUBSTITUTE(SUBSTITUTE(AE10, CHAR(13), ""),CHAR(10),"\n")&amp;IF(AF10&lt;&gt;"", "', textAdditional: '"&amp;SUBSTITUTE(SUBSTITUTE(AF10, CHAR(13), ""),CHAR(10),"\n"), "")&amp;"', textZh: '"&amp;SUBSTITUTE(SUBSTITUTE(SUBSTITUTE(AG10, CHAR(13), ""),CHAR(10),"\n"),"'","\'")&amp;"', textZhG1: '"&amp;SUBSTITUTE(SUBSTITUTE(SUBSTITUTE(AI10, CHAR(13), ""),CHAR(10),"\n"),"'","\'")&amp;IF(AH10&lt;&gt;"", "', textZhAdditional: '"&amp;SUBSTITUTE(SUBSTITUTE(AH10, CHAR(13), ""),CHAR(10),"\n"), "")&amp;IF(AJ10&lt;&gt;"", "', textZhG1Additional: '"&amp;SUBSTITUTE(SUBSTITUTE(AJ10, CHAR(13), ""),CHAR(10),"\n"), "")&amp;"', textKo: '"&amp;SUBSTITUTE(SUBSTITUTE(SUBSTITUTE(AK10, CHAR(13), ""),CHAR(10),"\n"),"'","\'")&amp;IF(AL10&lt;&gt;"", "', textKoAdditional: '"&amp;SUBSTITUTE(SUBSTITUTE(AL10, CHAR(13), ""),CHAR(10),"\n"), "")&amp;"', textEn: '"&amp;SUBSTITUTE(SUBSTITUTE(SUBSTITUTE(AM10, CHAR(13), ""),CHAR(10),"\n"),"'","\'")&amp;IF(AN10&lt;&gt;"", "', textEnAdditional: '"&amp;SUBSTITUTE(SUBSTITUTE(AN10, CHAR(13), ""),CHAR(10),"\n"), "")&amp;"'"&amp;IF(AB10="○",", sealable: true","")&amp;IF(AC10="○",", removable: true","")&amp;IF(AA10="○",", lie: true","")&amp;IF(AD10="○",", investable: true","")&amp;"}")</f>
        <v>, '23-akina-o-n-3': {megami: 'akina', name: '交易', nameEn: '', nameZh: '', nameZhG1: '', nameKo: '', ruby: 'こうえき', rubyEn: '', baseType: 'normal', type: 'attack', range: '1-5', damage: '2/0', text: '終端\n【攻撃後】あなたの資本が相手の資本より3以上大きいならば、捨て札にある他のメガミのカード１枚までを選び、手札に戻す。\n【攻撃後】あなたの資本が相手の資本より大きいならば、基本動作を1回行ってもよい。', textZh: '', textZhG1: '', textKo: '', textEn: ''}</v>
      </c>
      <c r="AU10" s="5" t="str">
        <f t="shared" si="2"/>
        <v xml:space="preserve">    /** 《交易》 */ export const AKINA_O_N_3: TCardId = '23-akina-o-n-3';</v>
      </c>
      <c r="AV10" s="6" t="str">
        <f t="shared" si="3"/>
        <v xml:space="preserve">    | '23-akina-o-n-3'</v>
      </c>
    </row>
    <row r="11" spans="1:48" s="11" customFormat="1" ht="36">
      <c r="A11" s="10" t="s">
        <v>90</v>
      </c>
      <c r="B11" s="10" t="s">
        <v>98</v>
      </c>
      <c r="C11" s="10"/>
      <c r="D11" s="10"/>
      <c r="E11" s="10" t="s">
        <v>103</v>
      </c>
      <c r="F11" s="10" t="s">
        <v>118</v>
      </c>
      <c r="G11" s="68"/>
      <c r="H11" s="69"/>
      <c r="I11" s="30"/>
      <c r="J11" s="69"/>
      <c r="K11" s="70"/>
      <c r="L11" s="33"/>
      <c r="M11" s="10" t="s">
        <v>37</v>
      </c>
      <c r="N11" s="10"/>
      <c r="O11" s="10"/>
      <c r="P11" s="10"/>
      <c r="Q11" s="10"/>
      <c r="R11" s="10" t="s">
        <v>128</v>
      </c>
      <c r="S11" s="10"/>
      <c r="T11" s="10"/>
      <c r="U11" s="12"/>
      <c r="V11" s="10"/>
      <c r="W11" s="12"/>
      <c r="X11" s="10"/>
      <c r="Y11" s="10"/>
      <c r="Z11" s="10"/>
      <c r="AA11" s="10"/>
      <c r="AB11" s="10"/>
      <c r="AC11" s="10"/>
      <c r="AD11" s="10"/>
      <c r="AE11" s="39" t="s">
        <v>134</v>
      </c>
      <c r="AF11" s="34"/>
      <c r="AG11" s="64"/>
      <c r="AH11" s="34"/>
      <c r="AI11" s="65"/>
      <c r="AJ11" s="34"/>
      <c r="AK11" s="63"/>
      <c r="AL11" s="34"/>
      <c r="AM11" s="63"/>
      <c r="AN11" s="2"/>
      <c r="AO11" s="12"/>
      <c r="AP11" s="12"/>
      <c r="AQ11" s="12"/>
      <c r="AR11" s="12"/>
      <c r="AS11" s="12"/>
      <c r="AT11" s="14" t="str">
        <f>IF(A11="", "", IF(ROW()&gt;=3, ", ", "")&amp;"'"&amp;A11&amp;"': {megami: '"&amp;B11&amp;"'"&amp;IF(C11&lt;&gt;"",", anotherID: '"&amp;C11&amp;"', replace: '"&amp;D11&amp;"'","")&amp;", name: '"&amp;SUBSTITUTE(E11,"'","\'")&amp;"', nameEn: '"&amp;SUBSTITUTE(K11,"'","\'")&amp;"', nameZh: '"&amp;SUBSTITUTE(G11,"'","\'")&amp;"', nameZhG1: '"&amp;SUBSTITUTE(H11,"'","\'")&amp;"', nameKo: '"&amp;SUBSTITUTE(J11,"'","\'")&amp;"', ruby: '"&amp;F11&amp;"', rubyEn: '"&amp;L11&amp;IF(I11&lt;&gt;"", "', rubyZh: '"&amp;I11, "")&amp;"', baseType: '"&amp;VLOOKUP(M11,マスタ!$A$1:$B$99,2,0)&amp;"'"&amp;IF(N11="○",", extra: true","")&amp;IF(O11&lt;&gt;"",", extraFrom: '"&amp;O11&amp;"'","")&amp;IF(P11&lt;&gt;"",", exchangableTo: '"&amp;P11&amp;"'","")&amp;IF(Q11="○",", poison: true","")&amp;IF(R11&lt;&gt;"", ", type: '"&amp;VLOOKUP(R11,マスタ!$D$1:$E$99,2,0)&amp;"'", "")&amp;IF(S11&lt;&gt;"",", subType: '"&amp;VLOOKUP(S11,マスタ!$D$1:$E$99,2,0)&amp;"'","")&amp;""&amp;IF(T11&lt;&gt;"",", range: '"&amp;T11&amp;"'","")&amp;IF(V11&lt;&gt;"",", damage: '"&amp;V11&amp;"'","")&amp;IF(X11&lt;&gt;"",", capacity: '"&amp;X11&amp;"'","")&amp;IF(Y11&lt;&gt;"",", growth: "&amp;Y11&amp;"","")&amp;IF(Z11&lt;&gt;"",", cost: '"&amp;Z11&amp;"'","")&amp;", text: '"&amp;SUBSTITUTE(SUBSTITUTE(AE11, CHAR(13), ""),CHAR(10),"\n")&amp;IF(AF11&lt;&gt;"", "', textAdditional: '"&amp;SUBSTITUTE(SUBSTITUTE(AF11, CHAR(13), ""),CHAR(10),"\n"), "")&amp;"', textZh: '"&amp;SUBSTITUTE(SUBSTITUTE(SUBSTITUTE(AG11, CHAR(13), ""),CHAR(10),"\n"),"'","\'")&amp;"', textZhG1: '"&amp;SUBSTITUTE(SUBSTITUTE(SUBSTITUTE(AI11, CHAR(13), ""),CHAR(10),"\n"),"'","\'")&amp;IF(AH11&lt;&gt;"", "', textZhAdditional: '"&amp;SUBSTITUTE(SUBSTITUTE(AH11, CHAR(13), ""),CHAR(10),"\n"), "")&amp;IF(AJ11&lt;&gt;"", "', textZhG1Additional: '"&amp;SUBSTITUTE(SUBSTITUTE(AJ11, CHAR(13), ""),CHAR(10),"\n"), "")&amp;"', textKo: '"&amp;SUBSTITUTE(SUBSTITUTE(SUBSTITUTE(AK11, CHAR(13), ""),CHAR(10),"\n"),"'","\'")&amp;IF(AL11&lt;&gt;"", "', textKoAdditional: '"&amp;SUBSTITUTE(SUBSTITUTE(AL11, CHAR(13), ""),CHAR(10),"\n"), "")&amp;"', textEn: '"&amp;SUBSTITUTE(SUBSTITUTE(SUBSTITUTE(AM11, CHAR(13), ""),CHAR(10),"\n"),"'","\'")&amp;IF(AN11&lt;&gt;"", "', textEnAdditional: '"&amp;SUBSTITUTE(SUBSTITUTE(AN11, CHAR(13), ""),CHAR(10),"\n"), "")&amp;"'"&amp;IF(AB11="○",", sealable: true","")&amp;IF(AC11="○",", removable: true","")&amp;IF(AA11="○",", lie: true","")&amp;IF(AD11="○",", investable: true","")&amp;"}")</f>
        <v>, '23-akina-o-n-4': {megami: 'akina', name: '投機', nameEn: '', nameZh: '', nameZhG1: '', nameKo: '', ruby: 'とうき', rubyEn: '', baseType: 'normal', type: 'action', text: '以下から1つを選ぶ。\n・自オーラ→自フロー：2\n・ダスト→自オーラ：2', textZh: '', textZhG1: '', textKo: '', textEn: ''}</v>
      </c>
      <c r="AU11" s="5" t="str">
        <f t="shared" si="2"/>
        <v xml:space="preserve">    /** 《投機》 */ export const AKINA_O_N_4: TCardId = '23-akina-o-n-4';</v>
      </c>
      <c r="AV11" s="6" t="str">
        <f t="shared" si="3"/>
        <v xml:space="preserve">    | '23-akina-o-n-4'</v>
      </c>
    </row>
    <row r="12" spans="1:48" s="11" customFormat="1" ht="40.5">
      <c r="A12" s="10" t="s">
        <v>91</v>
      </c>
      <c r="B12" s="10" t="s">
        <v>98</v>
      </c>
      <c r="C12" s="10"/>
      <c r="D12" s="10"/>
      <c r="E12" s="10" t="s">
        <v>104</v>
      </c>
      <c r="F12" s="10" t="s">
        <v>119</v>
      </c>
      <c r="G12" s="68"/>
      <c r="H12" s="69"/>
      <c r="I12" s="30"/>
      <c r="J12" s="69"/>
      <c r="K12" s="70"/>
      <c r="L12" s="33"/>
      <c r="M12" s="10" t="s">
        <v>37</v>
      </c>
      <c r="N12" s="10"/>
      <c r="O12" s="10"/>
      <c r="P12" s="10"/>
      <c r="Q12" s="10"/>
      <c r="R12" s="10" t="s">
        <v>128</v>
      </c>
      <c r="S12" s="10" t="s">
        <v>132</v>
      </c>
      <c r="T12" s="10"/>
      <c r="U12" s="12"/>
      <c r="V12" s="10"/>
      <c r="W12" s="12"/>
      <c r="X12" s="10"/>
      <c r="Y12" s="10"/>
      <c r="Z12" s="10"/>
      <c r="AA12" s="10"/>
      <c r="AB12" s="10"/>
      <c r="AC12" s="10"/>
      <c r="AD12" s="10"/>
      <c r="AE12" s="40" t="s">
        <v>140</v>
      </c>
      <c r="AF12" s="34"/>
      <c r="AG12" s="64"/>
      <c r="AH12" s="34"/>
      <c r="AI12" s="65"/>
      <c r="AJ12" s="34"/>
      <c r="AK12" s="63"/>
      <c r="AL12" s="34"/>
      <c r="AM12" s="63"/>
      <c r="AN12" s="2"/>
      <c r="AO12" s="12"/>
      <c r="AP12" s="12"/>
      <c r="AQ12" s="12"/>
      <c r="AR12" s="12"/>
      <c r="AS12" s="12"/>
      <c r="AT12" s="14" t="str">
        <f>IF(A12="", "", IF(ROW()&gt;=3, ", ", "")&amp;"'"&amp;A12&amp;"': {megami: '"&amp;B12&amp;"'"&amp;IF(C12&lt;&gt;"",", anotherID: '"&amp;C12&amp;"', replace: '"&amp;D12&amp;"'","")&amp;", name: '"&amp;SUBSTITUTE(E12,"'","\'")&amp;"', nameEn: '"&amp;SUBSTITUTE(K12,"'","\'")&amp;"', nameZh: '"&amp;SUBSTITUTE(G12,"'","\'")&amp;"', nameZhG1: '"&amp;SUBSTITUTE(H12,"'","\'")&amp;"', nameKo: '"&amp;SUBSTITUTE(J12,"'","\'")&amp;"', ruby: '"&amp;F12&amp;"', rubyEn: '"&amp;L12&amp;IF(I12&lt;&gt;"", "', rubyZh: '"&amp;I12, "")&amp;"', baseType: '"&amp;VLOOKUP(M12,マスタ!$A$1:$B$99,2,0)&amp;"'"&amp;IF(N12="○",", extra: true","")&amp;IF(O12&lt;&gt;"",", extraFrom: '"&amp;O12&amp;"'","")&amp;IF(P12&lt;&gt;"",", exchangableTo: '"&amp;P12&amp;"'","")&amp;IF(Q12="○",", poison: true","")&amp;IF(R12&lt;&gt;"", ", type: '"&amp;VLOOKUP(R12,マスタ!$D$1:$E$99,2,0)&amp;"'", "")&amp;IF(S12&lt;&gt;"",", subType: '"&amp;VLOOKUP(S12,マスタ!$D$1:$E$99,2,0)&amp;"'","")&amp;""&amp;IF(T12&lt;&gt;"",", range: '"&amp;T12&amp;"'","")&amp;IF(V12&lt;&gt;"",", damage: '"&amp;V12&amp;"'","")&amp;IF(X12&lt;&gt;"",", capacity: '"&amp;X12&amp;"'","")&amp;IF(Y12&lt;&gt;"",", growth: "&amp;Y12&amp;"","")&amp;IF(Z12&lt;&gt;"",", cost: '"&amp;Z12&amp;"'","")&amp;", text: '"&amp;SUBSTITUTE(SUBSTITUTE(AE12, CHAR(13), ""),CHAR(10),"\n")&amp;IF(AF12&lt;&gt;"", "', textAdditional: '"&amp;SUBSTITUTE(SUBSTITUTE(AF12, CHAR(13), ""),CHAR(10),"\n"), "")&amp;"', textZh: '"&amp;SUBSTITUTE(SUBSTITUTE(SUBSTITUTE(AG12, CHAR(13), ""),CHAR(10),"\n"),"'","\'")&amp;"', textZhG1: '"&amp;SUBSTITUTE(SUBSTITUTE(SUBSTITUTE(AI12, CHAR(13), ""),CHAR(10),"\n"),"'","\'")&amp;IF(AH12&lt;&gt;"", "', textZhAdditional: '"&amp;SUBSTITUTE(SUBSTITUTE(AH12, CHAR(13), ""),CHAR(10),"\n"), "")&amp;IF(AJ12&lt;&gt;"", "', textZhG1Additional: '"&amp;SUBSTITUTE(SUBSTITUTE(AJ12, CHAR(13), ""),CHAR(10),"\n"), "")&amp;"', textKo: '"&amp;SUBSTITUTE(SUBSTITUTE(SUBSTITUTE(AK12, CHAR(13), ""),CHAR(10),"\n"),"'","\'")&amp;IF(AL12&lt;&gt;"", "', textKoAdditional: '"&amp;SUBSTITUTE(SUBSTITUTE(AL12, CHAR(13), ""),CHAR(10),"\n"), "")&amp;"', textEn: '"&amp;SUBSTITUTE(SUBSTITUTE(SUBSTITUTE(AM12, CHAR(13), ""),CHAR(10),"\n"),"'","\'")&amp;IF(AN12&lt;&gt;"", "', textEnAdditional: '"&amp;SUBSTITUTE(SUBSTITUTE(AN12, CHAR(13), ""),CHAR(10),"\n"), "")&amp;"'"&amp;IF(AB12="○",", sealable: true","")&amp;IF(AC12="○",", removable: true","")&amp;IF(AA12="○",", lie: true","")&amp;IF(AD12="○",", investable: true","")&amp;"}")</f>
        <v>, '23-akina-o-n-5': {megami: 'akina', name: '算法', nameEn: '', nameZh: '', nameZhG1: '', nameKo: '', ruby: 'さんぽう', rubyEn: '', baseType: 'normal', type: 'action', subType: 'reaction', text: 'あなたは集中力を1得る。\nこのターン中、《攻撃》は全ての適正距離が1減少する。\n（例えば3-4は2-3となる）', textZh: '', textZhG1: '', textKo: '', textEn: ''}</v>
      </c>
      <c r="AU12" s="5" t="str">
        <f t="shared" si="2"/>
        <v xml:space="preserve">    /** 《算法》 */ export const AKINA_O_N_5: TCardId = '23-akina-o-n-5';</v>
      </c>
      <c r="AV12" s="6" t="str">
        <f t="shared" si="3"/>
        <v xml:space="preserve">    | '23-akina-o-n-5'</v>
      </c>
    </row>
    <row r="13" spans="1:48" s="11" customFormat="1" ht="36">
      <c r="A13" s="10" t="s">
        <v>92</v>
      </c>
      <c r="B13" s="10" t="s">
        <v>98</v>
      </c>
      <c r="C13" s="10"/>
      <c r="D13" s="10"/>
      <c r="E13" s="10" t="s">
        <v>105</v>
      </c>
      <c r="F13" s="10" t="s">
        <v>120</v>
      </c>
      <c r="G13" s="68"/>
      <c r="H13" s="69"/>
      <c r="I13" s="30"/>
      <c r="J13" s="69"/>
      <c r="K13" s="70"/>
      <c r="L13" s="33"/>
      <c r="M13" s="10" t="s">
        <v>37</v>
      </c>
      <c r="N13" s="10"/>
      <c r="O13" s="10"/>
      <c r="P13" s="10"/>
      <c r="Q13" s="10"/>
      <c r="R13" s="10" t="s">
        <v>129</v>
      </c>
      <c r="S13" s="10"/>
      <c r="T13" s="10"/>
      <c r="U13" s="12"/>
      <c r="V13" s="10"/>
      <c r="W13" s="12"/>
      <c r="X13" s="10">
        <v>2</v>
      </c>
      <c r="Y13" s="10"/>
      <c r="Z13" s="10"/>
      <c r="AA13" s="10"/>
      <c r="AB13" s="10"/>
      <c r="AC13" s="10"/>
      <c r="AD13" s="10"/>
      <c r="AE13" s="39" t="s">
        <v>146</v>
      </c>
      <c r="AF13" s="34"/>
      <c r="AG13" s="64"/>
      <c r="AH13" s="34"/>
      <c r="AI13" s="65"/>
      <c r="AJ13" s="34"/>
      <c r="AK13" s="63"/>
      <c r="AL13" s="34"/>
      <c r="AM13" s="63"/>
      <c r="AN13" s="2"/>
      <c r="AO13" s="12"/>
      <c r="AP13" s="12"/>
      <c r="AQ13" s="12"/>
      <c r="AR13" s="12"/>
      <c r="AS13" s="12"/>
      <c r="AT13" s="14" t="str">
        <f>IF(A13="", "", IF(ROW()&gt;=3, ", ", "")&amp;"'"&amp;A13&amp;"': {megami: '"&amp;B13&amp;"'"&amp;IF(C13&lt;&gt;"",", anotherID: '"&amp;C13&amp;"', replace: '"&amp;D13&amp;"'","")&amp;", name: '"&amp;SUBSTITUTE(E13,"'","\'")&amp;"', nameEn: '"&amp;SUBSTITUTE(K13,"'","\'")&amp;"', nameZh: '"&amp;SUBSTITUTE(G13,"'","\'")&amp;"', nameZhG1: '"&amp;SUBSTITUTE(H13,"'","\'")&amp;"', nameKo: '"&amp;SUBSTITUTE(J13,"'","\'")&amp;"', ruby: '"&amp;F13&amp;"', rubyEn: '"&amp;L13&amp;IF(I13&lt;&gt;"", "', rubyZh: '"&amp;I13, "")&amp;"', baseType: '"&amp;VLOOKUP(M13,マスタ!$A$1:$B$99,2,0)&amp;"'"&amp;IF(N13="○",", extra: true","")&amp;IF(O13&lt;&gt;"",", extraFrom: '"&amp;O13&amp;"'","")&amp;IF(P13&lt;&gt;"",", exchangableTo: '"&amp;P13&amp;"'","")&amp;IF(Q13="○",", poison: true","")&amp;IF(R13&lt;&gt;"", ", type: '"&amp;VLOOKUP(R13,マスタ!$D$1:$E$99,2,0)&amp;"'", "")&amp;IF(S13&lt;&gt;"",", subType: '"&amp;VLOOKUP(S13,マスタ!$D$1:$E$99,2,0)&amp;"'","")&amp;""&amp;IF(T13&lt;&gt;"",", range: '"&amp;T13&amp;"'","")&amp;IF(V13&lt;&gt;"",", damage: '"&amp;V13&amp;"'","")&amp;IF(X13&lt;&gt;"",", capacity: '"&amp;X13&amp;"'","")&amp;IF(Y13&lt;&gt;"",", growth: "&amp;Y13&amp;"","")&amp;IF(Z13&lt;&gt;"",", cost: '"&amp;Z13&amp;"'","")&amp;", text: '"&amp;SUBSTITUTE(SUBSTITUTE(AE13, CHAR(13), ""),CHAR(10),"\n")&amp;IF(AF13&lt;&gt;"", "', textAdditional: '"&amp;SUBSTITUTE(SUBSTITUTE(AF13, CHAR(13), ""),CHAR(10),"\n"), "")&amp;"', textZh: '"&amp;SUBSTITUTE(SUBSTITUTE(SUBSTITUTE(AG13, CHAR(13), ""),CHAR(10),"\n"),"'","\'")&amp;"', textZhG1: '"&amp;SUBSTITUTE(SUBSTITUTE(SUBSTITUTE(AI13, CHAR(13), ""),CHAR(10),"\n"),"'","\'")&amp;IF(AH13&lt;&gt;"", "', textZhAdditional: '"&amp;SUBSTITUTE(SUBSTITUTE(AH13, CHAR(13), ""),CHAR(10),"\n"), "")&amp;IF(AJ13&lt;&gt;"", "', textZhG1Additional: '"&amp;SUBSTITUTE(SUBSTITUTE(AJ13, CHAR(13), ""),CHAR(10),"\n"), "")&amp;"', textKo: '"&amp;SUBSTITUTE(SUBSTITUTE(SUBSTITUTE(AK13, CHAR(13), ""),CHAR(10),"\n"),"'","\'")&amp;IF(AL13&lt;&gt;"", "', textKoAdditional: '"&amp;SUBSTITUTE(SUBSTITUTE(AL13, CHAR(13), ""),CHAR(10),"\n"), "")&amp;"', textEn: '"&amp;SUBSTITUTE(SUBSTITUTE(SUBSTITUTE(AM13, CHAR(13), ""),CHAR(10),"\n"),"'","\'")&amp;IF(AN13&lt;&gt;"", "', textEnAdditional: '"&amp;SUBSTITUTE(SUBSTITUTE(AN13, CHAR(13), ""),CHAR(10),"\n"), "")&amp;"'"&amp;IF(AB13="○",", sealable: true","")&amp;IF(AC13="○",", removable: true","")&amp;IF(AA13="○",", lie: true","")&amp;IF(AD13="○",", investable: true","")&amp;"}")</f>
        <v>, '23-akina-o-n-6': {megami: 'akina', name: '盤狂わせ', nameEn: '', nameZh: '', nameZhG1: '', nameKo: '', ruby: 'ばんくるわせ', rubyEn: '', baseType: 'normal', type: 'enhance', capacity: '2', text: '間合制限（0-3）\n【展開時】相フレア→間合：2\n【破棄時】間合→相フレア：1', textZh: '', textZhG1: '', textKo: '', textEn: ''}</v>
      </c>
      <c r="AU13" s="5" t="str">
        <f t="shared" si="2"/>
        <v xml:space="preserve">    /** 《盤狂わせ》 */ export const AKINA_O_N_6: TCardId = '23-akina-o-n-6';</v>
      </c>
      <c r="AV13" s="6" t="str">
        <f t="shared" si="3"/>
        <v xml:space="preserve">    | '23-akina-o-n-6'</v>
      </c>
    </row>
    <row r="14" spans="1:48" s="11" customFormat="1" ht="37.5">
      <c r="A14" s="10" t="s">
        <v>93</v>
      </c>
      <c r="B14" s="10" t="s">
        <v>98</v>
      </c>
      <c r="C14" s="10"/>
      <c r="D14" s="10"/>
      <c r="E14" s="10" t="s">
        <v>106</v>
      </c>
      <c r="F14" s="10" t="s">
        <v>121</v>
      </c>
      <c r="G14" s="68"/>
      <c r="H14" s="69"/>
      <c r="I14" s="30"/>
      <c r="J14" s="69"/>
      <c r="K14" s="70"/>
      <c r="L14" s="33"/>
      <c r="M14" s="10" t="s">
        <v>37</v>
      </c>
      <c r="N14" s="10"/>
      <c r="O14" s="10"/>
      <c r="P14" s="10"/>
      <c r="Q14" s="10"/>
      <c r="R14" s="10" t="s">
        <v>129</v>
      </c>
      <c r="S14" s="10" t="s">
        <v>133</v>
      </c>
      <c r="T14" s="10"/>
      <c r="U14" s="12"/>
      <c r="V14" s="10"/>
      <c r="W14" s="12"/>
      <c r="X14" s="10">
        <v>2</v>
      </c>
      <c r="Y14" s="10"/>
      <c r="Z14" s="10"/>
      <c r="AA14" s="10"/>
      <c r="AB14" s="10"/>
      <c r="AC14" s="10"/>
      <c r="AD14" s="10" t="s">
        <v>142</v>
      </c>
      <c r="AE14" s="39" t="s">
        <v>147</v>
      </c>
      <c r="AF14" s="34"/>
      <c r="AG14" s="64"/>
      <c r="AH14" s="34"/>
      <c r="AI14" s="65"/>
      <c r="AJ14" s="34"/>
      <c r="AK14" s="63"/>
      <c r="AL14" s="34"/>
      <c r="AM14" s="63"/>
      <c r="AN14" s="2"/>
      <c r="AO14" s="12"/>
      <c r="AP14" s="12"/>
      <c r="AQ14" s="12"/>
      <c r="AR14" s="12"/>
      <c r="AS14" s="12"/>
      <c r="AT14" s="14" t="str">
        <f>IF(A14="", "", IF(ROW()&gt;=3, ", ", "")&amp;"'"&amp;A14&amp;"': {megami: '"&amp;B14&amp;"'"&amp;IF(C14&lt;&gt;"",", anotherID: '"&amp;C14&amp;"', replace: '"&amp;D14&amp;"'","")&amp;", name: '"&amp;SUBSTITUTE(E14,"'","\'")&amp;"', nameEn: '"&amp;SUBSTITUTE(K14,"'","\'")&amp;"', nameZh: '"&amp;SUBSTITUTE(G14,"'","\'")&amp;"', nameZhG1: '"&amp;SUBSTITUTE(H14,"'","\'")&amp;"', nameKo: '"&amp;SUBSTITUTE(J14,"'","\'")&amp;"', ruby: '"&amp;F14&amp;"', rubyEn: '"&amp;L14&amp;IF(I14&lt;&gt;"", "', rubyZh: '"&amp;I14, "")&amp;"', baseType: '"&amp;VLOOKUP(M14,マスタ!$A$1:$B$99,2,0)&amp;"'"&amp;IF(N14="○",", extra: true","")&amp;IF(O14&lt;&gt;"",", extraFrom: '"&amp;O14&amp;"'","")&amp;IF(P14&lt;&gt;"",", exchangableTo: '"&amp;P14&amp;"'","")&amp;IF(Q14="○",", poison: true","")&amp;IF(R14&lt;&gt;"", ", type: '"&amp;VLOOKUP(R14,マスタ!$D$1:$E$99,2,0)&amp;"'", "")&amp;IF(S14&lt;&gt;"",", subType: '"&amp;VLOOKUP(S14,マスタ!$D$1:$E$99,2,0)&amp;"'","")&amp;""&amp;IF(T14&lt;&gt;"",", range: '"&amp;T14&amp;"'","")&amp;IF(V14&lt;&gt;"",", damage: '"&amp;V14&amp;"'","")&amp;IF(X14&lt;&gt;"",", capacity: '"&amp;X14&amp;"'","")&amp;IF(Y14&lt;&gt;"",", growth: "&amp;Y14&amp;"","")&amp;IF(Z14&lt;&gt;"",", cost: '"&amp;Z14&amp;"'","")&amp;", text: '"&amp;SUBSTITUTE(SUBSTITUTE(AE14, CHAR(13), ""),CHAR(10),"\n")&amp;IF(AF14&lt;&gt;"", "', textAdditional: '"&amp;SUBSTITUTE(SUBSTITUTE(AF14, CHAR(13), ""),CHAR(10),"\n"), "")&amp;"', textZh: '"&amp;SUBSTITUTE(SUBSTITUTE(SUBSTITUTE(AG14, CHAR(13), ""),CHAR(10),"\n"),"'","\'")&amp;"', textZhG1: '"&amp;SUBSTITUTE(SUBSTITUTE(SUBSTITUTE(AI14, CHAR(13), ""),CHAR(10),"\n"),"'","\'")&amp;IF(AH14&lt;&gt;"", "', textZhAdditional: '"&amp;SUBSTITUTE(SUBSTITUTE(AH14, CHAR(13), ""),CHAR(10),"\n"), "")&amp;IF(AJ14&lt;&gt;"", "', textZhG1Additional: '"&amp;SUBSTITUTE(SUBSTITUTE(AJ14, CHAR(13), ""),CHAR(10),"\n"), "")&amp;"', textKo: '"&amp;SUBSTITUTE(SUBSTITUTE(SUBSTITUTE(AK14, CHAR(13), ""),CHAR(10),"\n"),"'","\'")&amp;IF(AL14&lt;&gt;"", "', textKoAdditional: '"&amp;SUBSTITUTE(SUBSTITUTE(AL14, CHAR(13), ""),CHAR(10),"\n"), "")&amp;"', textEn: '"&amp;SUBSTITUTE(SUBSTITUTE(SUBSTITUTE(AM14, CHAR(13), ""),CHAR(10),"\n"),"'","\'")&amp;IF(AN14&lt;&gt;"", "', textEnAdditional: '"&amp;SUBSTITUTE(SUBSTITUTE(AN14, CHAR(13), ""),CHAR(10),"\n"), "")&amp;"'"&amp;IF(AB14="○",", sealable: true","")&amp;IF(AC14="○",", removable: true","")&amp;IF(AA14="○",", lie: true","")&amp;IF(AD14="○",", investable: true","")&amp;"}")</f>
        <v>, '23-akina-o-n-7': {megami: 'akina', name: '直接金融', nameEn: '', nameZh: '', nameZhG1: '', nameKo: '', ruby: 'ちょくせつきんゆう', rubyEn: '', baseType: 'normal', type: 'enhance', subType: 'fullpower', capacity: '2', text: '投資券\n【展開時】相オーラ→自オーラ：2\n【破棄時】攻撃『適正距離2-5、1/0』を行ってもよい。', textZh: '', textZhG1: '', textKo: '', textEn: '', investable: true}</v>
      </c>
      <c r="AU14" s="5" t="str">
        <f t="shared" si="2"/>
        <v xml:space="preserve">    /** 《直接金融》 */ export const AKINA_O_N_7: TCardId = '23-akina-o-n-7';</v>
      </c>
      <c r="AV14" s="6" t="str">
        <f t="shared" si="3"/>
        <v xml:space="preserve">    | '23-akina-o-n-7'</v>
      </c>
    </row>
    <row r="15" spans="1:48" s="11" customFormat="1" ht="48">
      <c r="A15" s="10" t="s">
        <v>94</v>
      </c>
      <c r="B15" s="10" t="s">
        <v>98</v>
      </c>
      <c r="C15" s="10"/>
      <c r="D15" s="10"/>
      <c r="E15" s="10" t="s">
        <v>111</v>
      </c>
      <c r="F15" s="10" t="s">
        <v>107</v>
      </c>
      <c r="G15" s="68"/>
      <c r="H15" s="69"/>
      <c r="I15" s="30"/>
      <c r="J15" s="69"/>
      <c r="K15" s="70"/>
      <c r="L15" s="33"/>
      <c r="M15" s="10" t="s">
        <v>43</v>
      </c>
      <c r="N15" s="10"/>
      <c r="O15" s="10"/>
      <c r="P15" s="10"/>
      <c r="Q15" s="10"/>
      <c r="R15" s="10" t="s">
        <v>128</v>
      </c>
      <c r="S15" s="10"/>
      <c r="T15" s="10"/>
      <c r="U15" s="12"/>
      <c r="V15" s="10"/>
      <c r="W15" s="12"/>
      <c r="X15" s="10"/>
      <c r="Y15" s="10"/>
      <c r="Z15" s="10" t="s">
        <v>130</v>
      </c>
      <c r="AA15" s="10"/>
      <c r="AB15" s="10"/>
      <c r="AC15" s="10"/>
      <c r="AD15" s="10"/>
      <c r="AE15" s="39" t="s">
        <v>263</v>
      </c>
      <c r="AF15" s="34"/>
      <c r="AG15" s="64"/>
      <c r="AH15" s="34"/>
      <c r="AI15" s="65"/>
      <c r="AJ15" s="34"/>
      <c r="AK15" s="63"/>
      <c r="AL15" s="34"/>
      <c r="AM15" s="63"/>
      <c r="AN15" s="2"/>
      <c r="AO15" s="12"/>
      <c r="AP15" s="12"/>
      <c r="AQ15" s="12"/>
      <c r="AR15" s="12"/>
      <c r="AS15" s="12"/>
      <c r="AT15" s="14" t="str">
        <f>IF(A15="", "", IF(ROW()&gt;=3, ", ", "")&amp;"'"&amp;A15&amp;"': {megami: '"&amp;B15&amp;"'"&amp;IF(C15&lt;&gt;"",", anotherID: '"&amp;C15&amp;"', replace: '"&amp;D15&amp;"'","")&amp;", name: '"&amp;SUBSTITUTE(E15,"'","\'")&amp;"', nameEn: '"&amp;SUBSTITUTE(K15,"'","\'")&amp;"', nameZh: '"&amp;SUBSTITUTE(G15,"'","\'")&amp;"', nameZhG1: '"&amp;SUBSTITUTE(H15,"'","\'")&amp;"', nameKo: '"&amp;SUBSTITUTE(J15,"'","\'")&amp;"', ruby: '"&amp;F15&amp;"', rubyEn: '"&amp;L15&amp;IF(I15&lt;&gt;"", "', rubyZh: '"&amp;I15, "")&amp;"', baseType: '"&amp;VLOOKUP(M15,マスタ!$A$1:$B$99,2,0)&amp;"'"&amp;IF(N15="○",", extra: true","")&amp;IF(O15&lt;&gt;"",", extraFrom: '"&amp;O15&amp;"'","")&amp;IF(P15&lt;&gt;"",", exchangableTo: '"&amp;P15&amp;"'","")&amp;IF(Q15="○",", poison: true","")&amp;IF(R15&lt;&gt;"", ", type: '"&amp;VLOOKUP(R15,マスタ!$D$1:$E$99,2,0)&amp;"'", "")&amp;IF(S15&lt;&gt;"",", subType: '"&amp;VLOOKUP(S15,マスタ!$D$1:$E$99,2,0)&amp;"'","")&amp;""&amp;IF(T15&lt;&gt;"",", range: '"&amp;T15&amp;"'","")&amp;IF(V15&lt;&gt;"",", damage: '"&amp;V15&amp;"'","")&amp;IF(X15&lt;&gt;"",", capacity: '"&amp;X15&amp;"'","")&amp;IF(Y15&lt;&gt;"",", growth: "&amp;Y15&amp;"","")&amp;IF(Z15&lt;&gt;"",", cost: '"&amp;Z15&amp;"'","")&amp;", text: '"&amp;SUBSTITUTE(SUBSTITUTE(AE15, CHAR(13), ""),CHAR(10),"\n")&amp;IF(AF15&lt;&gt;"", "', textAdditional: '"&amp;SUBSTITUTE(SUBSTITUTE(AF15, CHAR(13), ""),CHAR(10),"\n"), "")&amp;"', textZh: '"&amp;SUBSTITUTE(SUBSTITUTE(SUBSTITUTE(AG15, CHAR(13), ""),CHAR(10),"\n"),"'","\'")&amp;"', textZhG1: '"&amp;SUBSTITUTE(SUBSTITUTE(SUBSTITUTE(AI15, CHAR(13), ""),CHAR(10),"\n"),"'","\'")&amp;IF(AH15&lt;&gt;"", "', textZhAdditional: '"&amp;SUBSTITUTE(SUBSTITUTE(AH15, CHAR(13), ""),CHAR(10),"\n"), "")&amp;IF(AJ15&lt;&gt;"", "', textZhG1Additional: '"&amp;SUBSTITUTE(SUBSTITUTE(AJ15, CHAR(13), ""),CHAR(10),"\n"), "")&amp;"', textKo: '"&amp;SUBSTITUTE(SUBSTITUTE(SUBSTITUTE(AK15, CHAR(13), ""),CHAR(10),"\n"),"'","\'")&amp;IF(AL15&lt;&gt;"", "', textKoAdditional: '"&amp;SUBSTITUTE(SUBSTITUTE(AL15, CHAR(13), ""),CHAR(10),"\n"), "")&amp;"', textEn: '"&amp;SUBSTITUTE(SUBSTITUTE(SUBSTITUTE(AM15, CHAR(13), ""),CHAR(10),"\n"),"'","\'")&amp;IF(AN15&lt;&gt;"", "', textEnAdditional: '"&amp;SUBSTITUTE(SUBSTITUTE(AN15, CHAR(13), ""),CHAR(10),"\n"), "")&amp;"'"&amp;IF(AB15="○",", sealable: true","")&amp;IF(AC15="○",", removable: true","")&amp;IF(AA15="○",", lie: true","")&amp;IF(AD15="○",", investable: true","")&amp;"}")</f>
        <v>, '23-akina-o-s-1': {megami: 'akina', name: '開方冥式切取法', nameEn: '', nameZh: '', nameZhG1: '', nameKo: '', ruby: 'かいほうめいしききりとりほう', rubyEn: '', baseType: 'special', type: 'action', cost: '時価', text: '攻撃『適正距離0-10　-/1、【常時】この《攻撃》が対応されたならば、この攻撃は打ち消される。【常時】この《攻撃》のダメージは変化しない』を行う。その後、あなたの資本が相手の資本より大きいならばこのカードを使用する。\n（消費は支払い、それは時価以外で変化しない）', textZh: '', textZhG1: '', textKo: '', textEn: ''}</v>
      </c>
      <c r="AU15" s="5" t="str">
        <f t="shared" si="2"/>
        <v xml:space="preserve">    /** 《開方冥式切取法》 */ export const AKINA_O_S_1: TCardId = '23-akina-o-s-1';</v>
      </c>
      <c r="AV15" s="6" t="str">
        <f t="shared" si="3"/>
        <v xml:space="preserve">    | '23-akina-o-s-1'</v>
      </c>
    </row>
    <row r="16" spans="1:48" s="11" customFormat="1" ht="40.5">
      <c r="A16" s="10" t="s">
        <v>95</v>
      </c>
      <c r="B16" s="10" t="s">
        <v>98</v>
      </c>
      <c r="C16" s="10"/>
      <c r="D16" s="10"/>
      <c r="E16" s="10" t="s">
        <v>112</v>
      </c>
      <c r="F16" s="10" t="s">
        <v>108</v>
      </c>
      <c r="G16" s="68"/>
      <c r="H16" s="69"/>
      <c r="I16" s="30"/>
      <c r="J16" s="69"/>
      <c r="K16" s="70"/>
      <c r="L16" s="33"/>
      <c r="M16" s="10" t="s">
        <v>43</v>
      </c>
      <c r="N16" s="10"/>
      <c r="O16" s="10"/>
      <c r="P16" s="10"/>
      <c r="Q16" s="10"/>
      <c r="R16" s="10" t="s">
        <v>127</v>
      </c>
      <c r="S16" s="10" t="s">
        <v>131</v>
      </c>
      <c r="T16" s="10" t="s">
        <v>126</v>
      </c>
      <c r="U16" s="12"/>
      <c r="V16" s="10" t="s">
        <v>139</v>
      </c>
      <c r="W16" s="12"/>
      <c r="X16" s="10"/>
      <c r="Y16" s="10"/>
      <c r="Z16" s="10">
        <v>0</v>
      </c>
      <c r="AA16" s="10"/>
      <c r="AB16" s="10"/>
      <c r="AC16" s="10"/>
      <c r="AD16" s="10"/>
      <c r="AE16" s="39" t="s">
        <v>141</v>
      </c>
      <c r="AF16" s="34"/>
      <c r="AG16" s="64"/>
      <c r="AH16" s="34"/>
      <c r="AI16" s="65"/>
      <c r="AJ16" s="34"/>
      <c r="AK16" s="63"/>
      <c r="AL16" s="34"/>
      <c r="AM16" s="63"/>
      <c r="AN16" s="2"/>
      <c r="AO16" s="12"/>
      <c r="AP16" s="12"/>
      <c r="AQ16" s="12"/>
      <c r="AR16" s="12"/>
      <c r="AS16" s="12"/>
      <c r="AT16" s="14" t="str">
        <f>IF(A16="", "", IF(ROW()&gt;=3, ", ", "")&amp;"'"&amp;A16&amp;"': {megami: '"&amp;B16&amp;"'"&amp;IF(C16&lt;&gt;"",", anotherID: '"&amp;C16&amp;"', replace: '"&amp;D16&amp;"'","")&amp;", name: '"&amp;SUBSTITUTE(E16,"'","\'")&amp;"', nameEn: '"&amp;SUBSTITUTE(K16,"'","\'")&amp;"', nameZh: '"&amp;SUBSTITUTE(G16,"'","\'")&amp;"', nameZhG1: '"&amp;SUBSTITUTE(H16,"'","\'")&amp;"', nameKo: '"&amp;SUBSTITUTE(J16,"'","\'")&amp;"', ruby: '"&amp;F16&amp;"', rubyEn: '"&amp;L16&amp;IF(I16&lt;&gt;"", "', rubyZh: '"&amp;I16, "")&amp;"', baseType: '"&amp;VLOOKUP(M16,マスタ!$A$1:$B$99,2,0)&amp;"'"&amp;IF(N16="○",", extra: true","")&amp;IF(O16&lt;&gt;"",", extraFrom: '"&amp;O16&amp;"'","")&amp;IF(P16&lt;&gt;"",", exchangableTo: '"&amp;P16&amp;"'","")&amp;IF(Q16="○",", poison: true","")&amp;IF(R16&lt;&gt;"", ", type: '"&amp;VLOOKUP(R16,マスタ!$D$1:$E$99,2,0)&amp;"'", "")&amp;IF(S16&lt;&gt;"",", subType: '"&amp;VLOOKUP(S16,マスタ!$D$1:$E$99,2,0)&amp;"'","")&amp;""&amp;IF(T16&lt;&gt;"",", range: '"&amp;T16&amp;"'","")&amp;IF(V16&lt;&gt;"",", damage: '"&amp;V16&amp;"'","")&amp;IF(X16&lt;&gt;"",", capacity: '"&amp;X16&amp;"'","")&amp;IF(Y16&lt;&gt;"",", growth: "&amp;Y16&amp;"","")&amp;IF(Z16&lt;&gt;"",", cost: '"&amp;Z16&amp;"'","")&amp;", text: '"&amp;SUBSTITUTE(SUBSTITUTE(AE16, CHAR(13), ""),CHAR(10),"\n")&amp;IF(AF16&lt;&gt;"", "', textAdditional: '"&amp;SUBSTITUTE(SUBSTITUTE(AF16, CHAR(13), ""),CHAR(10),"\n"), "")&amp;"', textZh: '"&amp;SUBSTITUTE(SUBSTITUTE(SUBSTITUTE(AG16, CHAR(13), ""),CHAR(10),"\n"),"'","\'")&amp;"', textZhG1: '"&amp;SUBSTITUTE(SUBSTITUTE(SUBSTITUTE(AI16, CHAR(13), ""),CHAR(10),"\n"),"'","\'")&amp;IF(AH16&lt;&gt;"", "', textZhAdditional: '"&amp;SUBSTITUTE(SUBSTITUTE(AH16, CHAR(13), ""),CHAR(10),"\n"), "")&amp;IF(AJ16&lt;&gt;"", "', textZhG1Additional: '"&amp;SUBSTITUTE(SUBSTITUTE(AJ16, CHAR(13), ""),CHAR(10),"\n"), "")&amp;"', textKo: '"&amp;SUBSTITUTE(SUBSTITUTE(SUBSTITUTE(AK16, CHAR(13), ""),CHAR(10),"\n"),"'","\'")&amp;IF(AL16&lt;&gt;"", "', textKoAdditional: '"&amp;SUBSTITUTE(SUBSTITUTE(AL16, CHAR(13), ""),CHAR(10),"\n"), "")&amp;"', textEn: '"&amp;SUBSTITUTE(SUBSTITUTE(SUBSTITUTE(AM16, CHAR(13), ""),CHAR(10),"\n"),"'","\'")&amp;IF(AN16&lt;&gt;"", "', textEnAdditional: '"&amp;SUBSTITUTE(SUBSTITUTE(AN16, CHAR(13), ""),CHAR(10),"\n"), "")&amp;"'"&amp;IF(AB16="○",", sealable: true","")&amp;IF(AC16="○",", removable: true","")&amp;IF(AA16="○",", lie: true","")&amp;IF(AD16="○",", investable: true","")&amp;"}")</f>
        <v>, '23-akina-o-s-2': {megami: 'akina', name: '大衍算顆手打表', nameEn: '', nameZh: '', nameZhG1: '', nameKo: '', ruby: 'だいえんさんかてうちひょう', rubyEn: '', baseType: 'special', type: 'attack', subType: 'reaction', range: '0-10', damage: '2/0', cost: '0', text: '【攻撃後】自フレア→自オーラ：1\n自フロー→自オーラ：1\n自ライフ→自オーラ：1', textZh: '', textZhG1: '', textKo: '', textEn: ''}</v>
      </c>
      <c r="AU16" s="5" t="str">
        <f t="shared" si="2"/>
        <v xml:space="preserve">    /** 《大衍算顆手打表》 */ export const AKINA_O_S_2: TCardId = '23-akina-o-s-2';</v>
      </c>
      <c r="AV16" s="6" t="str">
        <f t="shared" si="3"/>
        <v xml:space="preserve">    | '23-akina-o-s-2'</v>
      </c>
    </row>
    <row r="17" spans="1:48" s="11" customFormat="1" ht="60">
      <c r="A17" s="10" t="s">
        <v>96</v>
      </c>
      <c r="B17" s="10" t="s">
        <v>98</v>
      </c>
      <c r="C17" s="10"/>
      <c r="D17" s="10"/>
      <c r="E17" s="10" t="s">
        <v>113</v>
      </c>
      <c r="F17" s="10" t="s">
        <v>109</v>
      </c>
      <c r="G17" s="68"/>
      <c r="H17" s="69"/>
      <c r="I17" s="30"/>
      <c r="J17" s="69"/>
      <c r="K17" s="70"/>
      <c r="L17" s="33"/>
      <c r="M17" s="10" t="s">
        <v>43</v>
      </c>
      <c r="N17" s="10"/>
      <c r="O17" s="10"/>
      <c r="P17" s="10"/>
      <c r="Q17" s="10"/>
      <c r="R17" s="10" t="s">
        <v>129</v>
      </c>
      <c r="S17" s="10"/>
      <c r="T17" s="10"/>
      <c r="U17" s="12"/>
      <c r="V17" s="10"/>
      <c r="W17" s="12"/>
      <c r="X17" s="10" t="s">
        <v>145</v>
      </c>
      <c r="Y17" s="10"/>
      <c r="Z17" s="10">
        <v>1</v>
      </c>
      <c r="AA17" s="10"/>
      <c r="AB17" s="10"/>
      <c r="AC17" s="10" t="s">
        <v>142</v>
      </c>
      <c r="AD17" s="10"/>
      <c r="AE17" s="39" t="s">
        <v>262</v>
      </c>
      <c r="AF17" s="34"/>
      <c r="AG17" s="64"/>
      <c r="AH17" s="34"/>
      <c r="AI17" s="65"/>
      <c r="AJ17" s="34"/>
      <c r="AK17" s="63"/>
      <c r="AL17" s="34"/>
      <c r="AM17" s="63"/>
      <c r="AN17" s="2"/>
      <c r="AO17" s="12"/>
      <c r="AP17" s="12"/>
      <c r="AQ17" s="12"/>
      <c r="AR17" s="12"/>
      <c r="AS17" s="12"/>
      <c r="AT17" s="14" t="str">
        <f>IF(A17="", "", IF(ROW()&gt;=3, ", ", "")&amp;"'"&amp;A17&amp;"': {megami: '"&amp;B17&amp;"'"&amp;IF(C17&lt;&gt;"",", anotherID: '"&amp;C17&amp;"', replace: '"&amp;D17&amp;"'","")&amp;", name: '"&amp;SUBSTITUTE(E17,"'","\'")&amp;"', nameEn: '"&amp;SUBSTITUTE(K17,"'","\'")&amp;"', nameZh: '"&amp;SUBSTITUTE(G17,"'","\'")&amp;"', nameZhG1: '"&amp;SUBSTITUTE(H17,"'","\'")&amp;"', nameKo: '"&amp;SUBSTITUTE(J17,"'","\'")&amp;"', ruby: '"&amp;F17&amp;"', rubyEn: '"&amp;L17&amp;IF(I17&lt;&gt;"", "', rubyZh: '"&amp;I17, "")&amp;"', baseType: '"&amp;VLOOKUP(M17,マスタ!$A$1:$B$99,2,0)&amp;"'"&amp;IF(N17="○",", extra: true","")&amp;IF(O17&lt;&gt;"",", extraFrom: '"&amp;O17&amp;"'","")&amp;IF(P17&lt;&gt;"",", exchangableTo: '"&amp;P17&amp;"'","")&amp;IF(Q17="○",", poison: true","")&amp;IF(R17&lt;&gt;"", ", type: '"&amp;VLOOKUP(R17,マスタ!$D$1:$E$99,2,0)&amp;"'", "")&amp;IF(S17&lt;&gt;"",", subType: '"&amp;VLOOKUP(S17,マスタ!$D$1:$E$99,2,0)&amp;"'","")&amp;""&amp;IF(T17&lt;&gt;"",", range: '"&amp;T17&amp;"'","")&amp;IF(V17&lt;&gt;"",", damage: '"&amp;V17&amp;"'","")&amp;IF(X17&lt;&gt;"",", capacity: '"&amp;X17&amp;"'","")&amp;IF(Y17&lt;&gt;"",", growth: "&amp;Y17&amp;"","")&amp;IF(Z17&lt;&gt;"",", cost: '"&amp;Z17&amp;"'","")&amp;", text: '"&amp;SUBSTITUTE(SUBSTITUTE(AE17, CHAR(13), ""),CHAR(10),"\n")&amp;IF(AF17&lt;&gt;"", "', textAdditional: '"&amp;SUBSTITUTE(SUBSTITUTE(AF17, CHAR(13), ""),CHAR(10),"\n"), "")&amp;"', textZh: '"&amp;SUBSTITUTE(SUBSTITUTE(SUBSTITUTE(AG17, CHAR(13), ""),CHAR(10),"\n"),"'","\'")&amp;"', textZhG1: '"&amp;SUBSTITUTE(SUBSTITUTE(SUBSTITUTE(AI17, CHAR(13), ""),CHAR(10),"\n"),"'","\'")&amp;IF(AH17&lt;&gt;"", "', textZhAdditional: '"&amp;SUBSTITUTE(SUBSTITUTE(AH17, CHAR(13), ""),CHAR(10),"\n"), "")&amp;IF(AJ17&lt;&gt;"", "', textZhG1Additional: '"&amp;SUBSTITUTE(SUBSTITUTE(AJ17, CHAR(13), ""),CHAR(10),"\n"), "")&amp;"', textKo: '"&amp;SUBSTITUTE(SUBSTITUTE(SUBSTITUTE(AK17, CHAR(13), ""),CHAR(10),"\n"),"'","\'")&amp;IF(AL17&lt;&gt;"", "', textKoAdditional: '"&amp;SUBSTITUTE(SUBSTITUTE(AL17, CHAR(13), ""),CHAR(10),"\n"), "")&amp;"', textEn: '"&amp;SUBSTITUTE(SUBSTITUTE(SUBSTITUTE(AM17, CHAR(13), ""),CHAR(10),"\n"),"'","\'")&amp;IF(AN17&lt;&gt;"", "', textEnAdditional: '"&amp;SUBSTITUTE(SUBSTITUTE(AN17, CHAR(13), ""),CHAR(10),"\n"), "")&amp;"'"&amp;IF(AB17="○",", sealable: true","")&amp;IF(AC17="○",", removable: true","")&amp;IF(AA17="○",", lie: true","")&amp;IF(AD17="○",", investable: true","")&amp;"}")</f>
        <v>, '23-akina-o-s-3': {megami: 'akina', name: '衰垜逐肘守料術', nameEn: '', nameZh: '', nameZhG1: '', nameKo: '', ruby: 'すいだちくちゅうもりりょうじゅつ', rubyEn: '', baseType: 'special', type: 'enhance', capacity: '1', cost: '1', text: '【展開時】あなたのライフからフレアへと桜花結晶を4つ移動させる。\n【展開中】このカードの効果以外でこの付与札の上の桜花結晶は移動しない。\n【展開中】あなたのライフが0の時にあなたが敗北するならば、代わりにあなたのフレアからライフへと桜花結晶を4つ移動させる。その後、この付与札の上の桜花結晶を全てダストに送り、このカードを取り除く。', textZh: '', textZhG1: '', textKo: '', textEn: '', removable: true}</v>
      </c>
      <c r="AU17" s="5" t="str">
        <f t="shared" ref="AU17:AU29" si="4">IF($A17&lt;&gt;"", "    /** 《"&amp;$E17&amp;"》 */ export const "&amp;SUBSTITUTE(UPPER(IF(MID($A17, 3, 1)="-", RIGHT($A17,LEN($A17)-3), $A17)), "-", "_")&amp;": TCardId = '"&amp;$A17&amp;"';", "")</f>
        <v xml:space="preserve">    /** 《衰垜逐肘守料術》 */ export const AKINA_O_S_3: TCardId = '23-akina-o-s-3';</v>
      </c>
      <c r="AV17" s="6" t="str">
        <f t="shared" ref="AV17:AV29" si="5">IF($A17&lt;&gt;"", "    | '"&amp;$A17&amp;"'", "")</f>
        <v xml:space="preserve">    | '23-akina-o-s-3'</v>
      </c>
    </row>
    <row r="18" spans="1:48" s="11" customFormat="1" ht="66">
      <c r="A18" s="10" t="s">
        <v>97</v>
      </c>
      <c r="B18" s="10" t="s">
        <v>98</v>
      </c>
      <c r="C18" s="10"/>
      <c r="D18" s="10"/>
      <c r="E18" s="10" t="s">
        <v>114</v>
      </c>
      <c r="F18" s="10" t="s">
        <v>110</v>
      </c>
      <c r="G18" s="68"/>
      <c r="H18" s="69"/>
      <c r="I18" s="30"/>
      <c r="J18" s="69"/>
      <c r="K18" s="70"/>
      <c r="L18" s="33"/>
      <c r="M18" s="10" t="s">
        <v>43</v>
      </c>
      <c r="N18" s="10"/>
      <c r="O18" s="10"/>
      <c r="P18" s="10"/>
      <c r="Q18" s="10"/>
      <c r="R18" s="10" t="s">
        <v>128</v>
      </c>
      <c r="S18" s="10"/>
      <c r="T18" s="10"/>
      <c r="U18" s="12"/>
      <c r="V18" s="10"/>
      <c r="W18" s="12"/>
      <c r="X18" s="10"/>
      <c r="Y18" s="10"/>
      <c r="Z18" s="10" t="s">
        <v>130</v>
      </c>
      <c r="AA18" s="10"/>
      <c r="AB18" s="10"/>
      <c r="AC18" s="10" t="s">
        <v>142</v>
      </c>
      <c r="AD18" s="10" t="s">
        <v>142</v>
      </c>
      <c r="AE18" s="39" t="s">
        <v>144</v>
      </c>
      <c r="AF18" s="34"/>
      <c r="AG18" s="64"/>
      <c r="AH18" s="34"/>
      <c r="AI18" s="65"/>
      <c r="AJ18" s="34"/>
      <c r="AK18" s="63"/>
      <c r="AL18" s="34"/>
      <c r="AM18" s="63"/>
      <c r="AN18" s="2"/>
      <c r="AO18" s="12"/>
      <c r="AP18" s="12"/>
      <c r="AQ18" s="12"/>
      <c r="AR18" s="12"/>
      <c r="AS18" s="12"/>
      <c r="AT18" s="14" t="str">
        <f>IF(A18="", "", IF(ROW()&gt;=3, ", ", "")&amp;"'"&amp;A18&amp;"': {megami: '"&amp;B18&amp;"'"&amp;IF(C18&lt;&gt;"",", anotherID: '"&amp;C18&amp;"', replace: '"&amp;D18&amp;"'","")&amp;", name: '"&amp;SUBSTITUTE(E18,"'","\'")&amp;"', nameEn: '"&amp;SUBSTITUTE(K18,"'","\'")&amp;"', nameZh: '"&amp;SUBSTITUTE(G18,"'","\'")&amp;"', nameZhG1: '"&amp;SUBSTITUTE(H18,"'","\'")&amp;"', nameKo: '"&amp;SUBSTITUTE(J18,"'","\'")&amp;"', ruby: '"&amp;F18&amp;"', rubyEn: '"&amp;L18&amp;IF(I18&lt;&gt;"", "', rubyZh: '"&amp;I18, "")&amp;"', baseType: '"&amp;VLOOKUP(M18,マスタ!$A$1:$B$99,2,0)&amp;"'"&amp;IF(N18="○",", extra: true","")&amp;IF(O18&lt;&gt;"",", extraFrom: '"&amp;O18&amp;"'","")&amp;IF(P18&lt;&gt;"",", exchangableTo: '"&amp;P18&amp;"'","")&amp;IF(Q18="○",", poison: true","")&amp;IF(R18&lt;&gt;"", ", type: '"&amp;VLOOKUP(R18,マスタ!$D$1:$E$99,2,0)&amp;"'", "")&amp;IF(S18&lt;&gt;"",", subType: '"&amp;VLOOKUP(S18,マスタ!$D$1:$E$99,2,0)&amp;"'","")&amp;""&amp;IF(T18&lt;&gt;"",", range: '"&amp;T18&amp;"'","")&amp;IF(V18&lt;&gt;"",", damage: '"&amp;V18&amp;"'","")&amp;IF(X18&lt;&gt;"",", capacity: '"&amp;X18&amp;"'","")&amp;IF(Y18&lt;&gt;"",", growth: "&amp;Y18&amp;"","")&amp;IF(Z18&lt;&gt;"",", cost: '"&amp;Z18&amp;"'","")&amp;", text: '"&amp;SUBSTITUTE(SUBSTITUTE(AE18, CHAR(13), ""),CHAR(10),"\n")&amp;IF(AF18&lt;&gt;"", "', textAdditional: '"&amp;SUBSTITUTE(SUBSTITUTE(AF18, CHAR(13), ""),CHAR(10),"\n"), "")&amp;"', textZh: '"&amp;SUBSTITUTE(SUBSTITUTE(SUBSTITUTE(AG18, CHAR(13), ""),CHAR(10),"\n"),"'","\'")&amp;"', textZhG1: '"&amp;SUBSTITUTE(SUBSTITUTE(SUBSTITUTE(AI18, CHAR(13), ""),CHAR(10),"\n"),"'","\'")&amp;IF(AH18&lt;&gt;"", "', textZhAdditional: '"&amp;SUBSTITUTE(SUBSTITUTE(AH18, CHAR(13), ""),CHAR(10),"\n"), "")&amp;IF(AJ18&lt;&gt;"", "', textZhG1Additional: '"&amp;SUBSTITUTE(SUBSTITUTE(AJ18, CHAR(13), ""),CHAR(10),"\n"), "")&amp;"', textKo: '"&amp;SUBSTITUTE(SUBSTITUTE(SUBSTITUTE(AK18, CHAR(13), ""),CHAR(10),"\n"),"'","\'")&amp;IF(AL18&lt;&gt;"", "', textKoAdditional: '"&amp;SUBSTITUTE(SUBSTITUTE(AL18, CHAR(13), ""),CHAR(10),"\n"), "")&amp;"', textEn: '"&amp;SUBSTITUTE(SUBSTITUTE(SUBSTITUTE(AM18, CHAR(13), ""),CHAR(10),"\n"),"'","\'")&amp;IF(AN18&lt;&gt;"", "', textEnAdditional: '"&amp;SUBSTITUTE(SUBSTITUTE(AN18, CHAR(13), ""),CHAR(10),"\n"), "")&amp;"'"&amp;IF(AB18="○",", sealable: true","")&amp;IF(AC18="○",", removable: true","")&amp;IF(AA18="○",", lie: true","")&amp;IF(AD18="○",", investable: true","")&amp;"}")</f>
        <v>, '23-akina-o-s-4': {megami: 'akina', name: '源上安岐那の御明算', nameEn: '', nameZh: '', nameZhG1: '', nameKo: '', ruby: 'みなかみあきなのごめいさん', rubyEn: '', baseType: 'special', type: 'action', cost: '時価', text: '間合制限（0-7）　投資券\n回収を行ってもよい。そうした場合、基本動作《纏い》を2回まで行い、このカードを取り除く。\n【使用済】あなたの開始フェイズの開始時に基本動作《宿し》を1回行ってもよい。', textZh: '', textZhG1: '', textKo: '', textEn: '', removable: true, investable: true}</v>
      </c>
      <c r="AU18" s="5" t="str">
        <f t="shared" si="4"/>
        <v xml:space="preserve">    /** 《源上安岐那の御明算》 */ export const AKINA_O_S_4: TCardId = '23-akina-o-s-4';</v>
      </c>
      <c r="AV18" s="6" t="str">
        <f t="shared" si="5"/>
        <v xml:space="preserve">    | '23-akina-o-s-4'</v>
      </c>
    </row>
    <row r="19" spans="1:48" s="11" customFormat="1">
      <c r="A19" s="10" t="s">
        <v>148</v>
      </c>
      <c r="B19" s="10" t="s">
        <v>159</v>
      </c>
      <c r="C19" s="10"/>
      <c r="D19" s="10"/>
      <c r="E19" s="10" t="s">
        <v>160</v>
      </c>
      <c r="F19" s="10" t="s">
        <v>161</v>
      </c>
      <c r="G19" s="68"/>
      <c r="H19" s="69"/>
      <c r="I19" s="30"/>
      <c r="J19" s="69"/>
      <c r="K19" s="70"/>
      <c r="L19" s="33"/>
      <c r="M19" s="10" t="s">
        <v>37</v>
      </c>
      <c r="N19" s="10"/>
      <c r="O19" s="10"/>
      <c r="P19" s="10"/>
      <c r="Q19" s="10"/>
      <c r="R19" s="10" t="s">
        <v>127</v>
      </c>
      <c r="S19" s="10"/>
      <c r="T19" s="10" t="s">
        <v>180</v>
      </c>
      <c r="U19" s="12"/>
      <c r="V19" s="10" t="s">
        <v>182</v>
      </c>
      <c r="W19" s="12"/>
      <c r="X19" s="10"/>
      <c r="Y19" s="10"/>
      <c r="Z19" s="10"/>
      <c r="AA19" s="10"/>
      <c r="AB19" s="10"/>
      <c r="AC19" s="10"/>
      <c r="AD19" s="10"/>
      <c r="AE19" s="39"/>
      <c r="AF19" s="34"/>
      <c r="AG19" s="35"/>
      <c r="AH19" s="34"/>
      <c r="AI19" s="36"/>
      <c r="AJ19" s="34"/>
      <c r="AK19" s="37"/>
      <c r="AL19" s="34"/>
      <c r="AM19" s="38"/>
      <c r="AN19" s="2"/>
      <c r="AO19" s="12"/>
      <c r="AP19" s="12"/>
      <c r="AQ19" s="12"/>
      <c r="AR19" s="12"/>
      <c r="AS19" s="12"/>
      <c r="AT19" s="14" t="str">
        <f>IF(A19="", "", IF(ROW()&gt;=3, ", ", "")&amp;"'"&amp;A19&amp;"': {megami: '"&amp;B19&amp;"'"&amp;IF(C19&lt;&gt;"",", anotherID: '"&amp;C19&amp;"', replace: '"&amp;D19&amp;"'","")&amp;", name: '"&amp;SUBSTITUTE(E19,"'","\'")&amp;"', nameEn: '"&amp;SUBSTITUTE(K19,"'","\'")&amp;"', nameZh: '"&amp;SUBSTITUTE(G19,"'","\'")&amp;"', nameZhG1: '"&amp;SUBSTITUTE(H19,"'","\'")&amp;"', nameKo: '"&amp;SUBSTITUTE(J19,"'","\'")&amp;"', ruby: '"&amp;F19&amp;"', rubyEn: '"&amp;L19&amp;IF(I19&lt;&gt;"", "', rubyZh: '"&amp;I19, "")&amp;"', baseType: '"&amp;VLOOKUP(M19,マスタ!$A$1:$B$99,2,0)&amp;"'"&amp;IF(N19="○",", extra: true","")&amp;IF(O19&lt;&gt;"",", extraFrom: '"&amp;O19&amp;"'","")&amp;IF(P19&lt;&gt;"",", exchangableTo: '"&amp;P19&amp;"'","")&amp;IF(Q19="○",", poison: true","")&amp;IF(R19&lt;&gt;"", ", type: '"&amp;VLOOKUP(R19,マスタ!$D$1:$E$99,2,0)&amp;"'", "")&amp;IF(S19&lt;&gt;"",", subType: '"&amp;VLOOKUP(S19,マスタ!$D$1:$E$99,2,0)&amp;"'","")&amp;""&amp;IF(T19&lt;&gt;"",", range: '"&amp;T19&amp;"'","")&amp;IF(V19&lt;&gt;"",", damage: '"&amp;V19&amp;"'","")&amp;IF(X19&lt;&gt;"",", capacity: '"&amp;X19&amp;"'","")&amp;IF(Y19&lt;&gt;"",", growth: "&amp;Y19&amp;"","")&amp;IF(Z19&lt;&gt;"",", cost: '"&amp;Z19&amp;"'","")&amp;", text: '"&amp;SUBSTITUTE(SUBSTITUTE(AE19, CHAR(13), ""),CHAR(10),"\n")&amp;IF(AF19&lt;&gt;"", "', textAdditional: '"&amp;SUBSTITUTE(SUBSTITUTE(AF19, CHAR(13), ""),CHAR(10),"\n"), "")&amp;"', textZh: '"&amp;SUBSTITUTE(SUBSTITUTE(SUBSTITUTE(AG19, CHAR(13), ""),CHAR(10),"\n"),"'","\'")&amp;"', textZhG1: '"&amp;SUBSTITUTE(SUBSTITUTE(SUBSTITUTE(AI19, CHAR(13), ""),CHAR(10),"\n"),"'","\'")&amp;IF(AH19&lt;&gt;"", "', textZhAdditional: '"&amp;SUBSTITUTE(SUBSTITUTE(AH19, CHAR(13), ""),CHAR(10),"\n"), "")&amp;IF(AJ19&lt;&gt;"", "', textZhG1Additional: '"&amp;SUBSTITUTE(SUBSTITUTE(AJ19, CHAR(13), ""),CHAR(10),"\n"), "")&amp;"', textKo: '"&amp;SUBSTITUTE(SUBSTITUTE(SUBSTITUTE(AK19, CHAR(13), ""),CHAR(10),"\n"),"'","\'")&amp;IF(AL19&lt;&gt;"", "', textKoAdditional: '"&amp;SUBSTITUTE(SUBSTITUTE(AL19, CHAR(13), ""),CHAR(10),"\n"), "")&amp;"', textEn: '"&amp;SUBSTITUTE(SUBSTITUTE(SUBSTITUTE(AM19, CHAR(13), ""),CHAR(10),"\n"),"'","\'")&amp;IF(AN19&lt;&gt;"", "', textEnAdditional: '"&amp;SUBSTITUTE(SUBSTITUTE(AN19, CHAR(13), ""),CHAR(10),"\n"), "")&amp;"'"&amp;IF(AB19="○",", sealable: true","")&amp;IF(AC19="○",", removable: true","")&amp;IF(AA19="○",", lie: true","")&amp;IF(AD19="○",", investable: true","")&amp;"}")</f>
        <v>, '24-shisui-o-n-1': {megami: 'shisui', name: '鋸斬り', nameEn: '', nameZh: '', nameZhG1: '', nameKo: '', ruby: 'のこぎり', rubyEn: '', baseType: 'normal', type: 'attack', range: '2-3', damage: '3/1', text: '', textZh: '', textZhG1: '', textKo: '', textEn: ''}</v>
      </c>
      <c r="AU19" s="5" t="str">
        <f t="shared" si="4"/>
        <v xml:space="preserve">    /** 《鋸斬り》 */ export const SHISUI_O_N_1: TCardId = '24-shisui-o-n-1';</v>
      </c>
      <c r="AV19" s="6" t="str">
        <f t="shared" si="5"/>
        <v xml:space="preserve">    | '24-shisui-o-n-1'</v>
      </c>
    </row>
    <row r="20" spans="1:48" s="11" customFormat="1" ht="36">
      <c r="A20" s="10" t="s">
        <v>149</v>
      </c>
      <c r="B20" s="10" t="s">
        <v>159</v>
      </c>
      <c r="C20" s="10"/>
      <c r="D20" s="10"/>
      <c r="E20" s="10" t="s">
        <v>162</v>
      </c>
      <c r="F20" s="10" t="s">
        <v>163</v>
      </c>
      <c r="G20" s="68"/>
      <c r="H20" s="69"/>
      <c r="I20" s="30"/>
      <c r="J20" s="69"/>
      <c r="K20" s="70"/>
      <c r="L20" s="33"/>
      <c r="M20" s="10" t="s">
        <v>37</v>
      </c>
      <c r="N20" s="10"/>
      <c r="O20" s="10"/>
      <c r="P20" s="10"/>
      <c r="Q20" s="10"/>
      <c r="R20" s="10" t="s">
        <v>127</v>
      </c>
      <c r="S20" s="10"/>
      <c r="T20" s="10" t="s">
        <v>180</v>
      </c>
      <c r="U20" s="12"/>
      <c r="V20" s="10" t="s">
        <v>245</v>
      </c>
      <c r="W20" s="12"/>
      <c r="X20" s="10"/>
      <c r="Y20" s="10"/>
      <c r="Z20" s="10"/>
      <c r="AA20" s="10"/>
      <c r="AB20" s="10"/>
      <c r="AC20" s="10"/>
      <c r="AD20" s="10"/>
      <c r="AE20" s="39" t="s">
        <v>250</v>
      </c>
      <c r="AF20" s="34"/>
      <c r="AG20" s="64"/>
      <c r="AH20" s="34"/>
      <c r="AI20" s="65"/>
      <c r="AJ20" s="34"/>
      <c r="AK20" s="66"/>
      <c r="AL20" s="38"/>
      <c r="AM20" s="63"/>
      <c r="AN20" s="2"/>
      <c r="AO20" s="12"/>
      <c r="AP20" s="12"/>
      <c r="AQ20" s="12"/>
      <c r="AR20" s="12"/>
      <c r="AS20" s="12"/>
      <c r="AT20" s="14" t="str">
        <f>IF(A20="", "", IF(ROW()&gt;=3, ", ", "")&amp;"'"&amp;A20&amp;"': {megami: '"&amp;B20&amp;"'"&amp;IF(C20&lt;&gt;"",", anotherID: '"&amp;C20&amp;"', replace: '"&amp;D20&amp;"'","")&amp;", name: '"&amp;SUBSTITUTE(E20,"'","\'")&amp;"', nameEn: '"&amp;SUBSTITUTE(K20,"'","\'")&amp;"', nameZh: '"&amp;SUBSTITUTE(G20,"'","\'")&amp;"', nameZhG1: '"&amp;SUBSTITUTE(H20,"'","\'")&amp;"', nameKo: '"&amp;SUBSTITUTE(J20,"'","\'")&amp;"', ruby: '"&amp;F20&amp;"', rubyEn: '"&amp;L20&amp;IF(I20&lt;&gt;"", "', rubyZh: '"&amp;I20, "")&amp;"', baseType: '"&amp;VLOOKUP(M20,マスタ!$A$1:$B$99,2,0)&amp;"'"&amp;IF(N20="○",", extra: true","")&amp;IF(O20&lt;&gt;"",", extraFrom: '"&amp;O20&amp;"'","")&amp;IF(P20&lt;&gt;"",", exchangableTo: '"&amp;P20&amp;"'","")&amp;IF(Q20="○",", poison: true","")&amp;IF(R20&lt;&gt;"", ", type: '"&amp;VLOOKUP(R20,マスタ!$D$1:$E$99,2,0)&amp;"'", "")&amp;IF(S20&lt;&gt;"",", subType: '"&amp;VLOOKUP(S20,マスタ!$D$1:$E$99,2,0)&amp;"'","")&amp;""&amp;IF(T20&lt;&gt;"",", range: '"&amp;T20&amp;"'","")&amp;IF(V20&lt;&gt;"",", damage: '"&amp;V20&amp;"'","")&amp;IF(X20&lt;&gt;"",", capacity: '"&amp;X20&amp;"'","")&amp;IF(Y20&lt;&gt;"",", growth: "&amp;Y20&amp;"","")&amp;IF(Z20&lt;&gt;"",", cost: '"&amp;Z20&amp;"'","")&amp;", text: '"&amp;SUBSTITUTE(SUBSTITUTE(AE20, CHAR(13), ""),CHAR(10),"\n")&amp;IF(AF20&lt;&gt;"", "', textAdditional: '"&amp;SUBSTITUTE(SUBSTITUTE(AF20, CHAR(13), ""),CHAR(10),"\n"), "")&amp;"', textZh: '"&amp;SUBSTITUTE(SUBSTITUTE(SUBSTITUTE(AG20, CHAR(13), ""),CHAR(10),"\n"),"'","\'")&amp;"', textZhG1: '"&amp;SUBSTITUTE(SUBSTITUTE(SUBSTITUTE(AI20, CHAR(13), ""),CHAR(10),"\n"),"'","\'")&amp;IF(AH20&lt;&gt;"", "', textZhAdditional: '"&amp;SUBSTITUTE(SUBSTITUTE(AH20, CHAR(13), ""),CHAR(10),"\n"), "")&amp;IF(AJ20&lt;&gt;"", "', textZhG1Additional: '"&amp;SUBSTITUTE(SUBSTITUTE(AJ20, CHAR(13), ""),CHAR(10),"\n"), "")&amp;"', textKo: '"&amp;SUBSTITUTE(SUBSTITUTE(SUBSTITUTE(AK20, CHAR(13), ""),CHAR(10),"\n"),"'","\'")&amp;IF(AL20&lt;&gt;"", "', textKoAdditional: '"&amp;SUBSTITUTE(SUBSTITUTE(AL20, CHAR(13), ""),CHAR(10),"\n"), "")&amp;"', textEn: '"&amp;SUBSTITUTE(SUBSTITUTE(SUBSTITUTE(AM20, CHAR(13), ""),CHAR(10),"\n"),"'","\'")&amp;IF(AN20&lt;&gt;"", "', textEnAdditional: '"&amp;SUBSTITUTE(SUBSTITUTE(AN20, CHAR(13), ""),CHAR(10),"\n"), "")&amp;"'"&amp;IF(AB20="○",", sealable: true","")&amp;IF(AC20="○",", removable: true","")&amp;IF(AA20="○",", lie: true","")&amp;IF(AD20="○",", investable: true","")&amp;"}")</f>
        <v>, '24-shisui-o-n-2': {megami: 'shisui', name: '刻み刃', nameEn: '', nameZh: '', nameZhG1: '', nameKo: '', ruby: 'きざみやいば', rubyEn: '', baseType: 'normal', type: 'attack', range: '2-3', damage: '{1/1}', text: '【攻撃後】攻撃『適正距離2-3、{1/2}、【常時】相手のオーラに置かれたあなたの裂傷トークンの個数が相手のオーラ以上ならば、相手はオーラへのダメージを選べない』を行う。', textZh: '', textZhG1: '', textKo: '', textEn: ''}</v>
      </c>
      <c r="AU20" s="5" t="str">
        <f t="shared" si="4"/>
        <v xml:space="preserve">    /** 《刻み刃》 */ export const SHISUI_O_N_2: TCardId = '24-shisui-o-n-2';</v>
      </c>
      <c r="AV20" s="6" t="str">
        <f t="shared" si="5"/>
        <v xml:space="preserve">    | '24-shisui-o-n-2'</v>
      </c>
    </row>
    <row r="21" spans="1:48" s="11" customFormat="1" ht="48">
      <c r="A21" s="10" t="s">
        <v>150</v>
      </c>
      <c r="B21" s="10" t="s">
        <v>159</v>
      </c>
      <c r="C21" s="10"/>
      <c r="D21" s="10"/>
      <c r="E21" s="10" t="s">
        <v>164</v>
      </c>
      <c r="F21" s="10" t="s">
        <v>165</v>
      </c>
      <c r="G21" s="68"/>
      <c r="H21" s="69"/>
      <c r="I21" s="30"/>
      <c r="J21" s="69"/>
      <c r="K21" s="70"/>
      <c r="L21" s="33"/>
      <c r="M21" s="10" t="s">
        <v>37</v>
      </c>
      <c r="N21" s="10"/>
      <c r="O21" s="10"/>
      <c r="P21" s="10"/>
      <c r="Q21" s="10"/>
      <c r="R21" s="10" t="s">
        <v>127</v>
      </c>
      <c r="S21" s="10" t="s">
        <v>131</v>
      </c>
      <c r="T21" s="10" t="s">
        <v>183</v>
      </c>
      <c r="U21" s="12"/>
      <c r="V21" s="10" t="s">
        <v>184</v>
      </c>
      <c r="W21" s="12"/>
      <c r="X21" s="10"/>
      <c r="Y21" s="10"/>
      <c r="Z21" s="10"/>
      <c r="AA21" s="10"/>
      <c r="AB21" s="10"/>
      <c r="AC21" s="10"/>
      <c r="AD21" s="10"/>
      <c r="AE21" s="39" t="s">
        <v>193</v>
      </c>
      <c r="AF21" s="34"/>
      <c r="AG21" s="64"/>
      <c r="AH21" s="34"/>
      <c r="AI21" s="65"/>
      <c r="AJ21" s="34"/>
      <c r="AK21" s="66"/>
      <c r="AL21" s="38"/>
      <c r="AM21" s="63"/>
      <c r="AN21" s="2"/>
      <c r="AO21" s="12"/>
      <c r="AP21" s="12"/>
      <c r="AQ21" s="12"/>
      <c r="AR21" s="12"/>
      <c r="AS21" s="12"/>
      <c r="AT21" s="14" t="str">
        <f>IF(A21="", "", IF(ROW()&gt;=3, ", ", "")&amp;"'"&amp;A21&amp;"': {megami: '"&amp;B21&amp;"'"&amp;IF(C21&lt;&gt;"",", anotherID: '"&amp;C21&amp;"', replace: '"&amp;D21&amp;"'","")&amp;", name: '"&amp;SUBSTITUTE(E21,"'","\'")&amp;"', nameEn: '"&amp;SUBSTITUTE(K21,"'","\'")&amp;"', nameZh: '"&amp;SUBSTITUTE(G21,"'","\'")&amp;"', nameZhG1: '"&amp;SUBSTITUTE(H21,"'","\'")&amp;"', nameKo: '"&amp;SUBSTITUTE(J21,"'","\'")&amp;"', ruby: '"&amp;F21&amp;"', rubyEn: '"&amp;L21&amp;IF(I21&lt;&gt;"", "', rubyZh: '"&amp;I21, "")&amp;"', baseType: '"&amp;VLOOKUP(M21,マスタ!$A$1:$B$99,2,0)&amp;"'"&amp;IF(N21="○",", extra: true","")&amp;IF(O21&lt;&gt;"",", extraFrom: '"&amp;O21&amp;"'","")&amp;IF(P21&lt;&gt;"",", exchangableTo: '"&amp;P21&amp;"'","")&amp;IF(Q21="○",", poison: true","")&amp;IF(R21&lt;&gt;"", ", type: '"&amp;VLOOKUP(R21,マスタ!$D$1:$E$99,2,0)&amp;"'", "")&amp;IF(S21&lt;&gt;"",", subType: '"&amp;VLOOKUP(S21,マスタ!$D$1:$E$99,2,0)&amp;"'","")&amp;""&amp;IF(T21&lt;&gt;"",", range: '"&amp;T21&amp;"'","")&amp;IF(V21&lt;&gt;"",", damage: '"&amp;V21&amp;"'","")&amp;IF(X21&lt;&gt;"",", capacity: '"&amp;X21&amp;"'","")&amp;IF(Y21&lt;&gt;"",", growth: "&amp;Y21&amp;"","")&amp;IF(Z21&lt;&gt;"",", cost: '"&amp;Z21&amp;"'","")&amp;", text: '"&amp;SUBSTITUTE(SUBSTITUTE(AE21, CHAR(13), ""),CHAR(10),"\n")&amp;IF(AF21&lt;&gt;"", "', textAdditional: '"&amp;SUBSTITUTE(SUBSTITUTE(AF21, CHAR(13), ""),CHAR(10),"\n"), "")&amp;"', textZh: '"&amp;SUBSTITUTE(SUBSTITUTE(SUBSTITUTE(AG21, CHAR(13), ""),CHAR(10),"\n"),"'","\'")&amp;"', textZhG1: '"&amp;SUBSTITUTE(SUBSTITUTE(SUBSTITUTE(AI21, CHAR(13), ""),CHAR(10),"\n"),"'","\'")&amp;IF(AH21&lt;&gt;"", "', textZhAdditional: '"&amp;SUBSTITUTE(SUBSTITUTE(AH21, CHAR(13), ""),CHAR(10),"\n"), "")&amp;IF(AJ21&lt;&gt;"", "', textZhG1Additional: '"&amp;SUBSTITUTE(SUBSTITUTE(AJ21, CHAR(13), ""),CHAR(10),"\n"), "")&amp;"', textKo: '"&amp;SUBSTITUTE(SUBSTITUTE(SUBSTITUTE(AK21, CHAR(13), ""),CHAR(10),"\n"),"'","\'")&amp;IF(AL21&lt;&gt;"", "', textKoAdditional: '"&amp;SUBSTITUTE(SUBSTITUTE(AL21, CHAR(13), ""),CHAR(10),"\n"), "")&amp;"', textEn: '"&amp;SUBSTITUTE(SUBSTITUTE(SUBSTITUTE(AM21, CHAR(13), ""),CHAR(10),"\n"),"'","\'")&amp;IF(AN21&lt;&gt;"", "', textEnAdditional: '"&amp;SUBSTITUTE(SUBSTITUTE(AN21, CHAR(13), ""),CHAR(10),"\n"), "")&amp;"'"&amp;IF(AB21="○",", sealable: true","")&amp;IF(AC21="○",", removable: true","")&amp;IF(AA21="○",", lie: true","")&amp;IF(AD21="○",", investable: true","")&amp;"}")</f>
        <v>, '24-shisui-o-n-3': {megami: 'shisui', name: '反乱撃', nameEn: '', nameZh: '', nameZhG1: '', nameKo: '', ruby: 'はんらんげき', rubyEn: '', baseType: 'normal', type: 'attack', subType: 'reaction', range: '2-4', damage: '1/1', text: '【常時】あなたがこのターン中にダメージを受けているならば、この《攻撃》は+1/+1となる。\n【攻撃後】あなたがこのターン中にダメージを2回以上受けているならば、基本動作《纏い》を1回行う。', textZh: '', textZhG1: '', textKo: '', textEn: ''}</v>
      </c>
      <c r="AU21" s="5" t="str">
        <f t="shared" si="4"/>
        <v xml:space="preserve">    /** 《反乱撃》 */ export const SHISUI_O_N_3: TCardId = '24-shisui-o-n-3';</v>
      </c>
      <c r="AV21" s="6" t="str">
        <f t="shared" si="5"/>
        <v xml:space="preserve">    | '24-shisui-o-n-3'</v>
      </c>
    </row>
    <row r="22" spans="1:48" s="11" customFormat="1" ht="24">
      <c r="A22" s="10" t="s">
        <v>151</v>
      </c>
      <c r="B22" s="10" t="s">
        <v>159</v>
      </c>
      <c r="C22" s="10"/>
      <c r="D22" s="10"/>
      <c r="E22" s="10" t="s">
        <v>166</v>
      </c>
      <c r="F22" s="10" t="s">
        <v>167</v>
      </c>
      <c r="G22" s="68"/>
      <c r="H22" s="69"/>
      <c r="I22" s="30"/>
      <c r="J22" s="69"/>
      <c r="K22" s="70"/>
      <c r="L22" s="33"/>
      <c r="M22" s="10" t="s">
        <v>37</v>
      </c>
      <c r="N22" s="10"/>
      <c r="O22" s="10"/>
      <c r="P22" s="10"/>
      <c r="Q22" s="10"/>
      <c r="R22" s="10" t="s">
        <v>127</v>
      </c>
      <c r="S22" s="10" t="s">
        <v>133</v>
      </c>
      <c r="T22" s="10" t="s">
        <v>185</v>
      </c>
      <c r="U22" s="12"/>
      <c r="V22" s="10" t="s">
        <v>246</v>
      </c>
      <c r="W22" s="12"/>
      <c r="X22" s="10"/>
      <c r="Y22" s="10"/>
      <c r="Z22" s="10"/>
      <c r="AA22" s="10"/>
      <c r="AB22" s="10"/>
      <c r="AC22" s="10"/>
      <c r="AD22" s="10"/>
      <c r="AE22" s="39" t="s">
        <v>194</v>
      </c>
      <c r="AF22" s="34"/>
      <c r="AG22" s="64"/>
      <c r="AH22" s="34"/>
      <c r="AI22" s="65"/>
      <c r="AJ22" s="34"/>
      <c r="AK22" s="66"/>
      <c r="AL22" s="38"/>
      <c r="AM22" s="63"/>
      <c r="AN22" s="2"/>
      <c r="AO22" s="12"/>
      <c r="AP22" s="12"/>
      <c r="AQ22" s="12"/>
      <c r="AR22" s="12"/>
      <c r="AS22" s="12"/>
      <c r="AT22" s="14" t="str">
        <f>IF(A22="", "", IF(ROW()&gt;=3, ", ", "")&amp;"'"&amp;A22&amp;"': {megami: '"&amp;B22&amp;"'"&amp;IF(C22&lt;&gt;"",", anotherID: '"&amp;C22&amp;"', replace: '"&amp;D22&amp;"'","")&amp;", name: '"&amp;SUBSTITUTE(E22,"'","\'")&amp;"', nameEn: '"&amp;SUBSTITUTE(K22,"'","\'")&amp;"', nameZh: '"&amp;SUBSTITUTE(G22,"'","\'")&amp;"', nameZhG1: '"&amp;SUBSTITUTE(H22,"'","\'")&amp;"', nameKo: '"&amp;SUBSTITUTE(J22,"'","\'")&amp;"', ruby: '"&amp;F22&amp;"', rubyEn: '"&amp;L22&amp;IF(I22&lt;&gt;"", "', rubyZh: '"&amp;I22, "")&amp;"', baseType: '"&amp;VLOOKUP(M22,マスタ!$A$1:$B$99,2,0)&amp;"'"&amp;IF(N22="○",", extra: true","")&amp;IF(O22&lt;&gt;"",", extraFrom: '"&amp;O22&amp;"'","")&amp;IF(P22&lt;&gt;"",", exchangableTo: '"&amp;P22&amp;"'","")&amp;IF(Q22="○",", poison: true","")&amp;IF(R22&lt;&gt;"", ", type: '"&amp;VLOOKUP(R22,マスタ!$D$1:$E$99,2,0)&amp;"'", "")&amp;IF(S22&lt;&gt;"",", subType: '"&amp;VLOOKUP(S22,マスタ!$D$1:$E$99,2,0)&amp;"'","")&amp;""&amp;IF(T22&lt;&gt;"",", range: '"&amp;T22&amp;"'","")&amp;IF(V22&lt;&gt;"",", damage: '"&amp;V22&amp;"'","")&amp;IF(X22&lt;&gt;"",", capacity: '"&amp;X22&amp;"'","")&amp;IF(Y22&lt;&gt;"",", growth: "&amp;Y22&amp;"","")&amp;IF(Z22&lt;&gt;"",", cost: '"&amp;Z22&amp;"'","")&amp;", text: '"&amp;SUBSTITUTE(SUBSTITUTE(AE22, CHAR(13), ""),CHAR(10),"\n")&amp;IF(AF22&lt;&gt;"", "', textAdditional: '"&amp;SUBSTITUTE(SUBSTITUTE(AF22, CHAR(13), ""),CHAR(10),"\n"), "")&amp;"', textZh: '"&amp;SUBSTITUTE(SUBSTITUTE(SUBSTITUTE(AG22, CHAR(13), ""),CHAR(10),"\n"),"'","\'")&amp;"', textZhG1: '"&amp;SUBSTITUTE(SUBSTITUTE(SUBSTITUTE(AI22, CHAR(13), ""),CHAR(10),"\n"),"'","\'")&amp;IF(AH22&lt;&gt;"", "', textZhAdditional: '"&amp;SUBSTITUTE(SUBSTITUTE(AH22, CHAR(13), ""),CHAR(10),"\n"), "")&amp;IF(AJ22&lt;&gt;"", "', textZhG1Additional: '"&amp;SUBSTITUTE(SUBSTITUTE(AJ22, CHAR(13), ""),CHAR(10),"\n"), "")&amp;"', textKo: '"&amp;SUBSTITUTE(SUBSTITUTE(SUBSTITUTE(AK22, CHAR(13), ""),CHAR(10),"\n"),"'","\'")&amp;IF(AL22&lt;&gt;"", "', textKoAdditional: '"&amp;SUBSTITUTE(SUBSTITUTE(AL22, CHAR(13), ""),CHAR(10),"\n"), "")&amp;"', textEn: '"&amp;SUBSTITUTE(SUBSTITUTE(SUBSTITUTE(AM22, CHAR(13), ""),CHAR(10),"\n"),"'","\'")&amp;IF(AN22&lt;&gt;"", "', textEnAdditional: '"&amp;SUBSTITUTE(SUBSTITUTE(AN22, CHAR(13), ""),CHAR(10),"\n"), "")&amp;"'"&amp;IF(AB22="○",", sealable: true","")&amp;IF(AC22="○",", removable: true","")&amp;IF(AA22="○",", lie: true","")&amp;IF(AD22="○",", investable: true","")&amp;"}")</f>
        <v>, '24-shisui-o-n-4': {megami: 'shisui', name: '徹底抗戦', nameEn: '', nameZh: '', nameZhG1: '', nameKo: '', ruby: 'てっていこうせん', rubyEn: '', baseType: 'normal', type: 'attack', subType: 'fullpower', range: '1-7', damage: '{2/3}', text: '対応不可\n【攻撃後】相手を畏縮させ、あなたのオーラかライフかフレアに裂傷を1与える。', textZh: '', textZhG1: '', textKo: '', textEn: ''}</v>
      </c>
      <c r="AU22" s="5" t="str">
        <f t="shared" si="4"/>
        <v xml:space="preserve">    /** 《徹底抗戦》 */ export const SHISUI_O_N_4: TCardId = '24-shisui-o-n-4';</v>
      </c>
      <c r="AV22" s="6" t="str">
        <f t="shared" si="5"/>
        <v xml:space="preserve">    | '24-shisui-o-n-4'</v>
      </c>
    </row>
    <row r="23" spans="1:48" s="11" customFormat="1" ht="40.5">
      <c r="A23" s="10" t="s">
        <v>152</v>
      </c>
      <c r="B23" s="10" t="s">
        <v>159</v>
      </c>
      <c r="C23" s="10"/>
      <c r="D23" s="10"/>
      <c r="E23" s="10" t="s">
        <v>168</v>
      </c>
      <c r="F23" s="10" t="s">
        <v>169</v>
      </c>
      <c r="G23" s="68"/>
      <c r="H23" s="69"/>
      <c r="I23" s="30"/>
      <c r="J23" s="69"/>
      <c r="K23" s="70"/>
      <c r="L23" s="33"/>
      <c r="M23" s="10" t="s">
        <v>37</v>
      </c>
      <c r="N23" s="10"/>
      <c r="O23" s="10"/>
      <c r="P23" s="10"/>
      <c r="Q23" s="10"/>
      <c r="R23" s="10" t="s">
        <v>128</v>
      </c>
      <c r="S23" s="10"/>
      <c r="T23" s="10"/>
      <c r="U23" s="12"/>
      <c r="V23" s="10"/>
      <c r="W23" s="12"/>
      <c r="X23" s="10"/>
      <c r="Y23" s="10"/>
      <c r="Z23" s="10"/>
      <c r="AA23" s="10"/>
      <c r="AB23" s="10"/>
      <c r="AC23" s="10"/>
      <c r="AD23" s="10"/>
      <c r="AE23" s="40" t="s">
        <v>195</v>
      </c>
      <c r="AF23" s="34"/>
      <c r="AG23" s="64"/>
      <c r="AH23" s="34"/>
      <c r="AI23" s="65"/>
      <c r="AJ23" s="34"/>
      <c r="AK23" s="66"/>
      <c r="AL23" s="38"/>
      <c r="AM23" s="63"/>
      <c r="AN23" s="2"/>
      <c r="AO23" s="12"/>
      <c r="AP23" s="12"/>
      <c r="AQ23" s="12"/>
      <c r="AR23" s="12"/>
      <c r="AS23" s="12"/>
      <c r="AT23" s="14" t="str">
        <f>IF(A23="", "", IF(ROW()&gt;=3, ", ", "")&amp;"'"&amp;A23&amp;"': {megami: '"&amp;B23&amp;"'"&amp;IF(C23&lt;&gt;"",", anotherID: '"&amp;C23&amp;"', replace: '"&amp;D23&amp;"'","")&amp;", name: '"&amp;SUBSTITUTE(E23,"'","\'")&amp;"', nameEn: '"&amp;SUBSTITUTE(K23,"'","\'")&amp;"', nameZh: '"&amp;SUBSTITUTE(G23,"'","\'")&amp;"', nameZhG1: '"&amp;SUBSTITUTE(H23,"'","\'")&amp;"', nameKo: '"&amp;SUBSTITUTE(J23,"'","\'")&amp;"', ruby: '"&amp;F23&amp;"', rubyEn: '"&amp;L23&amp;IF(I23&lt;&gt;"", "', rubyZh: '"&amp;I23, "")&amp;"', baseType: '"&amp;VLOOKUP(M23,マスタ!$A$1:$B$99,2,0)&amp;"'"&amp;IF(N23="○",", extra: true","")&amp;IF(O23&lt;&gt;"",", extraFrom: '"&amp;O23&amp;"'","")&amp;IF(P23&lt;&gt;"",", exchangableTo: '"&amp;P23&amp;"'","")&amp;IF(Q23="○",", poison: true","")&amp;IF(R23&lt;&gt;"", ", type: '"&amp;VLOOKUP(R23,マスタ!$D$1:$E$99,2,0)&amp;"'", "")&amp;IF(S23&lt;&gt;"",", subType: '"&amp;VLOOKUP(S23,マスタ!$D$1:$E$99,2,0)&amp;"'","")&amp;""&amp;IF(T23&lt;&gt;"",", range: '"&amp;T23&amp;"'","")&amp;IF(V23&lt;&gt;"",", damage: '"&amp;V23&amp;"'","")&amp;IF(X23&lt;&gt;"",", capacity: '"&amp;X23&amp;"'","")&amp;IF(Y23&lt;&gt;"",", growth: "&amp;Y23&amp;"","")&amp;IF(Z23&lt;&gt;"",", cost: '"&amp;Z23&amp;"'","")&amp;", text: '"&amp;SUBSTITUTE(SUBSTITUTE(AE23, CHAR(13), ""),CHAR(10),"\n")&amp;IF(AF23&lt;&gt;"", "', textAdditional: '"&amp;SUBSTITUTE(SUBSTITUTE(AF23, CHAR(13), ""),CHAR(10),"\n"), "")&amp;"', textZh: '"&amp;SUBSTITUTE(SUBSTITUTE(SUBSTITUTE(AG23, CHAR(13), ""),CHAR(10),"\n"),"'","\'")&amp;"', textZhG1: '"&amp;SUBSTITUTE(SUBSTITUTE(SUBSTITUTE(AI23, CHAR(13), ""),CHAR(10),"\n"),"'","\'")&amp;IF(AH23&lt;&gt;"", "', textZhAdditional: '"&amp;SUBSTITUTE(SUBSTITUTE(AH23, CHAR(13), ""),CHAR(10),"\n"), "")&amp;IF(AJ23&lt;&gt;"", "', textZhG1Additional: '"&amp;SUBSTITUTE(SUBSTITUTE(AJ23, CHAR(13), ""),CHAR(10),"\n"), "")&amp;"', textKo: '"&amp;SUBSTITUTE(SUBSTITUTE(SUBSTITUTE(AK23, CHAR(13), ""),CHAR(10),"\n"),"'","\'")&amp;IF(AL23&lt;&gt;"", "', textKoAdditional: '"&amp;SUBSTITUTE(SUBSTITUTE(AL23, CHAR(13), ""),CHAR(10),"\n"), "")&amp;"', textEn: '"&amp;SUBSTITUTE(SUBSTITUTE(SUBSTITUTE(AM23, CHAR(13), ""),CHAR(10),"\n"),"'","\'")&amp;IF(AN23&lt;&gt;"", "', textEnAdditional: '"&amp;SUBSTITUTE(SUBSTITUTE(AN23, CHAR(13), ""),CHAR(10),"\n"), "")&amp;"'"&amp;IF(AB23="○",", sealable: true","")&amp;IF(AC23="○",", removable: true","")&amp;IF(AA23="○",", lie: true","")&amp;IF(AD23="○",", investable: true","")&amp;"}")</f>
        <v>, '24-shisui-o-n-5': {megami: 'shisui', name: '茨道', nameEn: '', nameZh: '', nameZhG1: '', nameKo: '', ruby: 'いばらみち', rubyEn: '', baseType: 'normal', type: 'action', text: '間合→ダスト：2\nあなたのオーラかフレアに裂傷を1与える。現在の間合が0ならば、代わりにライフに裂傷を1与える。', textZh: '', textZhG1: '', textKo: '', textEn: ''}</v>
      </c>
      <c r="AU23" s="5" t="str">
        <f t="shared" si="4"/>
        <v xml:space="preserve">    /** 《茨道》 */ export const SHISUI_O_N_5: TCardId = '24-shisui-o-n-5';</v>
      </c>
      <c r="AV23" s="6" t="str">
        <f t="shared" si="5"/>
        <v xml:space="preserve">    | '24-shisui-o-n-5'</v>
      </c>
    </row>
    <row r="24" spans="1:48" s="11" customFormat="1" ht="36">
      <c r="A24" s="10" t="s">
        <v>153</v>
      </c>
      <c r="B24" s="10" t="s">
        <v>159</v>
      </c>
      <c r="C24" s="10"/>
      <c r="D24" s="10"/>
      <c r="E24" s="10" t="s">
        <v>170</v>
      </c>
      <c r="F24" s="10" t="s">
        <v>174</v>
      </c>
      <c r="G24" s="68"/>
      <c r="H24" s="69"/>
      <c r="I24" s="30"/>
      <c r="J24" s="69"/>
      <c r="K24" s="70"/>
      <c r="L24" s="33"/>
      <c r="M24" s="10" t="s">
        <v>37</v>
      </c>
      <c r="N24" s="10"/>
      <c r="O24" s="10"/>
      <c r="P24" s="10"/>
      <c r="Q24" s="10"/>
      <c r="R24" s="10" t="s">
        <v>128</v>
      </c>
      <c r="S24" s="10"/>
      <c r="T24" s="10"/>
      <c r="U24" s="12"/>
      <c r="V24" s="10"/>
      <c r="W24" s="12"/>
      <c r="X24" s="10"/>
      <c r="Y24" s="10"/>
      <c r="Z24" s="10"/>
      <c r="AA24" s="10"/>
      <c r="AB24" s="10"/>
      <c r="AC24" s="10"/>
      <c r="AD24" s="10"/>
      <c r="AE24" s="39" t="s">
        <v>196</v>
      </c>
      <c r="AF24" s="34"/>
      <c r="AG24" s="64"/>
      <c r="AH24" s="34"/>
      <c r="AI24" s="65"/>
      <c r="AJ24" s="34"/>
      <c r="AK24" s="66"/>
      <c r="AL24" s="38"/>
      <c r="AM24" s="63"/>
      <c r="AN24" s="2"/>
      <c r="AO24" s="12"/>
      <c r="AP24" s="12"/>
      <c r="AQ24" s="12"/>
      <c r="AR24" s="12"/>
      <c r="AS24" s="12"/>
      <c r="AT24" s="14" t="str">
        <f>IF(A24="", "", IF(ROW()&gt;=3, ", ", "")&amp;"'"&amp;A24&amp;"': {megami: '"&amp;B24&amp;"'"&amp;IF(C24&lt;&gt;"",", anotherID: '"&amp;C24&amp;"', replace: '"&amp;D24&amp;"'","")&amp;", name: '"&amp;SUBSTITUTE(E24,"'","\'")&amp;"', nameEn: '"&amp;SUBSTITUTE(K24,"'","\'")&amp;"', nameZh: '"&amp;SUBSTITUTE(G24,"'","\'")&amp;"', nameZhG1: '"&amp;SUBSTITUTE(H24,"'","\'")&amp;"', nameKo: '"&amp;SUBSTITUTE(J24,"'","\'")&amp;"', ruby: '"&amp;F24&amp;"', rubyEn: '"&amp;L24&amp;IF(I24&lt;&gt;"", "', rubyZh: '"&amp;I24, "")&amp;"', baseType: '"&amp;VLOOKUP(M24,マスタ!$A$1:$B$99,2,0)&amp;"'"&amp;IF(N24="○",", extra: true","")&amp;IF(O24&lt;&gt;"",", extraFrom: '"&amp;O24&amp;"'","")&amp;IF(P24&lt;&gt;"",", exchangableTo: '"&amp;P24&amp;"'","")&amp;IF(Q24="○",", poison: true","")&amp;IF(R24&lt;&gt;"", ", type: '"&amp;VLOOKUP(R24,マスタ!$D$1:$E$99,2,0)&amp;"'", "")&amp;IF(S24&lt;&gt;"",", subType: '"&amp;VLOOKUP(S24,マスタ!$D$1:$E$99,2,0)&amp;"'","")&amp;""&amp;IF(T24&lt;&gt;"",", range: '"&amp;T24&amp;"'","")&amp;IF(V24&lt;&gt;"",", damage: '"&amp;V24&amp;"'","")&amp;IF(X24&lt;&gt;"",", capacity: '"&amp;X24&amp;"'","")&amp;IF(Y24&lt;&gt;"",", growth: "&amp;Y24&amp;"","")&amp;IF(Z24&lt;&gt;"",", cost: '"&amp;Z24&amp;"'","")&amp;", text: '"&amp;SUBSTITUTE(SUBSTITUTE(AE24, CHAR(13), ""),CHAR(10),"\n")&amp;IF(AF24&lt;&gt;"", "', textAdditional: '"&amp;SUBSTITUTE(SUBSTITUTE(AF24, CHAR(13), ""),CHAR(10),"\n"), "")&amp;"', textZh: '"&amp;SUBSTITUTE(SUBSTITUTE(SUBSTITUTE(AG24, CHAR(13), ""),CHAR(10),"\n"),"'","\'")&amp;"', textZhG1: '"&amp;SUBSTITUTE(SUBSTITUTE(SUBSTITUTE(AI24, CHAR(13), ""),CHAR(10),"\n"),"'","\'")&amp;IF(AH24&lt;&gt;"", "', textZhAdditional: '"&amp;SUBSTITUTE(SUBSTITUTE(AH24, CHAR(13), ""),CHAR(10),"\n"), "")&amp;IF(AJ24&lt;&gt;"", "', textZhG1Additional: '"&amp;SUBSTITUTE(SUBSTITUTE(AJ24, CHAR(13), ""),CHAR(10),"\n"), "")&amp;"', textKo: '"&amp;SUBSTITUTE(SUBSTITUTE(SUBSTITUTE(AK24, CHAR(13), ""),CHAR(10),"\n"),"'","\'")&amp;IF(AL24&lt;&gt;"", "', textKoAdditional: '"&amp;SUBSTITUTE(SUBSTITUTE(AL24, CHAR(13), ""),CHAR(10),"\n"), "")&amp;"', textEn: '"&amp;SUBSTITUTE(SUBSTITUTE(SUBSTITUTE(AM24, CHAR(13), ""),CHAR(10),"\n"),"'","\'")&amp;IF(AN24&lt;&gt;"", "', textEnAdditional: '"&amp;SUBSTITUTE(SUBSTITUTE(AN24, CHAR(13), ""),CHAR(10),"\n"), "")&amp;"'"&amp;IF(AB24="○",", sealable: true","")&amp;IF(AC24="○",", removable: true","")&amp;IF(AA24="○",", lie: true","")&amp;IF(AD24="○",", investable: true","")&amp;"}")</f>
        <v>, '24-shisui-o-n-6': {megami: 'shisui', name: '金屑纏い', nameEn: '', nameZh: '', nameZhG1: '', nameKo: '', ruby: 'かなくずまとい', rubyEn: '', baseType: 'normal', type: 'action', text: '基本動作《纏い》を2回行う。その後、以下から1つを選ぶ。\n・あなたと相手のオーラに裂傷を1与える。\n・あなたと相手のフレアに裂傷を1与える。', textZh: '', textZhG1: '', textKo: '', textEn: ''}</v>
      </c>
      <c r="AU24" s="5" t="str">
        <f t="shared" si="4"/>
        <v xml:space="preserve">    /** 《金屑纏い》 */ export const SHISUI_O_N_6: TCardId = '24-shisui-o-n-6';</v>
      </c>
      <c r="AV24" s="6" t="str">
        <f t="shared" si="5"/>
        <v xml:space="preserve">    | '24-shisui-o-n-6'</v>
      </c>
    </row>
    <row r="25" spans="1:48" s="11" customFormat="1" ht="48">
      <c r="A25" s="10" t="s">
        <v>154</v>
      </c>
      <c r="B25" s="10" t="s">
        <v>159</v>
      </c>
      <c r="C25" s="10"/>
      <c r="D25" s="10"/>
      <c r="E25" s="10" t="s">
        <v>171</v>
      </c>
      <c r="F25" s="10" t="s">
        <v>173</v>
      </c>
      <c r="G25" s="68"/>
      <c r="H25" s="69"/>
      <c r="I25" s="30"/>
      <c r="J25" s="69"/>
      <c r="K25" s="70"/>
      <c r="L25" s="33"/>
      <c r="M25" s="10" t="s">
        <v>37</v>
      </c>
      <c r="N25" s="10"/>
      <c r="O25" s="10"/>
      <c r="P25" s="10"/>
      <c r="Q25" s="10"/>
      <c r="R25" s="10" t="s">
        <v>129</v>
      </c>
      <c r="S25" s="10" t="s">
        <v>131</v>
      </c>
      <c r="T25" s="10"/>
      <c r="U25" s="12"/>
      <c r="V25" s="10"/>
      <c r="W25" s="12"/>
      <c r="X25" s="10" t="s">
        <v>186</v>
      </c>
      <c r="Y25" s="10"/>
      <c r="Z25" s="10"/>
      <c r="AA25" s="10"/>
      <c r="AB25" s="10"/>
      <c r="AC25" s="10"/>
      <c r="AD25" s="10"/>
      <c r="AE25" s="39" t="s">
        <v>197</v>
      </c>
      <c r="AF25" s="34"/>
      <c r="AG25" s="64"/>
      <c r="AH25" s="34"/>
      <c r="AI25" s="65"/>
      <c r="AJ25" s="34"/>
      <c r="AK25" s="66"/>
      <c r="AL25" s="38"/>
      <c r="AM25" s="63"/>
      <c r="AN25" s="2"/>
      <c r="AO25" s="12"/>
      <c r="AP25" s="12"/>
      <c r="AQ25" s="12"/>
      <c r="AR25" s="12"/>
      <c r="AS25" s="12"/>
      <c r="AT25" s="14" t="str">
        <f>IF(A25="", "", IF(ROW()&gt;=3, ", ", "")&amp;"'"&amp;A25&amp;"': {megami: '"&amp;B25&amp;"'"&amp;IF(C25&lt;&gt;"",", anotherID: '"&amp;C25&amp;"', replace: '"&amp;D25&amp;"'","")&amp;", name: '"&amp;SUBSTITUTE(E25,"'","\'")&amp;"', nameEn: '"&amp;SUBSTITUTE(K25,"'","\'")&amp;"', nameZh: '"&amp;SUBSTITUTE(G25,"'","\'")&amp;"', nameZhG1: '"&amp;SUBSTITUTE(H25,"'","\'")&amp;"', nameKo: '"&amp;SUBSTITUTE(J25,"'","\'")&amp;"', ruby: '"&amp;F25&amp;"', rubyEn: '"&amp;L25&amp;IF(I25&lt;&gt;"", "', rubyZh: '"&amp;I25, "")&amp;"', baseType: '"&amp;VLOOKUP(M25,マスタ!$A$1:$B$99,2,0)&amp;"'"&amp;IF(N25="○",", extra: true","")&amp;IF(O25&lt;&gt;"",", extraFrom: '"&amp;O25&amp;"'","")&amp;IF(P25&lt;&gt;"",", exchangableTo: '"&amp;P25&amp;"'","")&amp;IF(Q25="○",", poison: true","")&amp;IF(R25&lt;&gt;"", ", type: '"&amp;VLOOKUP(R25,マスタ!$D$1:$E$99,2,0)&amp;"'", "")&amp;IF(S25&lt;&gt;"",", subType: '"&amp;VLOOKUP(S25,マスタ!$D$1:$E$99,2,0)&amp;"'","")&amp;""&amp;IF(T25&lt;&gt;"",", range: '"&amp;T25&amp;"'","")&amp;IF(V25&lt;&gt;"",", damage: '"&amp;V25&amp;"'","")&amp;IF(X25&lt;&gt;"",", capacity: '"&amp;X25&amp;"'","")&amp;IF(Y25&lt;&gt;"",", growth: "&amp;Y25&amp;"","")&amp;IF(Z25&lt;&gt;"",", cost: '"&amp;Z25&amp;"'","")&amp;", text: '"&amp;SUBSTITUTE(SUBSTITUTE(AE25, CHAR(13), ""),CHAR(10),"\n")&amp;IF(AF25&lt;&gt;"", "', textAdditional: '"&amp;SUBSTITUTE(SUBSTITUTE(AF25, CHAR(13), ""),CHAR(10),"\n"), "")&amp;"', textZh: '"&amp;SUBSTITUTE(SUBSTITUTE(SUBSTITUTE(AG25, CHAR(13), ""),CHAR(10),"\n"),"'","\'")&amp;"', textZhG1: '"&amp;SUBSTITUTE(SUBSTITUTE(SUBSTITUTE(AI25, CHAR(13), ""),CHAR(10),"\n"),"'","\'")&amp;IF(AH25&lt;&gt;"", "', textZhAdditional: '"&amp;SUBSTITUTE(SUBSTITUTE(AH25, CHAR(13), ""),CHAR(10),"\n"), "")&amp;IF(AJ25&lt;&gt;"", "', textZhG1Additional: '"&amp;SUBSTITUTE(SUBSTITUTE(AJ25, CHAR(13), ""),CHAR(10),"\n"), "")&amp;"', textKo: '"&amp;SUBSTITUTE(SUBSTITUTE(SUBSTITUTE(AK25, CHAR(13), ""),CHAR(10),"\n"),"'","\'")&amp;IF(AL25&lt;&gt;"", "', textKoAdditional: '"&amp;SUBSTITUTE(SUBSTITUTE(AL25, CHAR(13), ""),CHAR(10),"\n"), "")&amp;"', textEn: '"&amp;SUBSTITUTE(SUBSTITUTE(SUBSTITUTE(AM25, CHAR(13), ""),CHAR(10),"\n"),"'","\'")&amp;IF(AN25&lt;&gt;"", "', textEnAdditional: '"&amp;SUBSTITUTE(SUBSTITUTE(AN25, CHAR(13), ""),CHAR(10),"\n"), "")&amp;"'"&amp;IF(AB25="○",", sealable: true","")&amp;IF(AC25="○",", removable: true","")&amp;IF(AA25="○",", lie: true","")&amp;IF(AD25="○",", investable: true","")&amp;"}")</f>
        <v>, '24-shisui-o-n-7': {megami: 'shisui', name: '黒き鎧', nameEn: '', nameZh: '', nameZhG1: '', nameKo: '', ruby: 'くろきよろい', rubyEn: '', baseType: 'normal', type: 'enhance', subType: 'reaction', capacity: '0', text: '【展開時】このカードの上に桜花結晶をX個ダストから置く。Xはあなたがこのターン中にダメージを受けた回数の2倍に等しい。Xが4以上ならばもう1つ置く。\n【展開中】相手の《攻撃》は+0/-1となり、その解決後にこの付与札の上の桜花結晶を2つダストに送る。', textZh: '', textZhG1: '', textKo: '', textEn: ''}</v>
      </c>
      <c r="AU25" s="5" t="str">
        <f t="shared" si="4"/>
        <v xml:space="preserve">    /** 《黒き鎧》 */ export const SHISUI_O_N_7: TCardId = '24-shisui-o-n-7';</v>
      </c>
      <c r="AV25" s="6" t="str">
        <f t="shared" si="5"/>
        <v xml:space="preserve">    | '24-shisui-o-n-7'</v>
      </c>
    </row>
    <row r="26" spans="1:48" s="11" customFormat="1" ht="72">
      <c r="A26" s="10" t="s">
        <v>155</v>
      </c>
      <c r="B26" s="10" t="s">
        <v>159</v>
      </c>
      <c r="C26" s="10"/>
      <c r="D26" s="10"/>
      <c r="E26" s="10" t="s">
        <v>172</v>
      </c>
      <c r="F26" s="10"/>
      <c r="G26" s="68"/>
      <c r="H26" s="69"/>
      <c r="I26" s="30"/>
      <c r="J26" s="69"/>
      <c r="K26" s="70"/>
      <c r="L26" s="33"/>
      <c r="M26" s="10" t="s">
        <v>43</v>
      </c>
      <c r="N26" s="10"/>
      <c r="O26" s="10"/>
      <c r="P26" s="10"/>
      <c r="Q26" s="10"/>
      <c r="R26" s="10" t="s">
        <v>128</v>
      </c>
      <c r="S26" s="10" t="s">
        <v>131</v>
      </c>
      <c r="T26" s="10"/>
      <c r="U26" s="12"/>
      <c r="V26" s="10"/>
      <c r="W26" s="12"/>
      <c r="X26" s="10"/>
      <c r="Y26" s="10"/>
      <c r="Z26" s="10" t="s">
        <v>188</v>
      </c>
      <c r="AA26" s="10"/>
      <c r="AB26" s="10"/>
      <c r="AC26" s="10"/>
      <c r="AD26" s="10"/>
      <c r="AE26" s="39" t="s">
        <v>198</v>
      </c>
      <c r="AF26" s="34"/>
      <c r="AG26" s="64"/>
      <c r="AH26" s="34"/>
      <c r="AI26" s="65"/>
      <c r="AJ26" s="34"/>
      <c r="AK26" s="66"/>
      <c r="AL26" s="38"/>
      <c r="AM26" s="63"/>
      <c r="AN26" s="2"/>
      <c r="AO26" s="12"/>
      <c r="AP26" s="12"/>
      <c r="AQ26" s="12"/>
      <c r="AR26" s="12"/>
      <c r="AS26" s="12"/>
      <c r="AT26" s="14" t="str">
        <f>IF(A26="", "", IF(ROW()&gt;=3, ", ", "")&amp;"'"&amp;A26&amp;"': {megami: '"&amp;B26&amp;"'"&amp;IF(C26&lt;&gt;"",", anotherID: '"&amp;C26&amp;"', replace: '"&amp;D26&amp;"'","")&amp;", name: '"&amp;SUBSTITUTE(E26,"'","\'")&amp;"', nameEn: '"&amp;SUBSTITUTE(K26,"'","\'")&amp;"', nameZh: '"&amp;SUBSTITUTE(G26,"'","\'")&amp;"', nameZhG1: '"&amp;SUBSTITUTE(H26,"'","\'")&amp;"', nameKo: '"&amp;SUBSTITUTE(J26,"'","\'")&amp;"', ruby: '"&amp;F26&amp;"', rubyEn: '"&amp;L26&amp;IF(I26&lt;&gt;"", "', rubyZh: '"&amp;I26, "")&amp;"', baseType: '"&amp;VLOOKUP(M26,マスタ!$A$1:$B$99,2,0)&amp;"'"&amp;IF(N26="○",", extra: true","")&amp;IF(O26&lt;&gt;"",", extraFrom: '"&amp;O26&amp;"'","")&amp;IF(P26&lt;&gt;"",", exchangableTo: '"&amp;P26&amp;"'","")&amp;IF(Q26="○",", poison: true","")&amp;IF(R26&lt;&gt;"", ", type: '"&amp;VLOOKUP(R26,マスタ!$D$1:$E$99,2,0)&amp;"'", "")&amp;IF(S26&lt;&gt;"",", subType: '"&amp;VLOOKUP(S26,マスタ!$D$1:$E$99,2,0)&amp;"'","")&amp;""&amp;IF(T26&lt;&gt;"",", range: '"&amp;T26&amp;"'","")&amp;IF(V26&lt;&gt;"",", damage: '"&amp;V26&amp;"'","")&amp;IF(X26&lt;&gt;"",", capacity: '"&amp;X26&amp;"'","")&amp;IF(Y26&lt;&gt;"",", growth: "&amp;Y26&amp;"","")&amp;IF(Z26&lt;&gt;"",", cost: '"&amp;Z26&amp;"'","")&amp;", text: '"&amp;SUBSTITUTE(SUBSTITUTE(AE26, CHAR(13), ""),CHAR(10),"\n")&amp;IF(AF26&lt;&gt;"", "', textAdditional: '"&amp;SUBSTITUTE(SUBSTITUTE(AF26, CHAR(13), ""),CHAR(10),"\n"), "")&amp;"', textZh: '"&amp;SUBSTITUTE(SUBSTITUTE(SUBSTITUTE(AG26, CHAR(13), ""),CHAR(10),"\n"),"'","\'")&amp;"', textZhG1: '"&amp;SUBSTITUTE(SUBSTITUTE(SUBSTITUTE(AI26, CHAR(13), ""),CHAR(10),"\n"),"'","\'")&amp;IF(AH26&lt;&gt;"", "', textZhAdditional: '"&amp;SUBSTITUTE(SUBSTITUTE(AH26, CHAR(13), ""),CHAR(10),"\n"), "")&amp;IF(AJ26&lt;&gt;"", "', textZhG1Additional: '"&amp;SUBSTITUTE(SUBSTITUTE(AJ26, CHAR(13), ""),CHAR(10),"\n"), "")&amp;"', textKo: '"&amp;SUBSTITUTE(SUBSTITUTE(SUBSTITUTE(AK26, CHAR(13), ""),CHAR(10),"\n"),"'","\'")&amp;IF(AL26&lt;&gt;"", "', textKoAdditional: '"&amp;SUBSTITUTE(SUBSTITUTE(AL26, CHAR(13), ""),CHAR(10),"\n"), "")&amp;"', textEn: '"&amp;SUBSTITUTE(SUBSTITUTE(SUBSTITUTE(AM26, CHAR(13), ""),CHAR(10),"\n"),"'","\'")&amp;IF(AN26&lt;&gt;"", "', textEnAdditional: '"&amp;SUBSTITUTE(SUBSTITUTE(AN26, CHAR(13), ""),CHAR(10),"\n"), "")&amp;"'"&amp;IF(AB26="○",", sealable: true","")&amp;IF(AC26="○",", removable: true","")&amp;IF(AA26="○",", lie: true","")&amp;IF(AD26="○",", investable: true","")&amp;"}")</f>
        <v>, '24-shisui-o-s-1': {megami: 'shisui', name: 'ハドマギリ', nameEn: '', nameZh: '', nameZhG1: '', nameKo: '', ruby: '', rubyEn: '', baseType: 'special', type: 'action', subType: 'reaction', cost: '3', text: '【常時】このカードが対応している《攻撃》があるならば、その《攻撃》の解決後にこのカードの効果を解決する。\n任意の数の領域を選び、それらに置かれたあなたの裂傷トークンを任意の順でダメージ化する。その後、攻撃『適正距離1-4、2/1、対応不可（通常札）、【常時】この《攻撃》は+0/+Xとなる。Xはあなたがこのターン中にダメージを受けた回数の半分（切り上げ）に等しい』を行う。', textZh: '', textZhG1: '', textKo: '', textEn: ''}</v>
      </c>
      <c r="AU26" s="5" t="str">
        <f t="shared" si="4"/>
        <v xml:space="preserve">    /** 《ハドマギリ》 */ export const SHISUI_O_S_1: TCardId = '24-shisui-o-s-1';</v>
      </c>
      <c r="AV26" s="6" t="str">
        <f t="shared" si="5"/>
        <v xml:space="preserve">    | '24-shisui-o-s-1'</v>
      </c>
    </row>
    <row r="27" spans="1:48" s="11" customFormat="1" ht="48">
      <c r="A27" s="10" t="s">
        <v>156</v>
      </c>
      <c r="B27" s="10" t="s">
        <v>159</v>
      </c>
      <c r="C27" s="10"/>
      <c r="D27" s="10"/>
      <c r="E27" s="10" t="s">
        <v>175</v>
      </c>
      <c r="F27" s="10"/>
      <c r="G27" s="68"/>
      <c r="H27" s="69"/>
      <c r="I27" s="30"/>
      <c r="J27" s="69"/>
      <c r="K27" s="70"/>
      <c r="L27" s="33"/>
      <c r="M27" s="10" t="s">
        <v>43</v>
      </c>
      <c r="N27" s="10"/>
      <c r="O27" s="10"/>
      <c r="P27" s="10"/>
      <c r="Q27" s="10"/>
      <c r="R27" s="10" t="s">
        <v>127</v>
      </c>
      <c r="S27" s="10"/>
      <c r="T27" s="10" t="s">
        <v>192</v>
      </c>
      <c r="U27" s="12"/>
      <c r="V27" s="10" t="s">
        <v>249</v>
      </c>
      <c r="W27" s="12"/>
      <c r="X27" s="10"/>
      <c r="Y27" s="10"/>
      <c r="Z27" s="10" t="s">
        <v>247</v>
      </c>
      <c r="AA27" s="10"/>
      <c r="AB27" s="10"/>
      <c r="AC27" s="10"/>
      <c r="AD27" s="10"/>
      <c r="AE27" s="39" t="s">
        <v>199</v>
      </c>
      <c r="AF27" s="34"/>
      <c r="AG27" s="64"/>
      <c r="AH27" s="34"/>
      <c r="AI27" s="65"/>
      <c r="AJ27" s="34"/>
      <c r="AK27" s="66"/>
      <c r="AL27" s="38"/>
      <c r="AM27" s="63"/>
      <c r="AN27" s="2"/>
      <c r="AO27" s="12"/>
      <c r="AP27" s="12"/>
      <c r="AQ27" s="12"/>
      <c r="AR27" s="12"/>
      <c r="AS27" s="12"/>
      <c r="AT27" s="14" t="str">
        <f>IF(A27="", "", IF(ROW()&gt;=3, ", ", "")&amp;"'"&amp;A27&amp;"': {megami: '"&amp;B27&amp;"'"&amp;IF(C27&lt;&gt;"",", anotherID: '"&amp;C27&amp;"', replace: '"&amp;D27&amp;"'","")&amp;", name: '"&amp;SUBSTITUTE(E27,"'","\'")&amp;"', nameEn: '"&amp;SUBSTITUTE(K27,"'","\'")&amp;"', nameZh: '"&amp;SUBSTITUTE(G27,"'","\'")&amp;"', nameZhG1: '"&amp;SUBSTITUTE(H27,"'","\'")&amp;"', nameKo: '"&amp;SUBSTITUTE(J27,"'","\'")&amp;"', ruby: '"&amp;F27&amp;"', rubyEn: '"&amp;L27&amp;IF(I27&lt;&gt;"", "', rubyZh: '"&amp;I27, "")&amp;"', baseType: '"&amp;VLOOKUP(M27,マスタ!$A$1:$B$99,2,0)&amp;"'"&amp;IF(N27="○",", extra: true","")&amp;IF(O27&lt;&gt;"",", extraFrom: '"&amp;O27&amp;"'","")&amp;IF(P27&lt;&gt;"",", exchangableTo: '"&amp;P27&amp;"'","")&amp;IF(Q27="○",", poison: true","")&amp;IF(R27&lt;&gt;"", ", type: '"&amp;VLOOKUP(R27,マスタ!$D$1:$E$99,2,0)&amp;"'", "")&amp;IF(S27&lt;&gt;"",", subType: '"&amp;VLOOKUP(S27,マスタ!$D$1:$E$99,2,0)&amp;"'","")&amp;""&amp;IF(T27&lt;&gt;"",", range: '"&amp;T27&amp;"'","")&amp;IF(V27&lt;&gt;"",", damage: '"&amp;V27&amp;"'","")&amp;IF(X27&lt;&gt;"",", capacity: '"&amp;X27&amp;"'","")&amp;IF(Y27&lt;&gt;"",", growth: "&amp;Y27&amp;"","")&amp;IF(Z27&lt;&gt;"",", cost: '"&amp;Z27&amp;"'","")&amp;", text: '"&amp;SUBSTITUTE(SUBSTITUTE(AE27, CHAR(13), ""),CHAR(10),"\n")&amp;IF(AF27&lt;&gt;"", "', textAdditional: '"&amp;SUBSTITUTE(SUBSTITUTE(AF27, CHAR(13), ""),CHAR(10),"\n"), "")&amp;"', textZh: '"&amp;SUBSTITUTE(SUBSTITUTE(SUBSTITUTE(AG27, CHAR(13), ""),CHAR(10),"\n"),"'","\'")&amp;"', textZhG1: '"&amp;SUBSTITUTE(SUBSTITUTE(SUBSTITUTE(AI27, CHAR(13), ""),CHAR(10),"\n"),"'","\'")&amp;IF(AH27&lt;&gt;"", "', textZhAdditional: '"&amp;SUBSTITUTE(SUBSTITUTE(AH27, CHAR(13), ""),CHAR(10),"\n"), "")&amp;IF(AJ27&lt;&gt;"", "', textZhG1Additional: '"&amp;SUBSTITUTE(SUBSTITUTE(AJ27, CHAR(13), ""),CHAR(10),"\n"), "")&amp;"', textKo: '"&amp;SUBSTITUTE(SUBSTITUTE(SUBSTITUTE(AK27, CHAR(13), ""),CHAR(10),"\n"),"'","\'")&amp;IF(AL27&lt;&gt;"", "', textKoAdditional: '"&amp;SUBSTITUTE(SUBSTITUTE(AL27, CHAR(13), ""),CHAR(10),"\n"), "")&amp;"', textEn: '"&amp;SUBSTITUTE(SUBSTITUTE(SUBSTITUTE(AM27, CHAR(13), ""),CHAR(10),"\n"),"'","\'")&amp;IF(AN27&lt;&gt;"", "', textEnAdditional: '"&amp;SUBSTITUTE(SUBSTITUTE(AN27, CHAR(13), ""),CHAR(10),"\n"), "")&amp;"'"&amp;IF(AB27="○",", sealable: true","")&amp;IF(AC27="○",", removable: true","")&amp;IF(AA27="○",", lie: true","")&amp;IF(AD27="○",", investable: true","")&amp;"}")</f>
        <v>, '24-shisui-o-s-2': {megami: 'shisui', name: 'ウバラザキ', nameEn: '', nameZh: '', nameZhG1: '', nameKo: '', ruby: '', rubyEn: '', baseType: 'special', type: 'attack', range: '1-4', damage: '{2/1}', cost: '{2}', text: '【攻撃後】相手がライフへのダメージを選んだならば、このターンにあなたが次に行うオーラへのダメージが2以下の《攻撃》のダメージは裂傷化する。\n----\n【再起】あなたのオーラとフレアの合計が6以下である。', textZh: '', textZhG1: '', textKo: '', textEn: ''}</v>
      </c>
      <c r="AU27" s="5" t="str">
        <f t="shared" si="4"/>
        <v xml:space="preserve">    /** 《ウバラザキ》 */ export const SHISUI_O_S_2: TCardId = '24-shisui-o-s-2';</v>
      </c>
      <c r="AV27" s="6" t="str">
        <f t="shared" si="5"/>
        <v xml:space="preserve">    | '24-shisui-o-s-2'</v>
      </c>
    </row>
    <row r="28" spans="1:48" s="11" customFormat="1" ht="48">
      <c r="A28" s="10" t="s">
        <v>157</v>
      </c>
      <c r="B28" s="10" t="s">
        <v>159</v>
      </c>
      <c r="C28" s="10"/>
      <c r="D28" s="10"/>
      <c r="E28" s="10" t="s">
        <v>176</v>
      </c>
      <c r="F28" s="10"/>
      <c r="G28" s="68"/>
      <c r="H28" s="69"/>
      <c r="I28" s="30"/>
      <c r="J28" s="69"/>
      <c r="K28" s="70"/>
      <c r="L28" s="33"/>
      <c r="M28" s="10" t="s">
        <v>43</v>
      </c>
      <c r="N28" s="10"/>
      <c r="O28" s="10"/>
      <c r="P28" s="10"/>
      <c r="Q28" s="10"/>
      <c r="R28" s="10" t="s">
        <v>128</v>
      </c>
      <c r="S28" s="10" t="s">
        <v>131</v>
      </c>
      <c r="T28" s="10"/>
      <c r="U28" s="12"/>
      <c r="V28" s="10"/>
      <c r="W28" s="12"/>
      <c r="X28" s="10"/>
      <c r="Y28" s="10"/>
      <c r="Z28" s="10" t="s">
        <v>190</v>
      </c>
      <c r="AA28" s="10"/>
      <c r="AB28" s="10"/>
      <c r="AC28" s="10"/>
      <c r="AD28" s="10"/>
      <c r="AE28" s="39" t="s">
        <v>251</v>
      </c>
      <c r="AF28" s="34"/>
      <c r="AG28" s="64"/>
      <c r="AH28" s="34"/>
      <c r="AI28" s="65"/>
      <c r="AJ28" s="34"/>
      <c r="AK28" s="66"/>
      <c r="AL28" s="38"/>
      <c r="AM28" s="63"/>
      <c r="AN28" s="2"/>
      <c r="AO28" s="12"/>
      <c r="AP28" s="12"/>
      <c r="AQ28" s="12"/>
      <c r="AR28" s="12"/>
      <c r="AS28" s="12"/>
      <c r="AT28" s="14" t="str">
        <f>IF(A28="", "", IF(ROW()&gt;=3, ", ", "")&amp;"'"&amp;A28&amp;"': {megami: '"&amp;B28&amp;"'"&amp;IF(C28&lt;&gt;"",", anotherID: '"&amp;C28&amp;"', replace: '"&amp;D28&amp;"'","")&amp;", name: '"&amp;SUBSTITUTE(E28,"'","\'")&amp;"', nameEn: '"&amp;SUBSTITUTE(K28,"'","\'")&amp;"', nameZh: '"&amp;SUBSTITUTE(G28,"'","\'")&amp;"', nameZhG1: '"&amp;SUBSTITUTE(H28,"'","\'")&amp;"', nameKo: '"&amp;SUBSTITUTE(J28,"'","\'")&amp;"', ruby: '"&amp;F28&amp;"', rubyEn: '"&amp;L28&amp;IF(I28&lt;&gt;"", "', rubyZh: '"&amp;I28, "")&amp;"', baseType: '"&amp;VLOOKUP(M28,マスタ!$A$1:$B$99,2,0)&amp;"'"&amp;IF(N28="○",", extra: true","")&amp;IF(O28&lt;&gt;"",", extraFrom: '"&amp;O28&amp;"'","")&amp;IF(P28&lt;&gt;"",", exchangableTo: '"&amp;P28&amp;"'","")&amp;IF(Q28="○",", poison: true","")&amp;IF(R28&lt;&gt;"", ", type: '"&amp;VLOOKUP(R28,マスタ!$D$1:$E$99,2,0)&amp;"'", "")&amp;IF(S28&lt;&gt;"",", subType: '"&amp;VLOOKUP(S28,マスタ!$D$1:$E$99,2,0)&amp;"'","")&amp;""&amp;IF(T28&lt;&gt;"",", range: '"&amp;T28&amp;"'","")&amp;IF(V28&lt;&gt;"",", damage: '"&amp;V28&amp;"'","")&amp;IF(X28&lt;&gt;"",", capacity: '"&amp;X28&amp;"'","")&amp;IF(Y28&lt;&gt;"",", growth: "&amp;Y28&amp;"","")&amp;IF(Z28&lt;&gt;"",", cost: '"&amp;Z28&amp;"'","")&amp;", text: '"&amp;SUBSTITUTE(SUBSTITUTE(AE28, CHAR(13), ""),CHAR(10),"\n")&amp;IF(AF28&lt;&gt;"", "', textAdditional: '"&amp;SUBSTITUTE(SUBSTITUTE(AF28, CHAR(13), ""),CHAR(10),"\n"), "")&amp;"', textZh: '"&amp;SUBSTITUTE(SUBSTITUTE(SUBSTITUTE(AG28, CHAR(13), ""),CHAR(10),"\n"),"'","\'")&amp;"', textZhG1: '"&amp;SUBSTITUTE(SUBSTITUTE(SUBSTITUTE(AI28, CHAR(13), ""),CHAR(10),"\n"),"'","\'")&amp;IF(AH28&lt;&gt;"", "', textZhAdditional: '"&amp;SUBSTITUTE(SUBSTITUTE(AH28, CHAR(13), ""),CHAR(10),"\n"), "")&amp;IF(AJ28&lt;&gt;"", "', textZhG1Additional: '"&amp;SUBSTITUTE(SUBSTITUTE(AJ28, CHAR(13), ""),CHAR(10),"\n"), "")&amp;"', textKo: '"&amp;SUBSTITUTE(SUBSTITUTE(SUBSTITUTE(AK28, CHAR(13), ""),CHAR(10),"\n"),"'","\'")&amp;IF(AL28&lt;&gt;"", "', textKoAdditional: '"&amp;SUBSTITUTE(SUBSTITUTE(AL28, CHAR(13), ""),CHAR(10),"\n"), "")&amp;"', textEn: '"&amp;SUBSTITUTE(SUBSTITUTE(SUBSTITUTE(AM28, CHAR(13), ""),CHAR(10),"\n"),"'","\'")&amp;IF(AN28&lt;&gt;"", "', textEnAdditional: '"&amp;SUBSTITUTE(SUBSTITUTE(AN28, CHAR(13), ""),CHAR(10),"\n"), "")&amp;"'"&amp;IF(AB28="○",", sealable: true","")&amp;IF(AC28="○",", removable: true","")&amp;IF(AA28="○",", lie: true","")&amp;IF(AD28="○",", investable: true","")&amp;"}")</f>
        <v>, '24-shisui-o-s-3': {megami: 'shisui', name: 'アブダグイ', nameEn: '', nameZh: '', nameZhG1: '', nameKo: '', ruby: '', rubyEn: '', baseType: 'special', type: 'action', subType: 'reaction', cost: '2', text: '対応した《攻撃》のダメージを打ち消す。そうした場合、あなたは{X/Y}の裂傷を受ける。X/Yは打ち消したダメージの値に等しい。\n----\n【即再起】あなたがこのターンに3回目のダメージを受ける。', textZh: '', textZhG1: '', textKo: '', textEn: ''}</v>
      </c>
      <c r="AU28" s="5" t="str">
        <f t="shared" si="4"/>
        <v xml:space="preserve">    /** 《アブダグイ》 */ export const SHISUI_O_S_3: TCardId = '24-shisui-o-s-3';</v>
      </c>
      <c r="AV28" s="6" t="str">
        <f t="shared" si="5"/>
        <v xml:space="preserve">    | '24-shisui-o-s-3'</v>
      </c>
    </row>
    <row r="29" spans="1:48" s="11" customFormat="1" ht="48">
      <c r="A29" s="10" t="s">
        <v>158</v>
      </c>
      <c r="B29" s="10" t="s">
        <v>159</v>
      </c>
      <c r="C29" s="10"/>
      <c r="D29" s="10"/>
      <c r="E29" s="10" t="s">
        <v>177</v>
      </c>
      <c r="F29" s="10" t="s">
        <v>178</v>
      </c>
      <c r="G29" s="68"/>
      <c r="H29" s="69"/>
      <c r="I29" s="30"/>
      <c r="J29" s="69"/>
      <c r="K29" s="70"/>
      <c r="L29" s="33"/>
      <c r="M29" s="10" t="s">
        <v>43</v>
      </c>
      <c r="N29" s="10"/>
      <c r="O29" s="10"/>
      <c r="P29" s="10"/>
      <c r="Q29" s="10"/>
      <c r="R29" s="10" t="s">
        <v>129</v>
      </c>
      <c r="S29" s="10" t="s">
        <v>179</v>
      </c>
      <c r="T29" s="10"/>
      <c r="U29" s="12"/>
      <c r="V29" s="10"/>
      <c r="W29" s="12"/>
      <c r="X29" s="10" t="s">
        <v>191</v>
      </c>
      <c r="Y29" s="10"/>
      <c r="Z29" s="10" t="s">
        <v>248</v>
      </c>
      <c r="AA29" s="10"/>
      <c r="AB29" s="10"/>
      <c r="AC29" s="10"/>
      <c r="AD29" s="10"/>
      <c r="AE29" s="39" t="s">
        <v>200</v>
      </c>
      <c r="AF29" s="34"/>
      <c r="AG29" s="64"/>
      <c r="AH29" s="34"/>
      <c r="AI29" s="65"/>
      <c r="AJ29" s="34"/>
      <c r="AK29" s="66"/>
      <c r="AL29" s="38"/>
      <c r="AM29" s="63"/>
      <c r="AN29" s="2"/>
      <c r="AO29" s="12"/>
      <c r="AP29" s="12"/>
      <c r="AQ29" s="12"/>
      <c r="AR29" s="12"/>
      <c r="AS29" s="12"/>
      <c r="AT29" s="14" t="str">
        <f>IF(A29="", "", IF(ROW()&gt;=3, ", ", "")&amp;"'"&amp;A29&amp;"': {megami: '"&amp;B29&amp;"'"&amp;IF(C29&lt;&gt;"",", anotherID: '"&amp;C29&amp;"', replace: '"&amp;D29&amp;"'","")&amp;", name: '"&amp;SUBSTITUTE(E29,"'","\'")&amp;"', nameEn: '"&amp;SUBSTITUTE(K29,"'","\'")&amp;"', nameZh: '"&amp;SUBSTITUTE(G29,"'","\'")&amp;"', nameZhG1: '"&amp;SUBSTITUTE(H29,"'","\'")&amp;"', nameKo: '"&amp;SUBSTITUTE(J29,"'","\'")&amp;"', ruby: '"&amp;F29&amp;"', rubyEn: '"&amp;L29&amp;IF(I29&lt;&gt;"", "', rubyZh: '"&amp;I29, "")&amp;"', baseType: '"&amp;VLOOKUP(M29,マスタ!$A$1:$B$99,2,0)&amp;"'"&amp;IF(N29="○",", extra: true","")&amp;IF(O29&lt;&gt;"",", extraFrom: '"&amp;O29&amp;"'","")&amp;IF(P29&lt;&gt;"",", exchangableTo: '"&amp;P29&amp;"'","")&amp;IF(Q29="○",", poison: true","")&amp;IF(R29&lt;&gt;"", ", type: '"&amp;VLOOKUP(R29,マスタ!$D$1:$E$99,2,0)&amp;"'", "")&amp;IF(S29&lt;&gt;"",", subType: '"&amp;VLOOKUP(S29,マスタ!$D$1:$E$99,2,0)&amp;"'","")&amp;""&amp;IF(T29&lt;&gt;"",", range: '"&amp;T29&amp;"'","")&amp;IF(V29&lt;&gt;"",", damage: '"&amp;V29&amp;"'","")&amp;IF(X29&lt;&gt;"",", capacity: '"&amp;X29&amp;"'","")&amp;IF(Y29&lt;&gt;"",", growth: "&amp;Y29&amp;"","")&amp;IF(Z29&lt;&gt;"",", cost: '"&amp;Z29&amp;"'","")&amp;", text: '"&amp;SUBSTITUTE(SUBSTITUTE(AE29, CHAR(13), ""),CHAR(10),"\n")&amp;IF(AF29&lt;&gt;"", "', textAdditional: '"&amp;SUBSTITUTE(SUBSTITUTE(AF29, CHAR(13), ""),CHAR(10),"\n"), "")&amp;"', textZh: '"&amp;SUBSTITUTE(SUBSTITUTE(SUBSTITUTE(AG29, CHAR(13), ""),CHAR(10),"\n"),"'","\'")&amp;"', textZhG1: '"&amp;SUBSTITUTE(SUBSTITUTE(SUBSTITUTE(AI29, CHAR(13), ""),CHAR(10),"\n"),"'","\'")&amp;IF(AH29&lt;&gt;"", "', textZhAdditional: '"&amp;SUBSTITUTE(SUBSTITUTE(AH29, CHAR(13), ""),CHAR(10),"\n"), "")&amp;IF(AJ29&lt;&gt;"", "', textZhG1Additional: '"&amp;SUBSTITUTE(SUBSTITUTE(AJ29, CHAR(13), ""),CHAR(10),"\n"), "")&amp;"', textKo: '"&amp;SUBSTITUTE(SUBSTITUTE(SUBSTITUTE(AK29, CHAR(13), ""),CHAR(10),"\n"),"'","\'")&amp;IF(AL29&lt;&gt;"", "', textKoAdditional: '"&amp;SUBSTITUTE(SUBSTITUTE(AL29, CHAR(13), ""),CHAR(10),"\n"), "")&amp;"', textEn: '"&amp;SUBSTITUTE(SUBSTITUTE(SUBSTITUTE(AM29, CHAR(13), ""),CHAR(10),"\n"),"'","\'")&amp;IF(AN29&lt;&gt;"", "', textEnAdditional: '"&amp;SUBSTITUTE(SUBSTITUTE(AN29, CHAR(13), ""),CHAR(10),"\n"), "")&amp;"'"&amp;IF(AB29="○",", sealable: true","")&amp;IF(AC29="○",", removable: true","")&amp;IF(AA29="○",", lie: true","")&amp;IF(AD29="○",", investable: true","")&amp;"}")</f>
        <v>, '24-shisui-o-s-4': {megami: 'shisui', name: '桑畑志水の死に所', nameEn: '', nameZh: '', nameZhG1: '', nameKo: '', ruby: 'くわはたしすいのしにどころ', rubyEn: '', baseType: 'special', type: 'enhance', subType: 'fullpower', capacity: '2', cost: '{2}', text: '【展開時】このカードの上に桜花結晶をX個相手のフレアから置く。相手のフレアがあなたのフレアより大きいならば、Xはその差に等しい。そうでないならばXは0である。\n【展開中】あなたは敗北しない。\n【展開中】あなたのライフが0ならば、相手は集中力を支払えない。', textZh: '', textZhG1: '', textKo: '', textEn: ''}</v>
      </c>
      <c r="AU29" s="5" t="str">
        <f t="shared" si="4"/>
        <v xml:space="preserve">    /** 《桑畑志水の死に所》 */ export const SHISUI_O_S_4: TCardId = '24-shisui-o-s-4';</v>
      </c>
      <c r="AV29" s="6" t="str">
        <f t="shared" si="5"/>
        <v xml:space="preserve">    | '24-shisui-o-s-4'</v>
      </c>
    </row>
    <row r="30" spans="1:48">
      <c r="A30" s="16"/>
      <c r="B30" s="16"/>
      <c r="C30" s="16"/>
      <c r="D30" s="16"/>
      <c r="E30" s="16"/>
      <c r="F30" s="16"/>
      <c r="G30" s="10"/>
      <c r="H30" s="10"/>
      <c r="I30" s="17"/>
      <c r="J30" s="24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8"/>
      <c r="V30" s="16"/>
      <c r="W30" s="18"/>
      <c r="X30" s="16"/>
      <c r="Y30" s="16"/>
      <c r="Z30" s="16"/>
      <c r="AA30" s="16"/>
      <c r="AB30" s="16"/>
      <c r="AC30" s="16"/>
      <c r="AD30" s="16"/>
      <c r="AE30" s="21"/>
      <c r="AF30" s="21"/>
      <c r="AG30" s="13"/>
      <c r="AH30" s="19"/>
      <c r="AI30" s="13"/>
      <c r="AJ30" s="19"/>
      <c r="AK30" s="21"/>
      <c r="AL30" s="19"/>
      <c r="AM30" s="21"/>
      <c r="AN30" s="19"/>
      <c r="AO30" s="18"/>
      <c r="AP30" s="18"/>
      <c r="AQ30" s="18"/>
      <c r="AR30" s="18"/>
      <c r="AS30" s="18"/>
      <c r="AT30" s="14" t="str">
        <f>IF(A30="", "", IF(ROW()&gt;=3, ", ", "")&amp;"'"&amp;A30&amp;"': {megami: '"&amp;B30&amp;"'"&amp;IF(C30&lt;&gt;"",", anotherID: '"&amp;C30&amp;"', replace: '"&amp;D30&amp;"'","")&amp;", name: '"&amp;SUBSTITUTE(E30,"'","\'")&amp;"', nameEn: '"&amp;SUBSTITUTE(K30,"'","\'")&amp;"', nameZh: '"&amp;SUBSTITUTE(G30,"'","\'")&amp;"', nameZhG1: '"&amp;SUBSTITUTE(H30,"'","\'")&amp;"', nameKo: '"&amp;SUBSTITUTE(J30,"'","\'")&amp;"', ruby: '"&amp;F30&amp;"', rubyEn: '"&amp;L30&amp;IF(I30&lt;&gt;"", "', rubyZh: '"&amp;I30, "")&amp;"', baseType: '"&amp;VLOOKUP(M30,マスタ!$A$1:$B$99,2,0)&amp;"'"&amp;IF(N30="○",", extra: true","")&amp;IF(O30&lt;&gt;"",", extraFrom: '"&amp;O30&amp;"'","")&amp;IF(P30&lt;&gt;"",", exchangableTo: '"&amp;P30&amp;"'","")&amp;IF(Q30="○",", poison: true","")&amp;IF(R30&lt;&gt;"", ", type: '"&amp;VLOOKUP(R30,マスタ!$D$1:$E$99,2,0)&amp;"'", "")&amp;IF(S30&lt;&gt;"",", subType: '"&amp;VLOOKUP(S30,マスタ!$D$1:$E$99,2,0)&amp;"'","")&amp;""&amp;IF(T30&lt;&gt;"",", range: '"&amp;T30&amp;"'","")&amp;IF(V30&lt;&gt;"",", damage: '"&amp;V30&amp;"'","")&amp;IF(X30&lt;&gt;"",", capacity: '"&amp;X30&amp;"'","")&amp;IF(Y30&lt;&gt;"",", growth: "&amp;Y30&amp;"","")&amp;IF(Z30&lt;&gt;"",", cost: '"&amp;Z30&amp;"'","")&amp;", text: '"&amp;SUBSTITUTE(SUBSTITUTE(AE30, CHAR(13), ""),CHAR(10),"\n")&amp;IF(AF30&lt;&gt;"", "', textAdditional: '"&amp;SUBSTITUTE(SUBSTITUTE(AF30, CHAR(13), ""),CHAR(10),"\n"), "")&amp;"', textZh: '"&amp;SUBSTITUTE(SUBSTITUTE(SUBSTITUTE(AG30, CHAR(13), ""),CHAR(10),"\n"),"'","\'")&amp;"', textZhG1: '"&amp;SUBSTITUTE(SUBSTITUTE(SUBSTITUTE(AI30, CHAR(13), ""),CHAR(10),"\n"),"'","\'")&amp;IF(AH30&lt;&gt;"", "', textZhAdditional: '"&amp;SUBSTITUTE(SUBSTITUTE(AH30, CHAR(13), ""),CHAR(10),"\n"), "")&amp;IF(AJ30&lt;&gt;"", "', textZhG1Additional: '"&amp;SUBSTITUTE(SUBSTITUTE(AJ30, CHAR(13), ""),CHAR(10),"\n"), "")&amp;"', textKo: '"&amp;SUBSTITUTE(SUBSTITUTE(SUBSTITUTE(AK30, CHAR(13), ""),CHAR(10),"\n"),"'","\'")&amp;IF(AL30&lt;&gt;"", "', textKoAdditional: '"&amp;SUBSTITUTE(SUBSTITUTE(AL30, CHAR(13), ""),CHAR(10),"\n"), "")&amp;"', textEn: '"&amp;SUBSTITUTE(SUBSTITUTE(SUBSTITUTE(AM30, CHAR(13), ""),CHAR(10),"\n"),"'","\'")&amp;IF(AN30&lt;&gt;"", "', textEnAdditional: '"&amp;SUBSTITUTE(SUBSTITUTE(AN30, CHAR(13), ""),CHAR(10),"\n"), "")&amp;"'"&amp;IF(AB30="○",", sealable: true","")&amp;IF(AC30="○",", removable: true","")&amp;"}")</f>
        <v/>
      </c>
      <c r="AU30" s="5" t="str">
        <f t="shared" ref="AU30:AU33" si="6">IF($A30&lt;&gt;"", "    /** 《"&amp;$E30&amp;"》 */ export const "&amp;SUBSTITUTE(UPPER(IF(MID($A30, 3, 1)="-", RIGHT($A30,LEN($A30)-3), $A30)), "-", "_")&amp;": TCardId = '"&amp;$A30&amp;"';", "")</f>
        <v/>
      </c>
      <c r="AV30" s="6" t="str">
        <f t="shared" ref="AV30:AV33" si="7">IF($A30&lt;&gt;"", "    | '"&amp;$A30&amp;"'", "")</f>
        <v/>
      </c>
    </row>
    <row r="31" spans="1:48">
      <c r="A31" s="16"/>
      <c r="B31" s="16"/>
      <c r="C31" s="16"/>
      <c r="D31" s="16"/>
      <c r="E31" s="16"/>
      <c r="F31" s="16"/>
      <c r="G31" s="10"/>
      <c r="H31" s="10"/>
      <c r="I31" s="17"/>
      <c r="J31" s="24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8"/>
      <c r="V31" s="16"/>
      <c r="W31" s="18"/>
      <c r="X31" s="16"/>
      <c r="Y31" s="16"/>
      <c r="Z31" s="16"/>
      <c r="AA31" s="16"/>
      <c r="AB31" s="16"/>
      <c r="AC31" s="16"/>
      <c r="AD31" s="16"/>
      <c r="AE31" s="21"/>
      <c r="AF31" s="21"/>
      <c r="AG31" s="13"/>
      <c r="AH31" s="19"/>
      <c r="AI31" s="13"/>
      <c r="AJ31" s="19"/>
      <c r="AK31" s="21"/>
      <c r="AL31" s="19"/>
      <c r="AM31" s="21"/>
      <c r="AN31" s="19"/>
      <c r="AO31" s="18"/>
      <c r="AP31" s="18"/>
      <c r="AQ31" s="18"/>
      <c r="AR31" s="18"/>
      <c r="AS31" s="18"/>
      <c r="AT31" s="14" t="str">
        <f>IF(A31="", "", IF(ROW()&gt;=3, ", ", "")&amp;"'"&amp;A31&amp;"': {megami: '"&amp;B31&amp;"'"&amp;IF(C31&lt;&gt;"",", anotherID: '"&amp;C31&amp;"', replace: '"&amp;D31&amp;"'","")&amp;", name: '"&amp;SUBSTITUTE(E31,"'","\'")&amp;"', nameEn: '"&amp;SUBSTITUTE(K31,"'","\'")&amp;"', nameZh: '"&amp;SUBSTITUTE(G31,"'","\'")&amp;"', nameZhG1: '"&amp;SUBSTITUTE(H31,"'","\'")&amp;"', nameKo: '"&amp;SUBSTITUTE(J31,"'","\'")&amp;"', ruby: '"&amp;F31&amp;"', rubyEn: '"&amp;L31&amp;IF(I31&lt;&gt;"", "', rubyZh: '"&amp;I31, "")&amp;"', baseType: '"&amp;VLOOKUP(M31,マスタ!$A$1:$B$99,2,0)&amp;"'"&amp;IF(N31="○",", extra: true","")&amp;IF(O31&lt;&gt;"",", extraFrom: '"&amp;O31&amp;"'","")&amp;IF(P31&lt;&gt;"",", exchangableTo: '"&amp;P31&amp;"'","")&amp;IF(Q31="○",", poison: true","")&amp;IF(R31&lt;&gt;"", ", type: '"&amp;VLOOKUP(R31,マスタ!$D$1:$E$99,2,0)&amp;"'", "")&amp;IF(S31&lt;&gt;"",", subType: '"&amp;VLOOKUP(S31,マスタ!$D$1:$E$99,2,0)&amp;"'","")&amp;""&amp;IF(T31&lt;&gt;"",", range: '"&amp;T31&amp;"'","")&amp;IF(V31&lt;&gt;"",", damage: '"&amp;V31&amp;"'","")&amp;IF(X31&lt;&gt;"",", capacity: '"&amp;X31&amp;"'","")&amp;IF(Y31&lt;&gt;"",", growth: "&amp;Y31&amp;"","")&amp;IF(Z31&lt;&gt;"",", cost: '"&amp;Z31&amp;"'","")&amp;", text: '"&amp;SUBSTITUTE(SUBSTITUTE(AE31, CHAR(13), ""),CHAR(10),"\n")&amp;IF(AF31&lt;&gt;"", "', textAdditional: '"&amp;SUBSTITUTE(SUBSTITUTE(AF31, CHAR(13), ""),CHAR(10),"\n"), "")&amp;"', textZh: '"&amp;SUBSTITUTE(SUBSTITUTE(SUBSTITUTE(AG31, CHAR(13), ""),CHAR(10),"\n"),"'","\'")&amp;"', textZhG1: '"&amp;SUBSTITUTE(SUBSTITUTE(SUBSTITUTE(AI31, CHAR(13), ""),CHAR(10),"\n"),"'","\'")&amp;IF(AH31&lt;&gt;"", "', textZhAdditional: '"&amp;SUBSTITUTE(SUBSTITUTE(AH31, CHAR(13), ""),CHAR(10),"\n"), "")&amp;IF(AJ31&lt;&gt;"", "', textZhG1Additional: '"&amp;SUBSTITUTE(SUBSTITUTE(AJ31, CHAR(13), ""),CHAR(10),"\n"), "")&amp;"', textKo: '"&amp;SUBSTITUTE(SUBSTITUTE(SUBSTITUTE(AK31, CHAR(13), ""),CHAR(10),"\n"),"'","\'")&amp;IF(AL31&lt;&gt;"", "', textKoAdditional: '"&amp;SUBSTITUTE(SUBSTITUTE(AL31, CHAR(13), ""),CHAR(10),"\n"), "")&amp;"', textEn: '"&amp;SUBSTITUTE(SUBSTITUTE(SUBSTITUTE(AM31, CHAR(13), ""),CHAR(10),"\n"),"'","\'")&amp;IF(AN31&lt;&gt;"", "', textEnAdditional: '"&amp;SUBSTITUTE(SUBSTITUTE(AN31, CHAR(13), ""),CHAR(10),"\n"), "")&amp;"'"&amp;IF(AB31="○",", sealable: true","")&amp;IF(AC31="○",", removable: true","")&amp;"}")</f>
        <v/>
      </c>
      <c r="AU31" s="5" t="str">
        <f t="shared" si="6"/>
        <v/>
      </c>
      <c r="AV31" s="6" t="str">
        <f t="shared" si="7"/>
        <v/>
      </c>
    </row>
    <row r="32" spans="1:48">
      <c r="A32" s="16"/>
      <c r="B32" s="16"/>
      <c r="C32" s="16"/>
      <c r="D32" s="16"/>
      <c r="E32" s="16"/>
      <c r="F32" s="16"/>
      <c r="G32" s="10"/>
      <c r="H32" s="10"/>
      <c r="I32" s="17"/>
      <c r="J32" s="24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8"/>
      <c r="V32" s="16"/>
      <c r="W32" s="18"/>
      <c r="X32" s="16"/>
      <c r="Y32" s="16"/>
      <c r="Z32" s="16"/>
      <c r="AA32" s="16"/>
      <c r="AB32" s="16"/>
      <c r="AC32" s="16"/>
      <c r="AD32" s="16"/>
      <c r="AE32" s="21"/>
      <c r="AF32" s="21"/>
      <c r="AG32" s="13"/>
      <c r="AH32" s="19"/>
      <c r="AI32" s="13"/>
      <c r="AJ32" s="19"/>
      <c r="AK32" s="21"/>
      <c r="AL32" s="19"/>
      <c r="AM32" s="21"/>
      <c r="AN32" s="19"/>
      <c r="AO32" s="18"/>
      <c r="AP32" s="18"/>
      <c r="AQ32" s="18"/>
      <c r="AR32" s="18"/>
      <c r="AS32" s="18"/>
      <c r="AT32" s="14" t="str">
        <f>IF(A32="", "", IF(ROW()&gt;=3, ", ", "")&amp;"'"&amp;A32&amp;"': {megami: '"&amp;B32&amp;"'"&amp;IF(C32&lt;&gt;"",", anotherID: '"&amp;C32&amp;"', replace: '"&amp;D32&amp;"'","")&amp;", name: '"&amp;SUBSTITUTE(E32,"'","\'")&amp;"', nameEn: '"&amp;SUBSTITUTE(K32,"'","\'")&amp;"', nameZh: '"&amp;SUBSTITUTE(G32,"'","\'")&amp;"', nameZhG1: '"&amp;SUBSTITUTE(H32,"'","\'")&amp;"', nameKo: '"&amp;SUBSTITUTE(J32,"'","\'")&amp;"', ruby: '"&amp;F32&amp;"', rubyEn: '"&amp;L32&amp;IF(I32&lt;&gt;"", "', rubyZh: '"&amp;I32, "")&amp;"', baseType: '"&amp;VLOOKUP(M32,マスタ!$A$1:$B$99,2,0)&amp;"'"&amp;IF(N32="○",", extra: true","")&amp;IF(O32&lt;&gt;"",", extraFrom: '"&amp;O32&amp;"'","")&amp;IF(P32&lt;&gt;"",", exchangableTo: '"&amp;P32&amp;"'","")&amp;IF(Q32="○",", poison: true","")&amp;IF(R32&lt;&gt;"", ", type: '"&amp;VLOOKUP(R32,マスタ!$D$1:$E$99,2,0)&amp;"'", "")&amp;IF(S32&lt;&gt;"",", subType: '"&amp;VLOOKUP(S32,マスタ!$D$1:$E$99,2,0)&amp;"'","")&amp;""&amp;IF(T32&lt;&gt;"",", range: '"&amp;T32&amp;"'","")&amp;IF(V32&lt;&gt;"",", damage: '"&amp;V32&amp;"'","")&amp;IF(X32&lt;&gt;"",", capacity: '"&amp;X32&amp;"'","")&amp;IF(Y32&lt;&gt;"",", growth: "&amp;Y32&amp;"","")&amp;IF(Z32&lt;&gt;"",", cost: '"&amp;Z32&amp;"'","")&amp;", text: '"&amp;SUBSTITUTE(SUBSTITUTE(AE32, CHAR(13), ""),CHAR(10),"\n")&amp;IF(AF32&lt;&gt;"", "', textAdditional: '"&amp;SUBSTITUTE(SUBSTITUTE(AF32, CHAR(13), ""),CHAR(10),"\n"), "")&amp;"', textZh: '"&amp;SUBSTITUTE(SUBSTITUTE(SUBSTITUTE(AG32, CHAR(13), ""),CHAR(10),"\n"),"'","\'")&amp;"', textZhG1: '"&amp;SUBSTITUTE(SUBSTITUTE(SUBSTITUTE(AI32, CHAR(13), ""),CHAR(10),"\n"),"'","\'")&amp;IF(AH32&lt;&gt;"", "', textZhAdditional: '"&amp;SUBSTITUTE(SUBSTITUTE(AH32, CHAR(13), ""),CHAR(10),"\n"), "")&amp;IF(AJ32&lt;&gt;"", "', textZhG1Additional: '"&amp;SUBSTITUTE(SUBSTITUTE(AJ32, CHAR(13), ""),CHAR(10),"\n"), "")&amp;"', textKo: '"&amp;SUBSTITUTE(SUBSTITUTE(SUBSTITUTE(AK32, CHAR(13), ""),CHAR(10),"\n"),"'","\'")&amp;IF(AL32&lt;&gt;"", "', textKoAdditional: '"&amp;SUBSTITUTE(SUBSTITUTE(AL32, CHAR(13), ""),CHAR(10),"\n"), "")&amp;"', textEn: '"&amp;SUBSTITUTE(SUBSTITUTE(SUBSTITUTE(AM32, CHAR(13), ""),CHAR(10),"\n"),"'","\'")&amp;IF(AN32&lt;&gt;"", "', textEnAdditional: '"&amp;SUBSTITUTE(SUBSTITUTE(AN32, CHAR(13), ""),CHAR(10),"\n"), "")&amp;"'"&amp;IF(AB32="○",", sealable: true","")&amp;IF(AC32="○",", removable: true","")&amp;"}")</f>
        <v/>
      </c>
      <c r="AU32" s="5" t="str">
        <f t="shared" si="6"/>
        <v/>
      </c>
      <c r="AV32" s="6" t="str">
        <f t="shared" si="7"/>
        <v/>
      </c>
    </row>
    <row r="33" spans="1:48">
      <c r="A33" s="16"/>
      <c r="B33" s="16"/>
      <c r="C33" s="16"/>
      <c r="D33" s="16"/>
      <c r="E33" s="16"/>
      <c r="F33" s="16"/>
      <c r="G33" s="10"/>
      <c r="H33" s="10"/>
      <c r="I33" s="17"/>
      <c r="J33" s="24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8"/>
      <c r="V33" s="16"/>
      <c r="W33" s="18"/>
      <c r="X33" s="16"/>
      <c r="Y33" s="16"/>
      <c r="Z33" s="16"/>
      <c r="AA33" s="16"/>
      <c r="AB33" s="16"/>
      <c r="AC33" s="16"/>
      <c r="AD33" s="16"/>
      <c r="AE33" s="21"/>
      <c r="AF33" s="21"/>
      <c r="AG33" s="13"/>
      <c r="AH33" s="19"/>
      <c r="AI33" s="13"/>
      <c r="AJ33" s="19"/>
      <c r="AK33" s="21"/>
      <c r="AL33" s="19"/>
      <c r="AM33" s="21"/>
      <c r="AN33" s="19"/>
      <c r="AO33" s="18"/>
      <c r="AP33" s="18"/>
      <c r="AQ33" s="18"/>
      <c r="AR33" s="18"/>
      <c r="AS33" s="18"/>
      <c r="AT33" s="14" t="str">
        <f>IF(A33="", "", IF(ROW()&gt;=3, ", ", "")&amp;"'"&amp;A33&amp;"': {megami: '"&amp;B33&amp;"'"&amp;IF(C33&lt;&gt;"",", anotherID: '"&amp;C33&amp;"', replace: '"&amp;D33&amp;"'","")&amp;", name: '"&amp;SUBSTITUTE(E33,"'","\'")&amp;"', nameEn: '"&amp;SUBSTITUTE(K33,"'","\'")&amp;"', nameZh: '"&amp;SUBSTITUTE(G33,"'","\'")&amp;"', nameZhG1: '"&amp;SUBSTITUTE(H33,"'","\'")&amp;"', nameKo: '"&amp;SUBSTITUTE(J33,"'","\'")&amp;"', ruby: '"&amp;F33&amp;"', rubyEn: '"&amp;L33&amp;IF(I33&lt;&gt;"", "', rubyZh: '"&amp;I33, "")&amp;"', baseType: '"&amp;VLOOKUP(M33,マスタ!$A$1:$B$99,2,0)&amp;"'"&amp;IF(N33="○",", extra: true","")&amp;IF(O33&lt;&gt;"",", extraFrom: '"&amp;O33&amp;"'","")&amp;IF(P33&lt;&gt;"",", exchangableTo: '"&amp;P33&amp;"'","")&amp;IF(Q33="○",", poison: true","")&amp;IF(R33&lt;&gt;"", ", type: '"&amp;VLOOKUP(R33,マスタ!$D$1:$E$99,2,0)&amp;"'", "")&amp;IF(S33&lt;&gt;"",", subType: '"&amp;VLOOKUP(S33,マスタ!$D$1:$E$99,2,0)&amp;"'","")&amp;""&amp;IF(T33&lt;&gt;"",", range: '"&amp;T33&amp;"'","")&amp;IF(V33&lt;&gt;"",", damage: '"&amp;V33&amp;"'","")&amp;IF(X33&lt;&gt;"",", capacity: '"&amp;X33&amp;"'","")&amp;IF(Y33&lt;&gt;"",", growth: "&amp;Y33&amp;"","")&amp;IF(Z33&lt;&gt;"",", cost: '"&amp;Z33&amp;"'","")&amp;", text: '"&amp;SUBSTITUTE(SUBSTITUTE(AE33, CHAR(13), ""),CHAR(10),"\n")&amp;IF(AF33&lt;&gt;"", "', textAdditional: '"&amp;SUBSTITUTE(SUBSTITUTE(AF33, CHAR(13), ""),CHAR(10),"\n"), "")&amp;"', textZh: '"&amp;SUBSTITUTE(SUBSTITUTE(SUBSTITUTE(AG33, CHAR(13), ""),CHAR(10),"\n"),"'","\'")&amp;"', textZhG1: '"&amp;SUBSTITUTE(SUBSTITUTE(SUBSTITUTE(AI33, CHAR(13), ""),CHAR(10),"\n"),"'","\'")&amp;IF(AH33&lt;&gt;"", "', textZhAdditional: '"&amp;SUBSTITUTE(SUBSTITUTE(AH33, CHAR(13), ""),CHAR(10),"\n"), "")&amp;IF(AJ33&lt;&gt;"", "', textZhG1Additional: '"&amp;SUBSTITUTE(SUBSTITUTE(AJ33, CHAR(13), ""),CHAR(10),"\n"), "")&amp;"', textKo: '"&amp;SUBSTITUTE(SUBSTITUTE(SUBSTITUTE(AK33, CHAR(13), ""),CHAR(10),"\n"),"'","\'")&amp;IF(AL33&lt;&gt;"", "', textKoAdditional: '"&amp;SUBSTITUTE(SUBSTITUTE(AL33, CHAR(13), ""),CHAR(10),"\n"), "")&amp;"', textEn: '"&amp;SUBSTITUTE(SUBSTITUTE(SUBSTITUTE(AM33, CHAR(13), ""),CHAR(10),"\n"),"'","\'")&amp;IF(AN33&lt;&gt;"", "', textEnAdditional: '"&amp;SUBSTITUTE(SUBSTITUTE(AN33, CHAR(13), ""),CHAR(10),"\n"), "")&amp;"'"&amp;IF(AB33="○",", sealable: true","")&amp;IF(AC33="○",", removable: true","")&amp;"}")</f>
        <v/>
      </c>
      <c r="AU33" s="5" t="str">
        <f t="shared" si="6"/>
        <v/>
      </c>
      <c r="AV33" s="6" t="str">
        <f t="shared" si="7"/>
        <v/>
      </c>
    </row>
    <row r="34" spans="1:48">
      <c r="I34" s="23"/>
    </row>
    <row r="35" spans="1:48">
      <c r="I35" s="23"/>
    </row>
    <row r="36" spans="1:48">
      <c r="I36" s="23"/>
    </row>
    <row r="37" spans="1:48">
      <c r="I37" s="23"/>
    </row>
    <row r="38" spans="1:48">
      <c r="I38" s="23"/>
    </row>
    <row r="39" spans="1:48">
      <c r="I39" s="23"/>
    </row>
    <row r="40" spans="1:48">
      <c r="I40" s="23"/>
    </row>
    <row r="41" spans="1:48">
      <c r="I41" s="23"/>
    </row>
    <row r="42" spans="1:48">
      <c r="I42" s="23"/>
    </row>
    <row r="43" spans="1:48">
      <c r="I43" s="23"/>
    </row>
    <row r="44" spans="1:48">
      <c r="I44" s="23"/>
    </row>
    <row r="45" spans="1:48">
      <c r="I45" s="23"/>
    </row>
    <row r="46" spans="1:48">
      <c r="I46" s="23"/>
    </row>
    <row r="47" spans="1:48">
      <c r="I47" s="23"/>
    </row>
    <row r="48" spans="1:48">
      <c r="I48" s="23"/>
    </row>
    <row r="49" spans="9:9">
      <c r="I49" s="23"/>
    </row>
    <row r="50" spans="9:9">
      <c r="I50" s="23"/>
    </row>
    <row r="51" spans="9:9">
      <c r="I51" s="23"/>
    </row>
    <row r="52" spans="9:9">
      <c r="I52" s="23"/>
    </row>
    <row r="53" spans="9:9">
      <c r="I53" s="23"/>
    </row>
    <row r="54" spans="9:9">
      <c r="I54" s="23"/>
    </row>
    <row r="55" spans="9:9">
      <c r="I55" s="23"/>
    </row>
    <row r="56" spans="9:9">
      <c r="I56" s="23"/>
    </row>
    <row r="57" spans="9:9">
      <c r="I57" s="23"/>
    </row>
    <row r="58" spans="9:9">
      <c r="I58" s="23"/>
    </row>
    <row r="59" spans="9:9">
      <c r="I59" s="23"/>
    </row>
    <row r="60" spans="9:9">
      <c r="I60" s="23"/>
    </row>
    <row r="61" spans="9:9">
      <c r="I61" s="23"/>
    </row>
    <row r="62" spans="9:9">
      <c r="I62" s="23"/>
    </row>
    <row r="63" spans="9:9">
      <c r="I63" s="23"/>
    </row>
    <row r="64" spans="9:9">
      <c r="I64" s="23"/>
    </row>
    <row r="65" spans="9:9">
      <c r="I65" s="23"/>
    </row>
    <row r="66" spans="9:9">
      <c r="I66" s="23"/>
    </row>
    <row r="67" spans="9:9">
      <c r="I67" s="23"/>
    </row>
    <row r="68" spans="9:9">
      <c r="I68" s="23"/>
    </row>
    <row r="69" spans="9:9">
      <c r="I69" s="23"/>
    </row>
    <row r="70" spans="9:9">
      <c r="I70" s="23"/>
    </row>
    <row r="71" spans="9:9">
      <c r="I71" s="23"/>
    </row>
    <row r="72" spans="9:9">
      <c r="I72" s="23"/>
    </row>
    <row r="73" spans="9:9">
      <c r="I73" s="23"/>
    </row>
    <row r="74" spans="9:9">
      <c r="I74" s="23"/>
    </row>
    <row r="75" spans="9:9">
      <c r="I75" s="23"/>
    </row>
    <row r="76" spans="9:9">
      <c r="I76" s="23"/>
    </row>
    <row r="77" spans="9:9">
      <c r="I77" s="23"/>
    </row>
    <row r="78" spans="9:9">
      <c r="I78" s="23"/>
    </row>
    <row r="79" spans="9:9">
      <c r="I79" s="23"/>
    </row>
    <row r="80" spans="9:9">
      <c r="I80" s="23"/>
    </row>
    <row r="81" spans="9:9">
      <c r="I81" s="23"/>
    </row>
    <row r="82" spans="9:9">
      <c r="I82" s="23"/>
    </row>
    <row r="83" spans="9:9">
      <c r="I83" s="23"/>
    </row>
    <row r="84" spans="9:9">
      <c r="I84" s="23"/>
    </row>
    <row r="85" spans="9:9">
      <c r="I85" s="23"/>
    </row>
    <row r="86" spans="9:9">
      <c r="I86" s="23"/>
    </row>
    <row r="87" spans="9:9">
      <c r="I87" s="23"/>
    </row>
    <row r="88" spans="9:9">
      <c r="I88" s="23"/>
    </row>
    <row r="89" spans="9:9">
      <c r="I89" s="23"/>
    </row>
    <row r="90" spans="9:9">
      <c r="I90" s="23"/>
    </row>
    <row r="91" spans="9:9">
      <c r="I91" s="23"/>
    </row>
    <row r="92" spans="9:9">
      <c r="I92" s="23"/>
    </row>
    <row r="93" spans="9:9">
      <c r="I93" s="23"/>
    </row>
    <row r="94" spans="9:9">
      <c r="I94" s="23"/>
    </row>
    <row r="95" spans="9:9">
      <c r="I95" s="23"/>
    </row>
    <row r="96" spans="9:9">
      <c r="I96" s="23"/>
    </row>
    <row r="97" spans="9:9">
      <c r="I97" s="23"/>
    </row>
    <row r="98" spans="9:9">
      <c r="I98" s="23"/>
    </row>
    <row r="99" spans="9:9">
      <c r="I99" s="23"/>
    </row>
    <row r="100" spans="9:9">
      <c r="I100" s="23"/>
    </row>
    <row r="101" spans="9:9">
      <c r="I101" s="23"/>
    </row>
    <row r="102" spans="9:9">
      <c r="I102" s="23"/>
    </row>
    <row r="103" spans="9:9">
      <c r="I103" s="23"/>
    </row>
    <row r="104" spans="9:9">
      <c r="I104" s="23"/>
    </row>
    <row r="105" spans="9:9">
      <c r="I105" s="23"/>
    </row>
    <row r="106" spans="9:9">
      <c r="I106" s="23"/>
    </row>
    <row r="107" spans="9:9">
      <c r="I107" s="23"/>
    </row>
    <row r="108" spans="9:9">
      <c r="I108" s="23"/>
    </row>
    <row r="109" spans="9:9">
      <c r="I109" s="23"/>
    </row>
    <row r="110" spans="9:9">
      <c r="I110" s="23"/>
    </row>
    <row r="111" spans="9:9">
      <c r="I111" s="23"/>
    </row>
    <row r="112" spans="9:9">
      <c r="I112" s="23"/>
    </row>
    <row r="113" spans="9:9">
      <c r="I113" s="23"/>
    </row>
    <row r="114" spans="9:9">
      <c r="I114" s="23"/>
    </row>
    <row r="115" spans="9:9">
      <c r="I115" s="23"/>
    </row>
    <row r="116" spans="9:9">
      <c r="I116" s="23"/>
    </row>
    <row r="117" spans="9:9">
      <c r="I117" s="23"/>
    </row>
    <row r="118" spans="9:9">
      <c r="I118" s="23"/>
    </row>
    <row r="119" spans="9:9">
      <c r="I119" s="23"/>
    </row>
    <row r="120" spans="9:9">
      <c r="I120" s="23"/>
    </row>
    <row r="121" spans="9:9">
      <c r="I121" s="23"/>
    </row>
    <row r="122" spans="9:9">
      <c r="I122" s="23"/>
    </row>
    <row r="123" spans="9:9">
      <c r="I123" s="23"/>
    </row>
    <row r="124" spans="9:9">
      <c r="I124" s="23"/>
    </row>
    <row r="125" spans="9:9">
      <c r="I125" s="23"/>
    </row>
    <row r="126" spans="9:9">
      <c r="I126" s="23"/>
    </row>
    <row r="127" spans="9:9">
      <c r="I127" s="23"/>
    </row>
    <row r="128" spans="9:9">
      <c r="I128" s="23"/>
    </row>
    <row r="129" spans="9:9">
      <c r="I129" s="23"/>
    </row>
    <row r="130" spans="9:9">
      <c r="I130" s="23"/>
    </row>
    <row r="131" spans="9:9">
      <c r="I131" s="23"/>
    </row>
    <row r="132" spans="9:9">
      <c r="I132" s="23"/>
    </row>
    <row r="133" spans="9:9">
      <c r="I133" s="23"/>
    </row>
    <row r="134" spans="9:9">
      <c r="I134" s="23"/>
    </row>
    <row r="135" spans="9:9">
      <c r="I135" s="23"/>
    </row>
    <row r="136" spans="9:9">
      <c r="I136" s="23"/>
    </row>
    <row r="137" spans="9:9">
      <c r="I137" s="23"/>
    </row>
    <row r="138" spans="9:9">
      <c r="I138" s="23"/>
    </row>
    <row r="139" spans="9:9">
      <c r="I139" s="23"/>
    </row>
    <row r="140" spans="9:9">
      <c r="I140" s="23"/>
    </row>
    <row r="141" spans="9:9">
      <c r="I141" s="23"/>
    </row>
    <row r="142" spans="9:9">
      <c r="I142" s="23"/>
    </row>
    <row r="143" spans="9:9">
      <c r="I143" s="23"/>
    </row>
    <row r="144" spans="9:9">
      <c r="I144" s="23"/>
    </row>
    <row r="145" spans="9:9">
      <c r="I145" s="23"/>
    </row>
    <row r="146" spans="9:9">
      <c r="I146" s="23"/>
    </row>
    <row r="147" spans="9:9">
      <c r="I147" s="23"/>
    </row>
    <row r="148" spans="9:9">
      <c r="I148" s="23"/>
    </row>
    <row r="149" spans="9:9">
      <c r="I149" s="23"/>
    </row>
    <row r="150" spans="9:9">
      <c r="I150" s="23"/>
    </row>
    <row r="151" spans="9:9">
      <c r="I151" s="23"/>
    </row>
    <row r="152" spans="9:9">
      <c r="I152" s="23"/>
    </row>
    <row r="153" spans="9:9">
      <c r="I153" s="23"/>
    </row>
    <row r="154" spans="9:9">
      <c r="I154" s="23"/>
    </row>
    <row r="155" spans="9:9">
      <c r="I155" s="23"/>
    </row>
    <row r="156" spans="9:9">
      <c r="I156" s="23"/>
    </row>
    <row r="157" spans="9:9">
      <c r="I157" s="23"/>
    </row>
    <row r="158" spans="9:9">
      <c r="I158" s="23"/>
    </row>
    <row r="159" spans="9:9">
      <c r="I159" s="23"/>
    </row>
    <row r="160" spans="9:9">
      <c r="I160" s="23"/>
    </row>
    <row r="161" spans="9:9">
      <c r="I161" s="23"/>
    </row>
    <row r="162" spans="9:9">
      <c r="I162" s="23"/>
    </row>
    <row r="163" spans="9:9">
      <c r="I163" s="23"/>
    </row>
    <row r="164" spans="9:9">
      <c r="I164" s="23"/>
    </row>
    <row r="165" spans="9:9">
      <c r="I165" s="23"/>
    </row>
    <row r="166" spans="9:9">
      <c r="I166" s="23"/>
    </row>
    <row r="167" spans="9:9">
      <c r="I167" s="23"/>
    </row>
    <row r="168" spans="9:9">
      <c r="I168" s="23"/>
    </row>
    <row r="169" spans="9:9">
      <c r="I169" s="23"/>
    </row>
    <row r="170" spans="9:9">
      <c r="I170" s="23"/>
    </row>
    <row r="171" spans="9:9">
      <c r="I171" s="23"/>
    </row>
    <row r="172" spans="9:9">
      <c r="I172" s="23"/>
    </row>
    <row r="173" spans="9:9">
      <c r="I173" s="23"/>
    </row>
    <row r="174" spans="9:9">
      <c r="I174" s="23"/>
    </row>
    <row r="175" spans="9:9">
      <c r="I175" s="23"/>
    </row>
    <row r="176" spans="9:9">
      <c r="I176" s="23"/>
    </row>
    <row r="177" spans="9:9">
      <c r="I177" s="23"/>
    </row>
    <row r="178" spans="9:9">
      <c r="I178" s="23"/>
    </row>
    <row r="179" spans="9:9">
      <c r="I179" s="23"/>
    </row>
    <row r="180" spans="9:9">
      <c r="I180" s="23"/>
    </row>
    <row r="181" spans="9:9">
      <c r="I181" s="23"/>
    </row>
    <row r="182" spans="9:9">
      <c r="I182" s="23"/>
    </row>
    <row r="183" spans="9:9">
      <c r="I183" s="23"/>
    </row>
    <row r="184" spans="9:9">
      <c r="I184" s="23"/>
    </row>
    <row r="185" spans="9:9">
      <c r="I185" s="23"/>
    </row>
    <row r="186" spans="9:9">
      <c r="I186" s="23"/>
    </row>
    <row r="187" spans="9:9">
      <c r="I187" s="23"/>
    </row>
    <row r="188" spans="9:9">
      <c r="I188" s="23"/>
    </row>
    <row r="189" spans="9:9">
      <c r="I189" s="23"/>
    </row>
    <row r="190" spans="9:9">
      <c r="I190" s="23"/>
    </row>
    <row r="191" spans="9:9">
      <c r="I191" s="23"/>
    </row>
    <row r="192" spans="9:9">
      <c r="I192" s="23"/>
    </row>
    <row r="193" spans="9:9">
      <c r="I193" s="23"/>
    </row>
    <row r="194" spans="9:9">
      <c r="I194" s="23"/>
    </row>
    <row r="195" spans="9:9">
      <c r="I195" s="23"/>
    </row>
    <row r="196" spans="9:9">
      <c r="I196" s="23"/>
    </row>
    <row r="197" spans="9:9">
      <c r="I197" s="23"/>
    </row>
    <row r="198" spans="9:9">
      <c r="I198" s="23"/>
    </row>
    <row r="199" spans="9:9">
      <c r="I199" s="23"/>
    </row>
    <row r="200" spans="9:9">
      <c r="I200" s="23"/>
    </row>
    <row r="201" spans="9:9">
      <c r="I201" s="23"/>
    </row>
    <row r="202" spans="9:9">
      <c r="I202" s="23"/>
    </row>
    <row r="203" spans="9:9">
      <c r="I203" s="23"/>
    </row>
    <row r="204" spans="9:9">
      <c r="I204" s="23"/>
    </row>
    <row r="205" spans="9:9">
      <c r="I205" s="23"/>
    </row>
    <row r="206" spans="9:9">
      <c r="I206" s="23"/>
    </row>
    <row r="207" spans="9:9">
      <c r="I207" s="23"/>
    </row>
    <row r="208" spans="9:9">
      <c r="I208" s="23"/>
    </row>
    <row r="209" spans="9:9">
      <c r="I209" s="23"/>
    </row>
    <row r="210" spans="9:9">
      <c r="I210" s="23"/>
    </row>
    <row r="211" spans="9:9">
      <c r="I211" s="23"/>
    </row>
    <row r="212" spans="9:9">
      <c r="I212" s="23"/>
    </row>
    <row r="213" spans="9:9">
      <c r="I213" s="23"/>
    </row>
    <row r="214" spans="9:9">
      <c r="I214" s="23"/>
    </row>
    <row r="215" spans="9:9">
      <c r="I215" s="23"/>
    </row>
    <row r="216" spans="9:9">
      <c r="I216" s="23"/>
    </row>
    <row r="217" spans="9:9">
      <c r="I217" s="23"/>
    </row>
    <row r="218" spans="9:9">
      <c r="I218" s="23"/>
    </row>
    <row r="219" spans="9:9">
      <c r="I219" s="23"/>
    </row>
    <row r="220" spans="9:9">
      <c r="I220" s="23"/>
    </row>
    <row r="221" spans="9:9">
      <c r="I221" s="23"/>
    </row>
    <row r="222" spans="9:9">
      <c r="I222" s="23"/>
    </row>
    <row r="223" spans="9:9">
      <c r="I223" s="23"/>
    </row>
    <row r="224" spans="9:9">
      <c r="I224" s="23"/>
    </row>
    <row r="225" spans="9:9">
      <c r="I225" s="23"/>
    </row>
    <row r="226" spans="9:9">
      <c r="I226" s="23"/>
    </row>
    <row r="227" spans="9:9">
      <c r="I227" s="23"/>
    </row>
    <row r="228" spans="9:9">
      <c r="I228" s="23"/>
    </row>
    <row r="229" spans="9:9">
      <c r="I229" s="23"/>
    </row>
    <row r="230" spans="9:9">
      <c r="I230" s="23"/>
    </row>
    <row r="231" spans="9:9">
      <c r="I231" s="23"/>
    </row>
    <row r="232" spans="9:9">
      <c r="I232" s="23"/>
    </row>
    <row r="233" spans="9:9">
      <c r="I233" s="23"/>
    </row>
    <row r="234" spans="9:9">
      <c r="I234" s="23"/>
    </row>
    <row r="235" spans="9:9">
      <c r="I235" s="23"/>
    </row>
    <row r="236" spans="9:9">
      <c r="I236" s="23"/>
    </row>
    <row r="237" spans="9:9">
      <c r="I237" s="23"/>
    </row>
    <row r="238" spans="9:9">
      <c r="I238" s="23"/>
    </row>
    <row r="239" spans="9:9">
      <c r="I239" s="23"/>
    </row>
    <row r="240" spans="9:9">
      <c r="I240" s="23"/>
    </row>
    <row r="241" spans="9:9">
      <c r="I241" s="23"/>
    </row>
    <row r="242" spans="9:9">
      <c r="I242" s="23"/>
    </row>
    <row r="243" spans="9:9">
      <c r="I243" s="23"/>
    </row>
    <row r="244" spans="9:9">
      <c r="I244" s="23"/>
    </row>
    <row r="245" spans="9:9">
      <c r="I245" s="23"/>
    </row>
    <row r="246" spans="9:9">
      <c r="I246" s="23"/>
    </row>
    <row r="247" spans="9:9">
      <c r="I247" s="23"/>
    </row>
    <row r="248" spans="9:9">
      <c r="I248" s="23"/>
    </row>
    <row r="249" spans="9:9">
      <c r="I249" s="23"/>
    </row>
    <row r="250" spans="9:9">
      <c r="I250" s="23"/>
    </row>
    <row r="251" spans="9:9">
      <c r="I251" s="23"/>
    </row>
    <row r="252" spans="9:9">
      <c r="I252" s="23"/>
    </row>
    <row r="253" spans="9:9">
      <c r="I253" s="23"/>
    </row>
    <row r="254" spans="9:9">
      <c r="I254" s="23"/>
    </row>
    <row r="255" spans="9:9">
      <c r="I255" s="23"/>
    </row>
    <row r="256" spans="9:9">
      <c r="I256" s="23"/>
    </row>
    <row r="257" spans="9:9">
      <c r="I257" s="23"/>
    </row>
    <row r="258" spans="9:9">
      <c r="I258" s="23"/>
    </row>
    <row r="259" spans="9:9">
      <c r="I259" s="23"/>
    </row>
    <row r="260" spans="9:9">
      <c r="I260" s="23"/>
    </row>
    <row r="261" spans="9:9">
      <c r="I261" s="23"/>
    </row>
    <row r="262" spans="9:9">
      <c r="I262" s="23"/>
    </row>
    <row r="263" spans="9:9">
      <c r="I263" s="23"/>
    </row>
    <row r="264" spans="9:9">
      <c r="I264" s="23"/>
    </row>
    <row r="265" spans="9:9">
      <c r="I265" s="23"/>
    </row>
    <row r="266" spans="9:9">
      <c r="I266" s="23"/>
    </row>
    <row r="267" spans="9:9">
      <c r="I267" s="23"/>
    </row>
    <row r="268" spans="9:9">
      <c r="I268" s="23"/>
    </row>
    <row r="269" spans="9:9">
      <c r="I269" s="23"/>
    </row>
    <row r="270" spans="9:9">
      <c r="I270" s="23"/>
    </row>
    <row r="271" spans="9:9">
      <c r="I271" s="23"/>
    </row>
    <row r="272" spans="9:9">
      <c r="I272" s="23"/>
    </row>
    <row r="273" spans="9:9">
      <c r="I273" s="23"/>
    </row>
    <row r="274" spans="9:9">
      <c r="I274" s="23"/>
    </row>
    <row r="275" spans="9:9">
      <c r="I275" s="23"/>
    </row>
    <row r="276" spans="9:9">
      <c r="I276" s="23"/>
    </row>
    <row r="277" spans="9:9">
      <c r="I277" s="23"/>
    </row>
    <row r="278" spans="9:9">
      <c r="I278" s="23"/>
    </row>
    <row r="279" spans="9:9">
      <c r="I279" s="23"/>
    </row>
    <row r="280" spans="9:9">
      <c r="I280" s="23"/>
    </row>
    <row r="281" spans="9:9">
      <c r="I281" s="23"/>
    </row>
    <row r="282" spans="9:9">
      <c r="I282" s="23"/>
    </row>
    <row r="283" spans="9:9">
      <c r="I283" s="23"/>
    </row>
    <row r="284" spans="9:9">
      <c r="I284" s="23"/>
    </row>
    <row r="285" spans="9:9">
      <c r="I285" s="23"/>
    </row>
    <row r="286" spans="9:9">
      <c r="I286" s="23"/>
    </row>
    <row r="287" spans="9:9">
      <c r="I287" s="23"/>
    </row>
    <row r="288" spans="9:9">
      <c r="I288" s="23"/>
    </row>
    <row r="289" spans="9:9">
      <c r="I289" s="23"/>
    </row>
    <row r="290" spans="9:9">
      <c r="I290" s="23"/>
    </row>
    <row r="291" spans="9:9">
      <c r="I291" s="23"/>
    </row>
    <row r="292" spans="9:9">
      <c r="I292" s="23"/>
    </row>
    <row r="293" spans="9:9">
      <c r="I293" s="23"/>
    </row>
    <row r="294" spans="9:9">
      <c r="I294" s="23"/>
    </row>
    <row r="295" spans="9:9">
      <c r="I295" s="23"/>
    </row>
    <row r="296" spans="9:9">
      <c r="I296" s="23"/>
    </row>
    <row r="297" spans="9:9">
      <c r="I297" s="23"/>
    </row>
    <row r="298" spans="9:9">
      <c r="I298" s="23"/>
    </row>
    <row r="299" spans="9:9">
      <c r="I299" s="23"/>
    </row>
    <row r="300" spans="9:9">
      <c r="I300" s="23"/>
    </row>
    <row r="301" spans="9:9">
      <c r="I301" s="23"/>
    </row>
    <row r="302" spans="9:9">
      <c r="I302" s="23"/>
    </row>
    <row r="303" spans="9:9">
      <c r="I303" s="23"/>
    </row>
    <row r="304" spans="9:9">
      <c r="I304" s="23"/>
    </row>
    <row r="305" spans="9:9">
      <c r="I305" s="23"/>
    </row>
    <row r="306" spans="9:9">
      <c r="I306" s="23"/>
    </row>
    <row r="307" spans="9:9">
      <c r="I307" s="23"/>
    </row>
    <row r="308" spans="9:9">
      <c r="I308" s="23"/>
    </row>
    <row r="309" spans="9:9">
      <c r="I309" s="23"/>
    </row>
    <row r="310" spans="9:9">
      <c r="I310" s="23"/>
    </row>
    <row r="311" spans="9:9">
      <c r="I311" s="23"/>
    </row>
    <row r="312" spans="9:9">
      <c r="I312" s="23"/>
    </row>
    <row r="313" spans="9:9">
      <c r="I313" s="23"/>
    </row>
    <row r="314" spans="9:9">
      <c r="I314" s="23"/>
    </row>
    <row r="315" spans="9:9">
      <c r="I315" s="23"/>
    </row>
    <row r="316" spans="9:9">
      <c r="I316" s="23"/>
    </row>
    <row r="317" spans="9:9">
      <c r="I317" s="23"/>
    </row>
    <row r="318" spans="9:9">
      <c r="I318" s="23"/>
    </row>
    <row r="319" spans="9:9">
      <c r="I319" s="23"/>
    </row>
    <row r="320" spans="9:9">
      <c r="I320" s="23"/>
    </row>
    <row r="321" spans="9:9">
      <c r="I321" s="23"/>
    </row>
    <row r="322" spans="9:9">
      <c r="I322" s="23"/>
    </row>
    <row r="323" spans="9:9">
      <c r="I323" s="23"/>
    </row>
    <row r="324" spans="9:9">
      <c r="I324" s="23"/>
    </row>
    <row r="325" spans="9:9">
      <c r="I325" s="23"/>
    </row>
    <row r="326" spans="9:9">
      <c r="I326" s="23"/>
    </row>
    <row r="327" spans="9:9">
      <c r="I327" s="23"/>
    </row>
    <row r="328" spans="9:9">
      <c r="I328" s="23"/>
    </row>
    <row r="329" spans="9:9">
      <c r="I329" s="23"/>
    </row>
    <row r="330" spans="9:9">
      <c r="I330" s="23"/>
    </row>
    <row r="331" spans="9:9">
      <c r="I331" s="23"/>
    </row>
    <row r="332" spans="9:9">
      <c r="I332" s="23"/>
    </row>
    <row r="333" spans="9:9">
      <c r="I333" s="23"/>
    </row>
    <row r="334" spans="9:9">
      <c r="I334" s="23"/>
    </row>
    <row r="335" spans="9:9">
      <c r="I335" s="23"/>
    </row>
    <row r="336" spans="9:9">
      <c r="I336" s="23"/>
    </row>
    <row r="337" spans="9:9">
      <c r="I337" s="23"/>
    </row>
    <row r="338" spans="9:9">
      <c r="I338" s="23"/>
    </row>
    <row r="339" spans="9:9">
      <c r="I339" s="23"/>
    </row>
    <row r="340" spans="9:9">
      <c r="I340" s="23"/>
    </row>
    <row r="341" spans="9:9">
      <c r="I341" s="23"/>
    </row>
    <row r="342" spans="9:9">
      <c r="I342" s="23"/>
    </row>
    <row r="343" spans="9:9">
      <c r="I343" s="23"/>
    </row>
    <row r="344" spans="9:9">
      <c r="I344" s="23"/>
    </row>
    <row r="345" spans="9:9">
      <c r="I345" s="23"/>
    </row>
    <row r="346" spans="9:9">
      <c r="I346" s="23"/>
    </row>
    <row r="347" spans="9:9">
      <c r="I347" s="23"/>
    </row>
    <row r="348" spans="9:9">
      <c r="I348" s="23"/>
    </row>
    <row r="349" spans="9:9">
      <c r="I349" s="23"/>
    </row>
    <row r="350" spans="9:9">
      <c r="I350" s="23"/>
    </row>
    <row r="351" spans="9:9">
      <c r="I351" s="23"/>
    </row>
    <row r="352" spans="9:9">
      <c r="I352" s="23"/>
    </row>
    <row r="353" spans="9:9">
      <c r="I353" s="23"/>
    </row>
    <row r="354" spans="9:9">
      <c r="I354" s="23"/>
    </row>
    <row r="355" spans="9:9">
      <c r="I355" s="23"/>
    </row>
    <row r="356" spans="9:9">
      <c r="I356" s="23"/>
    </row>
    <row r="357" spans="9:9">
      <c r="I357" s="23"/>
    </row>
    <row r="358" spans="9:9">
      <c r="I358" s="23"/>
    </row>
    <row r="359" spans="9:9">
      <c r="I359" s="23"/>
    </row>
    <row r="360" spans="9:9">
      <c r="I360" s="23"/>
    </row>
    <row r="361" spans="9:9">
      <c r="I361" s="23"/>
    </row>
    <row r="362" spans="9:9">
      <c r="I362" s="23"/>
    </row>
    <row r="363" spans="9:9">
      <c r="I363" s="23"/>
    </row>
    <row r="364" spans="9:9">
      <c r="I364" s="23"/>
    </row>
    <row r="365" spans="9:9">
      <c r="I365" s="23"/>
    </row>
    <row r="366" spans="9:9">
      <c r="I366" s="23"/>
    </row>
    <row r="367" spans="9:9">
      <c r="I367" s="23"/>
    </row>
    <row r="368" spans="9:9">
      <c r="I368" s="23"/>
    </row>
    <row r="369" spans="9:9">
      <c r="I369" s="23"/>
    </row>
    <row r="370" spans="9:9">
      <c r="I370" s="23"/>
    </row>
    <row r="371" spans="9:9">
      <c r="I371" s="23"/>
    </row>
    <row r="372" spans="9:9">
      <c r="I372" s="23"/>
    </row>
    <row r="373" spans="9:9">
      <c r="I373" s="23"/>
    </row>
    <row r="374" spans="9:9">
      <c r="I374" s="23"/>
    </row>
    <row r="375" spans="9:9">
      <c r="I375" s="23"/>
    </row>
    <row r="376" spans="9:9">
      <c r="I376" s="23"/>
    </row>
    <row r="377" spans="9:9">
      <c r="I377" s="23"/>
    </row>
    <row r="378" spans="9:9">
      <c r="I378" s="23"/>
    </row>
    <row r="379" spans="9:9">
      <c r="I379" s="23"/>
    </row>
    <row r="380" spans="9:9">
      <c r="I380" s="23"/>
    </row>
    <row r="381" spans="9:9">
      <c r="I381" s="23"/>
    </row>
    <row r="382" spans="9:9">
      <c r="I382" s="23"/>
    </row>
    <row r="383" spans="9:9">
      <c r="I383" s="23"/>
    </row>
    <row r="384" spans="9:9">
      <c r="I384" s="23"/>
    </row>
    <row r="385" spans="9:9">
      <c r="I385" s="23"/>
    </row>
    <row r="386" spans="9:9">
      <c r="I386" s="23"/>
    </row>
    <row r="387" spans="9:9">
      <c r="I387" s="23"/>
    </row>
    <row r="388" spans="9:9">
      <c r="I388" s="23"/>
    </row>
    <row r="389" spans="9:9">
      <c r="I389" s="23"/>
    </row>
    <row r="390" spans="9:9">
      <c r="I390" s="23"/>
    </row>
    <row r="391" spans="9:9">
      <c r="I391" s="23"/>
    </row>
    <row r="392" spans="9:9">
      <c r="I392" s="23"/>
    </row>
    <row r="393" spans="9:9">
      <c r="I393" s="23"/>
    </row>
    <row r="394" spans="9:9">
      <c r="I394" s="23"/>
    </row>
    <row r="395" spans="9:9">
      <c r="I395" s="23"/>
    </row>
    <row r="396" spans="9:9">
      <c r="I396" s="23"/>
    </row>
    <row r="397" spans="9:9">
      <c r="I397" s="23"/>
    </row>
    <row r="398" spans="9:9">
      <c r="I398" s="23"/>
    </row>
    <row r="399" spans="9:9">
      <c r="I399" s="23"/>
    </row>
    <row r="400" spans="9:9">
      <c r="I400" s="23"/>
    </row>
    <row r="401" spans="9:9">
      <c r="I401" s="23"/>
    </row>
    <row r="402" spans="9:9">
      <c r="I402" s="23"/>
    </row>
    <row r="403" spans="9:9">
      <c r="I403" s="23"/>
    </row>
    <row r="404" spans="9:9">
      <c r="I404" s="23"/>
    </row>
    <row r="405" spans="9:9">
      <c r="I405" s="23"/>
    </row>
    <row r="406" spans="9:9">
      <c r="I406" s="23"/>
    </row>
    <row r="407" spans="9:9">
      <c r="I407" s="23"/>
    </row>
    <row r="408" spans="9:9">
      <c r="I408" s="23"/>
    </row>
    <row r="409" spans="9:9">
      <c r="I409" s="23"/>
    </row>
    <row r="410" spans="9:9">
      <c r="I410" s="23"/>
    </row>
    <row r="411" spans="9:9">
      <c r="I411" s="23"/>
    </row>
    <row r="412" spans="9:9">
      <c r="I412" s="23"/>
    </row>
    <row r="413" spans="9:9">
      <c r="I413" s="23"/>
    </row>
    <row r="414" spans="9:9">
      <c r="I414" s="23"/>
    </row>
    <row r="415" spans="9:9">
      <c r="I415" s="23"/>
    </row>
    <row r="416" spans="9:9">
      <c r="I416" s="23"/>
    </row>
    <row r="417" spans="9:9">
      <c r="I417" s="23"/>
    </row>
    <row r="418" spans="9:9">
      <c r="I418" s="23"/>
    </row>
    <row r="419" spans="9:9">
      <c r="I419" s="23"/>
    </row>
    <row r="420" spans="9:9">
      <c r="I420" s="23"/>
    </row>
    <row r="421" spans="9:9">
      <c r="I421" s="23"/>
    </row>
    <row r="422" spans="9:9">
      <c r="I422" s="23"/>
    </row>
    <row r="423" spans="9:9">
      <c r="I423" s="23"/>
    </row>
    <row r="424" spans="9:9">
      <c r="I424" s="23"/>
    </row>
    <row r="425" spans="9:9">
      <c r="I425" s="23"/>
    </row>
    <row r="426" spans="9:9">
      <c r="I426" s="23"/>
    </row>
    <row r="427" spans="9:9">
      <c r="I427" s="23"/>
    </row>
    <row r="428" spans="9:9">
      <c r="I428" s="23"/>
    </row>
    <row r="429" spans="9:9">
      <c r="I429" s="23"/>
    </row>
    <row r="430" spans="9:9">
      <c r="I430" s="23"/>
    </row>
    <row r="431" spans="9:9">
      <c r="I431" s="23"/>
    </row>
    <row r="432" spans="9:9">
      <c r="I432" s="23"/>
    </row>
    <row r="433" spans="9:9">
      <c r="I433" s="23"/>
    </row>
    <row r="434" spans="9:9">
      <c r="I434" s="23"/>
    </row>
    <row r="435" spans="9:9">
      <c r="I435" s="23"/>
    </row>
    <row r="436" spans="9:9">
      <c r="I436" s="23"/>
    </row>
    <row r="437" spans="9:9">
      <c r="I437" s="23"/>
    </row>
    <row r="438" spans="9:9">
      <c r="I438" s="23"/>
    </row>
    <row r="439" spans="9:9">
      <c r="I439" s="23"/>
    </row>
    <row r="440" spans="9:9">
      <c r="I440" s="23"/>
    </row>
    <row r="441" spans="9:9">
      <c r="I441" s="23"/>
    </row>
    <row r="442" spans="9:9">
      <c r="I442" s="23"/>
    </row>
    <row r="443" spans="9:9">
      <c r="I443" s="23"/>
    </row>
    <row r="444" spans="9:9">
      <c r="I444" s="23"/>
    </row>
    <row r="445" spans="9:9">
      <c r="I445" s="23"/>
    </row>
    <row r="446" spans="9:9">
      <c r="I446" s="23"/>
    </row>
    <row r="447" spans="9:9">
      <c r="I447" s="23"/>
    </row>
    <row r="448" spans="9:9">
      <c r="I448" s="23"/>
    </row>
    <row r="449" spans="9:9">
      <c r="I449" s="23"/>
    </row>
    <row r="450" spans="9:9">
      <c r="I450" s="23"/>
    </row>
    <row r="451" spans="9:9">
      <c r="I451" s="23"/>
    </row>
    <row r="452" spans="9:9">
      <c r="I452" s="23"/>
    </row>
    <row r="453" spans="9:9">
      <c r="I453" s="23"/>
    </row>
    <row r="454" spans="9:9">
      <c r="I454" s="23"/>
    </row>
    <row r="455" spans="9:9">
      <c r="I455" s="23"/>
    </row>
    <row r="456" spans="9:9">
      <c r="I456" s="23"/>
    </row>
    <row r="457" spans="9:9">
      <c r="I457" s="23"/>
    </row>
    <row r="458" spans="9:9">
      <c r="I458" s="23"/>
    </row>
    <row r="459" spans="9:9">
      <c r="I459" s="23"/>
    </row>
    <row r="460" spans="9:9">
      <c r="I460" s="23"/>
    </row>
    <row r="461" spans="9:9">
      <c r="I461" s="23"/>
    </row>
    <row r="462" spans="9:9">
      <c r="I462" s="23"/>
    </row>
    <row r="463" spans="9:9">
      <c r="I463" s="23"/>
    </row>
    <row r="464" spans="9:9">
      <c r="I464" s="23"/>
    </row>
    <row r="465" spans="9:9">
      <c r="I465" s="23"/>
    </row>
    <row r="466" spans="9:9">
      <c r="I466" s="23"/>
    </row>
    <row r="467" spans="9:9">
      <c r="I467" s="23"/>
    </row>
    <row r="468" spans="9:9">
      <c r="I468" s="23"/>
    </row>
    <row r="469" spans="9:9">
      <c r="I469" s="23"/>
    </row>
    <row r="470" spans="9:9">
      <c r="I470" s="23"/>
    </row>
    <row r="471" spans="9:9">
      <c r="I471" s="23"/>
    </row>
    <row r="472" spans="9:9">
      <c r="I472" s="23"/>
    </row>
    <row r="473" spans="9:9">
      <c r="I473" s="23"/>
    </row>
    <row r="474" spans="9:9">
      <c r="I474" s="23"/>
    </row>
    <row r="475" spans="9:9">
      <c r="I475" s="23"/>
    </row>
    <row r="476" spans="9:9">
      <c r="I476" s="23"/>
    </row>
    <row r="477" spans="9:9">
      <c r="I477" s="23"/>
    </row>
    <row r="478" spans="9:9">
      <c r="I478" s="23"/>
    </row>
    <row r="479" spans="9:9">
      <c r="I479" s="23"/>
    </row>
    <row r="480" spans="9:9">
      <c r="I480" s="23"/>
    </row>
    <row r="481" spans="9:9">
      <c r="I481" s="23"/>
    </row>
    <row r="482" spans="9:9">
      <c r="I482" s="23"/>
    </row>
    <row r="483" spans="9:9">
      <c r="I483" s="23"/>
    </row>
    <row r="484" spans="9:9">
      <c r="I484" s="23"/>
    </row>
    <row r="485" spans="9:9">
      <c r="I485" s="23"/>
    </row>
    <row r="486" spans="9:9">
      <c r="I486" s="23"/>
    </row>
    <row r="487" spans="9:9">
      <c r="I487" s="23"/>
    </row>
    <row r="488" spans="9:9">
      <c r="I488" s="23"/>
    </row>
    <row r="489" spans="9:9">
      <c r="I489" s="23"/>
    </row>
    <row r="490" spans="9:9">
      <c r="I490" s="23"/>
    </row>
    <row r="491" spans="9:9">
      <c r="I491" s="23"/>
    </row>
    <row r="492" spans="9:9">
      <c r="I492" s="23"/>
    </row>
    <row r="493" spans="9:9">
      <c r="I493" s="23"/>
    </row>
    <row r="494" spans="9:9">
      <c r="I494" s="23"/>
    </row>
    <row r="495" spans="9:9">
      <c r="I495" s="23"/>
    </row>
    <row r="496" spans="9:9">
      <c r="I496" s="23"/>
    </row>
    <row r="497" spans="9:9">
      <c r="I497" s="23"/>
    </row>
    <row r="498" spans="9:9">
      <c r="I498" s="23"/>
    </row>
    <row r="499" spans="9:9">
      <c r="I499" s="23"/>
    </row>
    <row r="500" spans="9:9">
      <c r="I500" s="23"/>
    </row>
    <row r="501" spans="9:9">
      <c r="I501" s="23"/>
    </row>
    <row r="502" spans="9:9">
      <c r="I502" s="23"/>
    </row>
    <row r="503" spans="9:9">
      <c r="I503" s="23"/>
    </row>
    <row r="504" spans="9:9">
      <c r="I504" s="23"/>
    </row>
    <row r="505" spans="9:9">
      <c r="I505" s="23"/>
    </row>
    <row r="506" spans="9:9">
      <c r="I506" s="23"/>
    </row>
    <row r="507" spans="9:9">
      <c r="I507" s="23"/>
    </row>
    <row r="508" spans="9:9">
      <c r="I508" s="23"/>
    </row>
    <row r="509" spans="9:9">
      <c r="I509" s="23"/>
    </row>
    <row r="510" spans="9:9">
      <c r="I510" s="23"/>
    </row>
    <row r="511" spans="9:9">
      <c r="I511" s="23"/>
    </row>
    <row r="512" spans="9:9">
      <c r="I512" s="23"/>
    </row>
    <row r="513" spans="9:9">
      <c r="I513" s="23"/>
    </row>
    <row r="514" spans="9:9">
      <c r="I514" s="23"/>
    </row>
    <row r="515" spans="9:9">
      <c r="I515" s="23"/>
    </row>
    <row r="516" spans="9:9">
      <c r="I516" s="23"/>
    </row>
    <row r="517" spans="9:9">
      <c r="I517" s="23"/>
    </row>
    <row r="518" spans="9:9">
      <c r="I518" s="23"/>
    </row>
    <row r="519" spans="9:9">
      <c r="I519" s="23"/>
    </row>
    <row r="520" spans="9:9">
      <c r="I520" s="23"/>
    </row>
    <row r="521" spans="9:9">
      <c r="I521" s="23"/>
    </row>
    <row r="522" spans="9:9">
      <c r="I522" s="23"/>
    </row>
    <row r="523" spans="9:9">
      <c r="I523" s="23"/>
    </row>
    <row r="524" spans="9:9">
      <c r="I524" s="23"/>
    </row>
    <row r="525" spans="9:9">
      <c r="I525" s="23"/>
    </row>
    <row r="526" spans="9:9">
      <c r="I526" s="23"/>
    </row>
    <row r="527" spans="9:9">
      <c r="I527" s="23"/>
    </row>
    <row r="528" spans="9:9">
      <c r="I528" s="23"/>
    </row>
    <row r="529" spans="9:9">
      <c r="I529" s="23"/>
    </row>
    <row r="530" spans="9:9">
      <c r="I530" s="23"/>
    </row>
    <row r="531" spans="9:9">
      <c r="I531" s="23"/>
    </row>
    <row r="532" spans="9:9">
      <c r="I532" s="23"/>
    </row>
    <row r="533" spans="9:9">
      <c r="I533" s="23"/>
    </row>
    <row r="534" spans="9:9">
      <c r="I534" s="23"/>
    </row>
    <row r="535" spans="9:9">
      <c r="I535" s="23"/>
    </row>
    <row r="536" spans="9:9">
      <c r="I536" s="23"/>
    </row>
    <row r="537" spans="9:9">
      <c r="I537" s="23"/>
    </row>
    <row r="538" spans="9:9">
      <c r="I538" s="23"/>
    </row>
    <row r="539" spans="9:9">
      <c r="I539" s="23"/>
    </row>
    <row r="540" spans="9:9">
      <c r="I540" s="23"/>
    </row>
    <row r="541" spans="9:9">
      <c r="I541" s="23"/>
    </row>
    <row r="542" spans="9:9">
      <c r="I542" s="23"/>
    </row>
    <row r="543" spans="9:9">
      <c r="I543" s="23"/>
    </row>
    <row r="544" spans="9:9">
      <c r="I544" s="23"/>
    </row>
    <row r="545" spans="9:9">
      <c r="I545" s="23"/>
    </row>
    <row r="546" spans="9:9">
      <c r="I546" s="23"/>
    </row>
    <row r="547" spans="9:9">
      <c r="I547" s="23"/>
    </row>
    <row r="548" spans="9:9">
      <c r="I548" s="23"/>
    </row>
    <row r="549" spans="9:9">
      <c r="I549" s="23"/>
    </row>
    <row r="550" spans="9:9">
      <c r="I550" s="23"/>
    </row>
    <row r="551" spans="9:9">
      <c r="I551" s="23"/>
    </row>
    <row r="552" spans="9:9">
      <c r="I552" s="23"/>
    </row>
    <row r="553" spans="9:9">
      <c r="I553" s="23"/>
    </row>
    <row r="554" spans="9:9">
      <c r="I554" s="23"/>
    </row>
    <row r="555" spans="9:9">
      <c r="I555" s="23"/>
    </row>
    <row r="556" spans="9:9">
      <c r="I556" s="23"/>
    </row>
    <row r="557" spans="9:9">
      <c r="I557" s="23"/>
    </row>
    <row r="558" spans="9:9">
      <c r="I558" s="23"/>
    </row>
    <row r="559" spans="9:9">
      <c r="I559" s="23"/>
    </row>
    <row r="560" spans="9:9">
      <c r="I560" s="23"/>
    </row>
    <row r="561" spans="9:9">
      <c r="I561" s="23"/>
    </row>
    <row r="562" spans="9:9">
      <c r="I562" s="23"/>
    </row>
    <row r="563" spans="9:9">
      <c r="I563" s="23"/>
    </row>
    <row r="564" spans="9:9">
      <c r="I564" s="23"/>
    </row>
    <row r="565" spans="9:9">
      <c r="I565" s="23"/>
    </row>
    <row r="566" spans="9:9">
      <c r="I566" s="23"/>
    </row>
    <row r="567" spans="9:9">
      <c r="I567" s="23"/>
    </row>
    <row r="568" spans="9:9">
      <c r="I568" s="23"/>
    </row>
    <row r="569" spans="9:9">
      <c r="I569" s="23"/>
    </row>
    <row r="570" spans="9:9">
      <c r="I570" s="23"/>
    </row>
    <row r="571" spans="9:9">
      <c r="I571" s="23"/>
    </row>
    <row r="572" spans="9:9">
      <c r="I572" s="23"/>
    </row>
    <row r="573" spans="9:9">
      <c r="I573" s="23"/>
    </row>
    <row r="574" spans="9:9">
      <c r="I574" s="23"/>
    </row>
    <row r="575" spans="9:9">
      <c r="I575" s="23"/>
    </row>
    <row r="576" spans="9:9">
      <c r="I576" s="23"/>
    </row>
    <row r="577" spans="9:9">
      <c r="I577" s="23"/>
    </row>
    <row r="578" spans="9:9">
      <c r="I578" s="23"/>
    </row>
    <row r="579" spans="9:9">
      <c r="I579" s="23"/>
    </row>
    <row r="580" spans="9:9">
      <c r="I580" s="23"/>
    </row>
    <row r="581" spans="9:9">
      <c r="I581" s="23"/>
    </row>
    <row r="582" spans="9:9">
      <c r="I582" s="23"/>
    </row>
    <row r="583" spans="9:9">
      <c r="I583" s="23"/>
    </row>
    <row r="584" spans="9:9">
      <c r="I584" s="23"/>
    </row>
    <row r="585" spans="9:9">
      <c r="I585" s="23"/>
    </row>
    <row r="586" spans="9:9">
      <c r="I586" s="23"/>
    </row>
    <row r="587" spans="9:9">
      <c r="I587" s="23"/>
    </row>
    <row r="588" spans="9:9">
      <c r="I588" s="23"/>
    </row>
    <row r="589" spans="9:9">
      <c r="I589" s="23"/>
    </row>
    <row r="590" spans="9:9">
      <c r="I590" s="23"/>
    </row>
    <row r="591" spans="9:9">
      <c r="I591" s="23"/>
    </row>
    <row r="592" spans="9:9">
      <c r="I592" s="23"/>
    </row>
    <row r="593" spans="9:9">
      <c r="I593" s="23"/>
    </row>
    <row r="594" spans="9:9">
      <c r="I594" s="23"/>
    </row>
    <row r="595" spans="9:9">
      <c r="I595" s="23"/>
    </row>
    <row r="596" spans="9:9">
      <c r="I596" s="23"/>
    </row>
    <row r="597" spans="9:9">
      <c r="I597" s="23"/>
    </row>
    <row r="598" spans="9:9">
      <c r="I598" s="23"/>
    </row>
    <row r="599" spans="9:9">
      <c r="I599" s="23"/>
    </row>
    <row r="600" spans="9:9">
      <c r="I600" s="23"/>
    </row>
    <row r="601" spans="9:9">
      <c r="I601" s="23"/>
    </row>
    <row r="602" spans="9:9">
      <c r="I602" s="23"/>
    </row>
    <row r="603" spans="9:9">
      <c r="I603" s="23"/>
    </row>
    <row r="604" spans="9:9">
      <c r="I604" s="23"/>
    </row>
    <row r="605" spans="9:9">
      <c r="I605" s="23"/>
    </row>
    <row r="606" spans="9:9">
      <c r="I606" s="23"/>
    </row>
    <row r="607" spans="9:9">
      <c r="I607" s="23"/>
    </row>
    <row r="608" spans="9:9">
      <c r="I608" s="23"/>
    </row>
    <row r="609" spans="9:9">
      <c r="I609" s="23"/>
    </row>
    <row r="610" spans="9:9">
      <c r="I610" s="23"/>
    </row>
    <row r="611" spans="9:9">
      <c r="I611" s="23"/>
    </row>
    <row r="612" spans="9:9">
      <c r="I612" s="23"/>
    </row>
    <row r="613" spans="9:9">
      <c r="I613" s="23"/>
    </row>
    <row r="614" spans="9:9">
      <c r="I614" s="23"/>
    </row>
    <row r="615" spans="9:9">
      <c r="I615" s="23"/>
    </row>
    <row r="616" spans="9:9">
      <c r="I616" s="23"/>
    </row>
    <row r="617" spans="9:9">
      <c r="I617" s="23"/>
    </row>
    <row r="618" spans="9:9">
      <c r="I618" s="23"/>
    </row>
    <row r="619" spans="9:9">
      <c r="I619" s="23"/>
    </row>
    <row r="620" spans="9:9">
      <c r="I620" s="23"/>
    </row>
    <row r="621" spans="9:9">
      <c r="I621" s="23"/>
    </row>
    <row r="622" spans="9:9">
      <c r="I622" s="23"/>
    </row>
    <row r="623" spans="9:9">
      <c r="I623" s="23"/>
    </row>
    <row r="624" spans="9:9">
      <c r="I624" s="23"/>
    </row>
    <row r="625" spans="9:9">
      <c r="I625" s="23"/>
    </row>
    <row r="626" spans="9:9">
      <c r="I626" s="23"/>
    </row>
    <row r="627" spans="9:9">
      <c r="I627" s="23"/>
    </row>
    <row r="628" spans="9:9">
      <c r="I628" s="23"/>
    </row>
    <row r="629" spans="9:9">
      <c r="I629" s="23"/>
    </row>
    <row r="630" spans="9:9">
      <c r="I630" s="23"/>
    </row>
    <row r="631" spans="9:9">
      <c r="I631" s="23"/>
    </row>
    <row r="632" spans="9:9">
      <c r="I632" s="23"/>
    </row>
    <row r="633" spans="9:9">
      <c r="I633" s="23"/>
    </row>
    <row r="634" spans="9:9">
      <c r="I634" s="23"/>
    </row>
    <row r="635" spans="9:9">
      <c r="I635" s="23"/>
    </row>
    <row r="636" spans="9:9">
      <c r="I636" s="23"/>
    </row>
    <row r="637" spans="9:9">
      <c r="I637" s="23"/>
    </row>
    <row r="638" spans="9:9">
      <c r="I638" s="23"/>
    </row>
    <row r="639" spans="9:9">
      <c r="I639" s="23"/>
    </row>
    <row r="640" spans="9:9">
      <c r="I640" s="23"/>
    </row>
    <row r="641" spans="9:9">
      <c r="I641" s="23"/>
    </row>
    <row r="642" spans="9:9">
      <c r="I642" s="23"/>
    </row>
    <row r="643" spans="9:9">
      <c r="I643" s="23"/>
    </row>
    <row r="644" spans="9:9">
      <c r="I644" s="23"/>
    </row>
    <row r="645" spans="9:9">
      <c r="I645" s="23"/>
    </row>
    <row r="646" spans="9:9">
      <c r="I646" s="23"/>
    </row>
    <row r="647" spans="9:9">
      <c r="I647" s="23"/>
    </row>
    <row r="648" spans="9:9">
      <c r="I648" s="23"/>
    </row>
    <row r="649" spans="9:9">
      <c r="I649" s="23"/>
    </row>
    <row r="650" spans="9:9">
      <c r="I650" s="23"/>
    </row>
    <row r="651" spans="9:9">
      <c r="I651" s="23"/>
    </row>
    <row r="652" spans="9:9">
      <c r="I652" s="23"/>
    </row>
    <row r="653" spans="9:9">
      <c r="I653" s="23"/>
    </row>
    <row r="654" spans="9:9">
      <c r="I654" s="23"/>
    </row>
    <row r="655" spans="9:9">
      <c r="I655" s="23"/>
    </row>
    <row r="656" spans="9:9">
      <c r="I656" s="23"/>
    </row>
    <row r="657" spans="9:9">
      <c r="I657" s="23"/>
    </row>
    <row r="658" spans="9:9">
      <c r="I658" s="23"/>
    </row>
    <row r="659" spans="9:9">
      <c r="I659" s="23"/>
    </row>
    <row r="660" spans="9:9">
      <c r="I660" s="23"/>
    </row>
    <row r="661" spans="9:9">
      <c r="I661" s="23"/>
    </row>
    <row r="662" spans="9:9">
      <c r="I662" s="23"/>
    </row>
    <row r="663" spans="9:9">
      <c r="I663" s="23"/>
    </row>
    <row r="664" spans="9:9">
      <c r="I664" s="23"/>
    </row>
    <row r="665" spans="9:9">
      <c r="I665" s="23"/>
    </row>
    <row r="666" spans="9:9">
      <c r="I666" s="23"/>
    </row>
    <row r="667" spans="9:9">
      <c r="I667" s="23"/>
    </row>
    <row r="668" spans="9:9">
      <c r="I668" s="23"/>
    </row>
    <row r="669" spans="9:9">
      <c r="I669" s="23"/>
    </row>
    <row r="670" spans="9:9">
      <c r="I670" s="23"/>
    </row>
    <row r="671" spans="9:9">
      <c r="I671" s="23"/>
    </row>
    <row r="672" spans="9:9">
      <c r="I672" s="23"/>
    </row>
    <row r="673" spans="9:9">
      <c r="I673" s="23"/>
    </row>
    <row r="674" spans="9:9">
      <c r="I674" s="23"/>
    </row>
    <row r="675" spans="9:9">
      <c r="I675" s="23"/>
    </row>
    <row r="676" spans="9:9">
      <c r="I676" s="23"/>
    </row>
    <row r="677" spans="9:9">
      <c r="I677" s="23"/>
    </row>
    <row r="678" spans="9:9">
      <c r="I678" s="23"/>
    </row>
    <row r="679" spans="9:9">
      <c r="I679" s="23"/>
    </row>
    <row r="680" spans="9:9">
      <c r="I680" s="23"/>
    </row>
    <row r="681" spans="9:9">
      <c r="I681" s="23"/>
    </row>
    <row r="682" spans="9:9">
      <c r="I682" s="23"/>
    </row>
    <row r="683" spans="9:9">
      <c r="I683" s="23"/>
    </row>
    <row r="684" spans="9:9">
      <c r="I684" s="23"/>
    </row>
    <row r="685" spans="9:9">
      <c r="I685" s="23"/>
    </row>
    <row r="686" spans="9:9">
      <c r="I686" s="23"/>
    </row>
    <row r="687" spans="9:9">
      <c r="I687" s="23"/>
    </row>
    <row r="688" spans="9:9">
      <c r="I688" s="23"/>
    </row>
    <row r="689" spans="9:9">
      <c r="I689" s="23"/>
    </row>
    <row r="690" spans="9:9">
      <c r="I690" s="23"/>
    </row>
    <row r="691" spans="9:9">
      <c r="I691" s="23"/>
    </row>
    <row r="692" spans="9:9">
      <c r="I692" s="23"/>
    </row>
    <row r="693" spans="9:9">
      <c r="I693" s="23"/>
    </row>
    <row r="694" spans="9:9">
      <c r="I694" s="23"/>
    </row>
    <row r="695" spans="9:9">
      <c r="I695" s="23"/>
    </row>
    <row r="696" spans="9:9">
      <c r="I696" s="23"/>
    </row>
    <row r="697" spans="9:9">
      <c r="I697" s="23"/>
    </row>
    <row r="698" spans="9:9">
      <c r="I698" s="23"/>
    </row>
    <row r="699" spans="9:9">
      <c r="I699" s="23"/>
    </row>
    <row r="700" spans="9:9">
      <c r="I700" s="23"/>
    </row>
    <row r="701" spans="9:9">
      <c r="I701" s="23"/>
    </row>
    <row r="702" spans="9:9">
      <c r="I702" s="23"/>
    </row>
    <row r="703" spans="9:9">
      <c r="I703" s="23"/>
    </row>
    <row r="704" spans="9:9">
      <c r="I704" s="23"/>
    </row>
    <row r="705" spans="9:9">
      <c r="I705" s="23"/>
    </row>
    <row r="706" spans="9:9">
      <c r="I706" s="23"/>
    </row>
    <row r="707" spans="9:9">
      <c r="I707" s="23"/>
    </row>
    <row r="708" spans="9:9">
      <c r="I708" s="23"/>
    </row>
    <row r="709" spans="9:9">
      <c r="I709" s="23"/>
    </row>
    <row r="710" spans="9:9">
      <c r="I710" s="23"/>
    </row>
    <row r="711" spans="9:9">
      <c r="I711" s="23"/>
    </row>
    <row r="712" spans="9:9">
      <c r="I712" s="23"/>
    </row>
    <row r="713" spans="9:9">
      <c r="I713" s="23"/>
    </row>
    <row r="714" spans="9:9">
      <c r="I714" s="23"/>
    </row>
    <row r="715" spans="9:9">
      <c r="I715" s="23"/>
    </row>
    <row r="716" spans="9:9">
      <c r="I716" s="23"/>
    </row>
    <row r="717" spans="9:9">
      <c r="I717" s="23"/>
    </row>
    <row r="718" spans="9:9">
      <c r="I718" s="23"/>
    </row>
    <row r="719" spans="9:9">
      <c r="I719" s="23"/>
    </row>
    <row r="720" spans="9:9">
      <c r="I720" s="23"/>
    </row>
    <row r="721" spans="9:9">
      <c r="I721" s="23"/>
    </row>
    <row r="722" spans="9:9">
      <c r="I722" s="23"/>
    </row>
    <row r="723" spans="9:9">
      <c r="I723" s="23"/>
    </row>
    <row r="724" spans="9:9">
      <c r="I724" s="23"/>
    </row>
    <row r="725" spans="9:9">
      <c r="I725" s="23"/>
    </row>
    <row r="726" spans="9:9">
      <c r="I726" s="23"/>
    </row>
    <row r="727" spans="9:9">
      <c r="I727" s="23"/>
    </row>
    <row r="728" spans="9:9">
      <c r="I728" s="23"/>
    </row>
    <row r="729" spans="9:9">
      <c r="I729" s="23"/>
    </row>
    <row r="730" spans="9:9">
      <c r="I730" s="23"/>
    </row>
    <row r="731" spans="9:9">
      <c r="I731" s="23"/>
    </row>
    <row r="732" spans="9:9">
      <c r="I732" s="23"/>
    </row>
    <row r="733" spans="9:9">
      <c r="I733" s="23"/>
    </row>
    <row r="734" spans="9:9">
      <c r="I734" s="23"/>
    </row>
    <row r="735" spans="9:9">
      <c r="I735" s="23"/>
    </row>
    <row r="736" spans="9:9">
      <c r="I736" s="23"/>
    </row>
    <row r="737" spans="9:9">
      <c r="I737" s="23"/>
    </row>
    <row r="738" spans="9:9">
      <c r="I738" s="23"/>
    </row>
    <row r="739" spans="9:9">
      <c r="I739" s="23"/>
    </row>
    <row r="740" spans="9:9">
      <c r="I740" s="23"/>
    </row>
    <row r="741" spans="9:9">
      <c r="I741" s="23"/>
    </row>
    <row r="742" spans="9:9">
      <c r="I742" s="23"/>
    </row>
    <row r="743" spans="9:9">
      <c r="I743" s="23"/>
    </row>
    <row r="744" spans="9:9">
      <c r="I744" s="23"/>
    </row>
    <row r="745" spans="9:9">
      <c r="I745" s="23"/>
    </row>
    <row r="746" spans="9:9">
      <c r="I746" s="23"/>
    </row>
    <row r="747" spans="9:9">
      <c r="I747" s="23"/>
    </row>
    <row r="748" spans="9:9">
      <c r="I748" s="23"/>
    </row>
    <row r="749" spans="9:9">
      <c r="I749" s="23"/>
    </row>
    <row r="750" spans="9:9">
      <c r="I750" s="23"/>
    </row>
    <row r="751" spans="9:9">
      <c r="I751" s="23"/>
    </row>
    <row r="752" spans="9:9">
      <c r="I752" s="23"/>
    </row>
    <row r="753" spans="9:9">
      <c r="I753" s="23"/>
    </row>
    <row r="754" spans="9:9">
      <c r="I754" s="23"/>
    </row>
    <row r="755" spans="9:9">
      <c r="I755" s="23"/>
    </row>
    <row r="756" spans="9:9">
      <c r="I756" s="23"/>
    </row>
    <row r="757" spans="9:9">
      <c r="I757" s="23"/>
    </row>
    <row r="758" spans="9:9">
      <c r="I758" s="23"/>
    </row>
    <row r="759" spans="9:9">
      <c r="I759" s="23"/>
    </row>
    <row r="760" spans="9:9">
      <c r="I760" s="23"/>
    </row>
    <row r="761" spans="9:9">
      <c r="I761" s="23"/>
    </row>
    <row r="762" spans="9:9">
      <c r="I762" s="23"/>
    </row>
    <row r="763" spans="9:9">
      <c r="I763" s="23"/>
    </row>
    <row r="764" spans="9:9">
      <c r="I764" s="23"/>
    </row>
    <row r="765" spans="9:9">
      <c r="I765" s="23"/>
    </row>
    <row r="766" spans="9:9">
      <c r="I766" s="23"/>
    </row>
    <row r="767" spans="9:9">
      <c r="I767" s="23"/>
    </row>
    <row r="768" spans="9:9">
      <c r="I768" s="23"/>
    </row>
    <row r="769" spans="9:9">
      <c r="I769" s="23"/>
    </row>
    <row r="770" spans="9:9">
      <c r="I770" s="23"/>
    </row>
    <row r="771" spans="9:9">
      <c r="I771" s="23"/>
    </row>
    <row r="772" spans="9:9">
      <c r="I772" s="23"/>
    </row>
    <row r="773" spans="9:9">
      <c r="I773" s="23"/>
    </row>
    <row r="774" spans="9:9">
      <c r="I774" s="23"/>
    </row>
    <row r="775" spans="9:9">
      <c r="I775" s="23"/>
    </row>
    <row r="776" spans="9:9">
      <c r="I776" s="23"/>
    </row>
    <row r="777" spans="9:9">
      <c r="I777" s="23"/>
    </row>
    <row r="778" spans="9:9">
      <c r="I778" s="23"/>
    </row>
    <row r="779" spans="9:9">
      <c r="I779" s="23"/>
    </row>
    <row r="780" spans="9:9">
      <c r="I780" s="23"/>
    </row>
    <row r="781" spans="9:9">
      <c r="I781" s="23"/>
    </row>
    <row r="782" spans="9:9">
      <c r="I782" s="23"/>
    </row>
    <row r="783" spans="9:9">
      <c r="I783" s="23"/>
    </row>
    <row r="784" spans="9:9">
      <c r="I784" s="23"/>
    </row>
    <row r="785" spans="9:9">
      <c r="I785" s="23"/>
    </row>
    <row r="786" spans="9:9">
      <c r="I786" s="23"/>
    </row>
    <row r="787" spans="9:9">
      <c r="I787" s="23"/>
    </row>
    <row r="788" spans="9:9">
      <c r="I788" s="23"/>
    </row>
    <row r="789" spans="9:9">
      <c r="I789" s="23"/>
    </row>
    <row r="790" spans="9:9">
      <c r="I790" s="23"/>
    </row>
    <row r="791" spans="9:9">
      <c r="I791" s="23"/>
    </row>
    <row r="792" spans="9:9">
      <c r="I792" s="23"/>
    </row>
    <row r="793" spans="9:9">
      <c r="I793" s="23"/>
    </row>
    <row r="794" spans="9:9">
      <c r="I794" s="23"/>
    </row>
    <row r="795" spans="9:9">
      <c r="I795" s="23"/>
    </row>
    <row r="796" spans="9:9">
      <c r="I796" s="23"/>
    </row>
    <row r="797" spans="9:9">
      <c r="I797" s="23"/>
    </row>
    <row r="798" spans="9:9">
      <c r="I798" s="23"/>
    </row>
    <row r="799" spans="9:9">
      <c r="I799" s="23"/>
    </row>
    <row r="800" spans="9:9">
      <c r="I800" s="23"/>
    </row>
    <row r="801" spans="9:9">
      <c r="I801" s="23"/>
    </row>
    <row r="802" spans="9:9">
      <c r="I802" s="23"/>
    </row>
    <row r="803" spans="9:9">
      <c r="I803" s="23"/>
    </row>
    <row r="804" spans="9:9">
      <c r="I804" s="23"/>
    </row>
    <row r="805" spans="9:9">
      <c r="I805" s="23"/>
    </row>
    <row r="806" spans="9:9">
      <c r="I806" s="23"/>
    </row>
    <row r="807" spans="9:9">
      <c r="I807" s="23"/>
    </row>
    <row r="808" spans="9:9">
      <c r="I808" s="23"/>
    </row>
    <row r="809" spans="9:9">
      <c r="I809" s="23"/>
    </row>
    <row r="810" spans="9:9">
      <c r="I810" s="23"/>
    </row>
    <row r="811" spans="9:9">
      <c r="I811" s="23"/>
    </row>
    <row r="812" spans="9:9">
      <c r="I812" s="23"/>
    </row>
    <row r="813" spans="9:9">
      <c r="I813" s="23"/>
    </row>
    <row r="814" spans="9:9">
      <c r="I814" s="23"/>
    </row>
    <row r="815" spans="9:9">
      <c r="I815" s="23"/>
    </row>
    <row r="816" spans="9:9">
      <c r="I816" s="23"/>
    </row>
  </sheetData>
  <phoneticPr fontId="19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zoomScaleNormal="100" workbookViewId="0">
      <selection activeCell="J12" sqref="J12"/>
    </sheetView>
  </sheetViews>
  <sheetFormatPr defaultRowHeight="13.5"/>
  <cols>
    <col min="1" max="6" width="6.875" customWidth="1"/>
    <col min="7" max="26" width="11" customWidth="1"/>
    <col min="27" max="1025" width="12.625" customWidth="1"/>
  </cols>
  <sheetData>
    <row r="1" spans="1:5" ht="13.5" customHeight="1">
      <c r="A1" s="7" t="s">
        <v>37</v>
      </c>
      <c r="B1" s="25" t="s">
        <v>69</v>
      </c>
      <c r="C1" s="7"/>
      <c r="D1" s="7" t="s">
        <v>38</v>
      </c>
      <c r="E1" s="25" t="s">
        <v>70</v>
      </c>
    </row>
    <row r="2" spans="1:5" ht="13.5" customHeight="1">
      <c r="A2" s="7" t="s">
        <v>43</v>
      </c>
      <c r="B2" s="25" t="s">
        <v>71</v>
      </c>
      <c r="C2" s="7"/>
      <c r="D2" s="7" t="s">
        <v>40</v>
      </c>
      <c r="E2" s="25" t="s">
        <v>72</v>
      </c>
    </row>
    <row r="3" spans="1:5" ht="13.5" customHeight="1">
      <c r="A3" s="7" t="s">
        <v>13</v>
      </c>
      <c r="B3" s="25" t="s">
        <v>73</v>
      </c>
      <c r="C3" s="7"/>
      <c r="D3" s="7" t="s">
        <v>44</v>
      </c>
      <c r="E3" s="25" t="s">
        <v>74</v>
      </c>
    </row>
    <row r="4" spans="1:5" ht="13.5" customHeight="1">
      <c r="A4" s="22" t="s">
        <v>45</v>
      </c>
      <c r="B4" s="22" t="s">
        <v>45</v>
      </c>
      <c r="C4" s="7"/>
      <c r="D4" s="7" t="s">
        <v>42</v>
      </c>
      <c r="E4" s="25" t="s">
        <v>75</v>
      </c>
    </row>
    <row r="5" spans="1:5" ht="13.5" customHeight="1">
      <c r="A5" s="9" t="s">
        <v>46</v>
      </c>
      <c r="B5" s="9" t="s">
        <v>76</v>
      </c>
      <c r="C5" s="7"/>
      <c r="D5" s="7" t="s">
        <v>39</v>
      </c>
      <c r="E5" s="25" t="s">
        <v>77</v>
      </c>
    </row>
    <row r="6" spans="1:5" ht="13.5" customHeight="1">
      <c r="A6" s="9" t="s">
        <v>47</v>
      </c>
      <c r="B6" s="9" t="s">
        <v>78</v>
      </c>
      <c r="C6" s="7"/>
      <c r="D6" s="7" t="s">
        <v>41</v>
      </c>
      <c r="E6" s="25" t="s">
        <v>79</v>
      </c>
    </row>
    <row r="7" spans="1:5" ht="13.5" customHeight="1">
      <c r="A7" s="9" t="s">
        <v>52</v>
      </c>
      <c r="B7" s="9" t="s">
        <v>80</v>
      </c>
      <c r="C7" s="7"/>
      <c r="D7" s="7"/>
      <c r="E7" s="7"/>
    </row>
    <row r="8" spans="1:5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9"/>
  <pageMargins left="0.69930555555555496" right="0.69930555555555496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メガミ</vt:lpstr>
      <vt:lpstr>新幕シーズン8</vt:lpstr>
      <vt:lpstr>マスタ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watson</cp:lastModifiedBy>
  <cp:revision>14</cp:revision>
  <dcterms:modified xsi:type="dcterms:W3CDTF">2022-12-24T02:43:20Z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