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ydalennjaZN" sheetId="1" r:id="rId3"/>
    <sheet state="visible" name="vydalennjaZNStructure" sheetId="2" r:id="rId4"/>
  </sheets>
  <definedNames>
    <definedName hidden="1" localSheetId="0" name="_xlnm._FilterDatabase">vydalennjaZN!$A$2:$AP$1002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Номер акту обстеження зелених насаджень та порядковий номер насадження розділені символом дефіс - "-". Наприклад перше насадження у акті №10 матиме ідентифікатор "10-1", друге - "10-2", третє - "10-3".</t>
      </text>
    </comment>
    <comment authorId="0" ref="B2">
      <text>
        <t xml:space="preserve">Номер акту обстеження зелених насаджень (без знаку №). Наприклад, 3258.</t>
      </text>
    </comment>
    <comment authorId="0" ref="C2">
      <text>
        <t xml:space="preserve">Дата видачі акту обстеження зелених насаджень у форматі ISO 8601 (рррр-мм-дд). Наприклад, 2018-01-20.</t>
      </text>
    </comment>
    <comment authorId="0" ref="D2">
      <text>
        <t xml:space="preserve">Прізвище, ім'я, по-батькові, або повна назва замовника. Наприклад, ОСББ "Будинок 88".</t>
      </text>
    </comment>
    <comment authorId="0" ref="E2">
      <text>
        <t xml:space="preserve">Номер замовлення надісланого підряднику (без знаку №). Наприклад, 1547/125-58-45.</t>
      </text>
    </comment>
    <comment authorId="0" ref="F2">
      <text>
        <t xml:space="preserve">Дата замовлення надісланого підряднику у форматі ISO 8601 (рррр-мм-дд). Наприклад, 2018-03-30.</t>
      </text>
    </comment>
    <comment authorId="0" ref="G2">
      <text>
        <t xml:space="preserve">Повна назва підрядника. Наприклад, Товариство з обмеженою відповідальністю "Садівництво-плюс".</t>
      </text>
    </comment>
    <comment authorId="0" ref="H2">
      <text>
        <t xml:space="preserve">Номер підрядника у Єдиному державному реєстрі юридичних осіб, фізичних осіб-підприємців та громадських формувань (ЄДР). Наприклад, 05348957.</t>
      </text>
    </comment>
    <comment authorId="0" ref="I2">
      <text>
        <t xml:space="preserve">Країна, у якій розміщене насадження. У комірці має бути запис - Україна.</t>
      </text>
    </comment>
    <comment authorId="0" ref="J2">
      <text>
        <t xml:space="preserve">Область, у якій розміщене насадження. У комірці має бути запис - Кіровоградська область.</t>
      </text>
    </comment>
    <comment authorId="0" ref="K2">
      <text>
        <t xml:space="preserve">Населений пункт, у якому розміщене насадження. У комірці має бути запис - Кропивницький.</t>
      </text>
    </comment>
    <comment authorId="0" ref="L2">
      <text>
        <t xml:space="preserve">Адреса, за якою розміщується насадження. Адреса включає тип топоніму, назву, номер будинку та, за необхідності, інші деталі. Наприклад, бульвар Тараса Шевченка, 18-а.</t>
      </text>
    </comment>
    <comment authorId="0" ref="N2">
      <text>
        <t xml:space="preserve">Географічна широта розміщення насадження. Розділювач десяткових значень крапка - ".". Визначити широту та довготу можна за допомогою Google Maps або будь-яких інших геоінформаційних системах. Наприклад, 48.7543210.</t>
      </text>
    </comment>
    <comment authorId="0" ref="O2">
      <text>
        <t xml:space="preserve">Географічна довгота розміщення насадження. Розділювач десяткових значень крапка - ".". Визначити широту та довготу можна за допомогою Google Maps або будь-яких інших геоінформаційних системах. Наприклад, 32.2907117.</t>
      </text>
    </comment>
    <comment authorId="0" ref="P2">
      <text>
        <t xml:space="preserve">Вид рослин у насадженні. Наприклад, Липа серцелиста.</t>
      </text>
    </comment>
    <comment authorId="0" ref="Q2">
      <text>
        <t xml:space="preserve">Діаметр стовбура на висоті 1,3 метра від поверхні землі. Інтервал значень, які розділені знаком тире ("-"), наприклад, "20-25".</t>
      </text>
    </comment>
    <comment authorId="0" ref="R2">
      <text>
        <t xml:space="preserve">Кількість одиниць насадження, що передбачена для видалення. Наприклад, 5.</t>
      </text>
    </comment>
    <comment authorId="0" ref="S2">
      <text>
        <t xml:space="preserve">Кількість одиниць насадження, що видалена відповідно до актів приймання виконаних робіт. Наприклад, 4.</t>
      </text>
    </comment>
    <comment authorId="0" ref="T2">
      <text>
        <t xml:space="preserve">Кількість одиниць насадження, яка залишилася після виконання робіт підрядником. Різниця між itemQuantityPlan та itemQuantityFact. Наприклад, 1.</t>
      </text>
    </comment>
    <comment authorId="0" ref="U2">
      <text>
        <t xml:space="preserve">Номер акту приймання виконаних робіт, наприклад, 15. У випадку декількох актів, необхідно розділити значення комою, наприклад, 9, 15, 170.</t>
      </text>
    </comment>
    <comment authorId="0" ref="V2">
      <text>
        <t xml:space="preserve">Дата акту приймання виконаних робіт у форматі ISO 8601 (рррр-мм-дд). Наприклад, 2018-08-20. У випадку наявності декількох актів, вказати дату останнього.</t>
      </text>
    </comment>
    <comment authorId="0" ref="W2">
      <text>
        <t xml:space="preserve">У комірку вноситься одне зі значень: Надано замовлення підряднику, Замовлення виконано підрядником.</t>
      </text>
    </comment>
    <comment authorId="0" ref="O150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<sst xmlns="http://schemas.openxmlformats.org/spreadsheetml/2006/main" count="2827" uniqueCount="779">
  <si>
    <t>name</t>
  </si>
  <si>
    <t>titles</t>
  </si>
  <si>
    <t>description</t>
  </si>
  <si>
    <t>datatype</t>
  </si>
  <si>
    <t>act_number</t>
  </si>
  <si>
    <t>cutting_act</t>
  </si>
  <si>
    <t>tree_cut_requester</t>
  </si>
  <si>
    <t>date_number</t>
  </si>
  <si>
    <t>date_UTF</t>
  </si>
  <si>
    <t>number</t>
  </si>
  <si>
    <t>tree_adress_shorten</t>
  </si>
  <si>
    <t>Latitude</t>
  </si>
  <si>
    <t>Longitude</t>
  </si>
  <si>
    <t>tree_characteristics</t>
  </si>
  <si>
    <t>tree_adress</t>
  </si>
  <si>
    <t>was_cut</t>
  </si>
  <si>
    <t>identifier</t>
  </si>
  <si>
    <t>Ідентифікатор насадження</t>
  </si>
  <si>
    <t>Номер акту обстеження зелених насаджень та порядковий номер насадження розділені символом дефіс - "-". Наприклад перше насадження у акті №10 матиме ідентифікатор "10-1", друге - "10-2", третє - "10-3".</t>
  </si>
  <si>
    <t>string</t>
  </si>
  <si>
    <t>actIdentifier</t>
  </si>
  <si>
    <t>Номер акту обстеження зелених насаджень</t>
  </si>
  <si>
    <t>issued</t>
  </si>
  <si>
    <t>Номер акту обстеження зелених насаджень (без знаку №). Наприклад, 3258.</t>
  </si>
  <si>
    <t>customerName</t>
  </si>
  <si>
    <t>orderIdentifier</t>
  </si>
  <si>
    <t>orderDate</t>
  </si>
  <si>
    <t>Дата видачі акту обстеження зелених насаджень</t>
  </si>
  <si>
    <t>Дата видачі акту обстеження зелених насаджень у форматі ISO 8601 (рррр-мм-дд). Наприклад, 2018-01-20.</t>
  </si>
  <si>
    <t>orderContractorLegalName</t>
  </si>
  <si>
    <t>date</t>
  </si>
  <si>
    <t>orderContractorIdentifier</t>
  </si>
  <si>
    <t>Прізвище, ім'я, по-батькові або повна назва замовника</t>
  </si>
  <si>
    <t>Прізвище, ім'я, по-батькові, або повна назва замовника. Наприклад, ОСББ "Будинок 88".</t>
  </si>
  <si>
    <t>Номер замовлення</t>
  </si>
  <si>
    <t>Номер замовлення надісланого підряднику (без знаку №). Наприклад, 1547/125-58-45.</t>
  </si>
  <si>
    <t>addressCountry</t>
  </si>
  <si>
    <t>addressRegion</t>
  </si>
  <si>
    <t>Дата замовлення</t>
  </si>
  <si>
    <t>Дата замовлення надісланого підряднику у форматі ISO 8601 (рррр-мм-дд). Наприклад, 2018-03-30.</t>
  </si>
  <si>
    <t>addressLocality</t>
  </si>
  <si>
    <t>streetAddress</t>
  </si>
  <si>
    <t>locationDescription</t>
  </si>
  <si>
    <t>latitude</t>
  </si>
  <si>
    <t>Повна назва підрядника</t>
  </si>
  <si>
    <t>Повна назва підрядника. Наприклад, Товариство з обмеженою відповідальністю "Садівництво-плюс".</t>
  </si>
  <si>
    <t>longitude</t>
  </si>
  <si>
    <t>Номер підрядника у ЄДР</t>
  </si>
  <si>
    <t>itemSpecies</t>
  </si>
  <si>
    <t>Номер підрядника у Єдиному державному реєстрі юридичних осіб, фізичних осіб-підприємців та громадських формувань (ЄДР). Наприклад, 05348957.</t>
  </si>
  <si>
    <t>itemDiameter</t>
  </si>
  <si>
    <t>itemQuantityPlan</t>
  </si>
  <si>
    <t>itemQuantityFact</t>
  </si>
  <si>
    <t>Країна</t>
  </si>
  <si>
    <t>Країна, у якій розміщене насадження. У комірці має бути запис - Україна.</t>
  </si>
  <si>
    <t>itemQuantityLeft</t>
  </si>
  <si>
    <t>reportIdentifier</t>
  </si>
  <si>
    <t>reportDate</t>
  </si>
  <si>
    <t>status</t>
  </si>
  <si>
    <t>Область</t>
  </si>
  <si>
    <t>Область, у якій розміщене насадження. У комірці має бути запис - Кіровоградська область.</t>
  </si>
  <si>
    <t>3689-01</t>
  </si>
  <si>
    <t>Населений пункт</t>
  </si>
  <si>
    <t>Населений пункт, у якому розміщене насадження. У комірці має бути запис - Кропивницький.</t>
  </si>
  <si>
    <t>Адреса</t>
  </si>
  <si>
    <t>Адреса, за якою розміщується насадження. Адреса включає тип топоніму, назву, номер будинку та, за необхідності, інші деталі. Наприклад, бульвар Тараса Шевченка, 18-а.</t>
  </si>
  <si>
    <t>Опис розміщення</t>
  </si>
  <si>
    <t>Опис, що уточнює розміщення насадження в межах зазначеної адреси. Наприклад, "у дворі будинку", "вздовж набережної".</t>
  </si>
  <si>
    <t>КП «Благоустрій» МРМК»</t>
  </si>
  <si>
    <t>Широта</t>
  </si>
  <si>
    <t>1050/03-01-06</t>
  </si>
  <si>
    <t>Географічна широта розміщення насадження. Розділювач десяткових значень крапка - ".". Визначити широту та довготу можна за допомогою Google Maps або будь-яких інших геоінформаційних системах. Наприклад, 48.7543210.</t>
  </si>
  <si>
    <t>decimal</t>
  </si>
  <si>
    <t>КОЛЕКТИВНЕ ПІДПРИЄМСТВО "ЄЛІЗАВЕТА"</t>
  </si>
  <si>
    <t>Україна</t>
  </si>
  <si>
    <t>Довгота</t>
  </si>
  <si>
    <t>Географічна довгота розміщення насадження. Розділювач десяткових значень крапка - ".". Визначити широту та довготу можна за допомогою Google Maps або будь-яких інших геоінформаційних системах. Наприклад, 32.2907117.</t>
  </si>
  <si>
    <t>Кіровоградська область</t>
  </si>
  <si>
    <t>Кропивницький</t>
  </si>
  <si>
    <t>вул. Юрія Олефіренка, 14-а</t>
  </si>
  <si>
    <t>Вид насадження</t>
  </si>
  <si>
    <t>Вид рослин у насадженні. Наприклад, Липа серцелиста.</t>
  </si>
  <si>
    <t>null</t>
  </si>
  <si>
    <t>Діаметр</t>
  </si>
  <si>
    <t>Діаметр стовбура на висоті 1,3 метра від поверхні землі. Інтервал значень, які розділені знаком тире ("-"), наприклад, "20-25".</t>
  </si>
  <si>
    <t>Заплановано видалити</t>
  </si>
  <si>
    <t>Кількість одиниць насадження, що передбачена для видалення. Наприклад, 5.</t>
  </si>
  <si>
    <t>integer</t>
  </si>
  <si>
    <t>Видалено</t>
  </si>
  <si>
    <t>Кількість одиниць насадження, що видалена відповідно до актів приймання виконаних робіт. Наприклад, 4.</t>
  </si>
  <si>
    <t>Лишилося видалити</t>
  </si>
  <si>
    <t>Кількість одиниць насадження, яка залишилася після виконання робіт підрядником. Різниця між itemQuantityPlan та itemQuantityFact. Наприклад, 1.</t>
  </si>
  <si>
    <t>Номер акту приймання виконаних робіт</t>
  </si>
  <si>
    <t>Номер акту приймання виконаних робіт, наприклад, 15. У випадку декількох актів, необхідно розділити значення комою, наприклад, 9, 15, 170.</t>
  </si>
  <si>
    <t>Дата акту приймання виконаних робіт</t>
  </si>
  <si>
    <t>Дата акту приймання виконаних робіт у форматі ISO 8601 (рррр-мм-дд). Наприклад, 2018-08-20. У випадку наявності декількох актів, вказати дату останнього.</t>
  </si>
  <si>
    <t>Черешня</t>
  </si>
  <si>
    <t>Статус виконання робіт</t>
  </si>
  <si>
    <t>У комірку вноситься одне зі значень: Надано замовлення підряднику, Замовлення виконано підрядником.</t>
  </si>
  <si>
    <t>Замовлення виконано підрядником</t>
  </si>
  <si>
    <t>3749-01</t>
  </si>
  <si>
    <t>КП «ЖЕО № 4» Міської ради міста Кропивницького</t>
  </si>
  <si>
    <t>1767/03-01-06</t>
  </si>
  <si>
    <t>вул. Пацаєва, 6, корп. 3</t>
  </si>
  <si>
    <t>48.49913</t>
  </si>
  <si>
    <t>32.2159676</t>
  </si>
  <si>
    <t>Тополя</t>
  </si>
  <si>
    <t>3749-02</t>
  </si>
  <si>
    <t>3649-01</t>
  </si>
  <si>
    <t>КП «ЖЕО № 2» Міської ради міста Кропивницького</t>
  </si>
  <si>
    <t>818/03-01-06</t>
  </si>
  <si>
    <t>вул. Михайлівська, 36-а</t>
  </si>
  <si>
    <t>Акація</t>
  </si>
  <si>
    <t>3743-01</t>
  </si>
  <si>
    <t>гр. Коваленко Г.О.</t>
  </si>
  <si>
    <t>вул. Карабінерна, 8</t>
  </si>
  <si>
    <t>48.51024959999999</t>
  </si>
  <si>
    <t>32.2788056</t>
  </si>
  <si>
    <t>2297/03-01-06</t>
  </si>
  <si>
    <t>вул. Шевченка, 57/105</t>
  </si>
  <si>
    <t>48.51201229999999</t>
  </si>
  <si>
    <t>32.2675756</t>
  </si>
  <si>
    <t>Пеньок</t>
  </si>
  <si>
    <t>Надано замовлення підряднику</t>
  </si>
  <si>
    <t>3664-01</t>
  </si>
  <si>
    <t>КП «ЖЕО № 1» Міської ради міста Кропивницького</t>
  </si>
  <si>
    <t>1017/03-01-06</t>
  </si>
  <si>
    <t>вул. Михайлівська, 9</t>
  </si>
  <si>
    <t>Вишня</t>
  </si>
  <si>
    <t>3735-01</t>
  </si>
  <si>
    <t>1555/03-01-06</t>
  </si>
  <si>
    <t>вул. Архітектора Паученка, 51/44</t>
  </si>
  <si>
    <t>48.509276</t>
  </si>
  <si>
    <t>32.271429</t>
  </si>
  <si>
    <t>3551-01</t>
  </si>
  <si>
    <t>гр. Воловоденко С.В.</t>
  </si>
  <si>
    <t>345-В</t>
  </si>
  <si>
    <t>пров. Об'їзний, 16</t>
  </si>
  <si>
    <t>48.5232724</t>
  </si>
  <si>
    <t>32.296297</t>
  </si>
  <si>
    <t>3606-01</t>
  </si>
  <si>
    <t>КП «Кіровоград-Благоустрій» КМР»</t>
  </si>
  <si>
    <t>вул. Архангельська, 4</t>
  </si>
  <si>
    <t>48.5124576</t>
  </si>
  <si>
    <t>32.2787759</t>
  </si>
  <si>
    <t>3612-01</t>
  </si>
  <si>
    <t>КП «Благоустрій» Міської ради міста Кропивницького»</t>
  </si>
  <si>
    <t>вул. Михайлівська, 1</t>
  </si>
  <si>
    <t>48.5151151</t>
  </si>
  <si>
    <t>32.279714</t>
  </si>
  <si>
    <t>Берест</t>
  </si>
  <si>
    <t>3758-01</t>
  </si>
  <si>
    <t>2015/03-01-06</t>
  </si>
  <si>
    <t>Горіх</t>
  </si>
  <si>
    <t>3617-01</t>
  </si>
  <si>
    <t>вул. Будівельників, 1-а</t>
  </si>
  <si>
    <t>Сосна</t>
  </si>
  <si>
    <t>3724-01</t>
  </si>
  <si>
    <t>3545-01</t>
  </si>
  <si>
    <t>КП «ЖЕО № 3» КМР»</t>
  </si>
  <si>
    <t>284/03-01-06</t>
  </si>
  <si>
    <t>вул. Академіка Корольова, 4</t>
  </si>
  <si>
    <t>48.50351029999999</t>
  </si>
  <si>
    <t>32.2369608</t>
  </si>
  <si>
    <t>3545-02</t>
  </si>
  <si>
    <t>вул. Комарова, 37/3</t>
  </si>
  <si>
    <t>48.4985089</t>
  </si>
  <si>
    <t>32.2422218</t>
  </si>
  <si>
    <t>3547-01</t>
  </si>
  <si>
    <t>КП «ЖЕО № 2» КМР»</t>
  </si>
  <si>
    <t>вул. Хабаровська, 5, корп. 2</t>
  </si>
  <si>
    <t>48.4867026</t>
  </si>
  <si>
    <t>32.2442501</t>
  </si>
  <si>
    <t>Тополя пірамідальна</t>
  </si>
  <si>
    <t>3550-01</t>
  </si>
  <si>
    <t>гр. Папака Ю.В.</t>
  </si>
  <si>
    <t>вул. Куроп'ятникова, 28</t>
  </si>
  <si>
    <t>48.4963408</t>
  </si>
  <si>
    <t>32.2601243</t>
  </si>
  <si>
    <t>3552-01</t>
  </si>
  <si>
    <t>ЖЕО № 9</t>
  </si>
  <si>
    <t>вул. Нижня П'ятихатська</t>
  </si>
  <si>
    <t>48.476067</t>
  </si>
  <si>
    <t>32.275494</t>
  </si>
  <si>
    <t>Верба плакуча</t>
  </si>
  <si>
    <t>3553-02</t>
  </si>
  <si>
    <t>вул. Тараса Карпи, 100</t>
  </si>
  <si>
    <t>48.5057172</t>
  </si>
  <si>
    <t>32.2732644</t>
  </si>
  <si>
    <t>Клен</t>
  </si>
  <si>
    <t>3553-03</t>
  </si>
  <si>
    <t>3549-01</t>
  </si>
  <si>
    <t>вул. Чехова, 22/36</t>
  </si>
  <si>
    <t>48.5249427</t>
  </si>
  <si>
    <t>32.2831923</t>
  </si>
  <si>
    <t>3609-01</t>
  </si>
  <si>
    <t>328/03-01-06</t>
  </si>
  <si>
    <t>вул. Героїв України, 12, корп. 5</t>
  </si>
  <si>
    <t>3609-02</t>
  </si>
  <si>
    <t>3609-03</t>
  </si>
  <si>
    <t>Абрикос</t>
  </si>
  <si>
    <t>3620-01</t>
  </si>
  <si>
    <t>вул. Кропивницького, 80</t>
  </si>
  <si>
    <t>3642-01</t>
  </si>
  <si>
    <t>735/03-01-06</t>
  </si>
  <si>
    <t>48.512864</t>
  </si>
  <si>
    <t>32.2760701</t>
  </si>
  <si>
    <t>3494-01</t>
  </si>
  <si>
    <t>вул. Волкова, 26, корп. 2</t>
  </si>
  <si>
    <t>48.4980467</t>
  </si>
  <si>
    <t>32.2224389</t>
  </si>
  <si>
    <t>3494-02</t>
  </si>
  <si>
    <t>3603-01</t>
  </si>
  <si>
    <t>КП «ЖЕО № 1» КМР»</t>
  </si>
  <si>
    <t>вул. Олега Ольжича</t>
  </si>
  <si>
    <t>уздовж дороги</t>
  </si>
  <si>
    <t>48.5259911</t>
  </si>
  <si>
    <t>32.2767917</t>
  </si>
  <si>
    <t>13, 15, 17</t>
  </si>
  <si>
    <t>3603-02</t>
  </si>
  <si>
    <t>3499-01</t>
  </si>
  <si>
    <t>402/03-01-06</t>
  </si>
  <si>
    <t>вул. Архітектора Паученка, 110</t>
  </si>
  <si>
    <t>48.5052899</t>
  </si>
  <si>
    <t>32.2816828</t>
  </si>
  <si>
    <t>3499-02</t>
  </si>
  <si>
    <t>вул. Архітектора Паученка, 93</t>
  </si>
  <si>
    <t>48.5062381</t>
  </si>
  <si>
    <t>32.2777872</t>
  </si>
  <si>
    <t>3586-01</t>
  </si>
  <si>
    <t>вул. Архітектора Паученка, 65</t>
  </si>
  <si>
    <t>між буд. 65 та 67</t>
  </si>
  <si>
    <t>48.5083535</t>
  </si>
  <si>
    <t>32.2729921</t>
  </si>
  <si>
    <t>вул. Кропивницького, 115</t>
  </si>
  <si>
    <t>між буд. 115 та 117</t>
  </si>
  <si>
    <t>48.5057884</t>
  </si>
  <si>
    <t>32.2778987</t>
  </si>
  <si>
    <t>вул. Кропивницького, 119</t>
  </si>
  <si>
    <t>між буд. 119 та 121</t>
  </si>
  <si>
    <t>48.5055734</t>
  </si>
  <si>
    <t>32.2774734</t>
  </si>
  <si>
    <t>3560-01</t>
  </si>
  <si>
    <t>гр. Рогатинський М.В.</t>
  </si>
  <si>
    <t>вул. Андріївська, 31</t>
  </si>
  <si>
    <t>48.5087002</t>
  </si>
  <si>
    <t>32.2477603</t>
  </si>
  <si>
    <t>Тополя пухова</t>
  </si>
  <si>
    <t>3560-02</t>
  </si>
  <si>
    <t>3605-01</t>
  </si>
  <si>
    <t>вул. Арсенія Тарковського, 16, корп. 3</t>
  </si>
  <si>
    <t>48.5134805</t>
  </si>
  <si>
    <t>32.2755984</t>
  </si>
  <si>
    <t>3562-01</t>
  </si>
  <si>
    <t>вул. Василя Нікітіна, 15, корп. 2</t>
  </si>
  <si>
    <t>48.53036849999999</t>
  </si>
  <si>
    <t>32.2741491</t>
  </si>
  <si>
    <t>3500-01</t>
  </si>
  <si>
    <t>вул. Габдрахманова, 31</t>
  </si>
  <si>
    <t>48.5043211</t>
  </si>
  <si>
    <t>32.2475668</t>
  </si>
  <si>
    <t>3520-01</t>
  </si>
  <si>
    <t>КЗ «Кіровоградське обласне бюро судово-медичної експертизи»</t>
  </si>
  <si>
    <t>вул. Гоголя, 44</t>
  </si>
  <si>
    <t>48.5106534</t>
  </si>
  <si>
    <t>32.2591766</t>
  </si>
  <si>
    <t>3540-01</t>
  </si>
  <si>
    <t>КЗ «Комплексна дитячо-юнацька спортивна школа № 3»</t>
  </si>
  <si>
    <t>вул. Ушакова, 3-б</t>
  </si>
  <si>
    <t>48.5017398</t>
  </si>
  <si>
    <t>32.2585895</t>
  </si>
  <si>
    <t>15.</t>
  </si>
  <si>
    <t>3540-02</t>
  </si>
  <si>
    <t>3644-01</t>
  </si>
  <si>
    <t>гр. Губерт С.Ф.</t>
  </si>
  <si>
    <t>вул. Володі Дубініна, 9</t>
  </si>
  <si>
    <t>3654-01</t>
  </si>
  <si>
    <t>вул. Володимирська, 54/35</t>
  </si>
  <si>
    <t>Каштан</t>
  </si>
  <si>
    <t>3631-01</t>
  </si>
  <si>
    <t>гр. Лобанова Л.А.</t>
  </si>
  <si>
    <t>749-Л</t>
  </si>
  <si>
    <t>вул. Гагаріна, 48/12</t>
  </si>
  <si>
    <t>3584-01</t>
  </si>
  <si>
    <t>вул. Кримська, 17</t>
  </si>
  <si>
    <t>між будинками 17 та 19</t>
  </si>
  <si>
    <t>48.49553539999999</t>
  </si>
  <si>
    <t>32.2807498</t>
  </si>
  <si>
    <t>3588-01</t>
  </si>
  <si>
    <t>ГУ ЖКГ КМР</t>
  </si>
  <si>
    <t>вул. Пляжна, 83</t>
  </si>
  <si>
    <t>3594-01</t>
  </si>
  <si>
    <t>гр. Чернявська Н.А.</t>
  </si>
  <si>
    <t>вул. Андріївська, 10</t>
  </si>
  <si>
    <t>48.51129270000001</t>
  </si>
  <si>
    <t>32.2506021</t>
  </si>
  <si>
    <t>біля контейнерного майданчика у дворі будинків 10 та 12</t>
  </si>
  <si>
    <t>3568-01</t>
  </si>
  <si>
    <t>алея між вулицями Волкова та Бєляєва</t>
  </si>
  <si>
    <t>48.5094502</t>
  </si>
  <si>
    <t>32.2279496</t>
  </si>
  <si>
    <t>3568-02</t>
  </si>
  <si>
    <t>вул. Полтавська, 81</t>
  </si>
  <si>
    <t>уздовж дороги навпроти буд. 81</t>
  </si>
  <si>
    <t>48.5196046</t>
  </si>
  <si>
    <t>32.2851471</t>
  </si>
  <si>
    <t>3568-03</t>
  </si>
  <si>
    <t>вул. Архітектора Паученка, 45/35</t>
  </si>
  <si>
    <t>біля поліклініки 3</t>
  </si>
  <si>
    <t>48.5098367</t>
  </si>
  <si>
    <t>32.2698301</t>
  </si>
  <si>
    <t>3619-01</t>
  </si>
  <si>
    <t>вул. Декабристів, 23</t>
  </si>
  <si>
    <t>23-а та 23-б</t>
  </si>
  <si>
    <t>48.51002339999999</t>
  </si>
  <si>
    <t>32.262161</t>
  </si>
  <si>
    <t>3646-01</t>
  </si>
  <si>
    <t>вул. Добровольського, 4</t>
  </si>
  <si>
    <t>3646-02</t>
  </si>
  <si>
    <t>вул. Добровольського, 8</t>
  </si>
  <si>
    <t>3646-03</t>
  </si>
  <si>
    <t>вул. Добровольського, 13-а</t>
  </si>
  <si>
    <t>48.5372227</t>
  </si>
  <si>
    <t>32.2692329</t>
  </si>
  <si>
    <t>3646-04</t>
  </si>
  <si>
    <t>вул. Добровольського, 17</t>
  </si>
  <si>
    <t>3646-05</t>
  </si>
  <si>
    <t>вул. Добровольського, 18</t>
  </si>
  <si>
    <t>3624-01</t>
  </si>
  <si>
    <t>КП «ЖЕО № 3» Міської ради міста Кропивницького</t>
  </si>
  <si>
    <t>вул. Бєляєва, 7, корп. 3</t>
  </si>
  <si>
    <t>48.5103358</t>
  </si>
  <si>
    <t>32.2275138</t>
  </si>
  <si>
    <t>Береза</t>
  </si>
  <si>
    <t>3629-01</t>
  </si>
  <si>
    <t>вул. Волкова, 26, корп. 1</t>
  </si>
  <si>
    <t>3585-01</t>
  </si>
  <si>
    <t>вул. Волкова, 26, корп. 3</t>
  </si>
  <si>
    <t>3643-01</t>
  </si>
  <si>
    <t>гр. Ткаченко Н.А.</t>
  </si>
  <si>
    <t>вул. Поповича, 7-б</t>
  </si>
  <si>
    <t>Ясен</t>
  </si>
  <si>
    <t>вул. Тараса Карпи, 128</t>
  </si>
  <si>
    <t>3650-01</t>
  </si>
  <si>
    <t>вул. Євгена Тельнова, 5</t>
  </si>
  <si>
    <t>3610-01</t>
  </si>
  <si>
    <t>на перехресті вулиць Верхньої Биківської та Великої Перспективної</t>
  </si>
  <si>
    <t>48.511903</t>
  </si>
  <si>
    <t>32.2686573</t>
  </si>
  <si>
    <t>3647-01</t>
  </si>
  <si>
    <t>Управління Статистики</t>
  </si>
  <si>
    <t>832/03-01-06</t>
  </si>
  <si>
    <t>вул. Соборна, 7-а</t>
  </si>
  <si>
    <t>Шовковиця</t>
  </si>
  <si>
    <t>3647-02</t>
  </si>
  <si>
    <t>3647-03</t>
  </si>
  <si>
    <t>Липа</t>
  </si>
  <si>
    <t>3647-04</t>
  </si>
  <si>
    <t>3592-01</t>
  </si>
  <si>
    <t>гр. Бриуш Т.І.</t>
  </si>
  <si>
    <t>933/03-01-06</t>
  </si>
  <si>
    <t>вул. Одеська, 40</t>
  </si>
  <si>
    <t>48.5024095</t>
  </si>
  <si>
    <t>32.2765204</t>
  </si>
  <si>
    <t>3593-01</t>
  </si>
  <si>
    <t>гр. Семухіна О.В.</t>
  </si>
  <si>
    <t>вул. Кропивницького, 56</t>
  </si>
  <si>
    <t>48.5126375</t>
  </si>
  <si>
    <t>32.2822997</t>
  </si>
  <si>
    <t>3593-02</t>
  </si>
  <si>
    <t>3580-01</t>
  </si>
  <si>
    <t>вул. Архітектора Паученка, 90</t>
  </si>
  <si>
    <t>48.5059699</t>
  </si>
  <si>
    <t>32.2783187</t>
  </si>
  <si>
    <t>3580-02</t>
  </si>
  <si>
    <t>вул. Архітектора Паученка, 95</t>
  </si>
  <si>
    <t>48.5062273</t>
  </si>
  <si>
    <t>32.2781923</t>
  </si>
  <si>
    <t>3580-03</t>
  </si>
  <si>
    <t>вул. Архітектора Паученка, 97</t>
  </si>
  <si>
    <t>48.5062269</t>
  </si>
  <si>
    <t>32.2785405</t>
  </si>
  <si>
    <t>3580-04</t>
  </si>
  <si>
    <t>вул. Архітектора Паученка, 99</t>
  </si>
  <si>
    <t>48.5061463</t>
  </si>
  <si>
    <t>32.2788393</t>
  </si>
  <si>
    <t>3580-05</t>
  </si>
  <si>
    <t xml:space="preserve">вул. Волкова, 1А </t>
  </si>
  <si>
    <t>навпроти обласної лікарні</t>
  </si>
  <si>
    <t>48.5101817</t>
  </si>
  <si>
    <t>32.2218809</t>
  </si>
  <si>
    <t>3580-06</t>
  </si>
  <si>
    <t>навпроти транспортних воріт обласної лікарні</t>
  </si>
  <si>
    <t>3580-07</t>
  </si>
  <si>
    <t>вул. Волкова</t>
  </si>
  <si>
    <t>біля автостоянки</t>
  </si>
  <si>
    <t>48.5058037</t>
  </si>
  <si>
    <t>32.2228774</t>
  </si>
  <si>
    <t>3580-08</t>
  </si>
  <si>
    <t>вул. Волкова, 3</t>
  </si>
  <si>
    <t>навпроти буд. 3</t>
  </si>
  <si>
    <t>48.500134</t>
  </si>
  <si>
    <t>32.219188</t>
  </si>
  <si>
    <t>3580-09</t>
  </si>
  <si>
    <t>вул. Волкова, 5</t>
  </si>
  <si>
    <t>навпроти буд. 5</t>
  </si>
  <si>
    <t>48.49857</t>
  </si>
  <si>
    <t>32.223513</t>
  </si>
  <si>
    <t>3580-10</t>
  </si>
  <si>
    <t>вул. Волкова, 7</t>
  </si>
  <si>
    <t>навпроти буд. 7</t>
  </si>
  <si>
    <t>48.5029901</t>
  </si>
  <si>
    <t>32.2219234</t>
  </si>
  <si>
    <t>3580-11</t>
  </si>
  <si>
    <t>3580-12</t>
  </si>
  <si>
    <t>вулиця Волкова, 24</t>
  </si>
  <si>
    <t>біля ЗОШ 19</t>
  </si>
  <si>
    <t>48.5010863</t>
  </si>
  <si>
    <t>32.2222336</t>
  </si>
  <si>
    <t>3580-13</t>
  </si>
  <si>
    <t>вул. Шевченка, 63/112</t>
  </si>
  <si>
    <t>48.5075198</t>
  </si>
  <si>
    <t>32.2807084</t>
  </si>
  <si>
    <t>3580-14</t>
  </si>
  <si>
    <t>вул. Шевченка, 67</t>
  </si>
  <si>
    <t>48.5074145</t>
  </si>
  <si>
    <t>32.2822594</t>
  </si>
  <si>
    <t>3580-15</t>
  </si>
  <si>
    <t>вул. Шевченка, 71</t>
  </si>
  <si>
    <t>48.5073403</t>
  </si>
  <si>
    <t>32.2824512</t>
  </si>
  <si>
    <t>3571-01</t>
  </si>
  <si>
    <t>гр. Мельник А.П.</t>
  </si>
  <si>
    <t>вул. Руслана Слободянюка, 13</t>
  </si>
  <si>
    <t>3571-02</t>
  </si>
  <si>
    <t>3625-01</t>
  </si>
  <si>
    <t>вул. Олексія Волохова, 9/1</t>
  </si>
  <si>
    <t>48.50793300000001</t>
  </si>
  <si>
    <t>32.262317</t>
  </si>
  <si>
    <t>3611-01</t>
  </si>
  <si>
    <t>вул. Миколи Левитського, 1-а</t>
  </si>
  <si>
    <t>від 1-а та 1/49</t>
  </si>
  <si>
    <t>48.5332703</t>
  </si>
  <si>
    <t>32.2752354</t>
  </si>
  <si>
    <t>3613-01</t>
  </si>
  <si>
    <t>гр. Сирота О.М.</t>
  </si>
  <si>
    <t>вул. Петропавлівська</t>
  </si>
  <si>
    <t>3659-01</t>
  </si>
  <si>
    <t>вул. Віктора Чміленка, 109-а</t>
  </si>
  <si>
    <t>3661-01</t>
  </si>
  <si>
    <t>пров. Херсонський, 4</t>
  </si>
  <si>
    <t>3598-01</t>
  </si>
  <si>
    <t>гр. Денисова Л.А.</t>
  </si>
  <si>
    <t>вул. Михайлівська, 30/37</t>
  </si>
  <si>
    <t>48.5096091</t>
  </si>
  <si>
    <t>32.2741469</t>
  </si>
  <si>
    <t>3598-02</t>
  </si>
  <si>
    <t>3558-01</t>
  </si>
  <si>
    <t>гр. Погинайко П.М.</t>
  </si>
  <si>
    <t>вул. Олександрійська, 87-89</t>
  </si>
  <si>
    <t>48.4989407</t>
  </si>
  <si>
    <t>32.2809957</t>
  </si>
  <si>
    <t>3639-01</t>
  </si>
  <si>
    <t>гр. Наконечна Н.В.</t>
  </si>
  <si>
    <t>вул. Архангельська, 34</t>
  </si>
  <si>
    <t>просп. Винниченка, уздовж буд. 32</t>
  </si>
  <si>
    <t>48.5108632</t>
  </si>
  <si>
    <t>32.255323</t>
  </si>
  <si>
    <t>3573-01</t>
  </si>
  <si>
    <t>гр. Апостолова Л.В.</t>
  </si>
  <si>
    <t>1405-А</t>
  </si>
  <si>
    <t>вул. Карабінерна, 43</t>
  </si>
  <si>
    <t>48.5055901</t>
  </si>
  <si>
    <t>32.2750666</t>
  </si>
  <si>
    <t>3672-01</t>
  </si>
  <si>
    <t>МЧС Міської ради</t>
  </si>
  <si>
    <t>вул. Яновського, 54</t>
  </si>
  <si>
    <t>3681-01</t>
  </si>
  <si>
    <t>Управління освіти Міської ради</t>
  </si>
  <si>
    <t>вул. Андріївська</t>
  </si>
  <si>
    <t>вздовж вулиці</t>
  </si>
  <si>
    <t>32.2451762</t>
  </si>
  <si>
    <t>3671-01</t>
  </si>
  <si>
    <t>вул. Велика Перспективна, 11/11, корп. 7</t>
  </si>
  <si>
    <t>Яблуня</t>
  </si>
  <si>
    <t>3686-01</t>
  </si>
  <si>
    <t>ОСББ «П'ятихатки 2-66»</t>
  </si>
  <si>
    <t>вул. Архітектора Паученка, 66</t>
  </si>
  <si>
    <t>3686-02</t>
  </si>
  <si>
    <t>3686-03</t>
  </si>
  <si>
    <t>3686-04</t>
  </si>
  <si>
    <t>3678-01</t>
  </si>
  <si>
    <t>гр. Григорвш А.С.</t>
  </si>
  <si>
    <t>вул. Херсонська, 115/6</t>
  </si>
  <si>
    <t>3665-01</t>
  </si>
  <si>
    <t>вул. Бобринецький шлях, 109</t>
  </si>
  <si>
    <t>3665-02</t>
  </si>
  <si>
    <t>вул. Генерала Родимцева, 96</t>
  </si>
  <si>
    <t>3664-02</t>
  </si>
  <si>
    <t>вул. Комарова, 30</t>
  </si>
  <si>
    <t>3664-03</t>
  </si>
  <si>
    <t>вул. Комарова, 13</t>
  </si>
  <si>
    <t>3664-04</t>
  </si>
  <si>
    <t>вул. Героїв України, 8</t>
  </si>
  <si>
    <t>3664-05</t>
  </si>
  <si>
    <t>вул. Юрія Коваленка, 25/19, корп. 2</t>
  </si>
  <si>
    <t>3688-01</t>
  </si>
  <si>
    <t>деп. Розгачов Р.О.</t>
  </si>
  <si>
    <t>вул. Вокзальна, 18, корп. 2</t>
  </si>
  <si>
    <t>Горобина</t>
  </si>
  <si>
    <t>3688-02</t>
  </si>
  <si>
    <t>вул. Вокзальна, 28</t>
  </si>
  <si>
    <t>3682-01</t>
  </si>
  <si>
    <t>вул. Героїв України, 14, корп. 1</t>
  </si>
  <si>
    <t>3687-01</t>
  </si>
  <si>
    <t>гр. Владимирська А.М.</t>
  </si>
  <si>
    <t>вул. Арсенія Тарковського, 26</t>
  </si>
  <si>
    <t>48.5125014</t>
  </si>
  <si>
    <t>32.2745112</t>
  </si>
  <si>
    <t>вул. Добровольського, 11</t>
  </si>
  <si>
    <t>3689-02</t>
  </si>
  <si>
    <t>3689-03</t>
  </si>
  <si>
    <t>сквер "Слави"</t>
  </si>
  <si>
    <t>48.50153</t>
  </si>
  <si>
    <t>32.23772</t>
  </si>
  <si>
    <t>3689-04</t>
  </si>
  <si>
    <t>3689-05</t>
  </si>
  <si>
    <t>вул. Преображенська, 8</t>
  </si>
  <si>
    <t>Ялина</t>
  </si>
  <si>
    <t>3689-06</t>
  </si>
  <si>
    <t>вул. Тараса Карпи, 60-62</t>
  </si>
  <si>
    <t>48.5093875</t>
  </si>
  <si>
    <t>32.2645273</t>
  </si>
  <si>
    <t>вул. Гоголя, 85</t>
  </si>
  <si>
    <t>Бузок</t>
  </si>
  <si>
    <t>3635-01</t>
  </si>
  <si>
    <t>Голова гаражного кооперативу «Віраж» Водотика А.М.</t>
  </si>
  <si>
    <t>1275/03-01-06</t>
  </si>
  <si>
    <t>вул. Олександрійське шоссе</t>
  </si>
  <si>
    <t>біля гаражного кооперативу</t>
  </si>
  <si>
    <t>48.528384</t>
  </si>
  <si>
    <t>32.292587</t>
  </si>
  <si>
    <t>Дуб</t>
  </si>
  <si>
    <t>3691-01</t>
  </si>
  <si>
    <t>1357/03-01-06</t>
  </si>
  <si>
    <t>вул. Гоголя, 122-а</t>
  </si>
  <si>
    <t>3693-01</t>
  </si>
  <si>
    <t>КП «ЖЕК № 9» Міської ради міста Кропивницького</t>
  </si>
  <si>
    <t>вул. Лінія, 10-а, буд. 56</t>
  </si>
  <si>
    <t>3693-02</t>
  </si>
  <si>
    <t>вул. Лінія, 9-а, буд. 41</t>
  </si>
  <si>
    <t>3695-01</t>
  </si>
  <si>
    <t>вул. Віктора Чміленка, 94</t>
  </si>
  <si>
    <t>3702-01</t>
  </si>
  <si>
    <t>вул. Академіка Тамма, 5</t>
  </si>
  <si>
    <t>3702-02</t>
  </si>
  <si>
    <t>3703-01</t>
  </si>
  <si>
    <t>ОСББ «Горизонт-85»</t>
  </si>
  <si>
    <t>вул. Генерала Родимцева, 85</t>
  </si>
  <si>
    <t>3707-01</t>
  </si>
  <si>
    <t>ОЖБК</t>
  </si>
  <si>
    <t>вул. Комарова, 3</t>
  </si>
  <si>
    <t>3707-02</t>
  </si>
  <si>
    <t>3710-01</t>
  </si>
  <si>
    <t>гр. Краснюк А.С.</t>
  </si>
  <si>
    <t>вул. Преображенська, 58</t>
  </si>
  <si>
    <t>48.5029713</t>
  </si>
  <si>
    <t>32.2737265</t>
  </si>
  <si>
    <t>3710-02</t>
  </si>
  <si>
    <t>3712-01</t>
  </si>
  <si>
    <t>вул. Шевченка, 21/27</t>
  </si>
  <si>
    <t>3712-02</t>
  </si>
  <si>
    <t>вул. Арсенія Тарковського, 17</t>
  </si>
  <si>
    <t>3713-01</t>
  </si>
  <si>
    <t>вул. Михайлівська, 54</t>
  </si>
  <si>
    <t>3713-02</t>
  </si>
  <si>
    <t>пров. Азовський</t>
  </si>
  <si>
    <t>від вул. Мінської в бік бази відпочинку "Горняк"</t>
  </si>
  <si>
    <t>48.566793</t>
  </si>
  <si>
    <t>32.240467</t>
  </si>
  <si>
    <t>3731-01</t>
  </si>
  <si>
    <t>вул. Волкова, 14, корп. 2</t>
  </si>
  <si>
    <t>3729-01</t>
  </si>
  <si>
    <t>вул. Соборна, 22-а</t>
  </si>
  <si>
    <t>3726-01</t>
  </si>
  <si>
    <t>Гаражний кооператив</t>
  </si>
  <si>
    <t>вул. Автолюбителів, 4</t>
  </si>
  <si>
    <t>48.4876638</t>
  </si>
  <si>
    <t>32.2264051</t>
  </si>
  <si>
    <t>3541-01</t>
  </si>
  <si>
    <t>Студентський бульвар, 8-а</t>
  </si>
  <si>
    <t>48.5157278</t>
  </si>
  <si>
    <t>32.2744548</t>
  </si>
  <si>
    <t>вул. Велика Перспективна, 25/34</t>
  </si>
  <si>
    <t>48.5115341</t>
  </si>
  <si>
    <t>32.268664</t>
  </si>
  <si>
    <t>3735-02</t>
  </si>
  <si>
    <t>вул. Архангельська, 65/108</t>
  </si>
  <si>
    <t>48.5050495</t>
  </si>
  <si>
    <t>32.272339</t>
  </si>
  <si>
    <t>3735-03</t>
  </si>
  <si>
    <t>вул. Пашутінська, 51-а</t>
  </si>
  <si>
    <t>3723-01</t>
  </si>
  <si>
    <t>вул. Євгена Маланюка, 2</t>
  </si>
  <si>
    <t>біля магазину "Світ"</t>
  </si>
  <si>
    <t>48.52234139999999</t>
  </si>
  <si>
    <t>32.2846519</t>
  </si>
  <si>
    <t>3723-02</t>
  </si>
  <si>
    <t>просп. Перемоги, 16</t>
  </si>
  <si>
    <t>біля ЗОШ 20</t>
  </si>
  <si>
    <t>48.520051</t>
  </si>
  <si>
    <t>32.25102</t>
  </si>
  <si>
    <t>3777-01</t>
  </si>
  <si>
    <t>3719-01</t>
  </si>
  <si>
    <t>ГУ юстиції у Кіровоградській області</t>
  </si>
  <si>
    <t>вул. Дворцова, 6/7</t>
  </si>
  <si>
    <t>3719-02</t>
  </si>
  <si>
    <t>вул. Пашутінська, 13</t>
  </si>
  <si>
    <t>3738-01</t>
  </si>
  <si>
    <t>вул. Космонавта Попова, 13, корп. 1</t>
  </si>
  <si>
    <t>48.4953441</t>
  </si>
  <si>
    <t>32.21133470000001</t>
  </si>
  <si>
    <t>3739-01</t>
  </si>
  <si>
    <t>ГУ ЖКГ МР МК</t>
  </si>
  <si>
    <t>вул. Пляжна, 91</t>
  </si>
  <si>
    <t>навпроти будинку 91</t>
  </si>
  <si>
    <t>вул. Курганна, 2-а</t>
  </si>
  <si>
    <t>ДНЗ 65</t>
  </si>
  <si>
    <t>48.4932658</t>
  </si>
  <si>
    <t>32.2390575</t>
  </si>
  <si>
    <t>3746-01</t>
  </si>
  <si>
    <t>вул. Олени Теліги, 5</t>
  </si>
  <si>
    <t>48.5389284</t>
  </si>
  <si>
    <t>32.2623424</t>
  </si>
  <si>
    <t>3747-01</t>
  </si>
  <si>
    <t>вул. Академіка Тамма, 4</t>
  </si>
  <si>
    <t>48.499674</t>
  </si>
  <si>
    <t>32.2368108</t>
  </si>
  <si>
    <t>3747-02</t>
  </si>
  <si>
    <t>3747-03</t>
  </si>
  <si>
    <t>3748-01</t>
  </si>
  <si>
    <t>вул. Івана Похитонова, 5</t>
  </si>
  <si>
    <t>48.516619</t>
  </si>
  <si>
    <t>32.2545824</t>
  </si>
  <si>
    <t>3750-01</t>
  </si>
  <si>
    <t>вул. В'ячеслава Чорновола, 1-в</t>
  </si>
  <si>
    <t>48.5130285</t>
  </si>
  <si>
    <t>32.2650752</t>
  </si>
  <si>
    <t>3582-01</t>
  </si>
  <si>
    <t>1799/03-01-06</t>
  </si>
  <si>
    <t>вул. Сергія Гришина, 13</t>
  </si>
  <si>
    <t>48.5113123</t>
  </si>
  <si>
    <t>32.2292272</t>
  </si>
  <si>
    <t>3497-01</t>
  </si>
  <si>
    <t>2070-д</t>
  </si>
  <si>
    <t>пров. Новий, 1</t>
  </si>
  <si>
    <t>48.5151652</t>
  </si>
  <si>
    <t>32.2381276</t>
  </si>
  <si>
    <t>3755-01</t>
  </si>
  <si>
    <t>1896/03-01-06</t>
  </si>
  <si>
    <t>вул. Волкова, 10, корп. 3</t>
  </si>
  <si>
    <t>48.5103273</t>
  </si>
  <si>
    <t>32.2242849</t>
  </si>
  <si>
    <t>3755-02</t>
  </si>
  <si>
    <t>вул. Бобринецький шлях, 79</t>
  </si>
  <si>
    <t>48.4850258</t>
  </si>
  <si>
    <t>32.2704033</t>
  </si>
  <si>
    <t>3755-03</t>
  </si>
  <si>
    <t>вул. Бобринецький шлях, 81-83</t>
  </si>
  <si>
    <t>48.48490779999999</t>
  </si>
  <si>
    <t>32.2705369</t>
  </si>
  <si>
    <t>3755-04</t>
  </si>
  <si>
    <t>вул. Бобринецький шлях, 83</t>
  </si>
  <si>
    <t>48.4848229</t>
  </si>
  <si>
    <t>32.2703911</t>
  </si>
  <si>
    <t>1895/03-01-06</t>
  </si>
  <si>
    <t>вул. Гагаріна, 12</t>
  </si>
  <si>
    <t>48.5127963</t>
  </si>
  <si>
    <t>32.2710272</t>
  </si>
  <si>
    <t>Пеньокок</t>
  </si>
  <si>
    <t>3572-01</t>
  </si>
  <si>
    <t>1924/03-01-06</t>
  </si>
  <si>
    <t>вул. Василя Нікітіна, 32</t>
  </si>
  <si>
    <t>48.5303274</t>
  </si>
  <si>
    <t>32.2733769</t>
  </si>
  <si>
    <t>3757-01</t>
  </si>
  <si>
    <t>пров. Фортечний, 23</t>
  </si>
  <si>
    <t>48.4959028</t>
  </si>
  <si>
    <t>32.2590565</t>
  </si>
  <si>
    <t>3757-02</t>
  </si>
  <si>
    <t>вул. Єгорова, 5</t>
  </si>
  <si>
    <t>3759-01</t>
  </si>
  <si>
    <t>вул. Соборна, 6</t>
  </si>
  <si>
    <t>48.502982</t>
  </si>
  <si>
    <t>32.2556657</t>
  </si>
  <si>
    <t>3760-01</t>
  </si>
  <si>
    <t>вул. Вокзальна</t>
  </si>
  <si>
    <t>між вул. Вокзальною та Глиняною</t>
  </si>
  <si>
    <t>48.5122377</t>
  </si>
  <si>
    <t>32.2478767</t>
  </si>
  <si>
    <t>3761-01</t>
  </si>
  <si>
    <t>вул. Руслана Слободянюка, 166/44</t>
  </si>
  <si>
    <t>3762-01</t>
  </si>
  <si>
    <t>вул. Бобринецький шлях, 89 та 91</t>
  </si>
  <si>
    <t>48.4841662</t>
  </si>
  <si>
    <t>32.2703691</t>
  </si>
  <si>
    <t>3765-01</t>
  </si>
  <si>
    <t>вул. Преображенська, 25</t>
  </si>
  <si>
    <t>48.505377</t>
  </si>
  <si>
    <t>32.2685156</t>
  </si>
  <si>
    <t>3766-01</t>
  </si>
  <si>
    <t>Кіровоградський обласний центр з гідрометрології</t>
  </si>
  <si>
    <t>про. Приморський, 1-й</t>
  </si>
  <si>
    <t>3771-01</t>
  </si>
  <si>
    <t>2141/03-01-06</t>
  </si>
  <si>
    <t>просп. Університетський, 5/2</t>
  </si>
  <si>
    <t>коледж</t>
  </si>
  <si>
    <t>48.50581649999999</t>
  </si>
  <si>
    <t>32.2143613</t>
  </si>
  <si>
    <t>3771-02</t>
  </si>
  <si>
    <t>3764-01</t>
  </si>
  <si>
    <t>Управління освіти</t>
  </si>
  <si>
    <t>2098/03-01-06</t>
  </si>
  <si>
    <t>вул. Гоголя, 79</t>
  </si>
  <si>
    <t>48.5093544</t>
  </si>
  <si>
    <t>32.2625592</t>
  </si>
  <si>
    <t>3696-01</t>
  </si>
  <si>
    <t>вул. Київська, 34</t>
  </si>
  <si>
    <t>48.5222211</t>
  </si>
  <si>
    <t>32.2543531</t>
  </si>
  <si>
    <t>3696-02</t>
  </si>
  <si>
    <t>вул. Київська, 49</t>
  </si>
  <si>
    <t>48.5239565</t>
  </si>
  <si>
    <t>32.2415018</t>
  </si>
  <si>
    <t>3696-03</t>
  </si>
  <si>
    <t>вул. Київська, 51</t>
  </si>
  <si>
    <t>48.5239197</t>
  </si>
  <si>
    <t>32.240533</t>
  </si>
  <si>
    <t>3696-04</t>
  </si>
  <si>
    <t>вул. Київська, 62</t>
  </si>
  <si>
    <t>48.5241348</t>
  </si>
  <si>
    <t>32.2423995</t>
  </si>
  <si>
    <t>3696-05</t>
  </si>
  <si>
    <t>вул. Київська, 65</t>
  </si>
  <si>
    <t>48.523907</t>
  </si>
  <si>
    <t>32.2381542</t>
  </si>
  <si>
    <t>3696-06</t>
  </si>
  <si>
    <t>вул. Київська, 65/31</t>
  </si>
  <si>
    <t>3696-07</t>
  </si>
  <si>
    <t>вул. Київська, 69</t>
  </si>
  <si>
    <t>48.5238853</t>
  </si>
  <si>
    <t>32.2374707</t>
  </si>
  <si>
    <t>3770-01</t>
  </si>
  <si>
    <t>на перехресті вулиць Лесі Українки та Степняка-Кравчинського</t>
  </si>
  <si>
    <t>48.5224738</t>
  </si>
  <si>
    <t>32.2226319</t>
  </si>
  <si>
    <t>3768-01</t>
  </si>
  <si>
    <t>ТОВ «Проеткно-вишукувальний інститут «Агропроект»</t>
  </si>
  <si>
    <t>вул. Євгена Чикаленка,</t>
  </si>
  <si>
    <t>біля ТОВ "Агропроект"</t>
  </si>
  <si>
    <t>48.5173418</t>
  </si>
  <si>
    <t>32.2697391</t>
  </si>
  <si>
    <t>Софора</t>
  </si>
  <si>
    <t>3772-01</t>
  </si>
  <si>
    <t>2186/03-01-06</t>
  </si>
  <si>
    <t>вул. Велика Пермська, 69</t>
  </si>
  <si>
    <t>через дорогу навпроти будинку</t>
  </si>
  <si>
    <t>3772-02</t>
  </si>
  <si>
    <t>сквер ім. Шевченка</t>
  </si>
  <si>
    <t>48.50836409999999</t>
  </si>
  <si>
    <t>32.2765198</t>
  </si>
  <si>
    <t>вул. Євгена Маланюка</t>
  </si>
  <si>
    <t>біля дитячого майданчика</t>
  </si>
  <si>
    <t>48.5193219</t>
  </si>
  <si>
    <t>32.2803449</t>
  </si>
  <si>
    <t>3777-02</t>
  </si>
  <si>
    <t>вул. Шевченка, 64</t>
  </si>
  <si>
    <t>48.5083738</t>
  </si>
  <si>
    <t>32.27603940000001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</si>
</sst>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"/>
  </numFmts>
  <fonts count="9">
    <font>
      <sz val="10.0"/>
      <color rgb="FF000000"/>
      <name val="Arial"/>
    </font>
    <font>
      <b/>
      <name val="Arial"/>
    </font>
    <font>
      <b/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/>
    <font>
      <name val="Arial"/>
    </font>
    <font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shrinkToFit="0" vertical="top" wrapText="0"/>
    </xf>
    <xf borderId="0" fillId="0" fontId="5" numFmtId="0" xfId="0" applyAlignment="1" applyFont="1">
      <alignment shrinkToFit="0" wrapText="1"/>
    </xf>
    <xf borderId="0" fillId="0" fontId="0" numFmtId="0" xfId="0" applyAlignment="1" applyFont="1">
      <alignment shrinkToFit="0" wrapText="0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wrapText="1"/>
    </xf>
    <xf borderId="0" fillId="0" fontId="4" numFmtId="49" xfId="0" applyAlignment="1" applyFont="1" applyNumberFormat="1">
      <alignment horizontal="left" shrinkToFit="0" vertical="top" wrapText="0"/>
    </xf>
    <xf borderId="0" fillId="0" fontId="7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shrinkToFit="0" vertical="top" wrapText="0"/>
    </xf>
    <xf borderId="0" fillId="0" fontId="4" numFmtId="164" xfId="0" applyAlignment="1" applyFont="1" applyNumberFormat="1">
      <alignment horizontal="left" shrinkToFit="0" vertical="top" wrapText="0"/>
    </xf>
    <xf borderId="0" fillId="0" fontId="7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readingOrder="0" shrinkToFit="0" vertical="top" wrapText="0"/>
    </xf>
    <xf borderId="0" fillId="0" fontId="0" numFmtId="49" xfId="0" applyAlignment="1" applyFont="1" applyNumberFormat="1">
      <alignment horizontal="left" readingOrder="0" shrinkToFit="0" vertical="top" wrapText="0"/>
    </xf>
    <xf borderId="0" fillId="0" fontId="0" numFmtId="0" xfId="0" applyAlignment="1" applyFont="1">
      <alignment horizontal="left" readingOrder="0" shrinkToFit="0" vertical="top" wrapText="0"/>
    </xf>
    <xf borderId="0" fillId="0" fontId="0" numFmtId="164" xfId="0" applyAlignment="1" applyFont="1" applyNumberFormat="1">
      <alignment horizontal="left" readingOrder="0" shrinkToFit="0" vertical="top" wrapText="0"/>
    </xf>
    <xf borderId="0" fillId="0" fontId="0" numFmtId="164" xfId="0" applyAlignment="1" applyFont="1" applyNumberFormat="1">
      <alignment horizontal="left" shrinkToFit="0" vertical="top" wrapText="0"/>
    </xf>
    <xf borderId="0" fillId="0" fontId="6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horizontal="left" shrinkToFit="0" vertical="top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horizontal="left" shrinkToFit="0" vertical="top" wrapText="0"/>
    </xf>
    <xf borderId="0" fillId="2" fontId="0" numFmtId="0" xfId="0" applyAlignment="1" applyFill="1" applyFont="1">
      <alignment horizontal="left" readingOrder="0" shrinkToFit="0" vertical="top" wrapText="0"/>
    </xf>
    <xf borderId="0" fillId="2" fontId="0" numFmtId="164" xfId="0" applyAlignment="1" applyFont="1" applyNumberFormat="1">
      <alignment horizontal="left" readingOrder="0" shrinkToFit="0" vertical="top" wrapText="0"/>
    </xf>
    <xf borderId="0" fillId="2" fontId="0" numFmtId="0" xfId="0" applyAlignment="1" applyFont="1">
      <alignment horizontal="left" shrinkToFit="0" vertical="top" wrapText="0"/>
    </xf>
    <xf borderId="0" fillId="2" fontId="0" numFmtId="0" xfId="0" applyAlignment="1" applyFont="1">
      <alignment horizontal="left" readingOrder="0" shrinkToFit="0" vertical="top" wrapText="0"/>
    </xf>
    <xf borderId="0" fillId="2" fontId="0" numFmtId="164" xfId="0" applyAlignment="1" applyFont="1" applyNumberFormat="1">
      <alignment horizontal="left" readingOrder="0" shrinkToFit="0" vertical="top" wrapText="0"/>
    </xf>
    <xf borderId="0" fillId="0" fontId="0" numFmtId="165" xfId="0" applyAlignment="1" applyFont="1" applyNumberFormat="1">
      <alignment horizontal="left" readingOrder="0" shrinkToFit="0" vertical="top" wrapText="0"/>
    </xf>
    <xf borderId="0" fillId="2" fontId="0" numFmtId="0" xfId="0" applyAlignment="1" applyFont="1">
      <alignment horizontal="left" readingOrder="0" shrinkToFit="0" wrapText="0"/>
    </xf>
    <xf borderId="0" fillId="2" fontId="8" numFmtId="0" xfId="0" applyAlignment="1" applyFont="1">
      <alignment horizontal="left" readingOrder="0" shrinkToFit="0" wrapText="0"/>
    </xf>
    <xf borderId="0" fillId="2" fontId="0" numFmtId="164" xfId="0" applyAlignment="1" applyFont="1" applyNumberFormat="1">
      <alignment horizontal="left" shrinkToFit="0" vertical="top" wrapText="0"/>
    </xf>
    <xf borderId="0" fillId="0" fontId="5" numFmtId="0" xfId="0" applyAlignment="1" applyFont="1">
      <alignment shrinkToFit="0" wrapText="0"/>
    </xf>
    <xf borderId="0" fillId="0" fontId="0" numFmtId="49" xfId="0" applyAlignment="1" applyFont="1" applyNumberFormat="1">
      <alignment horizontal="left" shrinkToFit="0" vertical="top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0"/>
    <col customWidth="1" min="2" max="2" width="8.0"/>
    <col customWidth="1" min="4" max="4" width="27.57"/>
    <col customWidth="1" min="5" max="5" width="15.0"/>
    <col customWidth="1" min="6" max="6" width="12.71"/>
    <col customWidth="1" min="7" max="7" width="27.71"/>
    <col customWidth="1" min="8" max="8" width="12.14"/>
    <col customWidth="1" min="9" max="9" width="10.0"/>
    <col customWidth="1" min="12" max="12" width="31.14"/>
    <col customWidth="1" min="13" max="13" width="12.14"/>
    <col customWidth="1" min="21" max="21" width="19.86"/>
    <col customWidth="1" min="23" max="23" width="35.29"/>
    <col customWidth="1" min="25" max="25" width="25.43"/>
  </cols>
  <sheetData>
    <row r="1">
      <c r="A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/>
      <c r="L1" s="4" t="s">
        <v>10</v>
      </c>
      <c r="N1" s="4" t="s">
        <v>11</v>
      </c>
      <c r="O1" s="4" t="s">
        <v>12</v>
      </c>
      <c r="P1" s="4" t="s">
        <v>13</v>
      </c>
      <c r="Q1" s="5"/>
      <c r="R1" s="5"/>
      <c r="S1" s="4" t="s">
        <v>14</v>
      </c>
      <c r="T1" s="5"/>
      <c r="U1" s="5"/>
      <c r="V1" s="5"/>
      <c r="W1" s="4" t="s">
        <v>15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7"/>
      <c r="AK1" s="7"/>
      <c r="AL1" s="7"/>
      <c r="AM1" s="5"/>
      <c r="AN1" s="5"/>
      <c r="AO1" s="5"/>
      <c r="AP1" s="5"/>
    </row>
    <row r="2">
      <c r="A2" s="10" t="s">
        <v>16</v>
      </c>
      <c r="B2" s="12" t="s">
        <v>20</v>
      </c>
      <c r="C2" s="13" t="s">
        <v>22</v>
      </c>
      <c r="D2" s="5" t="s">
        <v>24</v>
      </c>
      <c r="E2" s="5" t="s">
        <v>25</v>
      </c>
      <c r="F2" s="13" t="s">
        <v>26</v>
      </c>
      <c r="G2" s="5" t="s">
        <v>29</v>
      </c>
      <c r="H2" s="15" t="s">
        <v>31</v>
      </c>
      <c r="I2" s="5" t="s">
        <v>36</v>
      </c>
      <c r="J2" s="5" t="s">
        <v>37</v>
      </c>
      <c r="K2" s="15" t="s">
        <v>40</v>
      </c>
      <c r="L2" s="5" t="s">
        <v>41</v>
      </c>
      <c r="M2" s="5" t="s">
        <v>42</v>
      </c>
      <c r="N2" s="5" t="s">
        <v>43</v>
      </c>
      <c r="O2" s="5" t="s">
        <v>46</v>
      </c>
      <c r="P2" s="12" t="s">
        <v>48</v>
      </c>
      <c r="Q2" s="5" t="s">
        <v>50</v>
      </c>
      <c r="R2" s="5" t="s">
        <v>51</v>
      </c>
      <c r="S2" s="5" t="s">
        <v>52</v>
      </c>
      <c r="T2" s="5" t="s">
        <v>55</v>
      </c>
      <c r="U2" s="5" t="s">
        <v>56</v>
      </c>
      <c r="V2" s="5" t="s">
        <v>57</v>
      </c>
      <c r="W2" s="5" t="s">
        <v>58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7"/>
      <c r="AK2" s="7"/>
      <c r="AL2" s="7"/>
      <c r="AM2" s="5"/>
      <c r="AN2" s="5"/>
      <c r="AO2" s="5"/>
      <c r="AP2" s="5"/>
    </row>
    <row r="3">
      <c r="A3" s="16" t="s">
        <v>61</v>
      </c>
      <c r="B3" s="17">
        <v>3689.0</v>
      </c>
      <c r="C3" s="18">
        <v>43207.0</v>
      </c>
      <c r="D3" s="17" t="s">
        <v>68</v>
      </c>
      <c r="E3" s="17" t="s">
        <v>70</v>
      </c>
      <c r="F3" s="19">
        <v>43210.0</v>
      </c>
      <c r="G3" s="17" t="s">
        <v>73</v>
      </c>
      <c r="H3" s="17">
        <v>2.2218998E7</v>
      </c>
      <c r="I3" s="17" t="s">
        <v>74</v>
      </c>
      <c r="J3" s="17" t="s">
        <v>77</v>
      </c>
      <c r="K3" s="17" t="s">
        <v>78</v>
      </c>
      <c r="L3" s="21" t="s">
        <v>79</v>
      </c>
      <c r="M3" s="22" t="s">
        <v>82</v>
      </c>
      <c r="N3" s="21" t="str">
        <f>VLOOKUP(L3,cleaned_tree_2!$D$2:$P$363,2,False)</f>
        <v>#REF!</v>
      </c>
      <c r="O3" s="21" t="str">
        <f>VLOOKUP(L3,cleaned_tree_2!$D$2:$P$363,3,False)</f>
        <v>#REF!</v>
      </c>
      <c r="P3" s="17" t="s">
        <v>96</v>
      </c>
      <c r="Q3" s="17" t="s">
        <v>82</v>
      </c>
      <c r="R3" s="21">
        <v>1.0</v>
      </c>
      <c r="S3" s="21">
        <v>1.0</v>
      </c>
      <c r="T3" s="21">
        <f t="shared" ref="T3:T6" si="1">R3-S3</f>
        <v>0</v>
      </c>
      <c r="U3" s="17">
        <v>27.0</v>
      </c>
      <c r="V3" s="17">
        <v>2018.0</v>
      </c>
      <c r="W3" s="17" t="s">
        <v>99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>
      <c r="A4" s="16" t="s">
        <v>100</v>
      </c>
      <c r="B4" s="17">
        <v>3749.0</v>
      </c>
      <c r="C4" s="18">
        <v>43276.0</v>
      </c>
      <c r="D4" s="17" t="s">
        <v>101</v>
      </c>
      <c r="E4" s="17" t="s">
        <v>102</v>
      </c>
      <c r="F4" s="19">
        <v>43278.0</v>
      </c>
      <c r="G4" s="17" t="s">
        <v>73</v>
      </c>
      <c r="H4" s="17">
        <v>2.2218998E7</v>
      </c>
      <c r="I4" s="17" t="s">
        <v>74</v>
      </c>
      <c r="J4" s="17" t="s">
        <v>77</v>
      </c>
      <c r="K4" s="17" t="s">
        <v>78</v>
      </c>
      <c r="L4" s="21" t="s">
        <v>103</v>
      </c>
      <c r="M4" s="22" t="s">
        <v>82</v>
      </c>
      <c r="N4" s="17" t="s">
        <v>104</v>
      </c>
      <c r="O4" s="17" t="s">
        <v>105</v>
      </c>
      <c r="P4" s="17" t="s">
        <v>106</v>
      </c>
      <c r="Q4" s="17" t="s">
        <v>82</v>
      </c>
      <c r="R4" s="21">
        <v>1.0</v>
      </c>
      <c r="S4" s="21">
        <v>1.0</v>
      </c>
      <c r="T4" s="21">
        <f t="shared" si="1"/>
        <v>0</v>
      </c>
      <c r="U4" s="17">
        <v>41.0</v>
      </c>
      <c r="V4" s="17">
        <v>2018.0</v>
      </c>
      <c r="W4" s="17" t="s">
        <v>99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>
      <c r="A5" s="16" t="s">
        <v>107</v>
      </c>
      <c r="B5" s="17">
        <v>3749.0</v>
      </c>
      <c r="C5" s="18">
        <v>43276.0</v>
      </c>
      <c r="D5" s="17" t="s">
        <v>101</v>
      </c>
      <c r="E5" s="17" t="s">
        <v>102</v>
      </c>
      <c r="F5" s="19">
        <v>43278.0</v>
      </c>
      <c r="G5" s="17" t="s">
        <v>73</v>
      </c>
      <c r="H5" s="17">
        <v>2.2218998E7</v>
      </c>
      <c r="I5" s="17" t="s">
        <v>74</v>
      </c>
      <c r="J5" s="17" t="s">
        <v>77</v>
      </c>
      <c r="K5" s="17" t="s">
        <v>78</v>
      </c>
      <c r="L5" s="21" t="s">
        <v>103</v>
      </c>
      <c r="M5" s="22" t="s">
        <v>82</v>
      </c>
      <c r="N5" s="17" t="s">
        <v>104</v>
      </c>
      <c r="O5" s="17" t="s">
        <v>105</v>
      </c>
      <c r="P5" s="17" t="s">
        <v>106</v>
      </c>
      <c r="Q5" s="17" t="s">
        <v>82</v>
      </c>
      <c r="R5" s="21">
        <v>1.0</v>
      </c>
      <c r="S5" s="21">
        <v>1.0</v>
      </c>
      <c r="T5" s="21">
        <f t="shared" si="1"/>
        <v>0</v>
      </c>
      <c r="U5" s="17">
        <v>41.0</v>
      </c>
      <c r="V5" s="17">
        <v>2018.0</v>
      </c>
      <c r="W5" s="17" t="s">
        <v>99</v>
      </c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>
      <c r="A6" s="16" t="s">
        <v>108</v>
      </c>
      <c r="B6" s="17">
        <v>3649.0</v>
      </c>
      <c r="C6" s="18">
        <v>43166.0</v>
      </c>
      <c r="D6" s="17" t="s">
        <v>109</v>
      </c>
      <c r="E6" s="17" t="s">
        <v>110</v>
      </c>
      <c r="F6" s="19">
        <v>43185.0</v>
      </c>
      <c r="G6" s="17" t="s">
        <v>73</v>
      </c>
      <c r="H6" s="17">
        <v>2.2218998E7</v>
      </c>
      <c r="I6" s="17" t="s">
        <v>74</v>
      </c>
      <c r="J6" s="17" t="s">
        <v>77</v>
      </c>
      <c r="K6" s="17" t="s">
        <v>78</v>
      </c>
      <c r="L6" s="21" t="s">
        <v>111</v>
      </c>
      <c r="M6" s="22" t="s">
        <v>82</v>
      </c>
      <c r="N6" s="21" t="str">
        <f>VLOOKUP(L6,cleaned_tree_2!$D$2:$P$363,2,False)</f>
        <v>#REF!</v>
      </c>
      <c r="O6" s="21" t="str">
        <f>VLOOKUP(L6,cleaned_tree_2!$D$2:$P$363,3,False)</f>
        <v>#REF!</v>
      </c>
      <c r="P6" s="17" t="s">
        <v>112</v>
      </c>
      <c r="Q6" s="17" t="s">
        <v>82</v>
      </c>
      <c r="R6" s="21">
        <f t="shared" ref="R6:S6" si="2">1+1</f>
        <v>2</v>
      </c>
      <c r="S6" s="21">
        <f t="shared" si="2"/>
        <v>2</v>
      </c>
      <c r="T6" s="21">
        <f t="shared" si="1"/>
        <v>0</v>
      </c>
      <c r="U6" s="17">
        <v>18.0</v>
      </c>
      <c r="V6" s="17">
        <v>2018.0</v>
      </c>
      <c r="W6" s="17" t="s">
        <v>99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>
      <c r="A7" s="16" t="s">
        <v>113</v>
      </c>
      <c r="B7" s="17">
        <v>3743.0</v>
      </c>
      <c r="C7" s="18">
        <v>43263.0</v>
      </c>
      <c r="D7" s="17" t="s">
        <v>114</v>
      </c>
      <c r="E7" s="17" t="s">
        <v>102</v>
      </c>
      <c r="F7" s="19">
        <v>43278.0</v>
      </c>
      <c r="G7" s="17" t="s">
        <v>73</v>
      </c>
      <c r="H7" s="17">
        <v>2.2218998E7</v>
      </c>
      <c r="I7" s="17" t="s">
        <v>74</v>
      </c>
      <c r="J7" s="17" t="s">
        <v>77</v>
      </c>
      <c r="K7" s="17" t="s">
        <v>78</v>
      </c>
      <c r="L7" s="21" t="s">
        <v>115</v>
      </c>
      <c r="M7" s="22" t="s">
        <v>82</v>
      </c>
      <c r="N7" s="17" t="s">
        <v>116</v>
      </c>
      <c r="O7" s="17" t="s">
        <v>117</v>
      </c>
      <c r="P7" s="21"/>
      <c r="Q7" s="17" t="s">
        <v>82</v>
      </c>
      <c r="R7" s="21">
        <v>1.0</v>
      </c>
      <c r="S7" s="21">
        <v>1.0</v>
      </c>
      <c r="T7" s="21">
        <v>0.0</v>
      </c>
      <c r="U7" s="17">
        <v>41.0</v>
      </c>
      <c r="V7" s="17">
        <v>2018.0</v>
      </c>
      <c r="W7" s="17" t="s">
        <v>99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>
      <c r="A8" s="16"/>
      <c r="B8" s="23"/>
      <c r="C8" s="19"/>
      <c r="D8" s="17"/>
      <c r="E8" s="17" t="s">
        <v>118</v>
      </c>
      <c r="F8" s="19">
        <v>43328.0</v>
      </c>
      <c r="G8" s="17" t="s">
        <v>73</v>
      </c>
      <c r="H8" s="17">
        <v>2.2218998E7</v>
      </c>
      <c r="I8" s="17" t="s">
        <v>74</v>
      </c>
      <c r="J8" s="17" t="s">
        <v>77</v>
      </c>
      <c r="K8" s="17" t="s">
        <v>78</v>
      </c>
      <c r="L8" s="21" t="s">
        <v>119</v>
      </c>
      <c r="M8" s="22" t="s">
        <v>82</v>
      </c>
      <c r="N8" s="17" t="s">
        <v>120</v>
      </c>
      <c r="O8" s="17" t="s">
        <v>121</v>
      </c>
      <c r="P8" s="17" t="s">
        <v>122</v>
      </c>
      <c r="Q8" s="17" t="s">
        <v>82</v>
      </c>
      <c r="R8" s="17">
        <v>1.0</v>
      </c>
      <c r="S8" s="17">
        <v>0.0</v>
      </c>
      <c r="T8" s="17">
        <v>0.0</v>
      </c>
      <c r="U8" s="17"/>
      <c r="V8" s="17"/>
      <c r="W8" s="17" t="s">
        <v>123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>
      <c r="A9" s="16" t="s">
        <v>124</v>
      </c>
      <c r="B9" s="24">
        <v>3664.0</v>
      </c>
      <c r="C9" s="25">
        <v>43201.0</v>
      </c>
      <c r="D9" s="21" t="s">
        <v>125</v>
      </c>
      <c r="E9" s="17" t="s">
        <v>126</v>
      </c>
      <c r="F9" s="19">
        <v>43207.0</v>
      </c>
      <c r="G9" s="17" t="s">
        <v>73</v>
      </c>
      <c r="H9" s="17">
        <v>2.2218998E7</v>
      </c>
      <c r="I9" s="17" t="s">
        <v>74</v>
      </c>
      <c r="J9" s="17" t="s">
        <v>77</v>
      </c>
      <c r="K9" s="17" t="s">
        <v>78</v>
      </c>
      <c r="L9" s="26" t="s">
        <v>127</v>
      </c>
      <c r="M9" s="22" t="s">
        <v>82</v>
      </c>
      <c r="N9" s="21" t="str">
        <f>VLOOKUP(L9,cleaned_tree_2!$D$2:$P$363,2,False)</f>
        <v>#REF!</v>
      </c>
      <c r="O9" s="21" t="str">
        <f>VLOOKUP(L9,cleaned_tree_2!$D$2:$P$363,3,False)</f>
        <v>#REF!</v>
      </c>
      <c r="P9" s="17" t="s">
        <v>128</v>
      </c>
      <c r="Q9" s="17" t="s">
        <v>82</v>
      </c>
      <c r="R9" s="21">
        <v>1.0</v>
      </c>
      <c r="S9" s="21">
        <v>1.0</v>
      </c>
      <c r="T9" s="21">
        <f t="shared" ref="T9:T15" si="3">R9-S9</f>
        <v>0</v>
      </c>
      <c r="U9" s="17"/>
      <c r="V9" s="17"/>
      <c r="W9" s="17" t="s">
        <v>99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>
      <c r="A10" s="16" t="s">
        <v>129</v>
      </c>
      <c r="B10" s="24">
        <v>3735.0</v>
      </c>
      <c r="C10" s="25">
        <v>43251.0</v>
      </c>
      <c r="D10" s="17" t="s">
        <v>109</v>
      </c>
      <c r="E10" s="24" t="s">
        <v>130</v>
      </c>
      <c r="F10" s="25">
        <v>43263.0</v>
      </c>
      <c r="G10" s="17" t="s">
        <v>73</v>
      </c>
      <c r="H10" s="17">
        <v>2.2218998E7</v>
      </c>
      <c r="I10" s="17" t="s">
        <v>74</v>
      </c>
      <c r="J10" s="17" t="s">
        <v>77</v>
      </c>
      <c r="K10" s="17" t="s">
        <v>78</v>
      </c>
      <c r="L10" s="21" t="s">
        <v>131</v>
      </c>
      <c r="M10" s="22" t="s">
        <v>82</v>
      </c>
      <c r="N10" s="17" t="s">
        <v>132</v>
      </c>
      <c r="O10" s="17" t="s">
        <v>133</v>
      </c>
      <c r="P10" s="17" t="s">
        <v>112</v>
      </c>
      <c r="Q10" s="17" t="s">
        <v>82</v>
      </c>
      <c r="R10" s="21">
        <v>1.0</v>
      </c>
      <c r="S10" s="21">
        <v>1.0</v>
      </c>
      <c r="T10" s="21">
        <f t="shared" si="3"/>
        <v>0</v>
      </c>
      <c r="U10" s="17">
        <v>37.0</v>
      </c>
      <c r="V10" s="17">
        <v>2018.0</v>
      </c>
      <c r="W10" s="17" t="s">
        <v>99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>
      <c r="A11" s="16" t="s">
        <v>134</v>
      </c>
      <c r="B11" s="17">
        <v>3551.0</v>
      </c>
      <c r="C11" s="18">
        <v>43046.0</v>
      </c>
      <c r="D11" s="17" t="s">
        <v>135</v>
      </c>
      <c r="E11" s="17" t="s">
        <v>136</v>
      </c>
      <c r="F11" s="19">
        <v>43130.0</v>
      </c>
      <c r="G11" s="17" t="s">
        <v>73</v>
      </c>
      <c r="H11" s="17">
        <v>2.2218998E7</v>
      </c>
      <c r="I11" s="17" t="s">
        <v>74</v>
      </c>
      <c r="J11" s="17" t="s">
        <v>77</v>
      </c>
      <c r="K11" s="17" t="s">
        <v>78</v>
      </c>
      <c r="L11" s="21" t="s">
        <v>137</v>
      </c>
      <c r="M11" s="22" t="s">
        <v>82</v>
      </c>
      <c r="N11" s="17" t="s">
        <v>138</v>
      </c>
      <c r="O11" s="17" t="s">
        <v>139</v>
      </c>
      <c r="P11" s="17" t="s">
        <v>106</v>
      </c>
      <c r="Q11" s="17" t="s">
        <v>82</v>
      </c>
      <c r="R11" s="21">
        <v>1.0</v>
      </c>
      <c r="S11" s="21">
        <v>1.0</v>
      </c>
      <c r="T11" s="21">
        <f t="shared" si="3"/>
        <v>0</v>
      </c>
      <c r="U11" s="17">
        <v>7.0</v>
      </c>
      <c r="V11" s="17">
        <v>2018.0</v>
      </c>
      <c r="W11" s="17" t="s">
        <v>99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>
      <c r="A12" s="16" t="s">
        <v>140</v>
      </c>
      <c r="B12" s="17">
        <v>3606.0</v>
      </c>
      <c r="C12" s="18">
        <v>43096.0</v>
      </c>
      <c r="D12" s="17" t="s">
        <v>141</v>
      </c>
      <c r="E12" s="17" t="s">
        <v>136</v>
      </c>
      <c r="F12" s="19">
        <v>43130.0</v>
      </c>
      <c r="G12" s="17" t="s">
        <v>73</v>
      </c>
      <c r="H12" s="17">
        <v>2.2218998E7</v>
      </c>
      <c r="I12" s="17" t="s">
        <v>74</v>
      </c>
      <c r="J12" s="17" t="s">
        <v>77</v>
      </c>
      <c r="K12" s="17" t="s">
        <v>78</v>
      </c>
      <c r="L12" s="21" t="s">
        <v>142</v>
      </c>
      <c r="M12" s="22" t="s">
        <v>82</v>
      </c>
      <c r="N12" s="17" t="s">
        <v>143</v>
      </c>
      <c r="O12" s="17" t="s">
        <v>144</v>
      </c>
      <c r="P12" s="17" t="s">
        <v>112</v>
      </c>
      <c r="Q12" s="17" t="s">
        <v>82</v>
      </c>
      <c r="R12" s="21">
        <v>2.0</v>
      </c>
      <c r="S12" s="21">
        <v>2.0</v>
      </c>
      <c r="T12" s="21">
        <f t="shared" si="3"/>
        <v>0</v>
      </c>
      <c r="U12" s="17">
        <v>7.0</v>
      </c>
      <c r="V12" s="17">
        <v>2018.0</v>
      </c>
      <c r="W12" s="17" t="s">
        <v>99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>
      <c r="A13" s="16" t="s">
        <v>145</v>
      </c>
      <c r="B13" s="17">
        <v>3612.0</v>
      </c>
      <c r="C13" s="18">
        <v>43109.0</v>
      </c>
      <c r="D13" s="17" t="s">
        <v>146</v>
      </c>
      <c r="E13" s="17" t="s">
        <v>136</v>
      </c>
      <c r="F13" s="19">
        <v>43130.0</v>
      </c>
      <c r="G13" s="17" t="s">
        <v>73</v>
      </c>
      <c r="H13" s="17">
        <v>2.2218998E7</v>
      </c>
      <c r="I13" s="17" t="s">
        <v>74</v>
      </c>
      <c r="J13" s="17" t="s">
        <v>77</v>
      </c>
      <c r="K13" s="17" t="s">
        <v>78</v>
      </c>
      <c r="L13" s="21" t="s">
        <v>147</v>
      </c>
      <c r="M13" s="22" t="s">
        <v>82</v>
      </c>
      <c r="N13" s="17" t="s">
        <v>148</v>
      </c>
      <c r="O13" s="17" t="s">
        <v>149</v>
      </c>
      <c r="P13" s="17" t="s">
        <v>150</v>
      </c>
      <c r="Q13" s="17" t="s">
        <v>82</v>
      </c>
      <c r="R13" s="21">
        <v>1.0</v>
      </c>
      <c r="S13" s="21">
        <v>1.0</v>
      </c>
      <c r="T13" s="21">
        <f t="shared" si="3"/>
        <v>0</v>
      </c>
      <c r="U13" s="17">
        <v>11.0</v>
      </c>
      <c r="V13" s="17">
        <v>2018.0</v>
      </c>
      <c r="W13" s="17" t="s">
        <v>99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>
      <c r="A14" s="16" t="s">
        <v>151</v>
      </c>
      <c r="B14" s="24">
        <v>3758.0</v>
      </c>
      <c r="C14" s="25">
        <v>43292.0</v>
      </c>
      <c r="D14" s="17" t="s">
        <v>109</v>
      </c>
      <c r="E14" s="17" t="s">
        <v>152</v>
      </c>
      <c r="F14" s="19">
        <v>43300.0</v>
      </c>
      <c r="G14" s="17" t="s">
        <v>73</v>
      </c>
      <c r="H14" s="17">
        <v>2.2218998E7</v>
      </c>
      <c r="I14" s="17" t="s">
        <v>74</v>
      </c>
      <c r="J14" s="17" t="s">
        <v>77</v>
      </c>
      <c r="K14" s="17" t="s">
        <v>78</v>
      </c>
      <c r="L14" s="21" t="s">
        <v>147</v>
      </c>
      <c r="M14" s="22" t="s">
        <v>82</v>
      </c>
      <c r="N14" s="17" t="s">
        <v>148</v>
      </c>
      <c r="O14" s="17" t="s">
        <v>149</v>
      </c>
      <c r="P14" s="17" t="s">
        <v>153</v>
      </c>
      <c r="Q14" s="17" t="s">
        <v>82</v>
      </c>
      <c r="R14" s="21">
        <v>1.0</v>
      </c>
      <c r="S14" s="21">
        <v>1.0</v>
      </c>
      <c r="T14" s="21">
        <f t="shared" si="3"/>
        <v>0</v>
      </c>
      <c r="U14" s="17">
        <v>54.0</v>
      </c>
      <c r="V14" s="17">
        <v>2018.0</v>
      </c>
      <c r="W14" s="17" t="s">
        <v>99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</row>
    <row r="15">
      <c r="A15" s="16" t="s">
        <v>154</v>
      </c>
      <c r="B15" s="17">
        <v>3617.0</v>
      </c>
      <c r="C15" s="18">
        <v>43118.0</v>
      </c>
      <c r="D15" s="17" t="s">
        <v>125</v>
      </c>
      <c r="E15" s="17" t="s">
        <v>136</v>
      </c>
      <c r="F15" s="18">
        <v>43130.0</v>
      </c>
      <c r="G15" s="17" t="s">
        <v>73</v>
      </c>
      <c r="H15" s="17">
        <v>2.2218998E7</v>
      </c>
      <c r="I15" s="17" t="s">
        <v>74</v>
      </c>
      <c r="J15" s="17" t="s">
        <v>77</v>
      </c>
      <c r="K15" s="17" t="s">
        <v>78</v>
      </c>
      <c r="L15" s="21" t="s">
        <v>155</v>
      </c>
      <c r="M15" s="22" t="s">
        <v>82</v>
      </c>
      <c r="N15" s="21" t="str">
        <f t="shared" ref="N15:N16" si="4">VLOOKUP(L15,cleaned_tree_2!$D$2:$P$363,2,False)</f>
        <v>#REF!</v>
      </c>
      <c r="O15" s="21" t="str">
        <f t="shared" ref="O15:O16" si="5">VLOOKUP(L15,cleaned_tree_2!$D$2:$P$363,3,False)</f>
        <v>#REF!</v>
      </c>
      <c r="P15" s="17" t="s">
        <v>156</v>
      </c>
      <c r="Q15" s="17" t="s">
        <v>82</v>
      </c>
      <c r="R15" s="17">
        <v>1.0</v>
      </c>
      <c r="S15" s="17">
        <v>1.0</v>
      </c>
      <c r="T15" s="21">
        <f t="shared" si="3"/>
        <v>0</v>
      </c>
      <c r="U15" s="17">
        <v>11.0</v>
      </c>
      <c r="V15" s="17">
        <v>2018.0</v>
      </c>
      <c r="W15" s="17" t="s">
        <v>99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>
      <c r="A16" s="16" t="s">
        <v>157</v>
      </c>
      <c r="B16" s="27">
        <v>3724.0</v>
      </c>
      <c r="C16" s="28">
        <v>43249.0</v>
      </c>
      <c r="D16" s="17" t="s">
        <v>68</v>
      </c>
      <c r="E16" s="17" t="s">
        <v>130</v>
      </c>
      <c r="F16" s="18">
        <v>43263.0</v>
      </c>
      <c r="G16" s="17" t="s">
        <v>73</v>
      </c>
      <c r="H16" s="17">
        <v>2.2218998E7</v>
      </c>
      <c r="I16" s="17" t="s">
        <v>74</v>
      </c>
      <c r="J16" s="17" t="s">
        <v>77</v>
      </c>
      <c r="K16" s="17" t="s">
        <v>78</v>
      </c>
      <c r="L16" s="21" t="s">
        <v>155</v>
      </c>
      <c r="M16" s="22" t="s">
        <v>82</v>
      </c>
      <c r="N16" s="21" t="str">
        <f t="shared" si="4"/>
        <v>#REF!</v>
      </c>
      <c r="O16" s="21" t="str">
        <f t="shared" si="5"/>
        <v>#REF!</v>
      </c>
      <c r="P16" s="17" t="s">
        <v>156</v>
      </c>
      <c r="Q16" s="17" t="s">
        <v>82</v>
      </c>
      <c r="R16" s="17">
        <v>1.0</v>
      </c>
      <c r="S16" s="17">
        <v>1.0</v>
      </c>
      <c r="T16" s="17">
        <v>0.0</v>
      </c>
      <c r="U16" s="17">
        <v>37.0</v>
      </c>
      <c r="V16" s="17">
        <v>2018.0</v>
      </c>
      <c r="W16" s="17" t="s">
        <v>99</v>
      </c>
      <c r="X16" s="17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</row>
    <row r="17">
      <c r="A17" s="16" t="s">
        <v>158</v>
      </c>
      <c r="B17" s="17">
        <v>3545.0</v>
      </c>
      <c r="C17" s="18">
        <v>43046.0</v>
      </c>
      <c r="D17" s="17" t="s">
        <v>159</v>
      </c>
      <c r="E17" s="17" t="s">
        <v>160</v>
      </c>
      <c r="F17" s="19">
        <v>43140.0</v>
      </c>
      <c r="G17" s="17" t="s">
        <v>73</v>
      </c>
      <c r="H17" s="17">
        <v>2.2218998E7</v>
      </c>
      <c r="I17" s="17" t="s">
        <v>74</v>
      </c>
      <c r="J17" s="17" t="s">
        <v>77</v>
      </c>
      <c r="K17" s="17" t="s">
        <v>78</v>
      </c>
      <c r="L17" s="21" t="s">
        <v>161</v>
      </c>
      <c r="M17" s="22" t="s">
        <v>82</v>
      </c>
      <c r="N17" s="17" t="s">
        <v>162</v>
      </c>
      <c r="O17" s="17" t="s">
        <v>163</v>
      </c>
      <c r="P17" s="17" t="s">
        <v>96</v>
      </c>
      <c r="Q17" s="17" t="s">
        <v>82</v>
      </c>
      <c r="R17" s="21">
        <v>2.0</v>
      </c>
      <c r="S17" s="21">
        <v>2.0</v>
      </c>
      <c r="T17" s="21">
        <f t="shared" ref="T17:T60" si="6">R17-S17</f>
        <v>0</v>
      </c>
      <c r="U17" s="17">
        <v>11.0</v>
      </c>
      <c r="V17" s="17">
        <v>2018.0</v>
      </c>
      <c r="W17" s="17" t="s">
        <v>99</v>
      </c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>
      <c r="A18" s="16" t="s">
        <v>164</v>
      </c>
      <c r="B18" s="17">
        <v>3545.0</v>
      </c>
      <c r="C18" s="18">
        <v>43046.0</v>
      </c>
      <c r="D18" s="17" t="s">
        <v>159</v>
      </c>
      <c r="E18" s="17" t="s">
        <v>160</v>
      </c>
      <c r="F18" s="19">
        <v>43140.0</v>
      </c>
      <c r="G18" s="17" t="s">
        <v>73</v>
      </c>
      <c r="H18" s="17">
        <v>2.2218998E7</v>
      </c>
      <c r="I18" s="17" t="s">
        <v>74</v>
      </c>
      <c r="J18" s="17" t="s">
        <v>77</v>
      </c>
      <c r="K18" s="17" t="s">
        <v>78</v>
      </c>
      <c r="L18" s="21" t="s">
        <v>165</v>
      </c>
      <c r="M18" s="22" t="s">
        <v>82</v>
      </c>
      <c r="N18" s="17" t="s">
        <v>166</v>
      </c>
      <c r="O18" s="17" t="s">
        <v>167</v>
      </c>
      <c r="P18" s="17" t="s">
        <v>112</v>
      </c>
      <c r="Q18" s="17" t="s">
        <v>82</v>
      </c>
      <c r="R18" s="21">
        <v>2.0</v>
      </c>
      <c r="S18" s="21">
        <v>2.0</v>
      </c>
      <c r="T18" s="21">
        <f t="shared" si="6"/>
        <v>0</v>
      </c>
      <c r="U18" s="17">
        <v>11.0</v>
      </c>
      <c r="V18" s="17">
        <v>2018.0</v>
      </c>
      <c r="W18" s="17" t="s">
        <v>99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</row>
    <row r="19">
      <c r="A19" s="16" t="s">
        <v>168</v>
      </c>
      <c r="B19" s="17">
        <v>3547.0</v>
      </c>
      <c r="C19" s="18">
        <v>43046.0</v>
      </c>
      <c r="D19" s="17" t="s">
        <v>169</v>
      </c>
      <c r="E19" s="17" t="s">
        <v>160</v>
      </c>
      <c r="F19" s="19">
        <v>43140.0</v>
      </c>
      <c r="G19" s="17" t="s">
        <v>73</v>
      </c>
      <c r="H19" s="17">
        <v>2.2218998E7</v>
      </c>
      <c r="I19" s="17" t="s">
        <v>74</v>
      </c>
      <c r="J19" s="17" t="s">
        <v>77</v>
      </c>
      <c r="K19" s="17" t="s">
        <v>78</v>
      </c>
      <c r="L19" s="21" t="s">
        <v>170</v>
      </c>
      <c r="M19" s="22" t="s">
        <v>82</v>
      </c>
      <c r="N19" s="17" t="s">
        <v>171</v>
      </c>
      <c r="O19" s="17" t="s">
        <v>172</v>
      </c>
      <c r="P19" s="17" t="s">
        <v>173</v>
      </c>
      <c r="Q19" s="17" t="s">
        <v>82</v>
      </c>
      <c r="R19" s="21">
        <v>1.0</v>
      </c>
      <c r="S19" s="21">
        <v>1.0</v>
      </c>
      <c r="T19" s="21">
        <f t="shared" si="6"/>
        <v>0</v>
      </c>
      <c r="U19" s="17">
        <v>11.0</v>
      </c>
      <c r="V19" s="29">
        <v>43374.0</v>
      </c>
      <c r="W19" s="17" t="s">
        <v>99</v>
      </c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</row>
    <row r="20">
      <c r="A20" s="16" t="s">
        <v>174</v>
      </c>
      <c r="B20" s="17">
        <v>3550.0</v>
      </c>
      <c r="C20" s="18">
        <v>43046.0</v>
      </c>
      <c r="D20" s="17" t="s">
        <v>175</v>
      </c>
      <c r="E20" s="17" t="s">
        <v>160</v>
      </c>
      <c r="F20" s="19">
        <v>43140.0</v>
      </c>
      <c r="G20" s="17" t="s">
        <v>73</v>
      </c>
      <c r="H20" s="17">
        <v>2.2218998E7</v>
      </c>
      <c r="I20" s="17" t="s">
        <v>74</v>
      </c>
      <c r="J20" s="17" t="s">
        <v>77</v>
      </c>
      <c r="K20" s="17" t="s">
        <v>78</v>
      </c>
      <c r="L20" s="21" t="s">
        <v>176</v>
      </c>
      <c r="M20" s="22" t="s">
        <v>82</v>
      </c>
      <c r="N20" s="17" t="s">
        <v>177</v>
      </c>
      <c r="O20" s="17" t="s">
        <v>178</v>
      </c>
      <c r="P20" s="17" t="s">
        <v>112</v>
      </c>
      <c r="Q20" s="17" t="s">
        <v>82</v>
      </c>
      <c r="R20" s="21">
        <v>1.0</v>
      </c>
      <c r="S20" s="21">
        <v>1.0</v>
      </c>
      <c r="T20" s="21">
        <f t="shared" si="6"/>
        <v>0</v>
      </c>
      <c r="U20" s="17">
        <v>11.0</v>
      </c>
      <c r="V20" s="17">
        <v>2018.0</v>
      </c>
      <c r="W20" s="17" t="s">
        <v>99</v>
      </c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>
      <c r="A21" s="16" t="s">
        <v>179</v>
      </c>
      <c r="B21" s="17">
        <v>3552.0</v>
      </c>
      <c r="C21" s="18">
        <v>43046.0</v>
      </c>
      <c r="D21" s="17" t="s">
        <v>180</v>
      </c>
      <c r="E21" s="17" t="s">
        <v>160</v>
      </c>
      <c r="F21" s="19">
        <v>43140.0</v>
      </c>
      <c r="G21" s="17" t="s">
        <v>73</v>
      </c>
      <c r="H21" s="17">
        <v>2.2218998E7</v>
      </c>
      <c r="I21" s="17" t="s">
        <v>74</v>
      </c>
      <c r="J21" s="17" t="s">
        <v>77</v>
      </c>
      <c r="K21" s="17" t="s">
        <v>78</v>
      </c>
      <c r="L21" s="21" t="s">
        <v>181</v>
      </c>
      <c r="M21" s="22" t="s">
        <v>82</v>
      </c>
      <c r="N21" s="17" t="s">
        <v>182</v>
      </c>
      <c r="O21" s="17" t="s">
        <v>183</v>
      </c>
      <c r="P21" s="17" t="s">
        <v>184</v>
      </c>
      <c r="Q21" s="17" t="s">
        <v>82</v>
      </c>
      <c r="R21" s="21">
        <v>1.0</v>
      </c>
      <c r="S21" s="21">
        <v>1.0</v>
      </c>
      <c r="T21" s="21">
        <f t="shared" si="6"/>
        <v>0</v>
      </c>
      <c r="U21" s="17">
        <v>11.0</v>
      </c>
      <c r="V21" s="17">
        <v>2018.0</v>
      </c>
      <c r="W21" s="17" t="s">
        <v>99</v>
      </c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</row>
    <row r="22">
      <c r="A22" s="16" t="s">
        <v>185</v>
      </c>
      <c r="B22" s="17">
        <v>3553.0</v>
      </c>
      <c r="C22" s="18">
        <v>43046.0</v>
      </c>
      <c r="D22" s="17" t="s">
        <v>169</v>
      </c>
      <c r="E22" s="17" t="s">
        <v>160</v>
      </c>
      <c r="F22" s="19">
        <v>43140.0</v>
      </c>
      <c r="G22" s="17" t="s">
        <v>73</v>
      </c>
      <c r="H22" s="17">
        <v>2.2218998E7</v>
      </c>
      <c r="I22" s="17" t="s">
        <v>74</v>
      </c>
      <c r="J22" s="17" t="s">
        <v>77</v>
      </c>
      <c r="K22" s="17" t="s">
        <v>78</v>
      </c>
      <c r="L22" s="21" t="s">
        <v>186</v>
      </c>
      <c r="M22" s="22" t="s">
        <v>82</v>
      </c>
      <c r="N22" s="17" t="s">
        <v>187</v>
      </c>
      <c r="O22" s="17" t="s">
        <v>188</v>
      </c>
      <c r="P22" s="17" t="s">
        <v>189</v>
      </c>
      <c r="Q22" s="17" t="s">
        <v>82</v>
      </c>
      <c r="R22" s="21">
        <v>1.0</v>
      </c>
      <c r="S22" s="21">
        <v>1.0</v>
      </c>
      <c r="T22" s="21">
        <f t="shared" si="6"/>
        <v>0</v>
      </c>
      <c r="U22" s="17">
        <v>11.0</v>
      </c>
      <c r="V22" s="17">
        <v>2018.0</v>
      </c>
      <c r="W22" s="17" t="s">
        <v>99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</row>
    <row r="23">
      <c r="A23" s="16" t="s">
        <v>190</v>
      </c>
      <c r="B23" s="17">
        <v>3553.0</v>
      </c>
      <c r="C23" s="18">
        <v>43046.0</v>
      </c>
      <c r="D23" s="17" t="s">
        <v>169</v>
      </c>
      <c r="E23" s="17" t="s">
        <v>160</v>
      </c>
      <c r="F23" s="19">
        <v>43140.0</v>
      </c>
      <c r="G23" s="17" t="s">
        <v>73</v>
      </c>
      <c r="H23" s="17">
        <v>2.2218998E7</v>
      </c>
      <c r="I23" s="17" t="s">
        <v>74</v>
      </c>
      <c r="J23" s="17" t="s">
        <v>77</v>
      </c>
      <c r="K23" s="17" t="s">
        <v>78</v>
      </c>
      <c r="L23" s="21" t="s">
        <v>186</v>
      </c>
      <c r="M23" s="22" t="s">
        <v>82</v>
      </c>
      <c r="N23" s="17" t="s">
        <v>187</v>
      </c>
      <c r="O23" s="17" t="s">
        <v>188</v>
      </c>
      <c r="P23" s="17" t="s">
        <v>106</v>
      </c>
      <c r="Q23" s="17" t="s">
        <v>82</v>
      </c>
      <c r="R23" s="21">
        <v>1.0</v>
      </c>
      <c r="S23" s="21">
        <v>1.0</v>
      </c>
      <c r="T23" s="21">
        <f t="shared" si="6"/>
        <v>0</v>
      </c>
      <c r="U23" s="17">
        <v>11.0</v>
      </c>
      <c r="V23" s="17">
        <v>2018.0</v>
      </c>
      <c r="W23" s="17" t="s">
        <v>99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>
      <c r="A24" s="16" t="s">
        <v>191</v>
      </c>
      <c r="B24" s="17">
        <v>3549.0</v>
      </c>
      <c r="C24" s="18">
        <v>43046.0</v>
      </c>
      <c r="D24" s="17" t="s">
        <v>141</v>
      </c>
      <c r="E24" s="17" t="s">
        <v>160</v>
      </c>
      <c r="F24" s="19">
        <v>43140.0</v>
      </c>
      <c r="G24" s="17" t="s">
        <v>73</v>
      </c>
      <c r="H24" s="17">
        <v>2.2218998E7</v>
      </c>
      <c r="I24" s="17" t="s">
        <v>74</v>
      </c>
      <c r="J24" s="17" t="s">
        <v>77</v>
      </c>
      <c r="K24" s="17" t="s">
        <v>78</v>
      </c>
      <c r="L24" s="21" t="s">
        <v>192</v>
      </c>
      <c r="M24" s="22" t="s">
        <v>82</v>
      </c>
      <c r="N24" s="17" t="s">
        <v>193</v>
      </c>
      <c r="O24" s="17" t="s">
        <v>194</v>
      </c>
      <c r="P24" s="17" t="s">
        <v>153</v>
      </c>
      <c r="Q24" s="17" t="s">
        <v>82</v>
      </c>
      <c r="R24" s="21">
        <v>1.0</v>
      </c>
      <c r="S24" s="21">
        <v>1.0</v>
      </c>
      <c r="T24" s="21">
        <f t="shared" si="6"/>
        <v>0</v>
      </c>
      <c r="U24" s="17">
        <v>11.0</v>
      </c>
      <c r="V24" s="17">
        <v>2018.0</v>
      </c>
      <c r="W24" s="17" t="s">
        <v>99</v>
      </c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>
      <c r="A25" s="16" t="s">
        <v>195</v>
      </c>
      <c r="B25" s="17">
        <v>3609.0</v>
      </c>
      <c r="C25" s="18">
        <v>43109.0</v>
      </c>
      <c r="D25" s="17" t="s">
        <v>101</v>
      </c>
      <c r="E25" s="17" t="s">
        <v>196</v>
      </c>
      <c r="F25" s="19">
        <v>43147.0</v>
      </c>
      <c r="G25" s="17" t="s">
        <v>73</v>
      </c>
      <c r="H25" s="17">
        <v>2.2218998E7</v>
      </c>
      <c r="I25" s="17" t="s">
        <v>74</v>
      </c>
      <c r="J25" s="17" t="s">
        <v>77</v>
      </c>
      <c r="K25" s="17" t="s">
        <v>78</v>
      </c>
      <c r="L25" s="21" t="s">
        <v>197</v>
      </c>
      <c r="M25" s="22" t="s">
        <v>82</v>
      </c>
      <c r="N25" s="21" t="str">
        <f t="shared" ref="N25:N28" si="7">VLOOKUP(L25,cleaned_tree_2!$D$2:$P$363,2,False)</f>
        <v>#REF!</v>
      </c>
      <c r="O25" s="21" t="str">
        <f t="shared" ref="O25:O28" si="8">VLOOKUP(L25,cleaned_tree_2!$D$2:$P$363,3,False)</f>
        <v>#REF!</v>
      </c>
      <c r="P25" s="17" t="s">
        <v>106</v>
      </c>
      <c r="Q25" s="17" t="s">
        <v>82</v>
      </c>
      <c r="R25" s="21">
        <v>1.0</v>
      </c>
      <c r="S25" s="21">
        <v>1.0</v>
      </c>
      <c r="T25" s="21">
        <f t="shared" si="6"/>
        <v>0</v>
      </c>
      <c r="U25" s="17"/>
      <c r="V25" s="17"/>
      <c r="W25" s="17" t="s">
        <v>99</v>
      </c>
      <c r="X25" s="21"/>
      <c r="Y25" s="17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>
      <c r="A26" s="16" t="s">
        <v>198</v>
      </c>
      <c r="B26" s="17">
        <v>3609.0</v>
      </c>
      <c r="C26" s="18">
        <v>43109.0</v>
      </c>
      <c r="D26" s="17" t="s">
        <v>101</v>
      </c>
      <c r="E26" s="17" t="s">
        <v>196</v>
      </c>
      <c r="F26" s="19">
        <v>43147.0</v>
      </c>
      <c r="G26" s="17" t="s">
        <v>73</v>
      </c>
      <c r="H26" s="17">
        <v>2.2218998E7</v>
      </c>
      <c r="I26" s="17" t="s">
        <v>74</v>
      </c>
      <c r="J26" s="17" t="s">
        <v>77</v>
      </c>
      <c r="K26" s="17" t="s">
        <v>78</v>
      </c>
      <c r="L26" s="21" t="s">
        <v>197</v>
      </c>
      <c r="M26" s="22" t="s">
        <v>82</v>
      </c>
      <c r="N26" s="21" t="str">
        <f t="shared" si="7"/>
        <v>#REF!</v>
      </c>
      <c r="O26" s="21" t="str">
        <f t="shared" si="8"/>
        <v>#REF!</v>
      </c>
      <c r="P26" s="17" t="s">
        <v>128</v>
      </c>
      <c r="Q26" s="17" t="s">
        <v>82</v>
      </c>
      <c r="R26" s="21">
        <v>5.0</v>
      </c>
      <c r="S26" s="21">
        <v>5.0</v>
      </c>
      <c r="T26" s="21">
        <f t="shared" si="6"/>
        <v>0</v>
      </c>
      <c r="U26" s="17"/>
      <c r="V26" s="17"/>
      <c r="W26" s="17" t="s">
        <v>99</v>
      </c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</row>
    <row r="27">
      <c r="A27" s="16" t="s">
        <v>199</v>
      </c>
      <c r="B27" s="17">
        <v>3609.0</v>
      </c>
      <c r="C27" s="18">
        <v>43109.0</v>
      </c>
      <c r="D27" s="17" t="s">
        <v>101</v>
      </c>
      <c r="E27" s="17" t="s">
        <v>196</v>
      </c>
      <c r="F27" s="19">
        <v>43147.0</v>
      </c>
      <c r="G27" s="17" t="s">
        <v>73</v>
      </c>
      <c r="H27" s="17">
        <v>2.2218998E7</v>
      </c>
      <c r="I27" s="17" t="s">
        <v>74</v>
      </c>
      <c r="J27" s="17" t="s">
        <v>77</v>
      </c>
      <c r="K27" s="17" t="s">
        <v>78</v>
      </c>
      <c r="L27" s="21" t="s">
        <v>197</v>
      </c>
      <c r="M27" s="22" t="s">
        <v>82</v>
      </c>
      <c r="N27" s="21" t="str">
        <f t="shared" si="7"/>
        <v>#REF!</v>
      </c>
      <c r="O27" s="21" t="str">
        <f t="shared" si="8"/>
        <v>#REF!</v>
      </c>
      <c r="P27" s="17" t="s">
        <v>200</v>
      </c>
      <c r="Q27" s="17" t="s">
        <v>82</v>
      </c>
      <c r="R27" s="21">
        <v>1.0</v>
      </c>
      <c r="S27" s="21">
        <v>1.0</v>
      </c>
      <c r="T27" s="21">
        <f t="shared" si="6"/>
        <v>0</v>
      </c>
      <c r="U27" s="17"/>
      <c r="V27" s="17"/>
      <c r="W27" s="17" t="s">
        <v>99</v>
      </c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>
      <c r="A28" s="16" t="s">
        <v>201</v>
      </c>
      <c r="B28" s="17">
        <v>3620.0</v>
      </c>
      <c r="C28" s="18">
        <v>43118.0</v>
      </c>
      <c r="D28" s="17" t="s">
        <v>109</v>
      </c>
      <c r="E28" s="17" t="s">
        <v>196</v>
      </c>
      <c r="F28" s="19">
        <v>43147.0</v>
      </c>
      <c r="G28" s="17" t="s">
        <v>73</v>
      </c>
      <c r="H28" s="17">
        <v>2.2218998E7</v>
      </c>
      <c r="I28" s="17" t="s">
        <v>74</v>
      </c>
      <c r="J28" s="17" t="s">
        <v>77</v>
      </c>
      <c r="K28" s="17" t="s">
        <v>78</v>
      </c>
      <c r="L28" s="21" t="s">
        <v>202</v>
      </c>
      <c r="M28" s="22" t="s">
        <v>82</v>
      </c>
      <c r="N28" s="21" t="str">
        <f t="shared" si="7"/>
        <v>#REF!</v>
      </c>
      <c r="O28" s="21" t="str">
        <f t="shared" si="8"/>
        <v>#REF!</v>
      </c>
      <c r="P28" s="17" t="s">
        <v>200</v>
      </c>
      <c r="Q28" s="17" t="s">
        <v>82</v>
      </c>
      <c r="R28" s="21">
        <v>1.0</v>
      </c>
      <c r="S28" s="21">
        <v>1.0</v>
      </c>
      <c r="T28" s="21">
        <f t="shared" si="6"/>
        <v>0</v>
      </c>
      <c r="U28" s="17"/>
      <c r="V28" s="17"/>
      <c r="W28" s="17" t="s">
        <v>99</v>
      </c>
      <c r="X28" s="21"/>
      <c r="Y28" s="17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</row>
    <row r="29">
      <c r="A29" s="16" t="s">
        <v>203</v>
      </c>
      <c r="B29" s="17">
        <v>3642.0</v>
      </c>
      <c r="C29" s="18">
        <v>43151.0</v>
      </c>
      <c r="D29" s="17" t="s">
        <v>109</v>
      </c>
      <c r="E29" s="17" t="s">
        <v>204</v>
      </c>
      <c r="F29" s="19">
        <v>43174.0</v>
      </c>
      <c r="G29" s="17" t="s">
        <v>73</v>
      </c>
      <c r="H29" s="17">
        <v>2.2218998E7</v>
      </c>
      <c r="I29" s="17" t="s">
        <v>74</v>
      </c>
      <c r="J29" s="17" t="s">
        <v>77</v>
      </c>
      <c r="K29" s="17" t="s">
        <v>78</v>
      </c>
      <c r="L29" s="21"/>
      <c r="M29" s="22" t="s">
        <v>82</v>
      </c>
      <c r="N29" s="17" t="s">
        <v>205</v>
      </c>
      <c r="O29" s="17" t="s">
        <v>206</v>
      </c>
      <c r="P29" s="17" t="s">
        <v>184</v>
      </c>
      <c r="Q29" s="17" t="s">
        <v>82</v>
      </c>
      <c r="R29" s="21">
        <v>1.0</v>
      </c>
      <c r="S29" s="21">
        <v>1.0</v>
      </c>
      <c r="T29" s="21">
        <f t="shared" si="6"/>
        <v>0</v>
      </c>
      <c r="U29" s="17">
        <v>17.0</v>
      </c>
      <c r="V29" s="17">
        <v>2018.0</v>
      </c>
      <c r="W29" s="17" t="s">
        <v>99</v>
      </c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>
      <c r="A30" s="16" t="s">
        <v>207</v>
      </c>
      <c r="B30" s="17">
        <v>3494.0</v>
      </c>
      <c r="C30" s="18">
        <v>42996.0</v>
      </c>
      <c r="D30" s="17" t="s">
        <v>159</v>
      </c>
      <c r="E30" s="17" t="s">
        <v>196</v>
      </c>
      <c r="F30" s="19">
        <v>43147.0</v>
      </c>
      <c r="G30" s="17" t="s">
        <v>73</v>
      </c>
      <c r="H30" s="17">
        <v>2.2218998E7</v>
      </c>
      <c r="I30" s="17" t="s">
        <v>74</v>
      </c>
      <c r="J30" s="17" t="s">
        <v>77</v>
      </c>
      <c r="K30" s="17" t="s">
        <v>78</v>
      </c>
      <c r="L30" s="21" t="s">
        <v>208</v>
      </c>
      <c r="M30" s="22" t="s">
        <v>82</v>
      </c>
      <c r="N30" s="17" t="s">
        <v>209</v>
      </c>
      <c r="O30" s="17" t="s">
        <v>210</v>
      </c>
      <c r="P30" s="17" t="s">
        <v>96</v>
      </c>
      <c r="Q30" s="17" t="s">
        <v>82</v>
      </c>
      <c r="R30" s="21">
        <v>1.0</v>
      </c>
      <c r="S30" s="21">
        <v>1.0</v>
      </c>
      <c r="T30" s="21">
        <f t="shared" si="6"/>
        <v>0</v>
      </c>
      <c r="U30" s="17">
        <v>12.0</v>
      </c>
      <c r="V30" s="17">
        <v>2018.0</v>
      </c>
      <c r="W30" s="17" t="s">
        <v>99</v>
      </c>
      <c r="X30" s="21"/>
      <c r="Y30" s="17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</row>
    <row r="31">
      <c r="A31" s="16" t="s">
        <v>211</v>
      </c>
      <c r="B31" s="17">
        <v>3494.0</v>
      </c>
      <c r="C31" s="18">
        <v>42996.0</v>
      </c>
      <c r="D31" s="17" t="s">
        <v>159</v>
      </c>
      <c r="E31" s="17" t="s">
        <v>196</v>
      </c>
      <c r="F31" s="19">
        <v>43147.0</v>
      </c>
      <c r="G31" s="17" t="s">
        <v>73</v>
      </c>
      <c r="H31" s="17">
        <v>2.2218998E7</v>
      </c>
      <c r="I31" s="17" t="s">
        <v>74</v>
      </c>
      <c r="J31" s="17" t="s">
        <v>77</v>
      </c>
      <c r="K31" s="17" t="s">
        <v>78</v>
      </c>
      <c r="L31" s="21" t="s">
        <v>208</v>
      </c>
      <c r="M31" s="22" t="s">
        <v>82</v>
      </c>
      <c r="N31" s="17" t="s">
        <v>209</v>
      </c>
      <c r="O31" s="17" t="s">
        <v>210</v>
      </c>
      <c r="P31" s="17" t="s">
        <v>173</v>
      </c>
      <c r="Q31" s="17" t="s">
        <v>82</v>
      </c>
      <c r="R31" s="21">
        <v>1.0</v>
      </c>
      <c r="S31" s="21">
        <v>1.0</v>
      </c>
      <c r="T31" s="21">
        <f t="shared" si="6"/>
        <v>0</v>
      </c>
      <c r="U31" s="17">
        <v>12.0</v>
      </c>
      <c r="V31" s="17">
        <v>2018.0</v>
      </c>
      <c r="W31" s="17" t="s">
        <v>99</v>
      </c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>
      <c r="A32" s="16" t="s">
        <v>212</v>
      </c>
      <c r="B32" s="17">
        <v>3603.0</v>
      </c>
      <c r="C32" s="18">
        <v>43090.0</v>
      </c>
      <c r="D32" s="17" t="s">
        <v>213</v>
      </c>
      <c r="E32" s="17" t="s">
        <v>196</v>
      </c>
      <c r="F32" s="19">
        <v>43147.0</v>
      </c>
      <c r="G32" s="17" t="s">
        <v>73</v>
      </c>
      <c r="H32" s="17">
        <v>2.2218998E7</v>
      </c>
      <c r="I32" s="17" t="s">
        <v>74</v>
      </c>
      <c r="J32" s="17" t="s">
        <v>77</v>
      </c>
      <c r="K32" s="17" t="s">
        <v>78</v>
      </c>
      <c r="L32" s="17" t="s">
        <v>214</v>
      </c>
      <c r="M32" s="22" t="s">
        <v>215</v>
      </c>
      <c r="N32" s="17" t="s">
        <v>216</v>
      </c>
      <c r="O32" s="17" t="s">
        <v>217</v>
      </c>
      <c r="P32" s="17" t="s">
        <v>106</v>
      </c>
      <c r="Q32" s="17" t="s">
        <v>82</v>
      </c>
      <c r="R32" s="21">
        <v>13.0</v>
      </c>
      <c r="S32" s="21">
        <f>1+1+4+4+1</f>
        <v>11</v>
      </c>
      <c r="T32" s="21">
        <f t="shared" si="6"/>
        <v>2</v>
      </c>
      <c r="U32" s="17" t="s">
        <v>218</v>
      </c>
      <c r="V32" s="17">
        <v>2018.0</v>
      </c>
      <c r="W32" s="17" t="s">
        <v>123</v>
      </c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</row>
    <row r="33">
      <c r="A33" s="16" t="s">
        <v>219</v>
      </c>
      <c r="B33" s="17">
        <v>3603.0</v>
      </c>
      <c r="C33" s="18">
        <v>43090.0</v>
      </c>
      <c r="D33" s="17" t="s">
        <v>213</v>
      </c>
      <c r="E33" s="17" t="s">
        <v>196</v>
      </c>
      <c r="F33" s="19">
        <v>43147.0</v>
      </c>
      <c r="G33" s="17" t="s">
        <v>73</v>
      </c>
      <c r="H33" s="17">
        <v>2.2218998E7</v>
      </c>
      <c r="I33" s="17" t="s">
        <v>74</v>
      </c>
      <c r="J33" s="17" t="s">
        <v>77</v>
      </c>
      <c r="K33" s="17" t="s">
        <v>78</v>
      </c>
      <c r="L33" s="17" t="s">
        <v>214</v>
      </c>
      <c r="M33" s="22" t="s">
        <v>215</v>
      </c>
      <c r="N33" s="17" t="s">
        <v>216</v>
      </c>
      <c r="O33" s="17" t="s">
        <v>217</v>
      </c>
      <c r="P33" s="17" t="s">
        <v>112</v>
      </c>
      <c r="Q33" s="17" t="s">
        <v>82</v>
      </c>
      <c r="R33" s="21">
        <v>1.0</v>
      </c>
      <c r="S33" s="21">
        <v>1.0</v>
      </c>
      <c r="T33" s="21">
        <f t="shared" si="6"/>
        <v>0</v>
      </c>
      <c r="U33" s="17" t="s">
        <v>218</v>
      </c>
      <c r="V33" s="17">
        <v>2018.0</v>
      </c>
      <c r="W33" s="17" t="s">
        <v>99</v>
      </c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</row>
    <row r="34">
      <c r="A34" s="16" t="s">
        <v>220</v>
      </c>
      <c r="B34" s="17">
        <v>3499.0</v>
      </c>
      <c r="C34" s="18">
        <v>42996.0</v>
      </c>
      <c r="D34" s="17" t="s">
        <v>141</v>
      </c>
      <c r="E34" s="17" t="s">
        <v>221</v>
      </c>
      <c r="F34" s="19">
        <v>43154.0</v>
      </c>
      <c r="G34" s="17" t="s">
        <v>73</v>
      </c>
      <c r="H34" s="17">
        <v>2.2218998E7</v>
      </c>
      <c r="I34" s="17" t="s">
        <v>74</v>
      </c>
      <c r="J34" s="17" t="s">
        <v>77</v>
      </c>
      <c r="K34" s="17" t="s">
        <v>78</v>
      </c>
      <c r="L34" s="21" t="s">
        <v>222</v>
      </c>
      <c r="M34" s="22" t="s">
        <v>82</v>
      </c>
      <c r="N34" s="17" t="s">
        <v>223</v>
      </c>
      <c r="O34" s="17" t="s">
        <v>224</v>
      </c>
      <c r="P34" s="17" t="s">
        <v>112</v>
      </c>
      <c r="Q34" s="17" t="s">
        <v>82</v>
      </c>
      <c r="R34" s="21">
        <v>1.0</v>
      </c>
      <c r="S34" s="21">
        <v>1.0</v>
      </c>
      <c r="T34" s="21">
        <f t="shared" si="6"/>
        <v>0</v>
      </c>
      <c r="U34" s="17">
        <v>13.0</v>
      </c>
      <c r="V34" s="17">
        <v>2018.0</v>
      </c>
      <c r="W34" s="17" t="s">
        <v>99</v>
      </c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</row>
    <row r="35">
      <c r="A35" s="16" t="s">
        <v>225</v>
      </c>
      <c r="B35" s="17">
        <v>3499.0</v>
      </c>
      <c r="C35" s="18">
        <v>42996.0</v>
      </c>
      <c r="D35" s="17" t="s">
        <v>141</v>
      </c>
      <c r="E35" s="17" t="s">
        <v>221</v>
      </c>
      <c r="F35" s="19">
        <v>43154.0</v>
      </c>
      <c r="G35" s="17" t="s">
        <v>73</v>
      </c>
      <c r="H35" s="17">
        <v>2.2218998E7</v>
      </c>
      <c r="I35" s="17" t="s">
        <v>74</v>
      </c>
      <c r="J35" s="17" t="s">
        <v>77</v>
      </c>
      <c r="K35" s="17" t="s">
        <v>78</v>
      </c>
      <c r="L35" s="21" t="s">
        <v>226</v>
      </c>
      <c r="M35" s="22" t="s">
        <v>82</v>
      </c>
      <c r="N35" s="17" t="s">
        <v>227</v>
      </c>
      <c r="O35" s="17" t="s">
        <v>228</v>
      </c>
      <c r="P35" s="17" t="s">
        <v>189</v>
      </c>
      <c r="Q35" s="17" t="s">
        <v>82</v>
      </c>
      <c r="R35" s="21">
        <v>3.0</v>
      </c>
      <c r="S35" s="21">
        <v>3.0</v>
      </c>
      <c r="T35" s="21">
        <f t="shared" si="6"/>
        <v>0</v>
      </c>
      <c r="U35" s="17">
        <v>13.0</v>
      </c>
      <c r="V35" s="17">
        <v>2018.0</v>
      </c>
      <c r="W35" s="17" t="s">
        <v>99</v>
      </c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>
      <c r="A36" s="16" t="s">
        <v>229</v>
      </c>
      <c r="B36" s="17">
        <v>3586.0</v>
      </c>
      <c r="C36" s="18">
        <v>43081.0</v>
      </c>
      <c r="D36" s="17" t="s">
        <v>169</v>
      </c>
      <c r="E36" s="17" t="s">
        <v>221</v>
      </c>
      <c r="F36" s="19">
        <v>43154.0</v>
      </c>
      <c r="G36" s="17" t="s">
        <v>73</v>
      </c>
      <c r="H36" s="17">
        <v>2.2218998E7</v>
      </c>
      <c r="I36" s="17" t="s">
        <v>74</v>
      </c>
      <c r="J36" s="17" t="s">
        <v>77</v>
      </c>
      <c r="K36" s="17" t="s">
        <v>78</v>
      </c>
      <c r="L36" s="17" t="s">
        <v>230</v>
      </c>
      <c r="M36" s="22" t="s">
        <v>231</v>
      </c>
      <c r="N36" s="17" t="s">
        <v>232</v>
      </c>
      <c r="O36" s="17" t="s">
        <v>233</v>
      </c>
      <c r="P36" s="17" t="s">
        <v>189</v>
      </c>
      <c r="Q36" s="17" t="s">
        <v>82</v>
      </c>
      <c r="R36" s="21">
        <v>1.0</v>
      </c>
      <c r="S36" s="21">
        <v>1.0</v>
      </c>
      <c r="T36" s="21">
        <f t="shared" si="6"/>
        <v>0</v>
      </c>
      <c r="U36" s="17">
        <v>13.0</v>
      </c>
      <c r="V36" s="17">
        <v>2018.0</v>
      </c>
      <c r="W36" s="17" t="s">
        <v>99</v>
      </c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>
      <c r="A37" s="16" t="s">
        <v>220</v>
      </c>
      <c r="B37" s="17">
        <v>3499.0</v>
      </c>
      <c r="C37" s="18">
        <v>42996.0</v>
      </c>
      <c r="D37" s="17" t="s">
        <v>141</v>
      </c>
      <c r="E37" s="17" t="s">
        <v>221</v>
      </c>
      <c r="F37" s="19">
        <v>43154.0</v>
      </c>
      <c r="G37" s="17" t="s">
        <v>73</v>
      </c>
      <c r="H37" s="17">
        <v>2.2218998E7</v>
      </c>
      <c r="I37" s="17" t="s">
        <v>74</v>
      </c>
      <c r="J37" s="17" t="s">
        <v>77</v>
      </c>
      <c r="K37" s="17" t="s">
        <v>78</v>
      </c>
      <c r="L37" s="17" t="s">
        <v>234</v>
      </c>
      <c r="M37" s="22" t="s">
        <v>235</v>
      </c>
      <c r="N37" s="17" t="s">
        <v>236</v>
      </c>
      <c r="O37" s="17" t="s">
        <v>237</v>
      </c>
      <c r="P37" s="17" t="s">
        <v>112</v>
      </c>
      <c r="Q37" s="17" t="s">
        <v>82</v>
      </c>
      <c r="R37" s="21">
        <v>1.0</v>
      </c>
      <c r="S37" s="21">
        <v>1.0</v>
      </c>
      <c r="T37" s="21">
        <f t="shared" si="6"/>
        <v>0</v>
      </c>
      <c r="U37" s="17">
        <v>13.0</v>
      </c>
      <c r="V37" s="17">
        <v>2018.0</v>
      </c>
      <c r="W37" s="17" t="s">
        <v>99</v>
      </c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>
      <c r="A38" s="16" t="s">
        <v>225</v>
      </c>
      <c r="B38" s="17">
        <v>3499.0</v>
      </c>
      <c r="C38" s="18">
        <v>42996.0</v>
      </c>
      <c r="D38" s="17" t="s">
        <v>141</v>
      </c>
      <c r="E38" s="17" t="s">
        <v>221</v>
      </c>
      <c r="F38" s="19">
        <v>43154.0</v>
      </c>
      <c r="G38" s="17" t="s">
        <v>73</v>
      </c>
      <c r="H38" s="17">
        <v>2.2218998E7</v>
      </c>
      <c r="I38" s="17" t="s">
        <v>74</v>
      </c>
      <c r="J38" s="17" t="s">
        <v>77</v>
      </c>
      <c r="K38" s="17" t="s">
        <v>78</v>
      </c>
      <c r="L38" s="17" t="s">
        <v>238</v>
      </c>
      <c r="M38" s="22" t="s">
        <v>239</v>
      </c>
      <c r="N38" s="17" t="s">
        <v>240</v>
      </c>
      <c r="O38" s="17" t="s">
        <v>241</v>
      </c>
      <c r="P38" s="17" t="s">
        <v>112</v>
      </c>
      <c r="Q38" s="17" t="s">
        <v>82</v>
      </c>
      <c r="R38" s="21">
        <v>1.0</v>
      </c>
      <c r="S38" s="21">
        <v>1.0</v>
      </c>
      <c r="T38" s="21">
        <f t="shared" si="6"/>
        <v>0</v>
      </c>
      <c r="U38" s="17">
        <v>13.0</v>
      </c>
      <c r="V38" s="17">
        <v>2018.0</v>
      </c>
      <c r="W38" s="17" t="s">
        <v>99</v>
      </c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>
      <c r="A39" s="16" t="s">
        <v>242</v>
      </c>
      <c r="B39" s="17">
        <v>3560.0</v>
      </c>
      <c r="C39" s="18">
        <v>43054.0</v>
      </c>
      <c r="D39" s="17" t="s">
        <v>243</v>
      </c>
      <c r="E39" s="17" t="s">
        <v>221</v>
      </c>
      <c r="F39" s="19">
        <v>43154.0</v>
      </c>
      <c r="G39" s="17" t="s">
        <v>73</v>
      </c>
      <c r="H39" s="17">
        <v>2.2218998E7</v>
      </c>
      <c r="I39" s="17" t="s">
        <v>74</v>
      </c>
      <c r="J39" s="17" t="s">
        <v>77</v>
      </c>
      <c r="K39" s="17" t="s">
        <v>78</v>
      </c>
      <c r="L39" s="21" t="s">
        <v>244</v>
      </c>
      <c r="M39" s="22" t="s">
        <v>82</v>
      </c>
      <c r="N39" s="17" t="s">
        <v>245</v>
      </c>
      <c r="O39" s="17" t="s">
        <v>246</v>
      </c>
      <c r="P39" s="17" t="s">
        <v>247</v>
      </c>
      <c r="Q39" s="17" t="s">
        <v>82</v>
      </c>
      <c r="R39" s="21">
        <v>1.0</v>
      </c>
      <c r="S39" s="21">
        <v>1.0</v>
      </c>
      <c r="T39" s="21">
        <f t="shared" si="6"/>
        <v>0</v>
      </c>
      <c r="U39" s="17">
        <v>13.0</v>
      </c>
      <c r="V39" s="17">
        <v>2018.0</v>
      </c>
      <c r="W39" s="17" t="s">
        <v>99</v>
      </c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</row>
    <row r="40">
      <c r="A40" s="16" t="s">
        <v>248</v>
      </c>
      <c r="B40" s="17">
        <v>3560.0</v>
      </c>
      <c r="C40" s="18">
        <v>43054.0</v>
      </c>
      <c r="D40" s="17" t="s">
        <v>243</v>
      </c>
      <c r="E40" s="17" t="s">
        <v>221</v>
      </c>
      <c r="F40" s="19">
        <v>43154.0</v>
      </c>
      <c r="G40" s="17" t="s">
        <v>73</v>
      </c>
      <c r="H40" s="17">
        <v>2.2218998E7</v>
      </c>
      <c r="I40" s="17" t="s">
        <v>74</v>
      </c>
      <c r="J40" s="17" t="s">
        <v>77</v>
      </c>
      <c r="K40" s="17" t="s">
        <v>78</v>
      </c>
      <c r="L40" s="21" t="s">
        <v>244</v>
      </c>
      <c r="M40" s="22" t="s">
        <v>82</v>
      </c>
      <c r="N40" s="17" t="s">
        <v>245</v>
      </c>
      <c r="O40" s="17" t="s">
        <v>246</v>
      </c>
      <c r="P40" s="17" t="s">
        <v>189</v>
      </c>
      <c r="Q40" s="17" t="s">
        <v>82</v>
      </c>
      <c r="R40" s="21">
        <v>1.0</v>
      </c>
      <c r="S40" s="21">
        <v>1.0</v>
      </c>
      <c r="T40" s="21">
        <f t="shared" si="6"/>
        <v>0</v>
      </c>
      <c r="U40" s="17">
        <v>13.0</v>
      </c>
      <c r="V40" s="17">
        <v>2018.0</v>
      </c>
      <c r="W40" s="17" t="s">
        <v>99</v>
      </c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>
      <c r="A41" s="16" t="s">
        <v>248</v>
      </c>
      <c r="B41" s="17">
        <v>3560.0</v>
      </c>
      <c r="C41" s="18">
        <v>43054.0</v>
      </c>
      <c r="D41" s="17" t="s">
        <v>243</v>
      </c>
      <c r="E41" s="17" t="s">
        <v>221</v>
      </c>
      <c r="F41" s="19">
        <v>43154.0</v>
      </c>
      <c r="G41" s="17" t="s">
        <v>73</v>
      </c>
      <c r="H41" s="17">
        <v>2.2218998E7</v>
      </c>
      <c r="I41" s="17" t="s">
        <v>74</v>
      </c>
      <c r="J41" s="17" t="s">
        <v>77</v>
      </c>
      <c r="K41" s="17" t="s">
        <v>78</v>
      </c>
      <c r="L41" s="21" t="s">
        <v>244</v>
      </c>
      <c r="M41" s="22" t="s">
        <v>82</v>
      </c>
      <c r="N41" s="17" t="s">
        <v>245</v>
      </c>
      <c r="O41" s="17" t="s">
        <v>246</v>
      </c>
      <c r="P41" s="17" t="s">
        <v>112</v>
      </c>
      <c r="Q41" s="17" t="s">
        <v>82</v>
      </c>
      <c r="R41" s="21">
        <v>1.0</v>
      </c>
      <c r="S41" s="21">
        <v>1.0</v>
      </c>
      <c r="T41" s="21">
        <f t="shared" si="6"/>
        <v>0</v>
      </c>
      <c r="U41" s="17">
        <v>13.0</v>
      </c>
      <c r="V41" s="17">
        <v>2018.0</v>
      </c>
      <c r="W41" s="17" t="s">
        <v>99</v>
      </c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</row>
    <row r="42">
      <c r="A42" s="16" t="s">
        <v>249</v>
      </c>
      <c r="B42" s="17">
        <v>3605.0</v>
      </c>
      <c r="C42" s="18">
        <v>43090.0</v>
      </c>
      <c r="D42" s="17" t="s">
        <v>169</v>
      </c>
      <c r="E42" s="17" t="s">
        <v>221</v>
      </c>
      <c r="F42" s="19">
        <v>43154.0</v>
      </c>
      <c r="G42" s="17" t="s">
        <v>73</v>
      </c>
      <c r="H42" s="17">
        <v>2.2218998E7</v>
      </c>
      <c r="I42" s="17" t="s">
        <v>74</v>
      </c>
      <c r="J42" s="17" t="s">
        <v>77</v>
      </c>
      <c r="K42" s="17" t="s">
        <v>78</v>
      </c>
      <c r="L42" s="21" t="s">
        <v>250</v>
      </c>
      <c r="M42" s="22" t="s">
        <v>82</v>
      </c>
      <c r="N42" s="17" t="s">
        <v>251</v>
      </c>
      <c r="O42" s="17" t="s">
        <v>252</v>
      </c>
      <c r="P42" s="17" t="s">
        <v>112</v>
      </c>
      <c r="Q42" s="17" t="s">
        <v>82</v>
      </c>
      <c r="R42" s="21">
        <v>1.0</v>
      </c>
      <c r="S42" s="21">
        <v>1.0</v>
      </c>
      <c r="T42" s="21">
        <f t="shared" si="6"/>
        <v>0</v>
      </c>
      <c r="U42" s="17">
        <v>13.0</v>
      </c>
      <c r="V42" s="17">
        <v>2018.0</v>
      </c>
      <c r="W42" s="17" t="s">
        <v>99</v>
      </c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>
      <c r="A43" s="16" t="s">
        <v>253</v>
      </c>
      <c r="B43" s="17">
        <v>3562.0</v>
      </c>
      <c r="C43" s="18">
        <v>43054.0</v>
      </c>
      <c r="D43" s="17" t="s">
        <v>159</v>
      </c>
      <c r="E43" s="17" t="s">
        <v>221</v>
      </c>
      <c r="F43" s="19">
        <v>43154.0</v>
      </c>
      <c r="G43" s="17" t="s">
        <v>73</v>
      </c>
      <c r="H43" s="17">
        <v>2.2218998E7</v>
      </c>
      <c r="I43" s="17" t="s">
        <v>74</v>
      </c>
      <c r="J43" s="17" t="s">
        <v>77</v>
      </c>
      <c r="K43" s="17" t="s">
        <v>78</v>
      </c>
      <c r="L43" s="21" t="s">
        <v>254</v>
      </c>
      <c r="M43" s="22" t="s">
        <v>82</v>
      </c>
      <c r="N43" s="17" t="s">
        <v>255</v>
      </c>
      <c r="O43" s="17" t="s">
        <v>256</v>
      </c>
      <c r="P43" s="17" t="s">
        <v>106</v>
      </c>
      <c r="Q43" s="17" t="s">
        <v>82</v>
      </c>
      <c r="R43" s="21">
        <v>1.0</v>
      </c>
      <c r="S43" s="21">
        <v>1.0</v>
      </c>
      <c r="T43" s="21">
        <f t="shared" si="6"/>
        <v>0</v>
      </c>
      <c r="U43" s="17">
        <v>13.0</v>
      </c>
      <c r="V43" s="17">
        <v>2018.0</v>
      </c>
      <c r="W43" s="17" t="s">
        <v>99</v>
      </c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</row>
    <row r="44">
      <c r="A44" s="16" t="s">
        <v>257</v>
      </c>
      <c r="B44" s="17">
        <v>3500.0</v>
      </c>
      <c r="C44" s="18">
        <v>42996.0</v>
      </c>
      <c r="D44" s="17" t="s">
        <v>141</v>
      </c>
      <c r="E44" s="17" t="s">
        <v>221</v>
      </c>
      <c r="F44" s="19">
        <v>43154.0</v>
      </c>
      <c r="G44" s="17" t="s">
        <v>73</v>
      </c>
      <c r="H44" s="17">
        <v>2.2218998E7</v>
      </c>
      <c r="I44" s="17" t="s">
        <v>74</v>
      </c>
      <c r="J44" s="17" t="s">
        <v>77</v>
      </c>
      <c r="K44" s="17" t="s">
        <v>78</v>
      </c>
      <c r="L44" s="21" t="s">
        <v>258</v>
      </c>
      <c r="M44" s="22" t="s">
        <v>82</v>
      </c>
      <c r="N44" s="17" t="s">
        <v>259</v>
      </c>
      <c r="O44" s="17" t="s">
        <v>260</v>
      </c>
      <c r="P44" s="17" t="s">
        <v>112</v>
      </c>
      <c r="Q44" s="17" t="s">
        <v>82</v>
      </c>
      <c r="R44" s="21">
        <v>2.0</v>
      </c>
      <c r="S44" s="21">
        <v>2.0</v>
      </c>
      <c r="T44" s="21">
        <f t="shared" si="6"/>
        <v>0</v>
      </c>
      <c r="U44" s="17">
        <v>15.0</v>
      </c>
      <c r="V44" s="17">
        <v>2018.0</v>
      </c>
      <c r="W44" s="17" t="s">
        <v>99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>
      <c r="A45" s="16" t="s">
        <v>261</v>
      </c>
      <c r="B45" s="17">
        <v>3520.0</v>
      </c>
      <c r="C45" s="18">
        <v>43019.0</v>
      </c>
      <c r="D45" s="17" t="s">
        <v>262</v>
      </c>
      <c r="E45" s="17" t="s">
        <v>221</v>
      </c>
      <c r="F45" s="19">
        <v>43154.0</v>
      </c>
      <c r="G45" s="17" t="s">
        <v>73</v>
      </c>
      <c r="H45" s="17">
        <v>2.2218998E7</v>
      </c>
      <c r="I45" s="17" t="s">
        <v>74</v>
      </c>
      <c r="J45" s="17" t="s">
        <v>77</v>
      </c>
      <c r="K45" s="17" t="s">
        <v>78</v>
      </c>
      <c r="L45" s="21" t="s">
        <v>263</v>
      </c>
      <c r="M45" s="22" t="s">
        <v>82</v>
      </c>
      <c r="N45" s="17" t="s">
        <v>264</v>
      </c>
      <c r="O45" s="17" t="s">
        <v>265</v>
      </c>
      <c r="P45" s="17" t="s">
        <v>112</v>
      </c>
      <c r="Q45" s="17" t="s">
        <v>82</v>
      </c>
      <c r="R45" s="21">
        <v>2.0</v>
      </c>
      <c r="S45" s="21">
        <v>2.0</v>
      </c>
      <c r="T45" s="21">
        <f t="shared" si="6"/>
        <v>0</v>
      </c>
      <c r="U45" s="17">
        <v>15.0</v>
      </c>
      <c r="V45" s="17">
        <v>2018.0</v>
      </c>
      <c r="W45" s="17" t="s">
        <v>99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>
      <c r="A46" s="16" t="s">
        <v>266</v>
      </c>
      <c r="B46" s="17">
        <v>3540.0</v>
      </c>
      <c r="C46" s="18">
        <v>43033.0</v>
      </c>
      <c r="D46" s="17" t="s">
        <v>267</v>
      </c>
      <c r="E46" s="17" t="s">
        <v>221</v>
      </c>
      <c r="F46" s="19">
        <v>43154.0</v>
      </c>
      <c r="G46" s="17" t="s">
        <v>73</v>
      </c>
      <c r="H46" s="17">
        <v>2.2218998E7</v>
      </c>
      <c r="I46" s="17" t="s">
        <v>74</v>
      </c>
      <c r="J46" s="17" t="s">
        <v>77</v>
      </c>
      <c r="K46" s="17" t="s">
        <v>78</v>
      </c>
      <c r="L46" s="21" t="s">
        <v>268</v>
      </c>
      <c r="M46" s="22" t="s">
        <v>82</v>
      </c>
      <c r="N46" s="17" t="s">
        <v>269</v>
      </c>
      <c r="O46" s="17" t="s">
        <v>270</v>
      </c>
      <c r="P46" s="17" t="s">
        <v>189</v>
      </c>
      <c r="Q46" s="17" t="s">
        <v>82</v>
      </c>
      <c r="R46" s="21">
        <v>8.0</v>
      </c>
      <c r="S46" s="21">
        <v>8.0</v>
      </c>
      <c r="T46" s="21">
        <f t="shared" si="6"/>
        <v>0</v>
      </c>
      <c r="U46" s="17" t="s">
        <v>271</v>
      </c>
      <c r="V46" s="17">
        <v>2018.0</v>
      </c>
      <c r="W46" s="17" t="s">
        <v>99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>
      <c r="A47" s="16" t="s">
        <v>272</v>
      </c>
      <c r="B47" s="17">
        <v>3540.0</v>
      </c>
      <c r="C47" s="18">
        <v>43033.0</v>
      </c>
      <c r="D47" s="17" t="s">
        <v>267</v>
      </c>
      <c r="E47" s="17" t="s">
        <v>221</v>
      </c>
      <c r="F47" s="19">
        <v>43154.0</v>
      </c>
      <c r="G47" s="17" t="s">
        <v>73</v>
      </c>
      <c r="H47" s="17">
        <v>2.2218998E7</v>
      </c>
      <c r="I47" s="17" t="s">
        <v>74</v>
      </c>
      <c r="J47" s="17" t="s">
        <v>77</v>
      </c>
      <c r="K47" s="17" t="s">
        <v>78</v>
      </c>
      <c r="L47" s="21" t="s">
        <v>268</v>
      </c>
      <c r="M47" s="22" t="s">
        <v>82</v>
      </c>
      <c r="N47" s="17" t="s">
        <v>269</v>
      </c>
      <c r="O47" s="17" t="s">
        <v>270</v>
      </c>
      <c r="P47" s="17" t="s">
        <v>112</v>
      </c>
      <c r="Q47" s="17" t="s">
        <v>82</v>
      </c>
      <c r="R47" s="21">
        <v>1.0</v>
      </c>
      <c r="S47" s="21">
        <v>1.0</v>
      </c>
      <c r="T47" s="21">
        <f t="shared" si="6"/>
        <v>0</v>
      </c>
      <c r="U47" s="17" t="s">
        <v>271</v>
      </c>
      <c r="V47" s="17">
        <v>2018.0</v>
      </c>
      <c r="W47" s="17" t="s">
        <v>99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>
      <c r="A48" s="16" t="s">
        <v>273</v>
      </c>
      <c r="B48" s="17">
        <v>3644.0</v>
      </c>
      <c r="C48" s="18">
        <v>43151.0</v>
      </c>
      <c r="D48" s="17" t="s">
        <v>274</v>
      </c>
      <c r="E48" s="17" t="s">
        <v>204</v>
      </c>
      <c r="F48" s="19">
        <v>43174.0</v>
      </c>
      <c r="G48" s="17" t="s">
        <v>73</v>
      </c>
      <c r="H48" s="17">
        <v>2.2218998E7</v>
      </c>
      <c r="I48" s="17" t="s">
        <v>74</v>
      </c>
      <c r="J48" s="17" t="s">
        <v>77</v>
      </c>
      <c r="K48" s="17" t="s">
        <v>78</v>
      </c>
      <c r="L48" s="21" t="s">
        <v>275</v>
      </c>
      <c r="M48" s="22" t="s">
        <v>82</v>
      </c>
      <c r="N48" s="21" t="str">
        <f t="shared" ref="N48:N50" si="9">VLOOKUP(L48,cleaned_tree_2!$D$2:$P$363,2,False)</f>
        <v>#REF!</v>
      </c>
      <c r="O48" s="21" t="str">
        <f t="shared" ref="O48:O50" si="10">VLOOKUP(L48,cleaned_tree_2!$D$2:$P$363,3,False)</f>
        <v>#REF!</v>
      </c>
      <c r="P48" s="17" t="s">
        <v>112</v>
      </c>
      <c r="Q48" s="17" t="s">
        <v>82</v>
      </c>
      <c r="R48" s="21">
        <v>1.0</v>
      </c>
      <c r="S48" s="21">
        <v>1.0</v>
      </c>
      <c r="T48" s="21">
        <f t="shared" si="6"/>
        <v>0</v>
      </c>
      <c r="U48" s="17">
        <v>17.0</v>
      </c>
      <c r="V48" s="17">
        <v>2018.0</v>
      </c>
      <c r="W48" s="17" t="s">
        <v>99</v>
      </c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>
      <c r="A49" s="16" t="s">
        <v>276</v>
      </c>
      <c r="B49" s="17">
        <v>3654.0</v>
      </c>
      <c r="C49" s="18">
        <v>43151.0</v>
      </c>
      <c r="D49" s="21" t="s">
        <v>68</v>
      </c>
      <c r="E49" s="17" t="s">
        <v>204</v>
      </c>
      <c r="F49" s="19">
        <v>43174.0</v>
      </c>
      <c r="G49" s="17" t="s">
        <v>73</v>
      </c>
      <c r="H49" s="17">
        <v>2.2218998E7</v>
      </c>
      <c r="I49" s="17" t="s">
        <v>74</v>
      </c>
      <c r="J49" s="17" t="s">
        <v>77</v>
      </c>
      <c r="K49" s="17" t="s">
        <v>78</v>
      </c>
      <c r="L49" s="21" t="s">
        <v>277</v>
      </c>
      <c r="M49" s="22" t="s">
        <v>82</v>
      </c>
      <c r="N49" s="21" t="str">
        <f t="shared" si="9"/>
        <v>#REF!</v>
      </c>
      <c r="O49" s="21" t="str">
        <f t="shared" si="10"/>
        <v>#REF!</v>
      </c>
      <c r="P49" s="17" t="s">
        <v>278</v>
      </c>
      <c r="Q49" s="17" t="s">
        <v>82</v>
      </c>
      <c r="R49" s="21">
        <v>1.0</v>
      </c>
      <c r="S49" s="21">
        <v>1.0</v>
      </c>
      <c r="T49" s="21">
        <f t="shared" si="6"/>
        <v>0</v>
      </c>
      <c r="U49" s="17"/>
      <c r="V49" s="17"/>
      <c r="W49" s="17" t="s">
        <v>99</v>
      </c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>
      <c r="A50" s="16" t="s">
        <v>279</v>
      </c>
      <c r="B50" s="17">
        <v>3631.0</v>
      </c>
      <c r="C50" s="18">
        <v>43123.0</v>
      </c>
      <c r="D50" s="17" t="s">
        <v>280</v>
      </c>
      <c r="E50" s="17" t="s">
        <v>281</v>
      </c>
      <c r="F50" s="19">
        <v>43158.0</v>
      </c>
      <c r="G50" s="17" t="s">
        <v>73</v>
      </c>
      <c r="H50" s="17">
        <v>2.2218998E7</v>
      </c>
      <c r="I50" s="17" t="s">
        <v>74</v>
      </c>
      <c r="J50" s="17" t="s">
        <v>77</v>
      </c>
      <c r="K50" s="17" t="s">
        <v>78</v>
      </c>
      <c r="L50" s="21" t="s">
        <v>282</v>
      </c>
      <c r="M50" s="22" t="s">
        <v>82</v>
      </c>
      <c r="N50" s="21" t="str">
        <f t="shared" si="9"/>
        <v>#REF!</v>
      </c>
      <c r="O50" s="21" t="str">
        <f t="shared" si="10"/>
        <v>#REF!</v>
      </c>
      <c r="P50" s="17" t="s">
        <v>112</v>
      </c>
      <c r="Q50" s="17" t="s">
        <v>82</v>
      </c>
      <c r="R50" s="21">
        <v>1.0</v>
      </c>
      <c r="S50" s="21">
        <v>1.0</v>
      </c>
      <c r="T50" s="21">
        <f t="shared" si="6"/>
        <v>0</v>
      </c>
      <c r="U50" s="17"/>
      <c r="V50" s="17"/>
      <c r="W50" s="17" t="s">
        <v>99</v>
      </c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</row>
    <row r="51">
      <c r="A51" s="16" t="s">
        <v>283</v>
      </c>
      <c r="B51" s="17">
        <v>3584.0</v>
      </c>
      <c r="C51" s="18">
        <v>43081.0</v>
      </c>
      <c r="D51" s="17" t="s">
        <v>141</v>
      </c>
      <c r="E51" s="17" t="s">
        <v>110</v>
      </c>
      <c r="F51" s="19">
        <v>43185.0</v>
      </c>
      <c r="G51" s="17" t="s">
        <v>73</v>
      </c>
      <c r="H51" s="17">
        <v>2.2218998E7</v>
      </c>
      <c r="I51" s="17" t="s">
        <v>74</v>
      </c>
      <c r="J51" s="17" t="s">
        <v>77</v>
      </c>
      <c r="K51" s="17" t="s">
        <v>78</v>
      </c>
      <c r="L51" s="17" t="s">
        <v>284</v>
      </c>
      <c r="M51" s="22" t="s">
        <v>285</v>
      </c>
      <c r="N51" s="17" t="s">
        <v>286</v>
      </c>
      <c r="O51" s="17" t="s">
        <v>287</v>
      </c>
      <c r="P51" s="17" t="s">
        <v>112</v>
      </c>
      <c r="Q51" s="17" t="s">
        <v>82</v>
      </c>
      <c r="R51" s="21">
        <v>1.0</v>
      </c>
      <c r="S51" s="21">
        <v>1.0</v>
      </c>
      <c r="T51" s="21">
        <f t="shared" si="6"/>
        <v>0</v>
      </c>
      <c r="U51" s="17">
        <v>18.0</v>
      </c>
      <c r="V51" s="17">
        <v>2018.0</v>
      </c>
      <c r="W51" s="17" t="s">
        <v>99</v>
      </c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</row>
    <row r="52">
      <c r="A52" s="16" t="s">
        <v>288</v>
      </c>
      <c r="B52" s="17">
        <v>3588.0</v>
      </c>
      <c r="C52" s="18">
        <v>43081.0</v>
      </c>
      <c r="D52" s="17" t="s">
        <v>289</v>
      </c>
      <c r="E52" s="17" t="s">
        <v>110</v>
      </c>
      <c r="F52" s="19">
        <v>43185.0</v>
      </c>
      <c r="G52" s="17" t="s">
        <v>73</v>
      </c>
      <c r="H52" s="17">
        <v>2.2218998E7</v>
      </c>
      <c r="I52" s="17" t="s">
        <v>74</v>
      </c>
      <c r="J52" s="17" t="s">
        <v>77</v>
      </c>
      <c r="K52" s="17" t="s">
        <v>78</v>
      </c>
      <c r="L52" s="21" t="s">
        <v>290</v>
      </c>
      <c r="M52" s="22" t="s">
        <v>82</v>
      </c>
      <c r="N52" s="17" t="s">
        <v>171</v>
      </c>
      <c r="O52" s="17" t="s">
        <v>172</v>
      </c>
      <c r="P52" s="17" t="s">
        <v>189</v>
      </c>
      <c r="Q52" s="17" t="s">
        <v>82</v>
      </c>
      <c r="R52" s="21">
        <v>1.0</v>
      </c>
      <c r="S52" s="21">
        <v>1.0</v>
      </c>
      <c r="T52" s="21">
        <f t="shared" si="6"/>
        <v>0</v>
      </c>
      <c r="U52" s="17">
        <v>18.0</v>
      </c>
      <c r="V52" s="17">
        <v>2018.0</v>
      </c>
      <c r="W52" s="17" t="s">
        <v>99</v>
      </c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>
      <c r="A53" s="16" t="s">
        <v>291</v>
      </c>
      <c r="B53" s="17">
        <v>3594.0</v>
      </c>
      <c r="C53" s="18">
        <v>43081.0</v>
      </c>
      <c r="D53" s="17" t="s">
        <v>292</v>
      </c>
      <c r="E53" s="17" t="s">
        <v>110</v>
      </c>
      <c r="F53" s="19">
        <v>43185.0</v>
      </c>
      <c r="G53" s="17" t="s">
        <v>73</v>
      </c>
      <c r="H53" s="17">
        <v>2.2218998E7</v>
      </c>
      <c r="I53" s="17" t="s">
        <v>74</v>
      </c>
      <c r="J53" s="17" t="s">
        <v>77</v>
      </c>
      <c r="K53" s="17" t="s">
        <v>78</v>
      </c>
      <c r="L53" s="21" t="s">
        <v>293</v>
      </c>
      <c r="M53" s="22" t="s">
        <v>82</v>
      </c>
      <c r="N53" s="17" t="s">
        <v>294</v>
      </c>
      <c r="O53" s="17" t="s">
        <v>295</v>
      </c>
      <c r="P53" s="17" t="s">
        <v>189</v>
      </c>
      <c r="Q53" s="17" t="s">
        <v>82</v>
      </c>
      <c r="R53" s="21">
        <v>1.0</v>
      </c>
      <c r="S53" s="21">
        <v>1.0</v>
      </c>
      <c r="T53" s="21">
        <f t="shared" si="6"/>
        <v>0</v>
      </c>
      <c r="U53" s="17">
        <v>18.0</v>
      </c>
      <c r="V53" s="17">
        <v>2018.0</v>
      </c>
      <c r="W53" s="17" t="s">
        <v>99</v>
      </c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</row>
    <row r="54">
      <c r="A54" s="16" t="s">
        <v>291</v>
      </c>
      <c r="B54" s="17">
        <v>3594.0</v>
      </c>
      <c r="C54" s="18">
        <v>43081.0</v>
      </c>
      <c r="D54" s="17" t="s">
        <v>292</v>
      </c>
      <c r="E54" s="17" t="s">
        <v>110</v>
      </c>
      <c r="F54" s="19">
        <v>43185.0</v>
      </c>
      <c r="G54" s="17" t="s">
        <v>73</v>
      </c>
      <c r="H54" s="17">
        <v>2.2218998E7</v>
      </c>
      <c r="I54" s="17" t="s">
        <v>74</v>
      </c>
      <c r="J54" s="17" t="s">
        <v>77</v>
      </c>
      <c r="K54" s="17" t="s">
        <v>78</v>
      </c>
      <c r="L54" s="17" t="s">
        <v>293</v>
      </c>
      <c r="M54" s="22" t="s">
        <v>296</v>
      </c>
      <c r="N54" s="17" t="s">
        <v>294</v>
      </c>
      <c r="O54" s="17" t="s">
        <v>295</v>
      </c>
      <c r="P54" s="17" t="s">
        <v>200</v>
      </c>
      <c r="Q54" s="17" t="s">
        <v>82</v>
      </c>
      <c r="R54" s="21">
        <v>1.0</v>
      </c>
      <c r="S54" s="21">
        <v>1.0</v>
      </c>
      <c r="T54" s="21">
        <f t="shared" si="6"/>
        <v>0</v>
      </c>
      <c r="U54" s="17">
        <v>18.0</v>
      </c>
      <c r="V54" s="17">
        <v>2018.0</v>
      </c>
      <c r="W54" s="17" t="s">
        <v>99</v>
      </c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</row>
    <row r="55">
      <c r="A55" s="16" t="s">
        <v>297</v>
      </c>
      <c r="B55" s="17">
        <v>3568.0</v>
      </c>
      <c r="C55" s="18">
        <v>43066.0</v>
      </c>
      <c r="D55" s="17" t="s">
        <v>141</v>
      </c>
      <c r="E55" s="17" t="s">
        <v>110</v>
      </c>
      <c r="F55" s="19">
        <v>43185.0</v>
      </c>
      <c r="G55" s="17" t="s">
        <v>73</v>
      </c>
      <c r="H55" s="17">
        <v>2.2218998E7</v>
      </c>
      <c r="I55" s="17" t="s">
        <v>74</v>
      </c>
      <c r="J55" s="17" t="s">
        <v>77</v>
      </c>
      <c r="K55" s="17" t="s">
        <v>78</v>
      </c>
      <c r="L55" s="21" t="s">
        <v>298</v>
      </c>
      <c r="M55" s="22" t="s">
        <v>82</v>
      </c>
      <c r="N55" s="17" t="s">
        <v>299</v>
      </c>
      <c r="O55" s="17" t="s">
        <v>300</v>
      </c>
      <c r="P55" s="17" t="s">
        <v>150</v>
      </c>
      <c r="Q55" s="17" t="s">
        <v>82</v>
      </c>
      <c r="R55" s="21">
        <v>2.0</v>
      </c>
      <c r="S55" s="21">
        <v>2.0</v>
      </c>
      <c r="T55" s="21">
        <f t="shared" si="6"/>
        <v>0</v>
      </c>
      <c r="U55" s="17">
        <v>18.0</v>
      </c>
      <c r="V55" s="17">
        <v>2018.0</v>
      </c>
      <c r="W55" s="17" t="s">
        <v>99</v>
      </c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</row>
    <row r="56">
      <c r="A56" s="16" t="s">
        <v>301</v>
      </c>
      <c r="B56" s="17">
        <v>3568.0</v>
      </c>
      <c r="C56" s="18">
        <v>43066.0</v>
      </c>
      <c r="D56" s="17" t="s">
        <v>141</v>
      </c>
      <c r="E56" s="17" t="s">
        <v>110</v>
      </c>
      <c r="F56" s="19">
        <v>43185.0</v>
      </c>
      <c r="G56" s="17" t="s">
        <v>73</v>
      </c>
      <c r="H56" s="17">
        <v>2.2218998E7</v>
      </c>
      <c r="I56" s="17" t="s">
        <v>74</v>
      </c>
      <c r="J56" s="17" t="s">
        <v>77</v>
      </c>
      <c r="K56" s="17" t="s">
        <v>78</v>
      </c>
      <c r="L56" s="17" t="s">
        <v>302</v>
      </c>
      <c r="M56" s="22" t="s">
        <v>303</v>
      </c>
      <c r="N56" s="17" t="s">
        <v>304</v>
      </c>
      <c r="O56" s="17" t="s">
        <v>305</v>
      </c>
      <c r="P56" s="17" t="s">
        <v>106</v>
      </c>
      <c r="Q56" s="17" t="s">
        <v>82</v>
      </c>
      <c r="R56" s="21">
        <v>1.0</v>
      </c>
      <c r="S56" s="21">
        <v>1.0</v>
      </c>
      <c r="T56" s="21">
        <f t="shared" si="6"/>
        <v>0</v>
      </c>
      <c r="U56" s="17">
        <v>18.0</v>
      </c>
      <c r="V56" s="17">
        <v>2018.0</v>
      </c>
      <c r="W56" s="17" t="s">
        <v>99</v>
      </c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</row>
    <row r="57">
      <c r="A57" s="16" t="s">
        <v>306</v>
      </c>
      <c r="B57" s="17">
        <v>3568.0</v>
      </c>
      <c r="C57" s="18">
        <v>43066.0</v>
      </c>
      <c r="D57" s="17" t="s">
        <v>141</v>
      </c>
      <c r="E57" s="17" t="s">
        <v>110</v>
      </c>
      <c r="F57" s="19">
        <v>43185.0</v>
      </c>
      <c r="G57" s="17" t="s">
        <v>73</v>
      </c>
      <c r="H57" s="17">
        <v>2.2218998E7</v>
      </c>
      <c r="I57" s="17" t="s">
        <v>74</v>
      </c>
      <c r="J57" s="17" t="s">
        <v>77</v>
      </c>
      <c r="K57" s="17" t="s">
        <v>78</v>
      </c>
      <c r="L57" s="17" t="s">
        <v>307</v>
      </c>
      <c r="M57" s="22" t="s">
        <v>308</v>
      </c>
      <c r="N57" s="17" t="s">
        <v>309</v>
      </c>
      <c r="O57" s="17" t="s">
        <v>310</v>
      </c>
      <c r="P57" s="17" t="s">
        <v>112</v>
      </c>
      <c r="Q57" s="17" t="s">
        <v>82</v>
      </c>
      <c r="R57" s="21">
        <v>2.0</v>
      </c>
      <c r="S57" s="21">
        <v>2.0</v>
      </c>
      <c r="T57" s="21">
        <f t="shared" si="6"/>
        <v>0</v>
      </c>
      <c r="U57" s="17">
        <v>18.0</v>
      </c>
      <c r="V57" s="17">
        <v>2018.0</v>
      </c>
      <c r="W57" s="17" t="s">
        <v>99</v>
      </c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</row>
    <row r="58">
      <c r="A58" s="16" t="s">
        <v>311</v>
      </c>
      <c r="B58" s="17">
        <v>3619.0</v>
      </c>
      <c r="C58" s="18">
        <v>43118.0</v>
      </c>
      <c r="D58" s="17" t="s">
        <v>125</v>
      </c>
      <c r="E58" s="17" t="s">
        <v>110</v>
      </c>
      <c r="F58" s="19">
        <v>43185.0</v>
      </c>
      <c r="G58" s="17" t="s">
        <v>73</v>
      </c>
      <c r="H58" s="17">
        <v>2.2218998E7</v>
      </c>
      <c r="I58" s="17" t="s">
        <v>74</v>
      </c>
      <c r="J58" s="17" t="s">
        <v>77</v>
      </c>
      <c r="K58" s="17" t="s">
        <v>78</v>
      </c>
      <c r="L58" s="17" t="s">
        <v>312</v>
      </c>
      <c r="M58" s="22" t="s">
        <v>313</v>
      </c>
      <c r="N58" s="17" t="s">
        <v>314</v>
      </c>
      <c r="O58" s="17" t="s">
        <v>315</v>
      </c>
      <c r="P58" s="17" t="s">
        <v>112</v>
      </c>
      <c r="Q58" s="17" t="s">
        <v>82</v>
      </c>
      <c r="R58" s="21">
        <v>1.0</v>
      </c>
      <c r="S58" s="21">
        <v>1.0</v>
      </c>
      <c r="T58" s="21">
        <f t="shared" si="6"/>
        <v>0</v>
      </c>
      <c r="U58" s="17">
        <v>29.0</v>
      </c>
      <c r="V58" s="17">
        <v>2018.0</v>
      </c>
      <c r="W58" s="17" t="s">
        <v>99</v>
      </c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</row>
    <row r="59">
      <c r="A59" s="16" t="s">
        <v>316</v>
      </c>
      <c r="B59" s="17">
        <v>3646.0</v>
      </c>
      <c r="C59" s="18">
        <v>43151.0</v>
      </c>
      <c r="D59" s="17" t="s">
        <v>68</v>
      </c>
      <c r="E59" s="17" t="s">
        <v>110</v>
      </c>
      <c r="F59" s="19">
        <v>43185.0</v>
      </c>
      <c r="G59" s="17" t="s">
        <v>73</v>
      </c>
      <c r="H59" s="17">
        <v>2.2218998E7</v>
      </c>
      <c r="I59" s="17" t="s">
        <v>74</v>
      </c>
      <c r="J59" s="17" t="s">
        <v>77</v>
      </c>
      <c r="K59" s="17" t="s">
        <v>78</v>
      </c>
      <c r="L59" s="21" t="s">
        <v>317</v>
      </c>
      <c r="M59" s="22" t="s">
        <v>82</v>
      </c>
      <c r="N59" s="21" t="str">
        <f t="shared" ref="N59:N60" si="11">VLOOKUP(L59,cleaned_tree_2!$D$2:$P$363,2,False)</f>
        <v>#REF!</v>
      </c>
      <c r="O59" s="21" t="str">
        <f t="shared" ref="O59:O60" si="12">VLOOKUP(L59,cleaned_tree_2!$D$2:$P$363,3,False)</f>
        <v>#REF!</v>
      </c>
      <c r="P59" s="17" t="s">
        <v>106</v>
      </c>
      <c r="Q59" s="17" t="s">
        <v>82</v>
      </c>
      <c r="R59" s="21">
        <v>1.0</v>
      </c>
      <c r="S59" s="21">
        <v>1.0</v>
      </c>
      <c r="T59" s="21">
        <f t="shared" si="6"/>
        <v>0</v>
      </c>
      <c r="U59" s="17">
        <v>37.0</v>
      </c>
      <c r="V59" s="17">
        <v>2018.0</v>
      </c>
      <c r="W59" s="17" t="s">
        <v>99</v>
      </c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</row>
    <row r="60">
      <c r="A60" s="16" t="s">
        <v>318</v>
      </c>
      <c r="B60" s="17">
        <v>3646.0</v>
      </c>
      <c r="C60" s="18">
        <v>43151.0</v>
      </c>
      <c r="D60" s="17" t="s">
        <v>68</v>
      </c>
      <c r="E60" s="17" t="s">
        <v>110</v>
      </c>
      <c r="F60" s="19">
        <v>43185.0</v>
      </c>
      <c r="G60" s="17" t="s">
        <v>73</v>
      </c>
      <c r="H60" s="17">
        <v>2.2218998E7</v>
      </c>
      <c r="I60" s="17" t="s">
        <v>74</v>
      </c>
      <c r="J60" s="17" t="s">
        <v>77</v>
      </c>
      <c r="K60" s="17" t="s">
        <v>78</v>
      </c>
      <c r="L60" s="21" t="s">
        <v>319</v>
      </c>
      <c r="M60" s="22" t="s">
        <v>82</v>
      </c>
      <c r="N60" s="21" t="str">
        <f t="shared" si="11"/>
        <v>#REF!</v>
      </c>
      <c r="O60" s="21" t="str">
        <f t="shared" si="12"/>
        <v>#REF!</v>
      </c>
      <c r="P60" s="17" t="s">
        <v>106</v>
      </c>
      <c r="Q60" s="17" t="s">
        <v>82</v>
      </c>
      <c r="R60" s="21">
        <v>5.0</v>
      </c>
      <c r="S60" s="21">
        <v>1.0</v>
      </c>
      <c r="T60" s="21">
        <f t="shared" si="6"/>
        <v>4</v>
      </c>
      <c r="U60" s="17">
        <v>37.0</v>
      </c>
      <c r="V60" s="17">
        <v>2018.0</v>
      </c>
      <c r="W60" s="17" t="s">
        <v>123</v>
      </c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</row>
    <row r="61">
      <c r="A61" s="16" t="s">
        <v>320</v>
      </c>
      <c r="B61" s="17">
        <v>3646.0</v>
      </c>
      <c r="C61" s="18">
        <v>43151.0</v>
      </c>
      <c r="D61" s="17" t="s">
        <v>68</v>
      </c>
      <c r="E61" s="17" t="s">
        <v>110</v>
      </c>
      <c r="F61" s="19">
        <v>43185.0</v>
      </c>
      <c r="G61" s="17" t="s">
        <v>73</v>
      </c>
      <c r="H61" s="17">
        <v>2.2218998E7</v>
      </c>
      <c r="I61" s="17" t="s">
        <v>74</v>
      </c>
      <c r="J61" s="17" t="s">
        <v>77</v>
      </c>
      <c r="K61" s="17" t="s">
        <v>78</v>
      </c>
      <c r="L61" s="21" t="s">
        <v>321</v>
      </c>
      <c r="M61" s="22" t="s">
        <v>82</v>
      </c>
      <c r="N61" s="17" t="s">
        <v>322</v>
      </c>
      <c r="O61" s="17" t="s">
        <v>323</v>
      </c>
      <c r="P61" s="17" t="s">
        <v>106</v>
      </c>
      <c r="Q61" s="17" t="s">
        <v>82</v>
      </c>
      <c r="R61" s="21">
        <v>4.0</v>
      </c>
      <c r="S61" s="17"/>
      <c r="T61" s="21"/>
      <c r="U61" s="17">
        <v>37.0</v>
      </c>
      <c r="V61" s="17">
        <v>2018.0</v>
      </c>
      <c r="W61" s="17" t="s">
        <v>123</v>
      </c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</row>
    <row r="62">
      <c r="A62" s="16" t="s">
        <v>324</v>
      </c>
      <c r="B62" s="17">
        <v>3646.0</v>
      </c>
      <c r="C62" s="18">
        <v>43151.0</v>
      </c>
      <c r="D62" s="17" t="s">
        <v>68</v>
      </c>
      <c r="E62" s="17" t="s">
        <v>110</v>
      </c>
      <c r="F62" s="19">
        <v>43185.0</v>
      </c>
      <c r="G62" s="17" t="s">
        <v>73</v>
      </c>
      <c r="H62" s="17">
        <v>2.2218998E7</v>
      </c>
      <c r="I62" s="17" t="s">
        <v>74</v>
      </c>
      <c r="J62" s="17" t="s">
        <v>77</v>
      </c>
      <c r="K62" s="17" t="s">
        <v>78</v>
      </c>
      <c r="L62" s="21" t="s">
        <v>325</v>
      </c>
      <c r="M62" s="22" t="s">
        <v>82</v>
      </c>
      <c r="N62" s="21" t="str">
        <f t="shared" ref="N62:N63" si="13">VLOOKUP(L62,cleaned_tree_2!$D$2:$P$363,2,False)</f>
        <v>#REF!</v>
      </c>
      <c r="O62" s="21" t="str">
        <f t="shared" ref="O62:O63" si="14">VLOOKUP(L62,cleaned_tree_2!$D$2:$P$363,3,False)</f>
        <v>#REF!</v>
      </c>
      <c r="P62" s="17" t="s">
        <v>106</v>
      </c>
      <c r="Q62" s="17" t="s">
        <v>82</v>
      </c>
      <c r="R62" s="21">
        <v>1.0</v>
      </c>
      <c r="S62" s="21"/>
      <c r="T62" s="21"/>
      <c r="U62" s="17">
        <v>37.0</v>
      </c>
      <c r="V62" s="17">
        <v>2018.0</v>
      </c>
      <c r="W62" s="17" t="s">
        <v>123</v>
      </c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</row>
    <row r="63">
      <c r="A63" s="16" t="s">
        <v>326</v>
      </c>
      <c r="B63" s="17">
        <v>3646.0</v>
      </c>
      <c r="C63" s="18">
        <v>43151.0</v>
      </c>
      <c r="D63" s="17" t="s">
        <v>68</v>
      </c>
      <c r="E63" s="17" t="s">
        <v>110</v>
      </c>
      <c r="F63" s="19">
        <v>43185.0</v>
      </c>
      <c r="G63" s="17" t="s">
        <v>73</v>
      </c>
      <c r="H63" s="17">
        <v>2.2218998E7</v>
      </c>
      <c r="I63" s="17" t="s">
        <v>74</v>
      </c>
      <c r="J63" s="17" t="s">
        <v>77</v>
      </c>
      <c r="K63" s="17" t="s">
        <v>78</v>
      </c>
      <c r="L63" s="21" t="s">
        <v>327</v>
      </c>
      <c r="M63" s="22" t="s">
        <v>82</v>
      </c>
      <c r="N63" s="21" t="str">
        <f t="shared" si="13"/>
        <v>#REF!</v>
      </c>
      <c r="O63" s="21" t="str">
        <f t="shared" si="14"/>
        <v>#REF!</v>
      </c>
      <c r="P63" s="17" t="s">
        <v>106</v>
      </c>
      <c r="Q63" s="17" t="s">
        <v>82</v>
      </c>
      <c r="R63" s="21">
        <v>4.0</v>
      </c>
      <c r="S63" s="21"/>
      <c r="T63" s="21"/>
      <c r="U63" s="17">
        <v>37.0</v>
      </c>
      <c r="V63" s="17">
        <v>2018.0</v>
      </c>
      <c r="W63" s="17" t="s">
        <v>123</v>
      </c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</row>
    <row r="64">
      <c r="A64" s="16" t="s">
        <v>328</v>
      </c>
      <c r="B64" s="17">
        <v>3624.0</v>
      </c>
      <c r="C64" s="18">
        <v>43118.0</v>
      </c>
      <c r="D64" s="17" t="s">
        <v>329</v>
      </c>
      <c r="E64" s="17" t="s">
        <v>110</v>
      </c>
      <c r="F64" s="19">
        <v>43185.0</v>
      </c>
      <c r="G64" s="17" t="s">
        <v>73</v>
      </c>
      <c r="H64" s="17">
        <v>2.2218998E7</v>
      </c>
      <c r="I64" s="17" t="s">
        <v>74</v>
      </c>
      <c r="J64" s="17" t="s">
        <v>77</v>
      </c>
      <c r="K64" s="17" t="s">
        <v>78</v>
      </c>
      <c r="L64" s="21" t="s">
        <v>330</v>
      </c>
      <c r="M64" s="22" t="s">
        <v>82</v>
      </c>
      <c r="N64" s="17" t="s">
        <v>331</v>
      </c>
      <c r="O64" s="17" t="s">
        <v>332</v>
      </c>
      <c r="P64" s="17" t="s">
        <v>333</v>
      </c>
      <c r="Q64" s="17" t="s">
        <v>82</v>
      </c>
      <c r="R64" s="21">
        <v>1.0</v>
      </c>
      <c r="S64" s="21">
        <v>1.0</v>
      </c>
      <c r="T64" s="21">
        <f t="shared" ref="T64:T184" si="15">R64-S64</f>
        <v>0</v>
      </c>
      <c r="U64" s="17">
        <v>18.0</v>
      </c>
      <c r="V64" s="17">
        <v>2018.0</v>
      </c>
      <c r="W64" s="17" t="s">
        <v>99</v>
      </c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</row>
    <row r="65">
      <c r="A65" s="16" t="s">
        <v>334</v>
      </c>
      <c r="B65" s="17">
        <v>3629.0</v>
      </c>
      <c r="C65" s="18">
        <v>43118.0</v>
      </c>
      <c r="D65" s="17" t="s">
        <v>329</v>
      </c>
      <c r="E65" s="17" t="s">
        <v>110</v>
      </c>
      <c r="F65" s="19">
        <v>43185.0</v>
      </c>
      <c r="G65" s="17" t="s">
        <v>73</v>
      </c>
      <c r="H65" s="17">
        <v>2.2218998E7</v>
      </c>
      <c r="I65" s="17" t="s">
        <v>74</v>
      </c>
      <c r="J65" s="17" t="s">
        <v>77</v>
      </c>
      <c r="K65" s="17" t="s">
        <v>78</v>
      </c>
      <c r="L65" s="21" t="s">
        <v>335</v>
      </c>
      <c r="M65" s="22" t="s">
        <v>82</v>
      </c>
      <c r="N65" s="21" t="str">
        <f>VLOOKUP(L65,cleaned_tree_2!$D$2:$P$363,2,False)</f>
        <v>#REF!</v>
      </c>
      <c r="O65" s="21" t="str">
        <f>VLOOKUP(L65,cleaned_tree_2!$D$2:$P$363,3,False)</f>
        <v>#REF!</v>
      </c>
      <c r="P65" s="17" t="s">
        <v>106</v>
      </c>
      <c r="Q65" s="17" t="s">
        <v>82</v>
      </c>
      <c r="R65" s="21">
        <v>2.0</v>
      </c>
      <c r="S65" s="21">
        <v>2.0</v>
      </c>
      <c r="T65" s="21">
        <f t="shared" si="15"/>
        <v>0</v>
      </c>
      <c r="U65" s="17">
        <v>18.0</v>
      </c>
      <c r="V65" s="17">
        <v>2018.0</v>
      </c>
      <c r="W65" s="17" t="s">
        <v>99</v>
      </c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</row>
    <row r="66">
      <c r="A66" s="16" t="s">
        <v>336</v>
      </c>
      <c r="B66" s="17">
        <v>3585.0</v>
      </c>
      <c r="C66" s="18">
        <v>43081.0</v>
      </c>
      <c r="D66" s="17" t="s">
        <v>141</v>
      </c>
      <c r="E66" s="17" t="s">
        <v>110</v>
      </c>
      <c r="F66" s="19">
        <v>43185.0</v>
      </c>
      <c r="G66" s="17" t="s">
        <v>73</v>
      </c>
      <c r="H66" s="17">
        <v>2.2218998E7</v>
      </c>
      <c r="I66" s="17" t="s">
        <v>74</v>
      </c>
      <c r="J66" s="17" t="s">
        <v>77</v>
      </c>
      <c r="K66" s="17" t="s">
        <v>78</v>
      </c>
      <c r="L66" s="21" t="s">
        <v>337</v>
      </c>
      <c r="M66" s="22" t="s">
        <v>82</v>
      </c>
      <c r="N66" s="17" t="s">
        <v>209</v>
      </c>
      <c r="O66" s="17" t="s">
        <v>210</v>
      </c>
      <c r="P66" s="17" t="s">
        <v>189</v>
      </c>
      <c r="Q66" s="17" t="s">
        <v>82</v>
      </c>
      <c r="R66" s="21">
        <v>1.0</v>
      </c>
      <c r="S66" s="21">
        <v>1.0</v>
      </c>
      <c r="T66" s="21">
        <f t="shared" si="15"/>
        <v>0</v>
      </c>
      <c r="U66" s="17">
        <v>18.0</v>
      </c>
      <c r="V66" s="17">
        <v>2018.0</v>
      </c>
      <c r="W66" s="17" t="s">
        <v>99</v>
      </c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</row>
    <row r="67">
      <c r="A67" s="16" t="s">
        <v>338</v>
      </c>
      <c r="B67" s="17">
        <v>3643.0</v>
      </c>
      <c r="C67" s="18">
        <v>43151.0</v>
      </c>
      <c r="D67" s="17" t="s">
        <v>339</v>
      </c>
      <c r="E67" s="17" t="s">
        <v>110</v>
      </c>
      <c r="F67" s="19">
        <v>43185.0</v>
      </c>
      <c r="G67" s="17" t="s">
        <v>73</v>
      </c>
      <c r="H67" s="17">
        <v>2.2218998E7</v>
      </c>
      <c r="I67" s="17" t="s">
        <v>74</v>
      </c>
      <c r="J67" s="17" t="s">
        <v>77</v>
      </c>
      <c r="K67" s="17" t="s">
        <v>78</v>
      </c>
      <c r="L67" s="21" t="s">
        <v>340</v>
      </c>
      <c r="M67" s="22" t="s">
        <v>82</v>
      </c>
      <c r="N67" s="21" t="str">
        <f t="shared" ref="N67:N70" si="16">VLOOKUP(L67,cleaned_tree_2!$D$2:$P$363,2,False)</f>
        <v>#REF!</v>
      </c>
      <c r="O67" s="21" t="str">
        <f t="shared" ref="O67:O70" si="17">VLOOKUP(L67,cleaned_tree_2!$D$2:$P$363,3,False)</f>
        <v>#REF!</v>
      </c>
      <c r="P67" s="17" t="s">
        <v>341</v>
      </c>
      <c r="Q67" s="17" t="s">
        <v>82</v>
      </c>
      <c r="R67" s="21">
        <v>1.0</v>
      </c>
      <c r="S67" s="21">
        <v>1.0</v>
      </c>
      <c r="T67" s="21">
        <f t="shared" si="15"/>
        <v>0</v>
      </c>
      <c r="U67" s="17">
        <v>20.0</v>
      </c>
      <c r="V67" s="17">
        <v>2018.0</v>
      </c>
      <c r="W67" s="17" t="s">
        <v>99</v>
      </c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</row>
    <row r="68">
      <c r="A68" s="16" t="s">
        <v>108</v>
      </c>
      <c r="B68" s="17">
        <v>3649.0</v>
      </c>
      <c r="C68" s="18">
        <v>43166.0</v>
      </c>
      <c r="D68" s="17" t="s">
        <v>109</v>
      </c>
      <c r="E68" s="17" t="s">
        <v>110</v>
      </c>
      <c r="F68" s="19">
        <v>43185.0</v>
      </c>
      <c r="G68" s="17" t="s">
        <v>73</v>
      </c>
      <c r="H68" s="17">
        <v>2.2218998E7</v>
      </c>
      <c r="I68" s="17" t="s">
        <v>74</v>
      </c>
      <c r="J68" s="17" t="s">
        <v>77</v>
      </c>
      <c r="K68" s="17" t="s">
        <v>78</v>
      </c>
      <c r="L68" s="21" t="s">
        <v>342</v>
      </c>
      <c r="M68" s="22" t="s">
        <v>82</v>
      </c>
      <c r="N68" s="21" t="str">
        <f t="shared" si="16"/>
        <v>#REF!</v>
      </c>
      <c r="O68" s="21" t="str">
        <f t="shared" si="17"/>
        <v>#REF!</v>
      </c>
      <c r="P68" s="17" t="s">
        <v>106</v>
      </c>
      <c r="Q68" s="17" t="s">
        <v>82</v>
      </c>
      <c r="R68" s="21">
        <v>1.0</v>
      </c>
      <c r="S68" s="21">
        <v>1.0</v>
      </c>
      <c r="T68" s="21">
        <f t="shared" si="15"/>
        <v>0</v>
      </c>
      <c r="U68" s="17">
        <v>18.0</v>
      </c>
      <c r="V68" s="17">
        <v>2018.0</v>
      </c>
      <c r="W68" s="17" t="s">
        <v>99</v>
      </c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</row>
    <row r="69">
      <c r="A69" s="16" t="s">
        <v>124</v>
      </c>
      <c r="B69" s="17">
        <v>3664.0</v>
      </c>
      <c r="C69" s="18">
        <v>43201.0</v>
      </c>
      <c r="D69" s="17" t="s">
        <v>82</v>
      </c>
      <c r="E69" s="17" t="s">
        <v>126</v>
      </c>
      <c r="F69" s="19">
        <v>43207.0</v>
      </c>
      <c r="G69" s="17" t="s">
        <v>73</v>
      </c>
      <c r="H69" s="17">
        <v>2.2218998E7</v>
      </c>
      <c r="I69" s="17" t="s">
        <v>74</v>
      </c>
      <c r="J69" s="17" t="s">
        <v>77</v>
      </c>
      <c r="K69" s="17" t="s">
        <v>78</v>
      </c>
      <c r="L69" s="21" t="s">
        <v>342</v>
      </c>
      <c r="M69" s="22" t="s">
        <v>82</v>
      </c>
      <c r="N69" s="21" t="str">
        <f t="shared" si="16"/>
        <v>#REF!</v>
      </c>
      <c r="O69" s="21" t="str">
        <f t="shared" si="17"/>
        <v>#REF!</v>
      </c>
      <c r="P69" s="17" t="s">
        <v>112</v>
      </c>
      <c r="Q69" s="17" t="s">
        <v>82</v>
      </c>
      <c r="R69" s="21">
        <f t="shared" ref="R69:S69" si="18">1+1</f>
        <v>2</v>
      </c>
      <c r="S69" s="21">
        <f t="shared" si="18"/>
        <v>2</v>
      </c>
      <c r="T69" s="21">
        <f t="shared" si="15"/>
        <v>0</v>
      </c>
      <c r="U69" s="17"/>
      <c r="V69" s="17"/>
      <c r="W69" s="17" t="s">
        <v>99</v>
      </c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</row>
    <row r="70">
      <c r="A70" s="16" t="s">
        <v>343</v>
      </c>
      <c r="B70" s="17">
        <v>3650.0</v>
      </c>
      <c r="C70" s="18">
        <v>43166.0</v>
      </c>
      <c r="D70" s="17" t="s">
        <v>329</v>
      </c>
      <c r="E70" s="17" t="s">
        <v>110</v>
      </c>
      <c r="F70" s="19">
        <v>43185.0</v>
      </c>
      <c r="G70" s="17" t="s">
        <v>73</v>
      </c>
      <c r="H70" s="17">
        <v>2.2218998E7</v>
      </c>
      <c r="I70" s="17" t="s">
        <v>74</v>
      </c>
      <c r="J70" s="17" t="s">
        <v>77</v>
      </c>
      <c r="K70" s="17" t="s">
        <v>78</v>
      </c>
      <c r="L70" s="21" t="s">
        <v>344</v>
      </c>
      <c r="M70" s="22" t="s">
        <v>82</v>
      </c>
      <c r="N70" s="21" t="str">
        <f t="shared" si="16"/>
        <v>#REF!</v>
      </c>
      <c r="O70" s="21" t="str">
        <f t="shared" si="17"/>
        <v>#REF!</v>
      </c>
      <c r="P70" s="17" t="s">
        <v>128</v>
      </c>
      <c r="Q70" s="17" t="s">
        <v>82</v>
      </c>
      <c r="R70" s="21">
        <v>1.0</v>
      </c>
      <c r="S70" s="21">
        <v>1.0</v>
      </c>
      <c r="T70" s="21">
        <f t="shared" si="15"/>
        <v>0</v>
      </c>
      <c r="U70" s="17">
        <v>32.0</v>
      </c>
      <c r="V70" s="17">
        <v>2018.0</v>
      </c>
      <c r="W70" s="17" t="s">
        <v>99</v>
      </c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</row>
    <row r="71">
      <c r="A71" s="16" t="s">
        <v>345</v>
      </c>
      <c r="B71" s="17">
        <v>3610.0</v>
      </c>
      <c r="C71" s="18">
        <v>43109.0</v>
      </c>
      <c r="D71" s="17" t="s">
        <v>146</v>
      </c>
      <c r="E71" s="17" t="s">
        <v>110</v>
      </c>
      <c r="F71" s="19">
        <v>43185.0</v>
      </c>
      <c r="G71" s="17" t="s">
        <v>73</v>
      </c>
      <c r="H71" s="17">
        <v>2.2218998E7</v>
      </c>
      <c r="I71" s="17" t="s">
        <v>74</v>
      </c>
      <c r="J71" s="17" t="s">
        <v>77</v>
      </c>
      <c r="K71" s="17" t="s">
        <v>78</v>
      </c>
      <c r="L71" s="21" t="s">
        <v>346</v>
      </c>
      <c r="M71" s="22" t="s">
        <v>82</v>
      </c>
      <c r="N71" s="17" t="s">
        <v>347</v>
      </c>
      <c r="O71" s="17" t="s">
        <v>348</v>
      </c>
      <c r="P71" s="17" t="s">
        <v>112</v>
      </c>
      <c r="Q71" s="17" t="s">
        <v>82</v>
      </c>
      <c r="R71" s="21">
        <v>1.0</v>
      </c>
      <c r="S71" s="21">
        <v>1.0</v>
      </c>
      <c r="T71" s="21">
        <f t="shared" si="15"/>
        <v>0</v>
      </c>
      <c r="U71" s="17">
        <v>18.0</v>
      </c>
      <c r="V71" s="17">
        <v>2018.0</v>
      </c>
      <c r="W71" s="17" t="s">
        <v>99</v>
      </c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</row>
    <row r="72">
      <c r="A72" s="16" t="s">
        <v>349</v>
      </c>
      <c r="B72" s="17">
        <v>3647.0</v>
      </c>
      <c r="C72" s="18">
        <v>43158.0</v>
      </c>
      <c r="D72" s="21" t="s">
        <v>350</v>
      </c>
      <c r="E72" s="17" t="s">
        <v>351</v>
      </c>
      <c r="F72" s="19">
        <v>43186.0</v>
      </c>
      <c r="G72" s="17" t="s">
        <v>73</v>
      </c>
      <c r="H72" s="17">
        <v>2.2218998E7</v>
      </c>
      <c r="I72" s="17" t="s">
        <v>74</v>
      </c>
      <c r="J72" s="17" t="s">
        <v>77</v>
      </c>
      <c r="K72" s="17" t="s">
        <v>78</v>
      </c>
      <c r="L72" s="21" t="s">
        <v>352</v>
      </c>
      <c r="M72" s="22" t="s">
        <v>82</v>
      </c>
      <c r="N72" s="21" t="str">
        <f t="shared" ref="N72:N76" si="19">VLOOKUP(L72,cleaned_tree_2!$D$2:$P$363,2,False)</f>
        <v>#REF!</v>
      </c>
      <c r="O72" s="21" t="str">
        <f t="shared" ref="O72:O76" si="20">VLOOKUP(L72,cleaned_tree_2!$D$2:$P$363,3,False)</f>
        <v>#REF!</v>
      </c>
      <c r="P72" s="17" t="s">
        <v>112</v>
      </c>
      <c r="Q72" s="17" t="s">
        <v>82</v>
      </c>
      <c r="R72" s="21">
        <v>1.0</v>
      </c>
      <c r="S72" s="21">
        <v>1.0</v>
      </c>
      <c r="T72" s="21">
        <f t="shared" si="15"/>
        <v>0</v>
      </c>
      <c r="U72" s="17"/>
      <c r="V72" s="17"/>
      <c r="W72" s="17" t="s">
        <v>99</v>
      </c>
      <c r="X72" s="21"/>
      <c r="Y72" s="17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</row>
    <row r="73">
      <c r="A73" s="16" t="s">
        <v>349</v>
      </c>
      <c r="B73" s="17">
        <v>3647.0</v>
      </c>
      <c r="C73" s="18">
        <v>43158.0</v>
      </c>
      <c r="D73" s="21" t="s">
        <v>350</v>
      </c>
      <c r="E73" s="17" t="s">
        <v>351</v>
      </c>
      <c r="F73" s="19">
        <v>43186.0</v>
      </c>
      <c r="G73" s="17" t="s">
        <v>73</v>
      </c>
      <c r="H73" s="17">
        <v>2.2218998E7</v>
      </c>
      <c r="I73" s="17" t="s">
        <v>74</v>
      </c>
      <c r="J73" s="17" t="s">
        <v>77</v>
      </c>
      <c r="K73" s="17" t="s">
        <v>78</v>
      </c>
      <c r="L73" s="21" t="s">
        <v>352</v>
      </c>
      <c r="M73" s="22" t="s">
        <v>82</v>
      </c>
      <c r="N73" s="21" t="str">
        <f t="shared" si="19"/>
        <v>#REF!</v>
      </c>
      <c r="O73" s="21" t="str">
        <f t="shared" si="20"/>
        <v>#REF!</v>
      </c>
      <c r="P73" s="17" t="s">
        <v>353</v>
      </c>
      <c r="Q73" s="17" t="s">
        <v>82</v>
      </c>
      <c r="R73" s="21">
        <v>2.0</v>
      </c>
      <c r="S73" s="21">
        <v>2.0</v>
      </c>
      <c r="T73" s="21">
        <f t="shared" si="15"/>
        <v>0</v>
      </c>
      <c r="U73" s="17"/>
      <c r="V73" s="17"/>
      <c r="W73" s="17" t="s">
        <v>99</v>
      </c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>
      <c r="A74" s="16" t="s">
        <v>354</v>
      </c>
      <c r="B74" s="17">
        <v>3647.0</v>
      </c>
      <c r="C74" s="18">
        <v>43158.0</v>
      </c>
      <c r="D74" s="21" t="s">
        <v>350</v>
      </c>
      <c r="E74" s="17" t="s">
        <v>351</v>
      </c>
      <c r="F74" s="19">
        <v>43186.0</v>
      </c>
      <c r="G74" s="17" t="s">
        <v>73</v>
      </c>
      <c r="H74" s="17">
        <v>2.2218998E7</v>
      </c>
      <c r="I74" s="17" t="s">
        <v>74</v>
      </c>
      <c r="J74" s="17" t="s">
        <v>77</v>
      </c>
      <c r="K74" s="17" t="s">
        <v>78</v>
      </c>
      <c r="L74" s="21" t="s">
        <v>352</v>
      </c>
      <c r="M74" s="22" t="s">
        <v>82</v>
      </c>
      <c r="N74" s="21" t="str">
        <f t="shared" si="19"/>
        <v>#REF!</v>
      </c>
      <c r="O74" s="21" t="str">
        <f t="shared" si="20"/>
        <v>#REF!</v>
      </c>
      <c r="P74" s="17" t="s">
        <v>128</v>
      </c>
      <c r="Q74" s="17" t="s">
        <v>82</v>
      </c>
      <c r="R74" s="21">
        <v>1.0</v>
      </c>
      <c r="S74" s="21">
        <v>1.0</v>
      </c>
      <c r="T74" s="21">
        <f t="shared" si="15"/>
        <v>0</v>
      </c>
      <c r="U74" s="17"/>
      <c r="V74" s="17"/>
      <c r="W74" s="17" t="s">
        <v>99</v>
      </c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</row>
    <row r="75">
      <c r="A75" s="16" t="s">
        <v>355</v>
      </c>
      <c r="B75" s="17">
        <v>3647.0</v>
      </c>
      <c r="C75" s="18">
        <v>43158.0</v>
      </c>
      <c r="D75" s="21" t="s">
        <v>350</v>
      </c>
      <c r="E75" s="17" t="s">
        <v>351</v>
      </c>
      <c r="F75" s="19">
        <v>43186.0</v>
      </c>
      <c r="G75" s="17" t="s">
        <v>73</v>
      </c>
      <c r="H75" s="17">
        <v>2.2218998E7</v>
      </c>
      <c r="I75" s="17" t="s">
        <v>74</v>
      </c>
      <c r="J75" s="17" t="s">
        <v>77</v>
      </c>
      <c r="K75" s="17" t="s">
        <v>78</v>
      </c>
      <c r="L75" s="21" t="s">
        <v>352</v>
      </c>
      <c r="M75" s="22" t="s">
        <v>82</v>
      </c>
      <c r="N75" s="21" t="str">
        <f t="shared" si="19"/>
        <v>#REF!</v>
      </c>
      <c r="O75" s="21" t="str">
        <f t="shared" si="20"/>
        <v>#REF!</v>
      </c>
      <c r="P75" s="17" t="s">
        <v>356</v>
      </c>
      <c r="Q75" s="17" t="s">
        <v>82</v>
      </c>
      <c r="R75" s="21">
        <v>1.0</v>
      </c>
      <c r="S75" s="21">
        <v>1.0</v>
      </c>
      <c r="T75" s="21">
        <f t="shared" si="15"/>
        <v>0</v>
      </c>
      <c r="U75" s="17"/>
      <c r="V75" s="17"/>
      <c r="W75" s="17" t="s">
        <v>99</v>
      </c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</row>
    <row r="76">
      <c r="A76" s="16" t="s">
        <v>357</v>
      </c>
      <c r="B76" s="17">
        <v>3647.0</v>
      </c>
      <c r="C76" s="18">
        <v>43158.0</v>
      </c>
      <c r="D76" s="21" t="s">
        <v>350</v>
      </c>
      <c r="E76" s="17" t="s">
        <v>351</v>
      </c>
      <c r="F76" s="19">
        <v>43186.0</v>
      </c>
      <c r="G76" s="17" t="s">
        <v>73</v>
      </c>
      <c r="H76" s="17">
        <v>2.2218998E7</v>
      </c>
      <c r="I76" s="17" t="s">
        <v>74</v>
      </c>
      <c r="J76" s="17" t="s">
        <v>77</v>
      </c>
      <c r="K76" s="17" t="s">
        <v>78</v>
      </c>
      <c r="L76" s="21" t="s">
        <v>352</v>
      </c>
      <c r="M76" s="22" t="s">
        <v>82</v>
      </c>
      <c r="N76" s="21" t="str">
        <f t="shared" si="19"/>
        <v>#REF!</v>
      </c>
      <c r="O76" s="21" t="str">
        <f t="shared" si="20"/>
        <v>#REF!</v>
      </c>
      <c r="P76" s="17" t="s">
        <v>106</v>
      </c>
      <c r="Q76" s="17" t="s">
        <v>82</v>
      </c>
      <c r="R76" s="21">
        <v>1.0</v>
      </c>
      <c r="S76" s="21">
        <v>1.0</v>
      </c>
      <c r="T76" s="21">
        <f t="shared" si="15"/>
        <v>0</v>
      </c>
      <c r="U76" s="17"/>
      <c r="V76" s="17"/>
      <c r="W76" s="17" t="s">
        <v>99</v>
      </c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</row>
    <row r="77">
      <c r="A77" s="16" t="s">
        <v>358</v>
      </c>
      <c r="B77" s="17">
        <v>3592.0</v>
      </c>
      <c r="C77" s="18">
        <v>43081.0</v>
      </c>
      <c r="D77" s="17" t="s">
        <v>359</v>
      </c>
      <c r="E77" s="17" t="s">
        <v>360</v>
      </c>
      <c r="F77" s="19">
        <v>43196.0</v>
      </c>
      <c r="G77" s="17" t="s">
        <v>73</v>
      </c>
      <c r="H77" s="17">
        <v>2.2218998E7</v>
      </c>
      <c r="I77" s="17" t="s">
        <v>74</v>
      </c>
      <c r="J77" s="17" t="s">
        <v>77</v>
      </c>
      <c r="K77" s="17" t="s">
        <v>78</v>
      </c>
      <c r="L77" s="21" t="s">
        <v>361</v>
      </c>
      <c r="M77" s="22" t="s">
        <v>82</v>
      </c>
      <c r="N77" s="17" t="s">
        <v>362</v>
      </c>
      <c r="O77" s="17" t="s">
        <v>363</v>
      </c>
      <c r="P77" s="17" t="s">
        <v>112</v>
      </c>
      <c r="Q77" s="17" t="s">
        <v>82</v>
      </c>
      <c r="R77" s="21">
        <v>2.0</v>
      </c>
      <c r="S77" s="21">
        <v>2.0</v>
      </c>
      <c r="T77" s="21">
        <f t="shared" si="15"/>
        <v>0</v>
      </c>
      <c r="U77" s="17">
        <v>20.0</v>
      </c>
      <c r="V77" s="17">
        <v>2018.0</v>
      </c>
      <c r="W77" s="17" t="s">
        <v>99</v>
      </c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</row>
    <row r="78">
      <c r="A78" s="16" t="s">
        <v>364</v>
      </c>
      <c r="B78" s="17">
        <v>3593.0</v>
      </c>
      <c r="C78" s="18">
        <v>43081.0</v>
      </c>
      <c r="D78" s="17" t="s">
        <v>365</v>
      </c>
      <c r="E78" s="17" t="s">
        <v>360</v>
      </c>
      <c r="F78" s="19">
        <v>43196.0</v>
      </c>
      <c r="G78" s="17" t="s">
        <v>73</v>
      </c>
      <c r="H78" s="17">
        <v>2.2218998E7</v>
      </c>
      <c r="I78" s="17" t="s">
        <v>74</v>
      </c>
      <c r="J78" s="17" t="s">
        <v>77</v>
      </c>
      <c r="K78" s="17" t="s">
        <v>78</v>
      </c>
      <c r="L78" s="21" t="s">
        <v>366</v>
      </c>
      <c r="M78" s="22" t="s">
        <v>82</v>
      </c>
      <c r="N78" s="17" t="s">
        <v>367</v>
      </c>
      <c r="O78" s="17" t="s">
        <v>368</v>
      </c>
      <c r="P78" s="17" t="s">
        <v>112</v>
      </c>
      <c r="Q78" s="17" t="s">
        <v>82</v>
      </c>
      <c r="R78" s="21">
        <v>1.0</v>
      </c>
      <c r="S78" s="21">
        <v>1.0</v>
      </c>
      <c r="T78" s="21">
        <f t="shared" si="15"/>
        <v>0</v>
      </c>
      <c r="U78" s="17">
        <v>20.0</v>
      </c>
      <c r="V78" s="17">
        <v>2018.0</v>
      </c>
      <c r="W78" s="17" t="s">
        <v>99</v>
      </c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</row>
    <row r="79">
      <c r="A79" s="16" t="s">
        <v>369</v>
      </c>
      <c r="B79" s="17">
        <v>3593.0</v>
      </c>
      <c r="C79" s="18">
        <v>43081.0</v>
      </c>
      <c r="D79" s="17" t="s">
        <v>365</v>
      </c>
      <c r="E79" s="17" t="s">
        <v>360</v>
      </c>
      <c r="F79" s="19">
        <v>43196.0</v>
      </c>
      <c r="G79" s="17" t="s">
        <v>73</v>
      </c>
      <c r="H79" s="17">
        <v>2.2218998E7</v>
      </c>
      <c r="I79" s="17" t="s">
        <v>74</v>
      </c>
      <c r="J79" s="17" t="s">
        <v>77</v>
      </c>
      <c r="K79" s="17" t="s">
        <v>78</v>
      </c>
      <c r="L79" s="21" t="s">
        <v>366</v>
      </c>
      <c r="M79" s="22" t="s">
        <v>82</v>
      </c>
      <c r="N79" s="17" t="s">
        <v>367</v>
      </c>
      <c r="O79" s="17" t="s">
        <v>368</v>
      </c>
      <c r="P79" s="17" t="s">
        <v>200</v>
      </c>
      <c r="Q79" s="17" t="s">
        <v>82</v>
      </c>
      <c r="R79" s="21">
        <v>1.0</v>
      </c>
      <c r="S79" s="21">
        <v>1.0</v>
      </c>
      <c r="T79" s="21">
        <f t="shared" si="15"/>
        <v>0</v>
      </c>
      <c r="U79" s="17">
        <v>20.0</v>
      </c>
      <c r="V79" s="17">
        <v>2018.0</v>
      </c>
      <c r="W79" s="17" t="s">
        <v>99</v>
      </c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</row>
    <row r="80">
      <c r="A80" s="16" t="s">
        <v>370</v>
      </c>
      <c r="B80" s="17">
        <v>3580.0</v>
      </c>
      <c r="C80" s="18">
        <v>43081.0</v>
      </c>
      <c r="D80" s="17" t="s">
        <v>141</v>
      </c>
      <c r="E80" s="17" t="s">
        <v>360</v>
      </c>
      <c r="F80" s="19">
        <v>43196.0</v>
      </c>
      <c r="G80" s="17" t="s">
        <v>73</v>
      </c>
      <c r="H80" s="17">
        <v>2.2218998E7</v>
      </c>
      <c r="I80" s="17" t="s">
        <v>74</v>
      </c>
      <c r="J80" s="17" t="s">
        <v>77</v>
      </c>
      <c r="K80" s="17" t="s">
        <v>78</v>
      </c>
      <c r="L80" s="21" t="s">
        <v>371</v>
      </c>
      <c r="M80" s="22" t="s">
        <v>82</v>
      </c>
      <c r="N80" s="17" t="s">
        <v>372</v>
      </c>
      <c r="O80" s="17" t="s">
        <v>373</v>
      </c>
      <c r="P80" s="17" t="s">
        <v>112</v>
      </c>
      <c r="Q80" s="17" t="s">
        <v>82</v>
      </c>
      <c r="R80" s="21">
        <v>1.0</v>
      </c>
      <c r="S80" s="21">
        <v>1.0</v>
      </c>
      <c r="T80" s="21">
        <f t="shared" si="15"/>
        <v>0</v>
      </c>
      <c r="U80" s="17"/>
      <c r="V80" s="17"/>
      <c r="W80" s="17" t="s">
        <v>99</v>
      </c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</row>
    <row r="81">
      <c r="A81" s="16" t="s">
        <v>374</v>
      </c>
      <c r="B81" s="17">
        <v>3580.0</v>
      </c>
      <c r="C81" s="18">
        <v>43081.0</v>
      </c>
      <c r="D81" s="17" t="s">
        <v>141</v>
      </c>
      <c r="E81" s="17" t="s">
        <v>360</v>
      </c>
      <c r="F81" s="19">
        <v>43196.0</v>
      </c>
      <c r="G81" s="17" t="s">
        <v>73</v>
      </c>
      <c r="H81" s="17">
        <v>2.2218998E7</v>
      </c>
      <c r="I81" s="17" t="s">
        <v>74</v>
      </c>
      <c r="J81" s="17" t="s">
        <v>77</v>
      </c>
      <c r="K81" s="17" t="s">
        <v>78</v>
      </c>
      <c r="L81" s="21" t="s">
        <v>375</v>
      </c>
      <c r="M81" s="22" t="s">
        <v>82</v>
      </c>
      <c r="N81" s="17" t="s">
        <v>376</v>
      </c>
      <c r="O81" s="17" t="s">
        <v>377</v>
      </c>
      <c r="P81" s="17" t="s">
        <v>189</v>
      </c>
      <c r="Q81" s="17" t="s">
        <v>82</v>
      </c>
      <c r="R81" s="21">
        <v>3.0</v>
      </c>
      <c r="S81" s="21">
        <v>3.0</v>
      </c>
      <c r="T81" s="21">
        <f t="shared" si="15"/>
        <v>0</v>
      </c>
      <c r="U81" s="17"/>
      <c r="V81" s="17"/>
      <c r="W81" s="17" t="s">
        <v>99</v>
      </c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</row>
    <row r="82">
      <c r="A82" s="16" t="s">
        <v>378</v>
      </c>
      <c r="B82" s="17">
        <v>3580.0</v>
      </c>
      <c r="C82" s="18">
        <v>43081.0</v>
      </c>
      <c r="D82" s="17" t="s">
        <v>141</v>
      </c>
      <c r="E82" s="17" t="s">
        <v>360</v>
      </c>
      <c r="F82" s="19">
        <v>43196.0</v>
      </c>
      <c r="G82" s="17" t="s">
        <v>73</v>
      </c>
      <c r="H82" s="17">
        <v>2.2218998E7</v>
      </c>
      <c r="I82" s="17" t="s">
        <v>74</v>
      </c>
      <c r="J82" s="17" t="s">
        <v>77</v>
      </c>
      <c r="K82" s="17" t="s">
        <v>78</v>
      </c>
      <c r="L82" s="21" t="s">
        <v>379</v>
      </c>
      <c r="M82" s="22" t="s">
        <v>82</v>
      </c>
      <c r="N82" s="17" t="s">
        <v>380</v>
      </c>
      <c r="O82" s="17" t="s">
        <v>381</v>
      </c>
      <c r="P82" s="17" t="s">
        <v>112</v>
      </c>
      <c r="Q82" s="17" t="s">
        <v>82</v>
      </c>
      <c r="R82" s="21">
        <v>2.0</v>
      </c>
      <c r="S82" s="21">
        <v>2.0</v>
      </c>
      <c r="T82" s="21">
        <f t="shared" si="15"/>
        <v>0</v>
      </c>
      <c r="U82" s="17"/>
      <c r="V82" s="17"/>
      <c r="W82" s="17" t="s">
        <v>99</v>
      </c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</row>
    <row r="83">
      <c r="A83" s="16" t="s">
        <v>382</v>
      </c>
      <c r="B83" s="17">
        <v>3580.0</v>
      </c>
      <c r="C83" s="18">
        <v>43081.0</v>
      </c>
      <c r="D83" s="17" t="s">
        <v>141</v>
      </c>
      <c r="E83" s="17" t="s">
        <v>360</v>
      </c>
      <c r="F83" s="19">
        <v>43196.0</v>
      </c>
      <c r="G83" s="17" t="s">
        <v>73</v>
      </c>
      <c r="H83" s="17">
        <v>2.2218998E7</v>
      </c>
      <c r="I83" s="17" t="s">
        <v>74</v>
      </c>
      <c r="J83" s="17" t="s">
        <v>77</v>
      </c>
      <c r="K83" s="17" t="s">
        <v>78</v>
      </c>
      <c r="L83" s="21" t="s">
        <v>383</v>
      </c>
      <c r="M83" s="22" t="s">
        <v>82</v>
      </c>
      <c r="N83" s="17" t="s">
        <v>384</v>
      </c>
      <c r="O83" s="17" t="s">
        <v>385</v>
      </c>
      <c r="P83" s="17" t="s">
        <v>189</v>
      </c>
      <c r="Q83" s="17" t="s">
        <v>82</v>
      </c>
      <c r="R83" s="21">
        <v>1.0</v>
      </c>
      <c r="S83" s="21">
        <v>1.0</v>
      </c>
      <c r="T83" s="21">
        <f t="shared" si="15"/>
        <v>0</v>
      </c>
      <c r="U83" s="17"/>
      <c r="V83" s="17"/>
      <c r="W83" s="17" t="s">
        <v>99</v>
      </c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</row>
    <row r="84">
      <c r="A84" s="16" t="s">
        <v>386</v>
      </c>
      <c r="B84" s="17">
        <v>3580.0</v>
      </c>
      <c r="C84" s="18">
        <v>43081.0</v>
      </c>
      <c r="D84" s="17" t="s">
        <v>141</v>
      </c>
      <c r="E84" s="17" t="s">
        <v>360</v>
      </c>
      <c r="F84" s="19">
        <v>43196.0</v>
      </c>
      <c r="G84" s="17" t="s">
        <v>73</v>
      </c>
      <c r="H84" s="17">
        <v>2.2218998E7</v>
      </c>
      <c r="I84" s="17" t="s">
        <v>74</v>
      </c>
      <c r="J84" s="17" t="s">
        <v>77</v>
      </c>
      <c r="K84" s="17" t="s">
        <v>78</v>
      </c>
      <c r="L84" s="17" t="s">
        <v>387</v>
      </c>
      <c r="M84" s="22" t="s">
        <v>388</v>
      </c>
      <c r="N84" s="17" t="s">
        <v>389</v>
      </c>
      <c r="O84" s="17" t="s">
        <v>390</v>
      </c>
      <c r="P84" s="17" t="s">
        <v>106</v>
      </c>
      <c r="Q84" s="17" t="s">
        <v>82</v>
      </c>
      <c r="R84" s="21">
        <v>5.0</v>
      </c>
      <c r="S84" s="21">
        <v>5.0</v>
      </c>
      <c r="T84" s="21">
        <f t="shared" si="15"/>
        <v>0</v>
      </c>
      <c r="U84" s="17"/>
      <c r="V84" s="17"/>
      <c r="W84" s="17" t="s">
        <v>99</v>
      </c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</row>
    <row r="85">
      <c r="A85" s="16" t="s">
        <v>391</v>
      </c>
      <c r="B85" s="17">
        <v>3580.0</v>
      </c>
      <c r="C85" s="18">
        <v>43081.0</v>
      </c>
      <c r="D85" s="17" t="s">
        <v>141</v>
      </c>
      <c r="E85" s="17" t="s">
        <v>360</v>
      </c>
      <c r="F85" s="19">
        <v>43196.0</v>
      </c>
      <c r="G85" s="17" t="s">
        <v>73</v>
      </c>
      <c r="H85" s="17">
        <v>2.2218998E7</v>
      </c>
      <c r="I85" s="17" t="s">
        <v>74</v>
      </c>
      <c r="J85" s="17" t="s">
        <v>77</v>
      </c>
      <c r="K85" s="17" t="s">
        <v>78</v>
      </c>
      <c r="L85" s="17" t="s">
        <v>387</v>
      </c>
      <c r="M85" s="22" t="s">
        <v>392</v>
      </c>
      <c r="N85" s="17" t="s">
        <v>389</v>
      </c>
      <c r="O85" s="17" t="s">
        <v>390</v>
      </c>
      <c r="P85" s="17" t="s">
        <v>106</v>
      </c>
      <c r="Q85" s="17" t="s">
        <v>82</v>
      </c>
      <c r="R85" s="21">
        <v>2.0</v>
      </c>
      <c r="S85" s="21">
        <v>2.0</v>
      </c>
      <c r="T85" s="21">
        <f t="shared" si="15"/>
        <v>0</v>
      </c>
      <c r="U85" s="17"/>
      <c r="V85" s="17"/>
      <c r="W85" s="17" t="s">
        <v>99</v>
      </c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</row>
    <row r="86">
      <c r="A86" s="16" t="s">
        <v>393</v>
      </c>
      <c r="B86" s="17">
        <v>3580.0</v>
      </c>
      <c r="C86" s="18">
        <v>43081.0</v>
      </c>
      <c r="D86" s="17" t="s">
        <v>141</v>
      </c>
      <c r="E86" s="17" t="s">
        <v>360</v>
      </c>
      <c r="F86" s="19">
        <v>43196.0</v>
      </c>
      <c r="G86" s="17" t="s">
        <v>73</v>
      </c>
      <c r="H86" s="17">
        <v>2.2218998E7</v>
      </c>
      <c r="I86" s="17" t="s">
        <v>74</v>
      </c>
      <c r="J86" s="17" t="s">
        <v>77</v>
      </c>
      <c r="K86" s="17" t="s">
        <v>78</v>
      </c>
      <c r="L86" s="17" t="s">
        <v>394</v>
      </c>
      <c r="M86" s="22" t="s">
        <v>395</v>
      </c>
      <c r="N86" s="17" t="s">
        <v>396</v>
      </c>
      <c r="O86" s="17" t="s">
        <v>397</v>
      </c>
      <c r="P86" s="17" t="s">
        <v>106</v>
      </c>
      <c r="Q86" s="17" t="s">
        <v>82</v>
      </c>
      <c r="R86" s="21">
        <v>2.0</v>
      </c>
      <c r="S86" s="21">
        <v>2.0</v>
      </c>
      <c r="T86" s="21">
        <f t="shared" si="15"/>
        <v>0</v>
      </c>
      <c r="U86" s="17"/>
      <c r="V86" s="17"/>
      <c r="W86" s="17" t="s">
        <v>99</v>
      </c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</row>
    <row r="87">
      <c r="A87" s="16" t="s">
        <v>398</v>
      </c>
      <c r="B87" s="17">
        <v>3580.0</v>
      </c>
      <c r="C87" s="18">
        <v>43081.0</v>
      </c>
      <c r="D87" s="17" t="s">
        <v>141</v>
      </c>
      <c r="E87" s="17" t="s">
        <v>360</v>
      </c>
      <c r="F87" s="19">
        <v>43196.0</v>
      </c>
      <c r="G87" s="17" t="s">
        <v>73</v>
      </c>
      <c r="H87" s="17">
        <v>2.2218998E7</v>
      </c>
      <c r="I87" s="17" t="s">
        <v>74</v>
      </c>
      <c r="J87" s="17" t="s">
        <v>77</v>
      </c>
      <c r="K87" s="17" t="s">
        <v>78</v>
      </c>
      <c r="L87" s="17" t="s">
        <v>399</v>
      </c>
      <c r="M87" s="22" t="s">
        <v>400</v>
      </c>
      <c r="N87" s="17" t="s">
        <v>401</v>
      </c>
      <c r="O87" s="17" t="s">
        <v>402</v>
      </c>
      <c r="P87" s="17" t="s">
        <v>106</v>
      </c>
      <c r="Q87" s="17" t="s">
        <v>82</v>
      </c>
      <c r="R87" s="21">
        <v>1.0</v>
      </c>
      <c r="S87" s="21">
        <v>1.0</v>
      </c>
      <c r="T87" s="21">
        <f t="shared" si="15"/>
        <v>0</v>
      </c>
      <c r="U87" s="17"/>
      <c r="V87" s="17"/>
      <c r="W87" s="17" t="s">
        <v>99</v>
      </c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</row>
    <row r="88">
      <c r="A88" s="16" t="s">
        <v>403</v>
      </c>
      <c r="B88" s="17">
        <v>3580.0</v>
      </c>
      <c r="C88" s="18">
        <v>43081.0</v>
      </c>
      <c r="D88" s="17" t="s">
        <v>141</v>
      </c>
      <c r="E88" s="17" t="s">
        <v>360</v>
      </c>
      <c r="F88" s="19">
        <v>43196.0</v>
      </c>
      <c r="G88" s="17" t="s">
        <v>73</v>
      </c>
      <c r="H88" s="17">
        <v>2.2218998E7</v>
      </c>
      <c r="I88" s="17" t="s">
        <v>74</v>
      </c>
      <c r="J88" s="17" t="s">
        <v>77</v>
      </c>
      <c r="K88" s="17" t="s">
        <v>78</v>
      </c>
      <c r="L88" s="17" t="s">
        <v>404</v>
      </c>
      <c r="M88" s="30" t="s">
        <v>405</v>
      </c>
      <c r="N88" s="17" t="s">
        <v>406</v>
      </c>
      <c r="O88" s="17" t="s">
        <v>407</v>
      </c>
      <c r="P88" s="17" t="s">
        <v>106</v>
      </c>
      <c r="Q88" s="17" t="s">
        <v>82</v>
      </c>
      <c r="R88" s="21">
        <v>1.0</v>
      </c>
      <c r="S88" s="21">
        <v>1.0</v>
      </c>
      <c r="T88" s="21">
        <f t="shared" si="15"/>
        <v>0</v>
      </c>
      <c r="U88" s="17"/>
      <c r="V88" s="17"/>
      <c r="W88" s="17" t="s">
        <v>99</v>
      </c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</row>
    <row r="89">
      <c r="A89" s="16" t="s">
        <v>408</v>
      </c>
      <c r="B89" s="17">
        <v>3580.0</v>
      </c>
      <c r="C89" s="18">
        <v>43081.0</v>
      </c>
      <c r="D89" s="17" t="s">
        <v>141</v>
      </c>
      <c r="E89" s="17" t="s">
        <v>360</v>
      </c>
      <c r="F89" s="19">
        <v>43196.0</v>
      </c>
      <c r="G89" s="17" t="s">
        <v>73</v>
      </c>
      <c r="H89" s="17">
        <v>2.2218998E7</v>
      </c>
      <c r="I89" s="17" t="s">
        <v>74</v>
      </c>
      <c r="J89" s="17" t="s">
        <v>77</v>
      </c>
      <c r="K89" s="17" t="s">
        <v>78</v>
      </c>
      <c r="L89" s="17" t="s">
        <v>409</v>
      </c>
      <c r="M89" s="30" t="s">
        <v>410</v>
      </c>
      <c r="N89" s="17" t="s">
        <v>411</v>
      </c>
      <c r="O89" s="17" t="s">
        <v>412</v>
      </c>
      <c r="P89" s="17" t="s">
        <v>106</v>
      </c>
      <c r="Q89" s="17" t="s">
        <v>82</v>
      </c>
      <c r="R89" s="21">
        <v>1.0</v>
      </c>
      <c r="S89" s="21">
        <v>1.0</v>
      </c>
      <c r="T89" s="21">
        <f t="shared" si="15"/>
        <v>0</v>
      </c>
      <c r="U89" s="17"/>
      <c r="V89" s="17"/>
      <c r="W89" s="17" t="s">
        <v>99</v>
      </c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</row>
    <row r="90">
      <c r="A90" s="16" t="s">
        <v>413</v>
      </c>
      <c r="B90" s="17">
        <v>3580.0</v>
      </c>
      <c r="C90" s="18">
        <v>43081.0</v>
      </c>
      <c r="D90" s="17" t="s">
        <v>141</v>
      </c>
      <c r="E90" s="17" t="s">
        <v>360</v>
      </c>
      <c r="F90" s="19">
        <v>43196.0</v>
      </c>
      <c r="G90" s="17" t="s">
        <v>73</v>
      </c>
      <c r="H90" s="17">
        <v>2.2218998E7</v>
      </c>
      <c r="I90" s="17" t="s">
        <v>74</v>
      </c>
      <c r="J90" s="17" t="s">
        <v>77</v>
      </c>
      <c r="K90" s="17" t="s">
        <v>78</v>
      </c>
      <c r="L90" s="17" t="s">
        <v>409</v>
      </c>
      <c r="M90" s="30" t="s">
        <v>410</v>
      </c>
      <c r="N90" s="17" t="s">
        <v>411</v>
      </c>
      <c r="O90" s="17" t="s">
        <v>412</v>
      </c>
      <c r="P90" s="17" t="s">
        <v>150</v>
      </c>
      <c r="Q90" s="17" t="s">
        <v>82</v>
      </c>
      <c r="R90" s="21">
        <v>1.0</v>
      </c>
      <c r="S90" s="21">
        <v>1.0</v>
      </c>
      <c r="T90" s="21">
        <f t="shared" si="15"/>
        <v>0</v>
      </c>
      <c r="U90" s="17"/>
      <c r="V90" s="17"/>
      <c r="W90" s="17" t="s">
        <v>99</v>
      </c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</row>
    <row r="91">
      <c r="A91" s="16" t="s">
        <v>414</v>
      </c>
      <c r="B91" s="17">
        <v>3580.0</v>
      </c>
      <c r="C91" s="18">
        <v>43081.0</v>
      </c>
      <c r="D91" s="17" t="s">
        <v>141</v>
      </c>
      <c r="E91" s="17" t="s">
        <v>360</v>
      </c>
      <c r="F91" s="19">
        <v>43196.0</v>
      </c>
      <c r="G91" s="17" t="s">
        <v>73</v>
      </c>
      <c r="H91" s="17">
        <v>2.2218998E7</v>
      </c>
      <c r="I91" s="17" t="s">
        <v>74</v>
      </c>
      <c r="J91" s="17" t="s">
        <v>77</v>
      </c>
      <c r="K91" s="17" t="s">
        <v>78</v>
      </c>
      <c r="L91" s="17" t="s">
        <v>415</v>
      </c>
      <c r="M91" s="30" t="s">
        <v>416</v>
      </c>
      <c r="N91" s="17" t="s">
        <v>417</v>
      </c>
      <c r="O91" s="17" t="s">
        <v>418</v>
      </c>
      <c r="P91" s="17" t="s">
        <v>278</v>
      </c>
      <c r="Q91" s="17" t="s">
        <v>82</v>
      </c>
      <c r="R91" s="21">
        <v>1.0</v>
      </c>
      <c r="S91" s="21">
        <v>1.0</v>
      </c>
      <c r="T91" s="21">
        <f t="shared" si="15"/>
        <v>0</v>
      </c>
      <c r="U91" s="17"/>
      <c r="V91" s="17"/>
      <c r="W91" s="17" t="s">
        <v>99</v>
      </c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</row>
    <row r="92">
      <c r="A92" s="16" t="s">
        <v>419</v>
      </c>
      <c r="B92" s="17">
        <v>3580.0</v>
      </c>
      <c r="C92" s="18">
        <v>43081.0</v>
      </c>
      <c r="D92" s="17" t="s">
        <v>141</v>
      </c>
      <c r="E92" s="17" t="s">
        <v>360</v>
      </c>
      <c r="F92" s="19">
        <v>43196.0</v>
      </c>
      <c r="G92" s="17" t="s">
        <v>73</v>
      </c>
      <c r="H92" s="17">
        <v>2.2218998E7</v>
      </c>
      <c r="I92" s="17" t="s">
        <v>74</v>
      </c>
      <c r="J92" s="17" t="s">
        <v>77</v>
      </c>
      <c r="K92" s="17" t="s">
        <v>78</v>
      </c>
      <c r="L92" s="21" t="s">
        <v>420</v>
      </c>
      <c r="M92" s="22" t="s">
        <v>82</v>
      </c>
      <c r="N92" s="17" t="s">
        <v>421</v>
      </c>
      <c r="O92" s="17" t="s">
        <v>422</v>
      </c>
      <c r="P92" s="17" t="s">
        <v>189</v>
      </c>
      <c r="Q92" s="17" t="s">
        <v>82</v>
      </c>
      <c r="R92" s="21">
        <v>1.0</v>
      </c>
      <c r="S92" s="21">
        <v>1.0</v>
      </c>
      <c r="T92" s="21">
        <f t="shared" si="15"/>
        <v>0</v>
      </c>
      <c r="U92" s="17"/>
      <c r="V92" s="17"/>
      <c r="W92" s="17" t="s">
        <v>99</v>
      </c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</row>
    <row r="93">
      <c r="A93" s="16" t="s">
        <v>423</v>
      </c>
      <c r="B93" s="17">
        <v>3580.0</v>
      </c>
      <c r="C93" s="18">
        <v>43081.0</v>
      </c>
      <c r="D93" s="17" t="s">
        <v>141</v>
      </c>
      <c r="E93" s="17" t="s">
        <v>360</v>
      </c>
      <c r="F93" s="19">
        <v>43196.0</v>
      </c>
      <c r="G93" s="17" t="s">
        <v>73</v>
      </c>
      <c r="H93" s="17">
        <v>2.2218998E7</v>
      </c>
      <c r="I93" s="17" t="s">
        <v>74</v>
      </c>
      <c r="J93" s="17" t="s">
        <v>77</v>
      </c>
      <c r="K93" s="17" t="s">
        <v>78</v>
      </c>
      <c r="L93" s="21" t="s">
        <v>424</v>
      </c>
      <c r="M93" s="22" t="s">
        <v>82</v>
      </c>
      <c r="N93" s="17" t="s">
        <v>425</v>
      </c>
      <c r="O93" s="17" t="s">
        <v>426</v>
      </c>
      <c r="P93" s="17" t="s">
        <v>112</v>
      </c>
      <c r="Q93" s="17" t="s">
        <v>82</v>
      </c>
      <c r="R93" s="21">
        <v>1.0</v>
      </c>
      <c r="S93" s="21">
        <v>1.0</v>
      </c>
      <c r="T93" s="21">
        <f t="shared" si="15"/>
        <v>0</v>
      </c>
      <c r="U93" s="17"/>
      <c r="V93" s="17"/>
      <c r="W93" s="17" t="s">
        <v>99</v>
      </c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</row>
    <row r="94">
      <c r="A94" s="16" t="s">
        <v>427</v>
      </c>
      <c r="B94" s="17">
        <v>3580.0</v>
      </c>
      <c r="C94" s="18">
        <v>43081.0</v>
      </c>
      <c r="D94" s="17" t="s">
        <v>141</v>
      </c>
      <c r="E94" s="17" t="s">
        <v>360</v>
      </c>
      <c r="F94" s="19">
        <v>43196.0</v>
      </c>
      <c r="G94" s="17" t="s">
        <v>73</v>
      </c>
      <c r="H94" s="17">
        <v>2.2218998E7</v>
      </c>
      <c r="I94" s="17" t="s">
        <v>74</v>
      </c>
      <c r="J94" s="17" t="s">
        <v>77</v>
      </c>
      <c r="K94" s="17" t="s">
        <v>78</v>
      </c>
      <c r="L94" s="21" t="s">
        <v>428</v>
      </c>
      <c r="M94" s="22" t="s">
        <v>82</v>
      </c>
      <c r="N94" s="17" t="s">
        <v>429</v>
      </c>
      <c r="O94" s="17" t="s">
        <v>430</v>
      </c>
      <c r="P94" s="17" t="s">
        <v>112</v>
      </c>
      <c r="Q94" s="17" t="s">
        <v>82</v>
      </c>
      <c r="R94" s="21">
        <v>2.0</v>
      </c>
      <c r="S94" s="21">
        <v>2.0</v>
      </c>
      <c r="T94" s="21">
        <f t="shared" si="15"/>
        <v>0</v>
      </c>
      <c r="U94" s="17"/>
      <c r="V94" s="17"/>
      <c r="W94" s="17" t="s">
        <v>99</v>
      </c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</row>
    <row r="95">
      <c r="A95" s="16" t="s">
        <v>431</v>
      </c>
      <c r="B95" s="17">
        <v>3571.0</v>
      </c>
      <c r="C95" s="18">
        <v>43066.0</v>
      </c>
      <c r="D95" s="17" t="s">
        <v>432</v>
      </c>
      <c r="E95" s="17" t="s">
        <v>360</v>
      </c>
      <c r="F95" s="19">
        <v>43196.0</v>
      </c>
      <c r="G95" s="17" t="s">
        <v>73</v>
      </c>
      <c r="H95" s="17">
        <v>2.2218998E7</v>
      </c>
      <c r="I95" s="17" t="s">
        <v>74</v>
      </c>
      <c r="J95" s="17" t="s">
        <v>77</v>
      </c>
      <c r="K95" s="17" t="s">
        <v>78</v>
      </c>
      <c r="L95" s="21" t="s">
        <v>433</v>
      </c>
      <c r="M95" s="22" t="s">
        <v>82</v>
      </c>
      <c r="N95" s="17" t="s">
        <v>171</v>
      </c>
      <c r="O95" s="17" t="s">
        <v>172</v>
      </c>
      <c r="P95" s="17" t="s">
        <v>184</v>
      </c>
      <c r="Q95" s="17" t="s">
        <v>82</v>
      </c>
      <c r="R95" s="21">
        <v>1.0</v>
      </c>
      <c r="S95" s="21">
        <v>1.0</v>
      </c>
      <c r="T95" s="21">
        <f t="shared" si="15"/>
        <v>0</v>
      </c>
      <c r="U95" s="17">
        <v>20.0</v>
      </c>
      <c r="V95" s="17">
        <v>2018.0</v>
      </c>
      <c r="W95" s="17" t="s">
        <v>99</v>
      </c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</row>
    <row r="96">
      <c r="A96" s="16" t="s">
        <v>434</v>
      </c>
      <c r="B96" s="17">
        <v>3571.0</v>
      </c>
      <c r="C96" s="18">
        <v>43066.0</v>
      </c>
      <c r="D96" s="17" t="s">
        <v>432</v>
      </c>
      <c r="E96" s="17" t="s">
        <v>360</v>
      </c>
      <c r="F96" s="19">
        <v>43196.0</v>
      </c>
      <c r="G96" s="17" t="s">
        <v>73</v>
      </c>
      <c r="H96" s="17">
        <v>2.2218998E7</v>
      </c>
      <c r="I96" s="17" t="s">
        <v>74</v>
      </c>
      <c r="J96" s="17" t="s">
        <v>77</v>
      </c>
      <c r="K96" s="17" t="s">
        <v>78</v>
      </c>
      <c r="L96" s="21" t="s">
        <v>433</v>
      </c>
      <c r="M96" s="22" t="s">
        <v>82</v>
      </c>
      <c r="N96" s="17" t="s">
        <v>171</v>
      </c>
      <c r="O96" s="17" t="s">
        <v>172</v>
      </c>
      <c r="P96" s="17" t="s">
        <v>189</v>
      </c>
      <c r="Q96" s="17" t="s">
        <v>82</v>
      </c>
      <c r="R96" s="21">
        <v>2.0</v>
      </c>
      <c r="S96" s="21">
        <v>2.0</v>
      </c>
      <c r="T96" s="21">
        <f t="shared" si="15"/>
        <v>0</v>
      </c>
      <c r="U96" s="17">
        <v>20.0</v>
      </c>
      <c r="V96" s="17">
        <v>2018.0</v>
      </c>
      <c r="W96" s="17" t="s">
        <v>99</v>
      </c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</row>
    <row r="97">
      <c r="A97" s="16" t="s">
        <v>435</v>
      </c>
      <c r="B97" s="17">
        <v>3625.0</v>
      </c>
      <c r="C97" s="18">
        <v>43118.0</v>
      </c>
      <c r="D97" s="17" t="s">
        <v>329</v>
      </c>
      <c r="E97" s="17" t="s">
        <v>360</v>
      </c>
      <c r="F97" s="19">
        <v>43196.0</v>
      </c>
      <c r="G97" s="17" t="s">
        <v>73</v>
      </c>
      <c r="H97" s="17">
        <v>2.2218998E7</v>
      </c>
      <c r="I97" s="17" t="s">
        <v>74</v>
      </c>
      <c r="J97" s="17" t="s">
        <v>77</v>
      </c>
      <c r="K97" s="17" t="s">
        <v>78</v>
      </c>
      <c r="L97" s="21" t="s">
        <v>436</v>
      </c>
      <c r="M97" s="22" t="s">
        <v>82</v>
      </c>
      <c r="N97" s="17" t="s">
        <v>437</v>
      </c>
      <c r="O97" s="17" t="s">
        <v>438</v>
      </c>
      <c r="P97" s="17" t="s">
        <v>153</v>
      </c>
      <c r="Q97" s="17" t="s">
        <v>82</v>
      </c>
      <c r="R97" s="21">
        <v>1.0</v>
      </c>
      <c r="S97" s="21">
        <v>1.0</v>
      </c>
      <c r="T97" s="21">
        <f t="shared" si="15"/>
        <v>0</v>
      </c>
      <c r="U97" s="17">
        <v>20.0</v>
      </c>
      <c r="V97" s="17">
        <v>2018.0</v>
      </c>
      <c r="W97" s="17" t="s">
        <v>99</v>
      </c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</row>
    <row r="98">
      <c r="A98" s="16" t="s">
        <v>439</v>
      </c>
      <c r="B98" s="17">
        <v>3611.0</v>
      </c>
      <c r="C98" s="18">
        <v>43109.0</v>
      </c>
      <c r="D98" s="17" t="s">
        <v>146</v>
      </c>
      <c r="E98" s="17" t="s">
        <v>360</v>
      </c>
      <c r="F98" s="19">
        <v>43196.0</v>
      </c>
      <c r="G98" s="17" t="s">
        <v>73</v>
      </c>
      <c r="H98" s="17">
        <v>2.2218998E7</v>
      </c>
      <c r="I98" s="17" t="s">
        <v>74</v>
      </c>
      <c r="J98" s="17" t="s">
        <v>77</v>
      </c>
      <c r="K98" s="17" t="s">
        <v>78</v>
      </c>
      <c r="L98" s="17" t="s">
        <v>440</v>
      </c>
      <c r="M98" s="22" t="s">
        <v>441</v>
      </c>
      <c r="N98" s="17" t="s">
        <v>442</v>
      </c>
      <c r="O98" s="17" t="s">
        <v>443</v>
      </c>
      <c r="P98" s="17" t="s">
        <v>112</v>
      </c>
      <c r="Q98" s="17" t="s">
        <v>82</v>
      </c>
      <c r="R98" s="21">
        <v>1.0</v>
      </c>
      <c r="S98" s="21">
        <v>1.0</v>
      </c>
      <c r="T98" s="21">
        <f t="shared" si="15"/>
        <v>0</v>
      </c>
      <c r="U98" s="17">
        <v>34.0</v>
      </c>
      <c r="V98" s="17">
        <v>2018.0</v>
      </c>
      <c r="W98" s="17" t="s">
        <v>99</v>
      </c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</row>
    <row r="99">
      <c r="A99" s="16" t="s">
        <v>444</v>
      </c>
      <c r="B99" s="17">
        <v>3613.0</v>
      </c>
      <c r="C99" s="18">
        <v>43109.0</v>
      </c>
      <c r="D99" s="17" t="s">
        <v>445</v>
      </c>
      <c r="E99" s="17" t="s">
        <v>360</v>
      </c>
      <c r="F99" s="19">
        <v>43196.0</v>
      </c>
      <c r="G99" s="17" t="s">
        <v>73</v>
      </c>
      <c r="H99" s="17">
        <v>2.2218998E7</v>
      </c>
      <c r="I99" s="17" t="s">
        <v>74</v>
      </c>
      <c r="J99" s="17" t="s">
        <v>77</v>
      </c>
      <c r="K99" s="17" t="s">
        <v>78</v>
      </c>
      <c r="L99" s="21" t="s">
        <v>446</v>
      </c>
      <c r="M99" s="22" t="s">
        <v>82</v>
      </c>
      <c r="N99" s="21" t="str">
        <f t="shared" ref="N99:N101" si="21">VLOOKUP(L99,cleaned_tree_2!$D$2:$P$363,2,False)</f>
        <v>#REF!</v>
      </c>
      <c r="O99" s="21" t="str">
        <f t="shared" ref="O99:O101" si="22">VLOOKUP(L99,cleaned_tree_2!$D$2:$P$363,3,False)</f>
        <v>#REF!</v>
      </c>
      <c r="P99" s="17" t="s">
        <v>112</v>
      </c>
      <c r="Q99" s="17" t="s">
        <v>82</v>
      </c>
      <c r="R99" s="21">
        <v>1.0</v>
      </c>
      <c r="S99" s="21">
        <v>1.0</v>
      </c>
      <c r="T99" s="21">
        <f t="shared" si="15"/>
        <v>0</v>
      </c>
      <c r="U99" s="17">
        <v>20.0</v>
      </c>
      <c r="V99" s="17">
        <v>2018.0</v>
      </c>
      <c r="W99" s="17" t="s">
        <v>99</v>
      </c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</row>
    <row r="100">
      <c r="A100" s="16" t="s">
        <v>447</v>
      </c>
      <c r="B100" s="17">
        <v>3659.0</v>
      </c>
      <c r="C100" s="18">
        <v>43192.0</v>
      </c>
      <c r="D100" s="17" t="s">
        <v>109</v>
      </c>
      <c r="E100" s="17" t="s">
        <v>360</v>
      </c>
      <c r="F100" s="19">
        <v>43196.0</v>
      </c>
      <c r="G100" s="17" t="s">
        <v>73</v>
      </c>
      <c r="H100" s="17">
        <v>2.2218998E7</v>
      </c>
      <c r="I100" s="17" t="s">
        <v>74</v>
      </c>
      <c r="J100" s="17" t="s">
        <v>77</v>
      </c>
      <c r="K100" s="17" t="s">
        <v>78</v>
      </c>
      <c r="L100" s="21" t="s">
        <v>448</v>
      </c>
      <c r="M100" s="22" t="s">
        <v>82</v>
      </c>
      <c r="N100" s="21" t="str">
        <f t="shared" si="21"/>
        <v>#REF!</v>
      </c>
      <c r="O100" s="21" t="str">
        <f t="shared" si="22"/>
        <v>#REF!</v>
      </c>
      <c r="P100" s="17" t="s">
        <v>189</v>
      </c>
      <c r="Q100" s="17" t="s">
        <v>82</v>
      </c>
      <c r="R100" s="21">
        <v>1.0</v>
      </c>
      <c r="S100" s="21">
        <v>1.0</v>
      </c>
      <c r="T100" s="21">
        <f t="shared" si="15"/>
        <v>0</v>
      </c>
      <c r="U100" s="17">
        <v>20.0</v>
      </c>
      <c r="V100" s="17">
        <v>2018.0</v>
      </c>
      <c r="W100" s="17" t="s">
        <v>99</v>
      </c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</row>
    <row r="101">
      <c r="A101" s="16" t="s">
        <v>449</v>
      </c>
      <c r="B101" s="17">
        <v>3661.0</v>
      </c>
      <c r="C101" s="18">
        <v>43192.0</v>
      </c>
      <c r="D101" s="17" t="s">
        <v>68</v>
      </c>
      <c r="E101" s="17" t="s">
        <v>360</v>
      </c>
      <c r="F101" s="19">
        <v>43196.0</v>
      </c>
      <c r="G101" s="17" t="s">
        <v>73</v>
      </c>
      <c r="H101" s="17">
        <v>2.2218998E7</v>
      </c>
      <c r="I101" s="17" t="s">
        <v>74</v>
      </c>
      <c r="J101" s="17" t="s">
        <v>77</v>
      </c>
      <c r="K101" s="17" t="s">
        <v>78</v>
      </c>
      <c r="L101" s="21" t="s">
        <v>450</v>
      </c>
      <c r="M101" s="22" t="s">
        <v>82</v>
      </c>
      <c r="N101" s="21" t="str">
        <f t="shared" si="21"/>
        <v>#REF!</v>
      </c>
      <c r="O101" s="21" t="str">
        <f t="shared" si="22"/>
        <v>#REF!</v>
      </c>
      <c r="P101" s="17" t="s">
        <v>356</v>
      </c>
      <c r="Q101" s="17" t="s">
        <v>82</v>
      </c>
      <c r="R101" s="21">
        <v>1.0</v>
      </c>
      <c r="S101" s="21">
        <v>1.0</v>
      </c>
      <c r="T101" s="21">
        <f t="shared" si="15"/>
        <v>0</v>
      </c>
      <c r="U101" s="17">
        <v>20.0</v>
      </c>
      <c r="V101" s="17">
        <v>2018.0</v>
      </c>
      <c r="W101" s="17" t="s">
        <v>99</v>
      </c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</row>
    <row r="102">
      <c r="A102" s="16" t="s">
        <v>451</v>
      </c>
      <c r="B102" s="17">
        <v>3598.0</v>
      </c>
      <c r="C102" s="18">
        <v>43090.0</v>
      </c>
      <c r="D102" s="17" t="s">
        <v>452</v>
      </c>
      <c r="E102" s="17" t="s">
        <v>360</v>
      </c>
      <c r="F102" s="19">
        <v>43196.0</v>
      </c>
      <c r="G102" s="17" t="s">
        <v>73</v>
      </c>
      <c r="H102" s="17">
        <v>2.2218998E7</v>
      </c>
      <c r="I102" s="17" t="s">
        <v>74</v>
      </c>
      <c r="J102" s="17" t="s">
        <v>77</v>
      </c>
      <c r="K102" s="17" t="s">
        <v>78</v>
      </c>
      <c r="L102" s="21" t="s">
        <v>453</v>
      </c>
      <c r="M102" s="22" t="s">
        <v>82</v>
      </c>
      <c r="N102" s="17" t="s">
        <v>454</v>
      </c>
      <c r="O102" s="17" t="s">
        <v>455</v>
      </c>
      <c r="P102" s="17" t="s">
        <v>112</v>
      </c>
      <c r="Q102" s="17" t="s">
        <v>82</v>
      </c>
      <c r="R102" s="21">
        <v>3.0</v>
      </c>
      <c r="S102" s="21">
        <v>3.0</v>
      </c>
      <c r="T102" s="21">
        <f t="shared" si="15"/>
        <v>0</v>
      </c>
      <c r="U102" s="17">
        <v>32.0</v>
      </c>
      <c r="V102" s="17">
        <v>2018.0</v>
      </c>
      <c r="W102" s="17" t="s">
        <v>99</v>
      </c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</row>
    <row r="103">
      <c r="A103" s="16" t="s">
        <v>456</v>
      </c>
      <c r="B103" s="17">
        <v>3598.0</v>
      </c>
      <c r="C103" s="18">
        <v>43090.0</v>
      </c>
      <c r="D103" s="17" t="s">
        <v>452</v>
      </c>
      <c r="E103" s="17" t="s">
        <v>360</v>
      </c>
      <c r="F103" s="19">
        <v>43196.0</v>
      </c>
      <c r="G103" s="17" t="s">
        <v>73</v>
      </c>
      <c r="H103" s="17">
        <v>2.2218998E7</v>
      </c>
      <c r="I103" s="17" t="s">
        <v>74</v>
      </c>
      <c r="J103" s="17" t="s">
        <v>77</v>
      </c>
      <c r="K103" s="17" t="s">
        <v>78</v>
      </c>
      <c r="L103" s="21" t="s">
        <v>453</v>
      </c>
      <c r="M103" s="22" t="s">
        <v>82</v>
      </c>
      <c r="N103" s="17" t="s">
        <v>454</v>
      </c>
      <c r="O103" s="17" t="s">
        <v>455</v>
      </c>
      <c r="P103" s="17" t="s">
        <v>278</v>
      </c>
      <c r="Q103" s="17" t="s">
        <v>82</v>
      </c>
      <c r="R103" s="21">
        <v>1.0</v>
      </c>
      <c r="S103" s="21">
        <v>1.0</v>
      </c>
      <c r="T103" s="21">
        <f t="shared" si="15"/>
        <v>0</v>
      </c>
      <c r="U103" s="17">
        <v>32.0</v>
      </c>
      <c r="V103" s="17">
        <v>2018.0</v>
      </c>
      <c r="W103" s="17" t="s">
        <v>99</v>
      </c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</row>
    <row r="104">
      <c r="A104" s="16" t="s">
        <v>457</v>
      </c>
      <c r="B104" s="17">
        <v>3558.0</v>
      </c>
      <c r="C104" s="18">
        <v>43054.0</v>
      </c>
      <c r="D104" s="17" t="s">
        <v>458</v>
      </c>
      <c r="E104" s="17" t="s">
        <v>360</v>
      </c>
      <c r="F104" s="19">
        <v>43196.0</v>
      </c>
      <c r="G104" s="17" t="s">
        <v>73</v>
      </c>
      <c r="H104" s="17">
        <v>2.2218998E7</v>
      </c>
      <c r="I104" s="17" t="s">
        <v>74</v>
      </c>
      <c r="J104" s="17" t="s">
        <v>77</v>
      </c>
      <c r="K104" s="17" t="s">
        <v>78</v>
      </c>
      <c r="L104" s="21" t="s">
        <v>459</v>
      </c>
      <c r="M104" s="22" t="s">
        <v>82</v>
      </c>
      <c r="N104" s="17" t="s">
        <v>460</v>
      </c>
      <c r="O104" s="17" t="s">
        <v>461</v>
      </c>
      <c r="P104" s="17" t="s">
        <v>173</v>
      </c>
      <c r="Q104" s="17" t="s">
        <v>82</v>
      </c>
      <c r="R104" s="21">
        <v>1.0</v>
      </c>
      <c r="S104" s="21">
        <v>1.0</v>
      </c>
      <c r="T104" s="21">
        <f t="shared" si="15"/>
        <v>0</v>
      </c>
      <c r="U104" s="17"/>
      <c r="V104" s="17"/>
      <c r="W104" s="17" t="s">
        <v>99</v>
      </c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</row>
    <row r="105">
      <c r="A105" s="16" t="s">
        <v>462</v>
      </c>
      <c r="B105" s="17">
        <v>3639.0</v>
      </c>
      <c r="C105" s="18">
        <v>43144.0</v>
      </c>
      <c r="D105" s="17" t="s">
        <v>463</v>
      </c>
      <c r="E105" s="17" t="s">
        <v>360</v>
      </c>
      <c r="F105" s="19">
        <v>43196.0</v>
      </c>
      <c r="G105" s="17" t="s">
        <v>73</v>
      </c>
      <c r="H105" s="17">
        <v>2.2218998E7</v>
      </c>
      <c r="I105" s="17" t="s">
        <v>74</v>
      </c>
      <c r="J105" s="17" t="s">
        <v>77</v>
      </c>
      <c r="K105" s="17" t="s">
        <v>78</v>
      </c>
      <c r="L105" s="21" t="s">
        <v>464</v>
      </c>
      <c r="M105" s="22" t="s">
        <v>82</v>
      </c>
      <c r="N105" s="21" t="str">
        <f>VLOOKUP(L105,cleaned_tree_2!$D$2:$P$363,2,False)</f>
        <v>#REF!</v>
      </c>
      <c r="O105" s="21" t="str">
        <f>VLOOKUP(L105,cleaned_tree_2!$D$2:$P$363,3,False)</f>
        <v>#REF!</v>
      </c>
      <c r="P105" s="17" t="s">
        <v>112</v>
      </c>
      <c r="Q105" s="17" t="s">
        <v>82</v>
      </c>
      <c r="R105" s="21">
        <v>1.0</v>
      </c>
      <c r="S105" s="21">
        <v>1.0</v>
      </c>
      <c r="T105" s="21">
        <f t="shared" si="15"/>
        <v>0</v>
      </c>
      <c r="U105" s="17">
        <v>29.0</v>
      </c>
      <c r="V105" s="17">
        <v>2018.0</v>
      </c>
      <c r="W105" s="17" t="s">
        <v>99</v>
      </c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</row>
    <row r="106">
      <c r="A106" s="16" t="s">
        <v>439</v>
      </c>
      <c r="B106" s="17">
        <v>3611.0</v>
      </c>
      <c r="C106" s="18">
        <v>43109.0</v>
      </c>
      <c r="D106" s="17" t="s">
        <v>146</v>
      </c>
      <c r="E106" s="17" t="s">
        <v>360</v>
      </c>
      <c r="F106" s="19">
        <v>43196.0</v>
      </c>
      <c r="G106" s="17" t="s">
        <v>73</v>
      </c>
      <c r="H106" s="17">
        <v>2.2218998E7</v>
      </c>
      <c r="I106" s="17" t="s">
        <v>74</v>
      </c>
      <c r="J106" s="17" t="s">
        <v>77</v>
      </c>
      <c r="K106" s="17" t="s">
        <v>78</v>
      </c>
      <c r="L106" s="17" t="s">
        <v>465</v>
      </c>
      <c r="M106" s="22" t="s">
        <v>82</v>
      </c>
      <c r="N106" s="17" t="s">
        <v>466</v>
      </c>
      <c r="O106" s="17" t="s">
        <v>467</v>
      </c>
      <c r="P106" s="17" t="s">
        <v>106</v>
      </c>
      <c r="Q106" s="17" t="s">
        <v>82</v>
      </c>
      <c r="R106" s="21">
        <v>1.0</v>
      </c>
      <c r="S106" s="21">
        <v>1.0</v>
      </c>
      <c r="T106" s="21">
        <f t="shared" si="15"/>
        <v>0</v>
      </c>
      <c r="U106" s="17">
        <v>34.0</v>
      </c>
      <c r="V106" s="17">
        <v>2018.0</v>
      </c>
      <c r="W106" s="17" t="s">
        <v>99</v>
      </c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</row>
    <row r="107">
      <c r="A107" s="16" t="s">
        <v>468</v>
      </c>
      <c r="B107" s="17">
        <v>3573.0</v>
      </c>
      <c r="C107" s="18">
        <v>43066.0</v>
      </c>
      <c r="D107" s="17" t="s">
        <v>469</v>
      </c>
      <c r="E107" s="17" t="s">
        <v>470</v>
      </c>
      <c r="F107" s="19">
        <v>43206.0</v>
      </c>
      <c r="G107" s="17" t="s">
        <v>73</v>
      </c>
      <c r="H107" s="17">
        <v>2.2218998E7</v>
      </c>
      <c r="I107" s="17" t="s">
        <v>74</v>
      </c>
      <c r="J107" s="17" t="s">
        <v>77</v>
      </c>
      <c r="K107" s="17" t="s">
        <v>78</v>
      </c>
      <c r="L107" s="21" t="s">
        <v>471</v>
      </c>
      <c r="M107" s="22" t="s">
        <v>82</v>
      </c>
      <c r="N107" s="17" t="s">
        <v>472</v>
      </c>
      <c r="O107" s="17" t="s">
        <v>473</v>
      </c>
      <c r="P107" s="17" t="s">
        <v>112</v>
      </c>
      <c r="Q107" s="17" t="s">
        <v>82</v>
      </c>
      <c r="R107" s="21">
        <v>1.0</v>
      </c>
      <c r="S107" s="21">
        <v>1.0</v>
      </c>
      <c r="T107" s="21">
        <f t="shared" si="15"/>
        <v>0</v>
      </c>
      <c r="U107" s="17">
        <v>32.0</v>
      </c>
      <c r="V107" s="17">
        <v>2018.0</v>
      </c>
      <c r="W107" s="17" t="s">
        <v>99</v>
      </c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</row>
    <row r="108">
      <c r="A108" s="16" t="s">
        <v>474</v>
      </c>
      <c r="B108" s="17">
        <v>3672.0</v>
      </c>
      <c r="C108" s="18">
        <v>43201.0</v>
      </c>
      <c r="D108" s="21" t="s">
        <v>475</v>
      </c>
      <c r="E108" s="17" t="s">
        <v>126</v>
      </c>
      <c r="F108" s="19">
        <v>43207.0</v>
      </c>
      <c r="G108" s="17" t="s">
        <v>73</v>
      </c>
      <c r="H108" s="17">
        <v>2.2218998E7</v>
      </c>
      <c r="I108" s="17" t="s">
        <v>74</v>
      </c>
      <c r="J108" s="17" t="s">
        <v>77</v>
      </c>
      <c r="K108" s="17" t="s">
        <v>78</v>
      </c>
      <c r="L108" s="21" t="s">
        <v>476</v>
      </c>
      <c r="M108" s="22" t="s">
        <v>82</v>
      </c>
      <c r="N108" s="21" t="str">
        <f>VLOOKUP(L108,cleaned_tree_2!$D$2:$P$363,2,False)</f>
        <v>#REF!</v>
      </c>
      <c r="O108" s="21" t="str">
        <f>VLOOKUP(L108,cleaned_tree_2!$D$2:$P$363,3,False)</f>
        <v>#REF!</v>
      </c>
      <c r="P108" s="17" t="s">
        <v>106</v>
      </c>
      <c r="Q108" s="17" t="s">
        <v>82</v>
      </c>
      <c r="R108" s="21">
        <v>1.0</v>
      </c>
      <c r="S108" s="21">
        <v>1.0</v>
      </c>
      <c r="T108" s="21">
        <f t="shared" si="15"/>
        <v>0</v>
      </c>
      <c r="U108" s="17"/>
      <c r="V108" s="17"/>
      <c r="W108" s="17" t="s">
        <v>99</v>
      </c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</row>
    <row r="109">
      <c r="A109" s="16" t="s">
        <v>477</v>
      </c>
      <c r="B109" s="17">
        <v>3681.0</v>
      </c>
      <c r="C109" s="18">
        <v>43201.0</v>
      </c>
      <c r="D109" s="21" t="s">
        <v>478</v>
      </c>
      <c r="E109" s="17" t="s">
        <v>126</v>
      </c>
      <c r="F109" s="19">
        <v>43207.0</v>
      </c>
      <c r="G109" s="17" t="s">
        <v>73</v>
      </c>
      <c r="H109" s="17">
        <v>2.2218998E7</v>
      </c>
      <c r="I109" s="17" t="s">
        <v>74</v>
      </c>
      <c r="J109" s="17" t="s">
        <v>77</v>
      </c>
      <c r="K109" s="17" t="s">
        <v>78</v>
      </c>
      <c r="L109" s="17" t="s">
        <v>479</v>
      </c>
      <c r="M109" s="22" t="s">
        <v>480</v>
      </c>
      <c r="N109" s="17" t="s">
        <v>380</v>
      </c>
      <c r="O109" s="17" t="s">
        <v>481</v>
      </c>
      <c r="P109" s="17" t="s">
        <v>106</v>
      </c>
      <c r="Q109" s="17" t="s">
        <v>82</v>
      </c>
      <c r="R109" s="21">
        <v>1.0</v>
      </c>
      <c r="S109" s="21">
        <v>1.0</v>
      </c>
      <c r="T109" s="21">
        <f t="shared" si="15"/>
        <v>0</v>
      </c>
      <c r="U109" s="17">
        <v>32.0</v>
      </c>
      <c r="V109" s="17">
        <v>2018.0</v>
      </c>
      <c r="W109" s="17" t="s">
        <v>99</v>
      </c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</row>
    <row r="110">
      <c r="A110" s="16" t="s">
        <v>482</v>
      </c>
      <c r="B110" s="17">
        <v>3671.0</v>
      </c>
      <c r="C110" s="18">
        <v>43201.0</v>
      </c>
      <c r="D110" s="21" t="s">
        <v>475</v>
      </c>
      <c r="E110" s="17" t="s">
        <v>126</v>
      </c>
      <c r="F110" s="19">
        <v>43207.0</v>
      </c>
      <c r="G110" s="17" t="s">
        <v>73</v>
      </c>
      <c r="H110" s="17">
        <v>2.2218998E7</v>
      </c>
      <c r="I110" s="17" t="s">
        <v>74</v>
      </c>
      <c r="J110" s="17" t="s">
        <v>77</v>
      </c>
      <c r="K110" s="17" t="s">
        <v>78</v>
      </c>
      <c r="L110" s="21" t="s">
        <v>483</v>
      </c>
      <c r="M110" s="22" t="s">
        <v>82</v>
      </c>
      <c r="N110" s="21" t="str">
        <f t="shared" ref="N110:N126" si="23">VLOOKUP(L110,cleaned_tree_2!$D$2:$P$363,2,False)</f>
        <v>#REF!</v>
      </c>
      <c r="O110" s="21" t="str">
        <f t="shared" ref="O110:O126" si="24">VLOOKUP(L110,cleaned_tree_2!$D$2:$P$363,3,False)</f>
        <v>#REF!</v>
      </c>
      <c r="P110" s="17" t="s">
        <v>484</v>
      </c>
      <c r="Q110" s="17" t="s">
        <v>82</v>
      </c>
      <c r="R110" s="21">
        <v>1.0</v>
      </c>
      <c r="S110" s="21">
        <v>1.0</v>
      </c>
      <c r="T110" s="21">
        <f t="shared" si="15"/>
        <v>0</v>
      </c>
      <c r="U110" s="17">
        <v>34.0</v>
      </c>
      <c r="V110" s="17">
        <v>2018.0</v>
      </c>
      <c r="W110" s="17" t="s">
        <v>99</v>
      </c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</row>
    <row r="111">
      <c r="A111" s="16" t="s">
        <v>485</v>
      </c>
      <c r="B111" s="17">
        <v>3686.0</v>
      </c>
      <c r="C111" s="18">
        <v>43207.0</v>
      </c>
      <c r="D111" s="17" t="s">
        <v>486</v>
      </c>
      <c r="E111" s="17" t="s">
        <v>70</v>
      </c>
      <c r="F111" s="19">
        <v>43210.0</v>
      </c>
      <c r="G111" s="17" t="s">
        <v>73</v>
      </c>
      <c r="H111" s="17">
        <v>2.2218998E7</v>
      </c>
      <c r="I111" s="17" t="s">
        <v>74</v>
      </c>
      <c r="J111" s="17" t="s">
        <v>77</v>
      </c>
      <c r="K111" s="17" t="s">
        <v>78</v>
      </c>
      <c r="L111" s="21" t="s">
        <v>487</v>
      </c>
      <c r="M111" s="22" t="s">
        <v>82</v>
      </c>
      <c r="N111" s="21" t="str">
        <f t="shared" si="23"/>
        <v>#REF!</v>
      </c>
      <c r="O111" s="21" t="str">
        <f t="shared" si="24"/>
        <v>#REF!</v>
      </c>
      <c r="P111" s="17" t="s">
        <v>112</v>
      </c>
      <c r="Q111" s="17" t="s">
        <v>82</v>
      </c>
      <c r="R111" s="21">
        <v>1.0</v>
      </c>
      <c r="S111" s="21">
        <v>1.0</v>
      </c>
      <c r="T111" s="21">
        <f t="shared" si="15"/>
        <v>0</v>
      </c>
      <c r="U111" s="17">
        <v>34.0</v>
      </c>
      <c r="V111" s="17">
        <v>2018.0</v>
      </c>
      <c r="W111" s="17" t="s">
        <v>123</v>
      </c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</row>
    <row r="112">
      <c r="A112" s="16" t="s">
        <v>488</v>
      </c>
      <c r="B112" s="17">
        <v>3686.0</v>
      </c>
      <c r="C112" s="18">
        <v>43207.0</v>
      </c>
      <c r="D112" s="17" t="s">
        <v>486</v>
      </c>
      <c r="E112" s="17" t="s">
        <v>70</v>
      </c>
      <c r="F112" s="19">
        <v>43210.0</v>
      </c>
      <c r="G112" s="17" t="s">
        <v>73</v>
      </c>
      <c r="H112" s="17">
        <v>2.2218998E7</v>
      </c>
      <c r="I112" s="17" t="s">
        <v>74</v>
      </c>
      <c r="J112" s="17" t="s">
        <v>77</v>
      </c>
      <c r="K112" s="17" t="s">
        <v>78</v>
      </c>
      <c r="L112" s="21" t="s">
        <v>487</v>
      </c>
      <c r="M112" s="22" t="s">
        <v>82</v>
      </c>
      <c r="N112" s="21" t="str">
        <f t="shared" si="23"/>
        <v>#REF!</v>
      </c>
      <c r="O112" s="21" t="str">
        <f t="shared" si="24"/>
        <v>#REF!</v>
      </c>
      <c r="P112" s="17" t="s">
        <v>484</v>
      </c>
      <c r="Q112" s="17" t="s">
        <v>82</v>
      </c>
      <c r="R112" s="21">
        <f t="shared" ref="R112:S112" si="25">3+1</f>
        <v>4</v>
      </c>
      <c r="S112" s="21">
        <f t="shared" si="25"/>
        <v>4</v>
      </c>
      <c r="T112" s="21">
        <f t="shared" si="15"/>
        <v>0</v>
      </c>
      <c r="U112" s="17">
        <v>34.0</v>
      </c>
      <c r="V112" s="17">
        <v>2018.0</v>
      </c>
      <c r="W112" s="17" t="s">
        <v>123</v>
      </c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</row>
    <row r="113">
      <c r="A113" s="16" t="s">
        <v>489</v>
      </c>
      <c r="B113" s="17">
        <v>3686.0</v>
      </c>
      <c r="C113" s="18">
        <v>43207.0</v>
      </c>
      <c r="D113" s="17" t="s">
        <v>486</v>
      </c>
      <c r="E113" s="17" t="s">
        <v>70</v>
      </c>
      <c r="F113" s="19">
        <v>43210.0</v>
      </c>
      <c r="G113" s="17" t="s">
        <v>73</v>
      </c>
      <c r="H113" s="17">
        <v>2.2218998E7</v>
      </c>
      <c r="I113" s="17" t="s">
        <v>74</v>
      </c>
      <c r="J113" s="17" t="s">
        <v>77</v>
      </c>
      <c r="K113" s="17" t="s">
        <v>78</v>
      </c>
      <c r="L113" s="21" t="s">
        <v>487</v>
      </c>
      <c r="M113" s="22" t="s">
        <v>82</v>
      </c>
      <c r="N113" s="21" t="str">
        <f t="shared" si="23"/>
        <v>#REF!</v>
      </c>
      <c r="O113" s="21" t="str">
        <f t="shared" si="24"/>
        <v>#REF!</v>
      </c>
      <c r="P113" s="17" t="s">
        <v>189</v>
      </c>
      <c r="Q113" s="17" t="s">
        <v>82</v>
      </c>
      <c r="R113" s="21">
        <v>1.0</v>
      </c>
      <c r="S113" s="21">
        <v>1.0</v>
      </c>
      <c r="T113" s="21">
        <f t="shared" si="15"/>
        <v>0</v>
      </c>
      <c r="U113" s="17">
        <v>34.0</v>
      </c>
      <c r="V113" s="17">
        <v>2018.0</v>
      </c>
      <c r="W113" s="17" t="s">
        <v>123</v>
      </c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</row>
    <row r="114">
      <c r="A114" s="16" t="s">
        <v>490</v>
      </c>
      <c r="B114" s="17">
        <v>3686.0</v>
      </c>
      <c r="C114" s="18">
        <v>43207.0</v>
      </c>
      <c r="D114" s="17" t="s">
        <v>486</v>
      </c>
      <c r="E114" s="17" t="s">
        <v>70</v>
      </c>
      <c r="F114" s="19">
        <v>43210.0</v>
      </c>
      <c r="G114" s="17" t="s">
        <v>73</v>
      </c>
      <c r="H114" s="17">
        <v>2.2218998E7</v>
      </c>
      <c r="I114" s="17" t="s">
        <v>74</v>
      </c>
      <c r="J114" s="17" t="s">
        <v>77</v>
      </c>
      <c r="K114" s="17" t="s">
        <v>78</v>
      </c>
      <c r="L114" s="21" t="s">
        <v>487</v>
      </c>
      <c r="M114" s="22" t="s">
        <v>82</v>
      </c>
      <c r="N114" s="21" t="str">
        <f t="shared" si="23"/>
        <v>#REF!</v>
      </c>
      <c r="O114" s="21" t="str">
        <f t="shared" si="24"/>
        <v>#REF!</v>
      </c>
      <c r="P114" s="17" t="s">
        <v>353</v>
      </c>
      <c r="Q114" s="17" t="s">
        <v>82</v>
      </c>
      <c r="R114" s="21">
        <v>1.0</v>
      </c>
      <c r="S114" s="21">
        <v>1.0</v>
      </c>
      <c r="T114" s="21">
        <f t="shared" si="15"/>
        <v>0</v>
      </c>
      <c r="U114" s="17">
        <v>34.0</v>
      </c>
      <c r="V114" s="17">
        <v>2018.0</v>
      </c>
      <c r="W114" s="17" t="s">
        <v>123</v>
      </c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</row>
    <row r="115">
      <c r="A115" s="16" t="s">
        <v>491</v>
      </c>
      <c r="B115" s="17">
        <v>3678.0</v>
      </c>
      <c r="C115" s="18">
        <v>43201.0</v>
      </c>
      <c r="D115" s="17" t="s">
        <v>492</v>
      </c>
      <c r="E115" s="17" t="s">
        <v>126</v>
      </c>
      <c r="F115" s="19">
        <v>43207.0</v>
      </c>
      <c r="G115" s="17" t="s">
        <v>73</v>
      </c>
      <c r="H115" s="17">
        <v>2.2218998E7</v>
      </c>
      <c r="I115" s="17" t="s">
        <v>74</v>
      </c>
      <c r="J115" s="17" t="s">
        <v>77</v>
      </c>
      <c r="K115" s="17" t="s">
        <v>78</v>
      </c>
      <c r="L115" s="21" t="s">
        <v>493</v>
      </c>
      <c r="M115" s="22" t="s">
        <v>82</v>
      </c>
      <c r="N115" s="21" t="str">
        <f t="shared" si="23"/>
        <v>#REF!</v>
      </c>
      <c r="O115" s="21" t="str">
        <f t="shared" si="24"/>
        <v>#REF!</v>
      </c>
      <c r="P115" s="17" t="s">
        <v>112</v>
      </c>
      <c r="Q115" s="17" t="s">
        <v>82</v>
      </c>
      <c r="R115" s="21">
        <v>6.0</v>
      </c>
      <c r="S115" s="21">
        <v>6.0</v>
      </c>
      <c r="T115" s="21">
        <f t="shared" si="15"/>
        <v>0</v>
      </c>
      <c r="U115" s="17">
        <v>29.0</v>
      </c>
      <c r="V115" s="17">
        <v>2018.0</v>
      </c>
      <c r="W115" s="17" t="s">
        <v>99</v>
      </c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</row>
    <row r="116">
      <c r="A116" s="16" t="s">
        <v>494</v>
      </c>
      <c r="B116" s="17">
        <v>3665.0</v>
      </c>
      <c r="C116" s="18">
        <v>43201.0</v>
      </c>
      <c r="D116" s="21" t="s">
        <v>125</v>
      </c>
      <c r="E116" s="17" t="s">
        <v>126</v>
      </c>
      <c r="F116" s="19">
        <v>43207.0</v>
      </c>
      <c r="G116" s="17" t="s">
        <v>73</v>
      </c>
      <c r="H116" s="17">
        <v>2.2218998E7</v>
      </c>
      <c r="I116" s="17" t="s">
        <v>74</v>
      </c>
      <c r="J116" s="17" t="s">
        <v>77</v>
      </c>
      <c r="K116" s="17" t="s">
        <v>78</v>
      </c>
      <c r="L116" s="21" t="s">
        <v>495</v>
      </c>
      <c r="M116" s="22" t="s">
        <v>82</v>
      </c>
      <c r="N116" s="21" t="str">
        <f t="shared" si="23"/>
        <v>#REF!</v>
      </c>
      <c r="O116" s="21" t="str">
        <f t="shared" si="24"/>
        <v>#REF!</v>
      </c>
      <c r="P116" s="17" t="s">
        <v>106</v>
      </c>
      <c r="Q116" s="17" t="s">
        <v>82</v>
      </c>
      <c r="R116" s="21">
        <v>3.0</v>
      </c>
      <c r="S116" s="21">
        <v>3.0</v>
      </c>
      <c r="T116" s="21">
        <f t="shared" si="15"/>
        <v>0</v>
      </c>
      <c r="U116" s="17">
        <v>29.0</v>
      </c>
      <c r="V116" s="17">
        <v>2018.0</v>
      </c>
      <c r="W116" s="17" t="s">
        <v>99</v>
      </c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</row>
    <row r="117">
      <c r="A117" s="16" t="s">
        <v>496</v>
      </c>
      <c r="B117" s="17">
        <v>3665.0</v>
      </c>
      <c r="C117" s="18">
        <v>43201.0</v>
      </c>
      <c r="D117" s="21" t="s">
        <v>125</v>
      </c>
      <c r="E117" s="17" t="s">
        <v>126</v>
      </c>
      <c r="F117" s="19">
        <v>43207.0</v>
      </c>
      <c r="G117" s="17" t="s">
        <v>73</v>
      </c>
      <c r="H117" s="17">
        <v>2.2218998E7</v>
      </c>
      <c r="I117" s="17" t="s">
        <v>74</v>
      </c>
      <c r="J117" s="17" t="s">
        <v>77</v>
      </c>
      <c r="K117" s="17" t="s">
        <v>78</v>
      </c>
      <c r="L117" s="21" t="s">
        <v>495</v>
      </c>
      <c r="M117" s="22" t="s">
        <v>82</v>
      </c>
      <c r="N117" s="21" t="str">
        <f t="shared" si="23"/>
        <v>#REF!</v>
      </c>
      <c r="O117" s="21" t="str">
        <f t="shared" si="24"/>
        <v>#REF!</v>
      </c>
      <c r="P117" s="17" t="s">
        <v>184</v>
      </c>
      <c r="Q117" s="17" t="s">
        <v>82</v>
      </c>
      <c r="R117" s="21">
        <v>1.0</v>
      </c>
      <c r="S117" s="21">
        <v>1.0</v>
      </c>
      <c r="T117" s="21">
        <f t="shared" si="15"/>
        <v>0</v>
      </c>
      <c r="U117" s="17">
        <v>29.0</v>
      </c>
      <c r="V117" s="17">
        <v>2018.0</v>
      </c>
      <c r="W117" s="17" t="s">
        <v>99</v>
      </c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</row>
    <row r="118">
      <c r="A118" s="16" t="s">
        <v>124</v>
      </c>
      <c r="B118" s="17">
        <v>3664.0</v>
      </c>
      <c r="C118" s="18">
        <v>43201.0</v>
      </c>
      <c r="D118" s="21" t="s">
        <v>125</v>
      </c>
      <c r="E118" s="17" t="s">
        <v>126</v>
      </c>
      <c r="F118" s="19">
        <v>43207.0</v>
      </c>
      <c r="G118" s="17" t="s">
        <v>73</v>
      </c>
      <c r="H118" s="17">
        <v>2.2218998E7</v>
      </c>
      <c r="I118" s="17" t="s">
        <v>74</v>
      </c>
      <c r="J118" s="17" t="s">
        <v>77</v>
      </c>
      <c r="K118" s="17" t="s">
        <v>78</v>
      </c>
      <c r="L118" s="21" t="s">
        <v>497</v>
      </c>
      <c r="M118" s="22" t="s">
        <v>82</v>
      </c>
      <c r="N118" s="21" t="str">
        <f t="shared" si="23"/>
        <v>#REF!</v>
      </c>
      <c r="O118" s="21" t="str">
        <f t="shared" si="24"/>
        <v>#REF!</v>
      </c>
      <c r="P118" s="17" t="s">
        <v>106</v>
      </c>
      <c r="Q118" s="17" t="s">
        <v>82</v>
      </c>
      <c r="R118" s="21">
        <v>1.0</v>
      </c>
      <c r="S118" s="21">
        <v>1.0</v>
      </c>
      <c r="T118" s="21">
        <f t="shared" si="15"/>
        <v>0</v>
      </c>
      <c r="U118" s="17"/>
      <c r="V118" s="17"/>
      <c r="W118" s="17" t="s">
        <v>99</v>
      </c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</row>
    <row r="119">
      <c r="A119" s="16" t="s">
        <v>498</v>
      </c>
      <c r="B119" s="17">
        <v>3664.0</v>
      </c>
      <c r="C119" s="18">
        <v>43201.0</v>
      </c>
      <c r="D119" s="21" t="s">
        <v>125</v>
      </c>
      <c r="E119" s="17" t="s">
        <v>126</v>
      </c>
      <c r="F119" s="19">
        <v>43207.0</v>
      </c>
      <c r="G119" s="17" t="s">
        <v>73</v>
      </c>
      <c r="H119" s="17">
        <v>2.2218998E7</v>
      </c>
      <c r="I119" s="17" t="s">
        <v>74</v>
      </c>
      <c r="J119" s="17" t="s">
        <v>77</v>
      </c>
      <c r="K119" s="17" t="s">
        <v>78</v>
      </c>
      <c r="L119" s="21" t="s">
        <v>499</v>
      </c>
      <c r="M119" s="22" t="s">
        <v>82</v>
      </c>
      <c r="N119" s="21" t="str">
        <f t="shared" si="23"/>
        <v>#REF!</v>
      </c>
      <c r="O119" s="21" t="str">
        <f t="shared" si="24"/>
        <v>#REF!</v>
      </c>
      <c r="P119" s="17" t="s">
        <v>153</v>
      </c>
      <c r="Q119" s="17" t="s">
        <v>82</v>
      </c>
      <c r="R119" s="21">
        <v>1.0</v>
      </c>
      <c r="S119" s="21">
        <v>1.0</v>
      </c>
      <c r="T119" s="21">
        <f t="shared" si="15"/>
        <v>0</v>
      </c>
      <c r="U119" s="17"/>
      <c r="V119" s="17"/>
      <c r="W119" s="17" t="s">
        <v>99</v>
      </c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</row>
    <row r="120">
      <c r="A120" s="16" t="s">
        <v>500</v>
      </c>
      <c r="B120" s="17">
        <v>3664.0</v>
      </c>
      <c r="C120" s="18">
        <v>43201.0</v>
      </c>
      <c r="D120" s="21" t="s">
        <v>125</v>
      </c>
      <c r="E120" s="17" t="s">
        <v>126</v>
      </c>
      <c r="F120" s="19">
        <v>43207.0</v>
      </c>
      <c r="G120" s="17" t="s">
        <v>73</v>
      </c>
      <c r="H120" s="17">
        <v>2.2218998E7</v>
      </c>
      <c r="I120" s="17" t="s">
        <v>74</v>
      </c>
      <c r="J120" s="17" t="s">
        <v>77</v>
      </c>
      <c r="K120" s="17" t="s">
        <v>78</v>
      </c>
      <c r="L120" s="21" t="s">
        <v>501</v>
      </c>
      <c r="M120" s="22" t="s">
        <v>82</v>
      </c>
      <c r="N120" s="21" t="str">
        <f t="shared" si="23"/>
        <v>#REF!</v>
      </c>
      <c r="O120" s="21" t="str">
        <f t="shared" si="24"/>
        <v>#REF!</v>
      </c>
      <c r="P120" s="17" t="s">
        <v>333</v>
      </c>
      <c r="Q120" s="17" t="s">
        <v>82</v>
      </c>
      <c r="R120" s="21">
        <v>1.0</v>
      </c>
      <c r="S120" s="21">
        <v>1.0</v>
      </c>
      <c r="T120" s="21">
        <f t="shared" si="15"/>
        <v>0</v>
      </c>
      <c r="U120" s="17"/>
      <c r="V120" s="17"/>
      <c r="W120" s="17" t="s">
        <v>99</v>
      </c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</row>
    <row r="121">
      <c r="A121" s="16" t="s">
        <v>502</v>
      </c>
      <c r="B121" s="17">
        <v>3664.0</v>
      </c>
      <c r="C121" s="18">
        <v>43201.0</v>
      </c>
      <c r="D121" s="21" t="s">
        <v>125</v>
      </c>
      <c r="E121" s="17" t="s">
        <v>126</v>
      </c>
      <c r="F121" s="19">
        <v>43207.0</v>
      </c>
      <c r="G121" s="17" t="s">
        <v>73</v>
      </c>
      <c r="H121" s="17">
        <v>2.2218998E7</v>
      </c>
      <c r="I121" s="17" t="s">
        <v>74</v>
      </c>
      <c r="J121" s="17" t="s">
        <v>77</v>
      </c>
      <c r="K121" s="17" t="s">
        <v>78</v>
      </c>
      <c r="L121" s="21" t="s">
        <v>503</v>
      </c>
      <c r="M121" s="22" t="s">
        <v>82</v>
      </c>
      <c r="N121" s="21" t="str">
        <f t="shared" si="23"/>
        <v>#REF!</v>
      </c>
      <c r="O121" s="21" t="str">
        <f t="shared" si="24"/>
        <v>#REF!</v>
      </c>
      <c r="P121" s="17" t="s">
        <v>112</v>
      </c>
      <c r="Q121" s="17" t="s">
        <v>82</v>
      </c>
      <c r="R121" s="21">
        <v>1.0</v>
      </c>
      <c r="S121" s="21">
        <v>1.0</v>
      </c>
      <c r="T121" s="21">
        <f t="shared" si="15"/>
        <v>0</v>
      </c>
      <c r="U121" s="17"/>
      <c r="V121" s="17"/>
      <c r="W121" s="17" t="s">
        <v>99</v>
      </c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</row>
    <row r="122">
      <c r="A122" s="16" t="s">
        <v>504</v>
      </c>
      <c r="B122" s="17">
        <v>3664.0</v>
      </c>
      <c r="C122" s="18">
        <v>43201.0</v>
      </c>
      <c r="D122" s="21" t="s">
        <v>125</v>
      </c>
      <c r="E122" s="17" t="s">
        <v>126</v>
      </c>
      <c r="F122" s="19">
        <v>43207.0</v>
      </c>
      <c r="G122" s="17" t="s">
        <v>73</v>
      </c>
      <c r="H122" s="17">
        <v>2.2218998E7</v>
      </c>
      <c r="I122" s="17" t="s">
        <v>74</v>
      </c>
      <c r="J122" s="17" t="s">
        <v>77</v>
      </c>
      <c r="K122" s="17" t="s">
        <v>78</v>
      </c>
      <c r="L122" s="21" t="s">
        <v>505</v>
      </c>
      <c r="M122" s="22" t="s">
        <v>82</v>
      </c>
      <c r="N122" s="21" t="str">
        <f t="shared" si="23"/>
        <v>#REF!</v>
      </c>
      <c r="O122" s="21" t="str">
        <f t="shared" si="24"/>
        <v>#REF!</v>
      </c>
      <c r="P122" s="17" t="s">
        <v>200</v>
      </c>
      <c r="Q122" s="17" t="s">
        <v>82</v>
      </c>
      <c r="R122" s="21">
        <v>1.0</v>
      </c>
      <c r="S122" s="21">
        <v>1.0</v>
      </c>
      <c r="T122" s="21">
        <f t="shared" si="15"/>
        <v>0</v>
      </c>
      <c r="U122" s="17"/>
      <c r="V122" s="17"/>
      <c r="W122" s="17" t="s">
        <v>99</v>
      </c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</row>
    <row r="123">
      <c r="A123" s="16" t="s">
        <v>506</v>
      </c>
      <c r="B123" s="17">
        <v>3688.0</v>
      </c>
      <c r="C123" s="18">
        <v>43207.0</v>
      </c>
      <c r="D123" s="17" t="s">
        <v>507</v>
      </c>
      <c r="E123" s="17" t="s">
        <v>70</v>
      </c>
      <c r="F123" s="19">
        <v>43210.0</v>
      </c>
      <c r="G123" s="17" t="s">
        <v>73</v>
      </c>
      <c r="H123" s="17">
        <v>2.2218998E7</v>
      </c>
      <c r="I123" s="17" t="s">
        <v>74</v>
      </c>
      <c r="J123" s="17" t="s">
        <v>77</v>
      </c>
      <c r="K123" s="17" t="s">
        <v>78</v>
      </c>
      <c r="L123" s="21" t="s">
        <v>508</v>
      </c>
      <c r="M123" s="22" t="s">
        <v>82</v>
      </c>
      <c r="N123" s="21" t="str">
        <f t="shared" si="23"/>
        <v>#REF!</v>
      </c>
      <c r="O123" s="21" t="str">
        <f t="shared" si="24"/>
        <v>#REF!</v>
      </c>
      <c r="P123" s="17" t="s">
        <v>509</v>
      </c>
      <c r="Q123" s="17" t="s">
        <v>82</v>
      </c>
      <c r="R123" s="21">
        <v>1.0</v>
      </c>
      <c r="S123" s="21">
        <v>1.0</v>
      </c>
      <c r="T123" s="21">
        <f t="shared" si="15"/>
        <v>0</v>
      </c>
      <c r="U123" s="17">
        <v>32.0</v>
      </c>
      <c r="V123" s="17">
        <v>2018.0</v>
      </c>
      <c r="W123" s="17" t="s">
        <v>99</v>
      </c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</row>
    <row r="124">
      <c r="A124" s="16" t="s">
        <v>510</v>
      </c>
      <c r="B124" s="17">
        <v>3688.0</v>
      </c>
      <c r="C124" s="18">
        <v>43207.0</v>
      </c>
      <c r="D124" s="17" t="s">
        <v>507</v>
      </c>
      <c r="E124" s="17" t="s">
        <v>70</v>
      </c>
      <c r="F124" s="19">
        <v>43210.0</v>
      </c>
      <c r="G124" s="17" t="s">
        <v>73</v>
      </c>
      <c r="H124" s="17">
        <v>2.2218998E7</v>
      </c>
      <c r="I124" s="17" t="s">
        <v>74</v>
      </c>
      <c r="J124" s="17" t="s">
        <v>77</v>
      </c>
      <c r="K124" s="17" t="s">
        <v>78</v>
      </c>
      <c r="L124" s="21" t="s">
        <v>511</v>
      </c>
      <c r="M124" s="22" t="s">
        <v>82</v>
      </c>
      <c r="N124" s="21" t="str">
        <f t="shared" si="23"/>
        <v>#REF!</v>
      </c>
      <c r="O124" s="21" t="str">
        <f t="shared" si="24"/>
        <v>#REF!</v>
      </c>
      <c r="P124" s="17" t="s">
        <v>184</v>
      </c>
      <c r="Q124" s="17" t="s">
        <v>82</v>
      </c>
      <c r="R124" s="21">
        <v>1.0</v>
      </c>
      <c r="S124" s="21">
        <v>1.0</v>
      </c>
      <c r="T124" s="21">
        <f t="shared" si="15"/>
        <v>0</v>
      </c>
      <c r="U124" s="17">
        <v>32.0</v>
      </c>
      <c r="V124" s="17">
        <v>2018.0</v>
      </c>
      <c r="W124" s="17" t="s">
        <v>99</v>
      </c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</row>
    <row r="125">
      <c r="A125" s="16" t="s">
        <v>61</v>
      </c>
      <c r="B125" s="17">
        <v>3689.0</v>
      </c>
      <c r="C125" s="18">
        <v>43207.0</v>
      </c>
      <c r="D125" s="17" t="s">
        <v>68</v>
      </c>
      <c r="E125" s="17" t="s">
        <v>70</v>
      </c>
      <c r="F125" s="19">
        <v>43210.0</v>
      </c>
      <c r="G125" s="17" t="s">
        <v>73</v>
      </c>
      <c r="H125" s="17">
        <v>2.2218998E7</v>
      </c>
      <c r="I125" s="17" t="s">
        <v>74</v>
      </c>
      <c r="J125" s="17" t="s">
        <v>77</v>
      </c>
      <c r="K125" s="17" t="s">
        <v>78</v>
      </c>
      <c r="L125" s="21" t="s">
        <v>511</v>
      </c>
      <c r="M125" s="22" t="s">
        <v>82</v>
      </c>
      <c r="N125" s="21" t="str">
        <f t="shared" si="23"/>
        <v>#REF!</v>
      </c>
      <c r="O125" s="21" t="str">
        <f t="shared" si="24"/>
        <v>#REF!</v>
      </c>
      <c r="P125" s="17" t="s">
        <v>106</v>
      </c>
      <c r="Q125" s="17" t="s">
        <v>82</v>
      </c>
      <c r="R125" s="21">
        <v>1.0</v>
      </c>
      <c r="S125" s="21">
        <v>1.0</v>
      </c>
      <c r="T125" s="21">
        <f t="shared" si="15"/>
        <v>0</v>
      </c>
      <c r="U125" s="17">
        <v>27.0</v>
      </c>
      <c r="V125" s="17">
        <v>2018.0</v>
      </c>
      <c r="W125" s="17" t="s">
        <v>99</v>
      </c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</row>
    <row r="126">
      <c r="A126" s="16" t="s">
        <v>512</v>
      </c>
      <c r="B126" s="17">
        <v>3682.0</v>
      </c>
      <c r="C126" s="18">
        <v>43207.0</v>
      </c>
      <c r="D126" s="21" t="s">
        <v>68</v>
      </c>
      <c r="E126" s="17" t="s">
        <v>70</v>
      </c>
      <c r="F126" s="19">
        <v>43210.0</v>
      </c>
      <c r="G126" s="17" t="s">
        <v>73</v>
      </c>
      <c r="H126" s="17">
        <v>2.2218998E7</v>
      </c>
      <c r="I126" s="17" t="s">
        <v>74</v>
      </c>
      <c r="J126" s="17" t="s">
        <v>77</v>
      </c>
      <c r="K126" s="17" t="s">
        <v>78</v>
      </c>
      <c r="L126" s="21" t="s">
        <v>513</v>
      </c>
      <c r="M126" s="22" t="s">
        <v>82</v>
      </c>
      <c r="N126" s="21" t="str">
        <f t="shared" si="23"/>
        <v>#REF!</v>
      </c>
      <c r="O126" s="21" t="str">
        <f t="shared" si="24"/>
        <v>#REF!</v>
      </c>
      <c r="P126" s="17" t="s">
        <v>200</v>
      </c>
      <c r="Q126" s="17" t="s">
        <v>82</v>
      </c>
      <c r="R126" s="21">
        <v>1.0</v>
      </c>
      <c r="S126" s="21">
        <v>1.0</v>
      </c>
      <c r="T126" s="21">
        <f t="shared" si="15"/>
        <v>0</v>
      </c>
      <c r="U126" s="17"/>
      <c r="V126" s="17"/>
      <c r="W126" s="17" t="s">
        <v>99</v>
      </c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</row>
    <row r="127">
      <c r="A127" s="16" t="s">
        <v>514</v>
      </c>
      <c r="B127" s="17">
        <v>3687.0</v>
      </c>
      <c r="C127" s="18">
        <v>43207.0</v>
      </c>
      <c r="D127" s="17" t="s">
        <v>515</v>
      </c>
      <c r="E127" s="17" t="s">
        <v>70</v>
      </c>
      <c r="F127" s="19">
        <v>43210.0</v>
      </c>
      <c r="G127" s="17" t="s">
        <v>73</v>
      </c>
      <c r="H127" s="17">
        <v>2.2218998E7</v>
      </c>
      <c r="I127" s="17" t="s">
        <v>74</v>
      </c>
      <c r="J127" s="17" t="s">
        <v>77</v>
      </c>
      <c r="K127" s="17" t="s">
        <v>78</v>
      </c>
      <c r="L127" s="21" t="s">
        <v>516</v>
      </c>
      <c r="M127" s="22" t="s">
        <v>82</v>
      </c>
      <c r="N127" s="17" t="s">
        <v>517</v>
      </c>
      <c r="O127" s="17" t="s">
        <v>518</v>
      </c>
      <c r="P127" s="17" t="s">
        <v>189</v>
      </c>
      <c r="Q127" s="17" t="s">
        <v>82</v>
      </c>
      <c r="R127" s="21">
        <v>1.0</v>
      </c>
      <c r="S127" s="21">
        <v>1.0</v>
      </c>
      <c r="T127" s="21">
        <f t="shared" si="15"/>
        <v>0</v>
      </c>
      <c r="U127" s="17">
        <v>29.0</v>
      </c>
      <c r="V127" s="17">
        <v>2018.0</v>
      </c>
      <c r="W127" s="17" t="s">
        <v>99</v>
      </c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</row>
    <row r="128">
      <c r="A128" s="16" t="s">
        <v>61</v>
      </c>
      <c r="B128" s="17">
        <v>3689.0</v>
      </c>
      <c r="C128" s="18">
        <v>43207.0</v>
      </c>
      <c r="D128" s="17" t="s">
        <v>68</v>
      </c>
      <c r="E128" s="17" t="s">
        <v>70</v>
      </c>
      <c r="F128" s="19">
        <v>43210.0</v>
      </c>
      <c r="G128" s="17" t="s">
        <v>73</v>
      </c>
      <c r="H128" s="17">
        <v>2.2218998E7</v>
      </c>
      <c r="I128" s="17" t="s">
        <v>74</v>
      </c>
      <c r="J128" s="17" t="s">
        <v>77</v>
      </c>
      <c r="K128" s="17" t="s">
        <v>78</v>
      </c>
      <c r="L128" s="21" t="s">
        <v>519</v>
      </c>
      <c r="M128" s="22" t="s">
        <v>82</v>
      </c>
      <c r="N128" s="21" t="str">
        <f t="shared" ref="N128:N129" si="26">VLOOKUP(L128,cleaned_tree_2!$D$2:$P$363,2,False)</f>
        <v>#REF!</v>
      </c>
      <c r="O128" s="21" t="str">
        <f t="shared" ref="O128:O129" si="27">VLOOKUP(L128,cleaned_tree_2!$D$2:$P$363,3,False)</f>
        <v>#REF!</v>
      </c>
      <c r="P128" s="17" t="s">
        <v>333</v>
      </c>
      <c r="Q128" s="17" t="s">
        <v>82</v>
      </c>
      <c r="R128" s="21">
        <v>1.0</v>
      </c>
      <c r="S128" s="21">
        <v>1.0</v>
      </c>
      <c r="T128" s="21">
        <f t="shared" si="15"/>
        <v>0</v>
      </c>
      <c r="U128" s="17">
        <v>27.0</v>
      </c>
      <c r="V128" s="17">
        <v>2018.0</v>
      </c>
      <c r="W128" s="17" t="s">
        <v>99</v>
      </c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</row>
    <row r="129">
      <c r="A129" s="16" t="s">
        <v>520</v>
      </c>
      <c r="B129" s="17">
        <v>3689.0</v>
      </c>
      <c r="C129" s="18">
        <v>43207.0</v>
      </c>
      <c r="D129" s="17" t="s">
        <v>68</v>
      </c>
      <c r="E129" s="17" t="s">
        <v>70</v>
      </c>
      <c r="F129" s="19">
        <v>43210.0</v>
      </c>
      <c r="G129" s="17" t="s">
        <v>73</v>
      </c>
      <c r="H129" s="17">
        <v>2.2218998E7</v>
      </c>
      <c r="I129" s="17" t="s">
        <v>74</v>
      </c>
      <c r="J129" s="17" t="s">
        <v>77</v>
      </c>
      <c r="K129" s="17" t="s">
        <v>78</v>
      </c>
      <c r="L129" s="21" t="s">
        <v>327</v>
      </c>
      <c r="M129" s="22" t="s">
        <v>82</v>
      </c>
      <c r="N129" s="21" t="str">
        <f t="shared" si="26"/>
        <v>#REF!</v>
      </c>
      <c r="O129" s="21" t="str">
        <f t="shared" si="27"/>
        <v>#REF!</v>
      </c>
      <c r="P129" s="17" t="s">
        <v>150</v>
      </c>
      <c r="Q129" s="17" t="s">
        <v>82</v>
      </c>
      <c r="R129" s="21">
        <v>1.0</v>
      </c>
      <c r="S129" s="21">
        <v>1.0</v>
      </c>
      <c r="T129" s="21">
        <f t="shared" si="15"/>
        <v>0</v>
      </c>
      <c r="U129" s="17">
        <v>27.0</v>
      </c>
      <c r="V129" s="17">
        <v>2018.0</v>
      </c>
      <c r="W129" s="17" t="s">
        <v>99</v>
      </c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</row>
    <row r="130">
      <c r="A130" s="16" t="s">
        <v>521</v>
      </c>
      <c r="B130" s="17">
        <v>3689.0</v>
      </c>
      <c r="C130" s="18">
        <v>43207.0</v>
      </c>
      <c r="D130" s="17" t="s">
        <v>68</v>
      </c>
      <c r="E130" s="17" t="s">
        <v>70</v>
      </c>
      <c r="F130" s="19">
        <v>43210.0</v>
      </c>
      <c r="G130" s="17" t="s">
        <v>73</v>
      </c>
      <c r="H130" s="17">
        <v>2.2218998E7</v>
      </c>
      <c r="I130" s="17" t="s">
        <v>74</v>
      </c>
      <c r="J130" s="17" t="s">
        <v>77</v>
      </c>
      <c r="K130" s="17" t="s">
        <v>78</v>
      </c>
      <c r="L130" s="21" t="s">
        <v>522</v>
      </c>
      <c r="M130" s="22" t="s">
        <v>82</v>
      </c>
      <c r="N130" s="17" t="s">
        <v>523</v>
      </c>
      <c r="O130" s="17" t="s">
        <v>524</v>
      </c>
      <c r="P130" s="17" t="s">
        <v>333</v>
      </c>
      <c r="Q130" s="17" t="s">
        <v>82</v>
      </c>
      <c r="R130" s="21">
        <v>1.0</v>
      </c>
      <c r="S130" s="21">
        <v>1.0</v>
      </c>
      <c r="T130" s="21">
        <f t="shared" si="15"/>
        <v>0</v>
      </c>
      <c r="U130" s="17">
        <v>27.0</v>
      </c>
      <c r="V130" s="17">
        <v>2018.0</v>
      </c>
      <c r="W130" s="17" t="s">
        <v>99</v>
      </c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</row>
    <row r="131">
      <c r="A131" s="16" t="s">
        <v>525</v>
      </c>
      <c r="B131" s="17">
        <v>3689.0</v>
      </c>
      <c r="C131" s="18">
        <v>43207.0</v>
      </c>
      <c r="D131" s="17" t="s">
        <v>68</v>
      </c>
      <c r="E131" s="17" t="s">
        <v>70</v>
      </c>
      <c r="F131" s="19">
        <v>43210.0</v>
      </c>
      <c r="G131" s="17" t="s">
        <v>73</v>
      </c>
      <c r="H131" s="17">
        <v>2.2218998E7</v>
      </c>
      <c r="I131" s="17" t="s">
        <v>74</v>
      </c>
      <c r="J131" s="17" t="s">
        <v>77</v>
      </c>
      <c r="K131" s="17" t="s">
        <v>78</v>
      </c>
      <c r="L131" s="21" t="s">
        <v>522</v>
      </c>
      <c r="M131" s="22" t="s">
        <v>82</v>
      </c>
      <c r="N131" s="17" t="s">
        <v>523</v>
      </c>
      <c r="O131" s="17" t="s">
        <v>524</v>
      </c>
      <c r="P131" s="17" t="s">
        <v>106</v>
      </c>
      <c r="Q131" s="17" t="s">
        <v>82</v>
      </c>
      <c r="R131" s="21">
        <v>1.0</v>
      </c>
      <c r="S131" s="21">
        <v>1.0</v>
      </c>
      <c r="T131" s="21">
        <f t="shared" si="15"/>
        <v>0</v>
      </c>
      <c r="U131" s="17">
        <v>27.0</v>
      </c>
      <c r="V131" s="17">
        <v>2018.0</v>
      </c>
      <c r="W131" s="17" t="s">
        <v>99</v>
      </c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</row>
    <row r="132">
      <c r="A132" s="16" t="s">
        <v>526</v>
      </c>
      <c r="B132" s="17">
        <v>3689.0</v>
      </c>
      <c r="C132" s="18">
        <v>43207.0</v>
      </c>
      <c r="D132" s="17" t="s">
        <v>68</v>
      </c>
      <c r="E132" s="17" t="s">
        <v>70</v>
      </c>
      <c r="F132" s="19">
        <v>43210.0</v>
      </c>
      <c r="G132" s="17" t="s">
        <v>73</v>
      </c>
      <c r="H132" s="17">
        <v>2.2218998E7</v>
      </c>
      <c r="I132" s="17" t="s">
        <v>74</v>
      </c>
      <c r="J132" s="17" t="s">
        <v>77</v>
      </c>
      <c r="K132" s="17" t="s">
        <v>78</v>
      </c>
      <c r="L132" s="21" t="s">
        <v>527</v>
      </c>
      <c r="M132" s="22" t="s">
        <v>82</v>
      </c>
      <c r="N132" s="21" t="str">
        <f>VLOOKUP(L132,cleaned_tree_2!$D$2:$P$363,2,False)</f>
        <v>#REF!</v>
      </c>
      <c r="O132" s="21" t="str">
        <f>VLOOKUP(L132,cleaned_tree_2!$D$2:$P$363,3,False)</f>
        <v>#REF!</v>
      </c>
      <c r="P132" s="17" t="s">
        <v>528</v>
      </c>
      <c r="Q132" s="17" t="s">
        <v>82</v>
      </c>
      <c r="R132" s="21">
        <v>1.0</v>
      </c>
      <c r="S132" s="21">
        <v>1.0</v>
      </c>
      <c r="T132" s="21">
        <f t="shared" si="15"/>
        <v>0</v>
      </c>
      <c r="U132" s="17">
        <v>27.0</v>
      </c>
      <c r="V132" s="17">
        <v>2018.0</v>
      </c>
      <c r="W132" s="17" t="s">
        <v>99</v>
      </c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</row>
    <row r="133">
      <c r="A133" s="16" t="s">
        <v>529</v>
      </c>
      <c r="B133" s="17">
        <v>3689.0</v>
      </c>
      <c r="C133" s="18">
        <v>43207.0</v>
      </c>
      <c r="D133" s="17" t="s">
        <v>68</v>
      </c>
      <c r="E133" s="17" t="s">
        <v>70</v>
      </c>
      <c r="F133" s="19">
        <v>43210.0</v>
      </c>
      <c r="G133" s="17" t="s">
        <v>73</v>
      </c>
      <c r="H133" s="17">
        <v>2.2218998E7</v>
      </c>
      <c r="I133" s="17" t="s">
        <v>74</v>
      </c>
      <c r="J133" s="17" t="s">
        <v>77</v>
      </c>
      <c r="K133" s="17" t="s">
        <v>78</v>
      </c>
      <c r="L133" s="21" t="s">
        <v>530</v>
      </c>
      <c r="M133" s="22" t="s">
        <v>82</v>
      </c>
      <c r="N133" s="17" t="s">
        <v>531</v>
      </c>
      <c r="O133" s="17" t="s">
        <v>532</v>
      </c>
      <c r="P133" s="17" t="s">
        <v>189</v>
      </c>
      <c r="Q133" s="17" t="s">
        <v>82</v>
      </c>
      <c r="R133" s="21">
        <v>1.0</v>
      </c>
      <c r="S133" s="21">
        <v>1.0</v>
      </c>
      <c r="T133" s="21">
        <f t="shared" si="15"/>
        <v>0</v>
      </c>
      <c r="U133" s="17">
        <v>27.0</v>
      </c>
      <c r="V133" s="17">
        <v>2018.0</v>
      </c>
      <c r="W133" s="17" t="s">
        <v>99</v>
      </c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</row>
    <row r="134">
      <c r="A134" s="16" t="s">
        <v>529</v>
      </c>
      <c r="B134" s="17">
        <v>3689.0</v>
      </c>
      <c r="C134" s="18">
        <v>43207.0</v>
      </c>
      <c r="D134" s="17" t="s">
        <v>68</v>
      </c>
      <c r="E134" s="17" t="s">
        <v>70</v>
      </c>
      <c r="F134" s="19">
        <v>43210.0</v>
      </c>
      <c r="G134" s="17" t="s">
        <v>73</v>
      </c>
      <c r="H134" s="17">
        <v>2.2218998E7</v>
      </c>
      <c r="I134" s="17" t="s">
        <v>74</v>
      </c>
      <c r="J134" s="17" t="s">
        <v>77</v>
      </c>
      <c r="K134" s="17" t="s">
        <v>78</v>
      </c>
      <c r="L134" s="21" t="s">
        <v>533</v>
      </c>
      <c r="M134" s="22" t="s">
        <v>82</v>
      </c>
      <c r="N134" s="21" t="str">
        <f>VLOOKUP(L134,cleaned_tree_2!$D$2:$P$363,2,False)</f>
        <v>#REF!</v>
      </c>
      <c r="O134" s="21" t="str">
        <f>VLOOKUP(L134,cleaned_tree_2!$D$2:$P$363,3,False)</f>
        <v>#REF!</v>
      </c>
      <c r="P134" s="17" t="s">
        <v>534</v>
      </c>
      <c r="Q134" s="17" t="s">
        <v>82</v>
      </c>
      <c r="R134" s="21">
        <v>1.0</v>
      </c>
      <c r="S134" s="21">
        <v>1.0</v>
      </c>
      <c r="T134" s="21">
        <f t="shared" si="15"/>
        <v>0</v>
      </c>
      <c r="U134" s="17">
        <v>27.0</v>
      </c>
      <c r="V134" s="17">
        <v>2018.0</v>
      </c>
      <c r="W134" s="17" t="s">
        <v>99</v>
      </c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</row>
    <row r="135">
      <c r="A135" s="16" t="s">
        <v>535</v>
      </c>
      <c r="B135" s="17">
        <v>3635.0</v>
      </c>
      <c r="C135" s="18">
        <v>43144.0</v>
      </c>
      <c r="D135" s="17" t="s">
        <v>536</v>
      </c>
      <c r="E135" s="17" t="s">
        <v>537</v>
      </c>
      <c r="F135" s="19">
        <v>43236.0</v>
      </c>
      <c r="G135" s="17" t="s">
        <v>73</v>
      </c>
      <c r="H135" s="17">
        <v>2.2218998E7</v>
      </c>
      <c r="I135" s="17" t="s">
        <v>74</v>
      </c>
      <c r="J135" s="17" t="s">
        <v>77</v>
      </c>
      <c r="K135" s="17" t="s">
        <v>78</v>
      </c>
      <c r="L135" s="17" t="s">
        <v>538</v>
      </c>
      <c r="M135" s="22" t="s">
        <v>539</v>
      </c>
      <c r="N135" s="31" t="s">
        <v>540</v>
      </c>
      <c r="O135" s="31" t="s">
        <v>541</v>
      </c>
      <c r="P135" s="17" t="s">
        <v>542</v>
      </c>
      <c r="Q135" s="17" t="s">
        <v>82</v>
      </c>
      <c r="R135" s="21">
        <v>1.0</v>
      </c>
      <c r="S135" s="21">
        <v>1.0</v>
      </c>
      <c r="T135" s="21">
        <f t="shared" si="15"/>
        <v>0</v>
      </c>
      <c r="U135" s="17">
        <v>34.0</v>
      </c>
      <c r="V135" s="17">
        <v>2018.0</v>
      </c>
      <c r="W135" s="17" t="s">
        <v>99</v>
      </c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</row>
    <row r="136">
      <c r="A136" s="16" t="s">
        <v>543</v>
      </c>
      <c r="B136" s="17">
        <v>3691.0</v>
      </c>
      <c r="C136" s="18">
        <v>43215.0</v>
      </c>
      <c r="D136" s="17" t="s">
        <v>329</v>
      </c>
      <c r="E136" s="17" t="s">
        <v>544</v>
      </c>
      <c r="F136" s="19">
        <v>43242.0</v>
      </c>
      <c r="G136" s="17" t="s">
        <v>73</v>
      </c>
      <c r="H136" s="17">
        <v>2.2218998E7</v>
      </c>
      <c r="I136" s="17" t="s">
        <v>74</v>
      </c>
      <c r="J136" s="17" t="s">
        <v>77</v>
      </c>
      <c r="K136" s="17" t="s">
        <v>78</v>
      </c>
      <c r="L136" s="21" t="s">
        <v>545</v>
      </c>
      <c r="M136" s="22" t="s">
        <v>82</v>
      </c>
      <c r="N136" s="21" t="str">
        <f>VLOOKUP(L136,cleaned_tree_2!$D$2:$P$363,2,False)</f>
        <v>#REF!</v>
      </c>
      <c r="O136" s="21" t="str">
        <f>VLOOKUP(L136,cleaned_tree_2!$D$2:$P$363,3,False)</f>
        <v>#REF!</v>
      </c>
      <c r="P136" s="17" t="s">
        <v>353</v>
      </c>
      <c r="Q136" s="17" t="s">
        <v>82</v>
      </c>
      <c r="R136" s="21">
        <v>1.0</v>
      </c>
      <c r="S136" s="21">
        <v>1.0</v>
      </c>
      <c r="T136" s="21">
        <f t="shared" si="15"/>
        <v>0</v>
      </c>
      <c r="U136" s="17">
        <v>32.0</v>
      </c>
      <c r="V136" s="17">
        <v>2018.0</v>
      </c>
      <c r="W136" s="17" t="s">
        <v>99</v>
      </c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</row>
    <row r="137">
      <c r="A137" s="16" t="s">
        <v>546</v>
      </c>
      <c r="B137" s="17">
        <v>3693.0</v>
      </c>
      <c r="C137" s="18">
        <v>43215.0</v>
      </c>
      <c r="D137" s="17" t="s">
        <v>547</v>
      </c>
      <c r="E137" s="17" t="s">
        <v>544</v>
      </c>
      <c r="F137" s="19">
        <v>43242.0</v>
      </c>
      <c r="G137" s="17" t="s">
        <v>73</v>
      </c>
      <c r="H137" s="17">
        <v>2.2218998E7</v>
      </c>
      <c r="I137" s="17" t="s">
        <v>74</v>
      </c>
      <c r="J137" s="17" t="s">
        <v>77</v>
      </c>
      <c r="K137" s="17" t="s">
        <v>78</v>
      </c>
      <c r="L137" s="21" t="s">
        <v>548</v>
      </c>
      <c r="M137" s="22" t="s">
        <v>82</v>
      </c>
      <c r="N137" s="17" t="s">
        <v>437</v>
      </c>
      <c r="O137" s="17" t="s">
        <v>438</v>
      </c>
      <c r="P137" s="17" t="s">
        <v>96</v>
      </c>
      <c r="Q137" s="17" t="s">
        <v>82</v>
      </c>
      <c r="R137" s="21">
        <v>1.0</v>
      </c>
      <c r="S137" s="21">
        <v>1.0</v>
      </c>
      <c r="T137" s="21">
        <f t="shared" si="15"/>
        <v>0</v>
      </c>
      <c r="U137" s="17">
        <v>40.0</v>
      </c>
      <c r="V137" s="17">
        <v>2018.0</v>
      </c>
      <c r="W137" s="17" t="s">
        <v>99</v>
      </c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</row>
    <row r="138">
      <c r="A138" s="16" t="s">
        <v>549</v>
      </c>
      <c r="B138" s="17">
        <v>3693.0</v>
      </c>
      <c r="C138" s="18">
        <v>43215.0</v>
      </c>
      <c r="D138" s="17" t="s">
        <v>547</v>
      </c>
      <c r="E138" s="17" t="s">
        <v>544</v>
      </c>
      <c r="F138" s="19">
        <v>43242.0</v>
      </c>
      <c r="G138" s="17" t="s">
        <v>73</v>
      </c>
      <c r="H138" s="17">
        <v>2.2218998E7</v>
      </c>
      <c r="I138" s="17" t="s">
        <v>74</v>
      </c>
      <c r="J138" s="17" t="s">
        <v>77</v>
      </c>
      <c r="K138" s="17" t="s">
        <v>78</v>
      </c>
      <c r="L138" s="21" t="s">
        <v>550</v>
      </c>
      <c r="M138" s="22" t="s">
        <v>82</v>
      </c>
      <c r="N138" s="17" t="s">
        <v>171</v>
      </c>
      <c r="O138" s="17" t="s">
        <v>172</v>
      </c>
      <c r="P138" s="17" t="s">
        <v>153</v>
      </c>
      <c r="Q138" s="17" t="s">
        <v>82</v>
      </c>
      <c r="R138" s="21">
        <v>1.0</v>
      </c>
      <c r="S138" s="21">
        <v>1.0</v>
      </c>
      <c r="T138" s="21">
        <f t="shared" si="15"/>
        <v>0</v>
      </c>
      <c r="U138" s="17">
        <v>40.0</v>
      </c>
      <c r="V138" s="17">
        <v>2018.0</v>
      </c>
      <c r="W138" s="17" t="s">
        <v>99</v>
      </c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</row>
    <row r="139">
      <c r="A139" s="16" t="s">
        <v>551</v>
      </c>
      <c r="B139" s="17">
        <v>3695.0</v>
      </c>
      <c r="C139" s="18">
        <v>43215.0</v>
      </c>
      <c r="D139" s="21" t="s">
        <v>68</v>
      </c>
      <c r="E139" s="17" t="s">
        <v>544</v>
      </c>
      <c r="F139" s="19">
        <v>43242.0</v>
      </c>
      <c r="G139" s="17" t="s">
        <v>73</v>
      </c>
      <c r="H139" s="17">
        <v>2.2218998E7</v>
      </c>
      <c r="I139" s="17" t="s">
        <v>74</v>
      </c>
      <c r="J139" s="17" t="s">
        <v>77</v>
      </c>
      <c r="K139" s="17" t="s">
        <v>78</v>
      </c>
      <c r="L139" s="21" t="s">
        <v>552</v>
      </c>
      <c r="M139" s="22" t="s">
        <v>82</v>
      </c>
      <c r="N139" s="21" t="str">
        <f t="shared" ref="N139:N144" si="28">VLOOKUP(L139,cleaned_tree_2!$D$2:$P$363,2,False)</f>
        <v>#REF!</v>
      </c>
      <c r="O139" s="21" t="str">
        <f t="shared" ref="O139:O144" si="29">VLOOKUP(L139,cleaned_tree_2!$D$2:$P$363,3,False)</f>
        <v>#REF!</v>
      </c>
      <c r="P139" s="17" t="s">
        <v>189</v>
      </c>
      <c r="Q139" s="17" t="s">
        <v>82</v>
      </c>
      <c r="R139" s="21">
        <v>1.0</v>
      </c>
      <c r="S139" s="21">
        <v>1.0</v>
      </c>
      <c r="T139" s="21">
        <f t="shared" si="15"/>
        <v>0</v>
      </c>
      <c r="U139" s="17"/>
      <c r="V139" s="17"/>
      <c r="W139" s="17" t="s">
        <v>99</v>
      </c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</row>
    <row r="140">
      <c r="A140" s="16" t="s">
        <v>553</v>
      </c>
      <c r="B140" s="17">
        <v>3702.0</v>
      </c>
      <c r="C140" s="18">
        <v>43224.0</v>
      </c>
      <c r="D140" s="17" t="s">
        <v>329</v>
      </c>
      <c r="E140" s="17" t="s">
        <v>544</v>
      </c>
      <c r="F140" s="19">
        <v>43242.0</v>
      </c>
      <c r="G140" s="17" t="s">
        <v>73</v>
      </c>
      <c r="H140" s="17">
        <v>2.2218998E7</v>
      </c>
      <c r="I140" s="17" t="s">
        <v>74</v>
      </c>
      <c r="J140" s="17" t="s">
        <v>77</v>
      </c>
      <c r="K140" s="17" t="s">
        <v>78</v>
      </c>
      <c r="L140" s="21" t="s">
        <v>554</v>
      </c>
      <c r="M140" s="22" t="s">
        <v>82</v>
      </c>
      <c r="N140" s="21" t="str">
        <f t="shared" si="28"/>
        <v>#REF!</v>
      </c>
      <c r="O140" s="21" t="str">
        <f t="shared" si="29"/>
        <v>#REF!</v>
      </c>
      <c r="P140" s="17" t="s">
        <v>153</v>
      </c>
      <c r="Q140" s="17" t="s">
        <v>82</v>
      </c>
      <c r="R140" s="21">
        <v>1.0</v>
      </c>
      <c r="S140" s="21">
        <v>1.0</v>
      </c>
      <c r="T140" s="21">
        <f t="shared" si="15"/>
        <v>0</v>
      </c>
      <c r="U140" s="17">
        <v>34.0</v>
      </c>
      <c r="V140" s="17">
        <v>2018.0</v>
      </c>
      <c r="W140" s="17" t="s">
        <v>99</v>
      </c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</row>
    <row r="141">
      <c r="A141" s="16" t="s">
        <v>555</v>
      </c>
      <c r="B141" s="17">
        <v>3702.0</v>
      </c>
      <c r="C141" s="18">
        <v>43224.0</v>
      </c>
      <c r="D141" s="17" t="s">
        <v>329</v>
      </c>
      <c r="E141" s="17" t="s">
        <v>544</v>
      </c>
      <c r="F141" s="19">
        <v>43242.0</v>
      </c>
      <c r="G141" s="17" t="s">
        <v>73</v>
      </c>
      <c r="H141" s="17">
        <v>2.2218998E7</v>
      </c>
      <c r="I141" s="17" t="s">
        <v>74</v>
      </c>
      <c r="J141" s="17" t="s">
        <v>77</v>
      </c>
      <c r="K141" s="17" t="s">
        <v>78</v>
      </c>
      <c r="L141" s="21" t="s">
        <v>554</v>
      </c>
      <c r="M141" s="22" t="s">
        <v>82</v>
      </c>
      <c r="N141" s="21" t="str">
        <f t="shared" si="28"/>
        <v>#REF!</v>
      </c>
      <c r="O141" s="21" t="str">
        <f t="shared" si="29"/>
        <v>#REF!</v>
      </c>
      <c r="P141" s="17" t="s">
        <v>333</v>
      </c>
      <c r="Q141" s="17" t="s">
        <v>82</v>
      </c>
      <c r="R141" s="21">
        <v>1.0</v>
      </c>
      <c r="S141" s="21">
        <v>1.0</v>
      </c>
      <c r="T141" s="21">
        <f t="shared" si="15"/>
        <v>0</v>
      </c>
      <c r="U141" s="17">
        <v>34.0</v>
      </c>
      <c r="V141" s="17">
        <v>2018.0</v>
      </c>
      <c r="W141" s="17" t="s">
        <v>99</v>
      </c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</row>
    <row r="142">
      <c r="A142" s="16" t="s">
        <v>556</v>
      </c>
      <c r="B142" s="17">
        <v>3703.0</v>
      </c>
      <c r="C142" s="18">
        <v>43224.0</v>
      </c>
      <c r="D142" s="17" t="s">
        <v>557</v>
      </c>
      <c r="E142" s="17" t="s">
        <v>544</v>
      </c>
      <c r="F142" s="19">
        <v>43242.0</v>
      </c>
      <c r="G142" s="17" t="s">
        <v>73</v>
      </c>
      <c r="H142" s="17">
        <v>2.2218998E7</v>
      </c>
      <c r="I142" s="17" t="s">
        <v>74</v>
      </c>
      <c r="J142" s="17" t="s">
        <v>77</v>
      </c>
      <c r="K142" s="17" t="s">
        <v>78</v>
      </c>
      <c r="L142" s="21" t="s">
        <v>558</v>
      </c>
      <c r="M142" s="22" t="s">
        <v>82</v>
      </c>
      <c r="N142" s="21" t="str">
        <f t="shared" si="28"/>
        <v>#REF!</v>
      </c>
      <c r="O142" s="21" t="str">
        <f t="shared" si="29"/>
        <v>#REF!</v>
      </c>
      <c r="P142" s="17" t="s">
        <v>106</v>
      </c>
      <c r="Q142" s="17" t="s">
        <v>82</v>
      </c>
      <c r="R142" s="21">
        <v>3.0</v>
      </c>
      <c r="S142" s="21">
        <v>3.0</v>
      </c>
      <c r="T142" s="21">
        <f t="shared" si="15"/>
        <v>0</v>
      </c>
      <c r="U142" s="17">
        <v>34.0</v>
      </c>
      <c r="V142" s="17">
        <v>2018.0</v>
      </c>
      <c r="W142" s="17" t="s">
        <v>99</v>
      </c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</row>
    <row r="143">
      <c r="A143" s="16" t="s">
        <v>559</v>
      </c>
      <c r="B143" s="17">
        <v>3707.0</v>
      </c>
      <c r="C143" s="18">
        <v>43224.0</v>
      </c>
      <c r="D143" s="17" t="s">
        <v>560</v>
      </c>
      <c r="E143" s="17" t="s">
        <v>544</v>
      </c>
      <c r="F143" s="19">
        <v>43242.0</v>
      </c>
      <c r="G143" s="17" t="s">
        <v>73</v>
      </c>
      <c r="H143" s="17">
        <v>2.2218998E7</v>
      </c>
      <c r="I143" s="17" t="s">
        <v>74</v>
      </c>
      <c r="J143" s="17" t="s">
        <v>77</v>
      </c>
      <c r="K143" s="17" t="s">
        <v>78</v>
      </c>
      <c r="L143" s="21" t="s">
        <v>561</v>
      </c>
      <c r="M143" s="22" t="s">
        <v>82</v>
      </c>
      <c r="N143" s="21" t="str">
        <f t="shared" si="28"/>
        <v>#REF!</v>
      </c>
      <c r="O143" s="21" t="str">
        <f t="shared" si="29"/>
        <v>#REF!</v>
      </c>
      <c r="P143" s="17" t="s">
        <v>189</v>
      </c>
      <c r="Q143" s="17" t="s">
        <v>82</v>
      </c>
      <c r="R143" s="21">
        <v>1.0</v>
      </c>
      <c r="S143" s="21">
        <v>1.0</v>
      </c>
      <c r="T143" s="21">
        <f t="shared" si="15"/>
        <v>0</v>
      </c>
      <c r="U143" s="17">
        <v>34.0</v>
      </c>
      <c r="V143" s="17">
        <v>2018.0</v>
      </c>
      <c r="W143" s="17" t="s">
        <v>99</v>
      </c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</row>
    <row r="144">
      <c r="A144" s="16" t="s">
        <v>562</v>
      </c>
      <c r="B144" s="17">
        <v>3707.0</v>
      </c>
      <c r="C144" s="18">
        <v>43224.0</v>
      </c>
      <c r="D144" s="17" t="s">
        <v>560</v>
      </c>
      <c r="E144" s="17" t="s">
        <v>544</v>
      </c>
      <c r="F144" s="19">
        <v>43242.0</v>
      </c>
      <c r="G144" s="17" t="s">
        <v>73</v>
      </c>
      <c r="H144" s="17">
        <v>2.2218998E7</v>
      </c>
      <c r="I144" s="17" t="s">
        <v>74</v>
      </c>
      <c r="J144" s="17" t="s">
        <v>77</v>
      </c>
      <c r="K144" s="17" t="s">
        <v>78</v>
      </c>
      <c r="L144" s="21" t="s">
        <v>561</v>
      </c>
      <c r="M144" s="22" t="s">
        <v>82</v>
      </c>
      <c r="N144" s="21" t="str">
        <f t="shared" si="28"/>
        <v>#REF!</v>
      </c>
      <c r="O144" s="21" t="str">
        <f t="shared" si="29"/>
        <v>#REF!</v>
      </c>
      <c r="P144" s="17" t="s">
        <v>112</v>
      </c>
      <c r="Q144" s="17" t="s">
        <v>82</v>
      </c>
      <c r="R144" s="21">
        <v>1.0</v>
      </c>
      <c r="S144" s="21">
        <v>1.0</v>
      </c>
      <c r="T144" s="21">
        <f t="shared" si="15"/>
        <v>0</v>
      </c>
      <c r="U144" s="17">
        <v>34.0</v>
      </c>
      <c r="V144" s="17">
        <v>2018.0</v>
      </c>
      <c r="W144" s="17" t="s">
        <v>99</v>
      </c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</row>
    <row r="145">
      <c r="A145" s="16" t="s">
        <v>563</v>
      </c>
      <c r="B145" s="17">
        <v>3710.0</v>
      </c>
      <c r="C145" s="18">
        <v>43231.0</v>
      </c>
      <c r="D145" s="17" t="s">
        <v>564</v>
      </c>
      <c r="E145" s="17" t="s">
        <v>544</v>
      </c>
      <c r="F145" s="19">
        <v>43242.0</v>
      </c>
      <c r="G145" s="17" t="s">
        <v>73</v>
      </c>
      <c r="H145" s="17">
        <v>2.2218998E7</v>
      </c>
      <c r="I145" s="17" t="s">
        <v>74</v>
      </c>
      <c r="J145" s="17" t="s">
        <v>77</v>
      </c>
      <c r="K145" s="17" t="s">
        <v>78</v>
      </c>
      <c r="L145" s="21" t="s">
        <v>565</v>
      </c>
      <c r="M145" s="22" t="s">
        <v>82</v>
      </c>
      <c r="N145" s="17" t="s">
        <v>566</v>
      </c>
      <c r="O145" s="17" t="s">
        <v>567</v>
      </c>
      <c r="P145" s="17" t="s">
        <v>106</v>
      </c>
      <c r="Q145" s="17" t="s">
        <v>82</v>
      </c>
      <c r="R145" s="21">
        <v>1.0</v>
      </c>
      <c r="S145" s="21">
        <v>1.0</v>
      </c>
      <c r="T145" s="21">
        <f t="shared" si="15"/>
        <v>0</v>
      </c>
      <c r="U145" s="17">
        <v>48.0</v>
      </c>
      <c r="V145" s="17">
        <v>2018.0</v>
      </c>
      <c r="W145" s="17" t="s">
        <v>99</v>
      </c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</row>
    <row r="146">
      <c r="A146" s="16" t="s">
        <v>568</v>
      </c>
      <c r="B146" s="17">
        <v>3710.0</v>
      </c>
      <c r="C146" s="18">
        <v>43231.0</v>
      </c>
      <c r="D146" s="17" t="s">
        <v>564</v>
      </c>
      <c r="E146" s="17" t="s">
        <v>544</v>
      </c>
      <c r="F146" s="19">
        <v>43242.0</v>
      </c>
      <c r="G146" s="17" t="s">
        <v>73</v>
      </c>
      <c r="H146" s="17">
        <v>2.2218998E7</v>
      </c>
      <c r="I146" s="17" t="s">
        <v>74</v>
      </c>
      <c r="J146" s="17" t="s">
        <v>77</v>
      </c>
      <c r="K146" s="17" t="s">
        <v>78</v>
      </c>
      <c r="L146" s="21" t="s">
        <v>565</v>
      </c>
      <c r="M146" s="22" t="s">
        <v>82</v>
      </c>
      <c r="N146" s="17" t="s">
        <v>566</v>
      </c>
      <c r="O146" s="17" t="s">
        <v>567</v>
      </c>
      <c r="P146" s="17" t="s">
        <v>112</v>
      </c>
      <c r="Q146" s="17" t="s">
        <v>82</v>
      </c>
      <c r="R146" s="21">
        <v>1.0</v>
      </c>
      <c r="S146" s="21">
        <v>1.0</v>
      </c>
      <c r="T146" s="21">
        <f t="shared" si="15"/>
        <v>0</v>
      </c>
      <c r="U146" s="17">
        <v>48.0</v>
      </c>
      <c r="V146" s="17">
        <v>2018.0</v>
      </c>
      <c r="W146" s="17" t="s">
        <v>99</v>
      </c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</row>
    <row r="147">
      <c r="A147" s="16" t="s">
        <v>569</v>
      </c>
      <c r="B147" s="17">
        <v>3712.0</v>
      </c>
      <c r="C147" s="18">
        <v>43231.0</v>
      </c>
      <c r="D147" s="17" t="s">
        <v>68</v>
      </c>
      <c r="E147" s="17" t="s">
        <v>544</v>
      </c>
      <c r="F147" s="19">
        <v>43242.0</v>
      </c>
      <c r="G147" s="17" t="s">
        <v>73</v>
      </c>
      <c r="H147" s="17">
        <v>2.2218998E7</v>
      </c>
      <c r="I147" s="17" t="s">
        <v>74</v>
      </c>
      <c r="J147" s="17" t="s">
        <v>77</v>
      </c>
      <c r="K147" s="17" t="s">
        <v>78</v>
      </c>
      <c r="L147" s="21" t="s">
        <v>570</v>
      </c>
      <c r="M147" s="22" t="s">
        <v>82</v>
      </c>
      <c r="N147" s="21" t="str">
        <f t="shared" ref="N147:N149" si="30">VLOOKUP(L147,cleaned_tree_2!$D$2:$P$363,2,False)</f>
        <v>#REF!</v>
      </c>
      <c r="O147" s="21" t="str">
        <f t="shared" ref="O147:O149" si="31">VLOOKUP(L147,cleaned_tree_2!$D$2:$P$363,3,False)</f>
        <v>#REF!</v>
      </c>
      <c r="P147" s="17" t="s">
        <v>278</v>
      </c>
      <c r="Q147" s="17" t="s">
        <v>82</v>
      </c>
      <c r="R147" s="21">
        <v>1.0</v>
      </c>
      <c r="S147" s="21"/>
      <c r="T147" s="21">
        <f t="shared" si="15"/>
        <v>1</v>
      </c>
      <c r="U147" s="17"/>
      <c r="V147" s="17"/>
      <c r="W147" s="17" t="s">
        <v>123</v>
      </c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</row>
    <row r="148">
      <c r="A148" s="16" t="s">
        <v>571</v>
      </c>
      <c r="B148" s="17">
        <v>3712.0</v>
      </c>
      <c r="C148" s="18">
        <v>43231.0</v>
      </c>
      <c r="D148" s="17" t="s">
        <v>68</v>
      </c>
      <c r="E148" s="17" t="s">
        <v>544</v>
      </c>
      <c r="F148" s="19">
        <v>43242.0</v>
      </c>
      <c r="G148" s="17" t="s">
        <v>73</v>
      </c>
      <c r="H148" s="17">
        <v>2.2218998E7</v>
      </c>
      <c r="I148" s="17" t="s">
        <v>74</v>
      </c>
      <c r="J148" s="17" t="s">
        <v>77</v>
      </c>
      <c r="K148" s="17" t="s">
        <v>78</v>
      </c>
      <c r="L148" s="21" t="s">
        <v>572</v>
      </c>
      <c r="M148" s="22" t="s">
        <v>82</v>
      </c>
      <c r="N148" s="21" t="str">
        <f t="shared" si="30"/>
        <v>#REF!</v>
      </c>
      <c r="O148" s="21" t="str">
        <f t="shared" si="31"/>
        <v>#REF!</v>
      </c>
      <c r="P148" s="17" t="s">
        <v>112</v>
      </c>
      <c r="Q148" s="17" t="s">
        <v>82</v>
      </c>
      <c r="R148" s="21">
        <v>1.0</v>
      </c>
      <c r="S148" s="21">
        <v>1.0</v>
      </c>
      <c r="T148" s="21">
        <f t="shared" si="15"/>
        <v>0</v>
      </c>
      <c r="U148" s="17"/>
      <c r="V148" s="17"/>
      <c r="W148" s="17" t="s">
        <v>99</v>
      </c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</row>
    <row r="149">
      <c r="A149" s="16" t="s">
        <v>573</v>
      </c>
      <c r="B149" s="17">
        <v>3713.0</v>
      </c>
      <c r="C149" s="18">
        <v>43231.0</v>
      </c>
      <c r="D149" s="17" t="s">
        <v>68</v>
      </c>
      <c r="E149" s="17" t="s">
        <v>544</v>
      </c>
      <c r="F149" s="19">
        <v>43242.0</v>
      </c>
      <c r="G149" s="17" t="s">
        <v>73</v>
      </c>
      <c r="H149" s="17">
        <v>2.2218998E7</v>
      </c>
      <c r="I149" s="17" t="s">
        <v>74</v>
      </c>
      <c r="J149" s="17" t="s">
        <v>77</v>
      </c>
      <c r="K149" s="17" t="s">
        <v>78</v>
      </c>
      <c r="L149" s="21" t="s">
        <v>574</v>
      </c>
      <c r="M149" s="22" t="s">
        <v>82</v>
      </c>
      <c r="N149" s="21" t="str">
        <f t="shared" si="30"/>
        <v>#REF!</v>
      </c>
      <c r="O149" s="21" t="str">
        <f t="shared" si="31"/>
        <v>#REF!</v>
      </c>
      <c r="P149" s="17" t="s">
        <v>106</v>
      </c>
      <c r="Q149" s="17" t="s">
        <v>82</v>
      </c>
      <c r="R149" s="21">
        <v>1.0</v>
      </c>
      <c r="S149" s="21">
        <v>1.0</v>
      </c>
      <c r="T149" s="21">
        <f t="shared" si="15"/>
        <v>0</v>
      </c>
      <c r="U149" s="17">
        <v>40.0</v>
      </c>
      <c r="V149" s="17">
        <v>2018.0</v>
      </c>
      <c r="W149" s="17" t="s">
        <v>99</v>
      </c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</row>
    <row r="150">
      <c r="A150" s="16" t="s">
        <v>575</v>
      </c>
      <c r="B150" s="17">
        <v>3713.0</v>
      </c>
      <c r="C150" s="18">
        <v>43231.0</v>
      </c>
      <c r="D150" s="17" t="s">
        <v>68</v>
      </c>
      <c r="E150" s="17" t="s">
        <v>544</v>
      </c>
      <c r="F150" s="19">
        <v>43242.0</v>
      </c>
      <c r="G150" s="17" t="s">
        <v>73</v>
      </c>
      <c r="H150" s="17">
        <v>2.2218998E7</v>
      </c>
      <c r="I150" s="17" t="s">
        <v>74</v>
      </c>
      <c r="J150" s="17" t="s">
        <v>77</v>
      </c>
      <c r="K150" s="17" t="s">
        <v>78</v>
      </c>
      <c r="L150" s="17" t="s">
        <v>576</v>
      </c>
      <c r="M150" s="22" t="s">
        <v>577</v>
      </c>
      <c r="N150" s="30" t="s">
        <v>578</v>
      </c>
      <c r="O150" s="30" t="s">
        <v>579</v>
      </c>
      <c r="P150" s="17" t="s">
        <v>106</v>
      </c>
      <c r="Q150" s="17" t="s">
        <v>82</v>
      </c>
      <c r="R150" s="21">
        <v>4.0</v>
      </c>
      <c r="S150" s="21">
        <f>2+2</f>
        <v>4</v>
      </c>
      <c r="T150" s="21">
        <f t="shared" si="15"/>
        <v>0</v>
      </c>
      <c r="U150" s="17">
        <v>40.0</v>
      </c>
      <c r="V150" s="17">
        <v>2018.0</v>
      </c>
      <c r="W150" s="17" t="s">
        <v>99</v>
      </c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</row>
    <row r="151">
      <c r="A151" s="16" t="s">
        <v>580</v>
      </c>
      <c r="B151" s="17">
        <v>3731.0</v>
      </c>
      <c r="C151" s="18">
        <v>43251.0</v>
      </c>
      <c r="D151" s="21" t="s">
        <v>329</v>
      </c>
      <c r="E151" s="17" t="s">
        <v>130</v>
      </c>
      <c r="F151" s="19">
        <v>43263.0</v>
      </c>
      <c r="G151" s="17" t="s">
        <v>73</v>
      </c>
      <c r="H151" s="17">
        <v>2.2218998E7</v>
      </c>
      <c r="I151" s="17" t="s">
        <v>74</v>
      </c>
      <c r="J151" s="17" t="s">
        <v>77</v>
      </c>
      <c r="K151" s="17" t="s">
        <v>78</v>
      </c>
      <c r="L151" s="21" t="s">
        <v>581</v>
      </c>
      <c r="M151" s="22" t="s">
        <v>82</v>
      </c>
      <c r="N151" s="21" t="str">
        <f t="shared" ref="N151:N152" si="32">VLOOKUP(L151,cleaned_tree_2!$D$2:$P$363,2,False)</f>
        <v>#REF!</v>
      </c>
      <c r="O151" s="21" t="str">
        <f t="shared" ref="O151:O152" si="33">VLOOKUP(L151,cleaned_tree_2!$D$2:$P$363,3,False)</f>
        <v>#REF!</v>
      </c>
      <c r="P151" s="17" t="s">
        <v>106</v>
      </c>
      <c r="Q151" s="17" t="s">
        <v>82</v>
      </c>
      <c r="R151" s="21">
        <v>2.0</v>
      </c>
      <c r="S151" s="21">
        <v>2.0</v>
      </c>
      <c r="T151" s="21">
        <f t="shared" si="15"/>
        <v>0</v>
      </c>
      <c r="U151" s="17"/>
      <c r="V151" s="17"/>
      <c r="W151" s="17" t="s">
        <v>99</v>
      </c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</row>
    <row r="152">
      <c r="A152" s="16" t="s">
        <v>582</v>
      </c>
      <c r="B152" s="17">
        <v>3729.0</v>
      </c>
      <c r="C152" s="18">
        <v>43251.0</v>
      </c>
      <c r="D152" s="17" t="s">
        <v>329</v>
      </c>
      <c r="E152" s="17" t="s">
        <v>130</v>
      </c>
      <c r="F152" s="19">
        <v>43263.0</v>
      </c>
      <c r="G152" s="17" t="s">
        <v>73</v>
      </c>
      <c r="H152" s="17">
        <v>2.2218998E7</v>
      </c>
      <c r="I152" s="17" t="s">
        <v>74</v>
      </c>
      <c r="J152" s="17" t="s">
        <v>77</v>
      </c>
      <c r="K152" s="17" t="s">
        <v>78</v>
      </c>
      <c r="L152" s="21" t="s">
        <v>583</v>
      </c>
      <c r="M152" s="22" t="s">
        <v>82</v>
      </c>
      <c r="N152" s="21" t="str">
        <f t="shared" si="32"/>
        <v>#REF!</v>
      </c>
      <c r="O152" s="21" t="str">
        <f t="shared" si="33"/>
        <v>#REF!</v>
      </c>
      <c r="P152" s="17" t="s">
        <v>184</v>
      </c>
      <c r="Q152" s="17" t="s">
        <v>82</v>
      </c>
      <c r="R152" s="21">
        <v>1.0</v>
      </c>
      <c r="S152" s="21">
        <v>1.0</v>
      </c>
      <c r="T152" s="21">
        <f t="shared" si="15"/>
        <v>0</v>
      </c>
      <c r="U152" s="17">
        <v>37.0</v>
      </c>
      <c r="V152" s="17">
        <v>2018.0</v>
      </c>
      <c r="W152" s="17" t="s">
        <v>99</v>
      </c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</row>
    <row r="153">
      <c r="A153" s="16" t="s">
        <v>584</v>
      </c>
      <c r="B153" s="17">
        <v>3726.0</v>
      </c>
      <c r="C153" s="18">
        <v>43251.0</v>
      </c>
      <c r="D153" s="17" t="s">
        <v>585</v>
      </c>
      <c r="E153" s="17" t="s">
        <v>130</v>
      </c>
      <c r="F153" s="19">
        <v>43263.0</v>
      </c>
      <c r="G153" s="17" t="s">
        <v>73</v>
      </c>
      <c r="H153" s="17">
        <v>2.2218998E7</v>
      </c>
      <c r="I153" s="17" t="s">
        <v>74</v>
      </c>
      <c r="J153" s="17" t="s">
        <v>77</v>
      </c>
      <c r="K153" s="17" t="s">
        <v>78</v>
      </c>
      <c r="L153" s="21" t="s">
        <v>586</v>
      </c>
      <c r="M153" s="22" t="s">
        <v>82</v>
      </c>
      <c r="N153" s="17" t="s">
        <v>587</v>
      </c>
      <c r="O153" s="17" t="s">
        <v>588</v>
      </c>
      <c r="P153" s="17" t="s">
        <v>106</v>
      </c>
      <c r="Q153" s="17" t="s">
        <v>82</v>
      </c>
      <c r="R153" s="21">
        <v>1.0</v>
      </c>
      <c r="S153" s="21">
        <v>1.0</v>
      </c>
      <c r="T153" s="21">
        <f t="shared" si="15"/>
        <v>0</v>
      </c>
      <c r="U153" s="17">
        <v>37.0</v>
      </c>
      <c r="V153" s="17">
        <v>2018.0</v>
      </c>
      <c r="W153" s="17" t="s">
        <v>99</v>
      </c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</row>
    <row r="154">
      <c r="A154" s="16" t="s">
        <v>589</v>
      </c>
      <c r="B154" s="17">
        <v>3541.0</v>
      </c>
      <c r="C154" s="18">
        <v>43046.0</v>
      </c>
      <c r="D154" s="17" t="s">
        <v>82</v>
      </c>
      <c r="E154" s="17" t="s">
        <v>130</v>
      </c>
      <c r="F154" s="19">
        <v>43263.0</v>
      </c>
      <c r="G154" s="17" t="s">
        <v>73</v>
      </c>
      <c r="H154" s="17">
        <v>2.2218998E7</v>
      </c>
      <c r="I154" s="17" t="s">
        <v>74</v>
      </c>
      <c r="J154" s="17" t="s">
        <v>77</v>
      </c>
      <c r="K154" s="17" t="s">
        <v>78</v>
      </c>
      <c r="L154" s="21" t="s">
        <v>590</v>
      </c>
      <c r="M154" s="22" t="s">
        <v>82</v>
      </c>
      <c r="N154" s="17" t="s">
        <v>591</v>
      </c>
      <c r="O154" s="17" t="s">
        <v>592</v>
      </c>
      <c r="P154" s="17" t="s">
        <v>247</v>
      </c>
      <c r="Q154" s="17" t="s">
        <v>82</v>
      </c>
      <c r="R154" s="21">
        <v>1.0</v>
      </c>
      <c r="S154" s="21">
        <v>1.0</v>
      </c>
      <c r="T154" s="21">
        <f t="shared" si="15"/>
        <v>0</v>
      </c>
      <c r="U154" s="17"/>
      <c r="V154" s="17"/>
      <c r="W154" s="17" t="s">
        <v>99</v>
      </c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</row>
    <row r="155">
      <c r="A155" s="16" t="s">
        <v>129</v>
      </c>
      <c r="B155" s="17">
        <v>3735.0</v>
      </c>
      <c r="C155" s="18">
        <v>43251.0</v>
      </c>
      <c r="D155" s="17" t="s">
        <v>109</v>
      </c>
      <c r="E155" s="17" t="s">
        <v>130</v>
      </c>
      <c r="F155" s="19">
        <v>43263.0</v>
      </c>
      <c r="G155" s="17" t="s">
        <v>73</v>
      </c>
      <c r="H155" s="17">
        <v>2.2218998E7</v>
      </c>
      <c r="I155" s="17" t="s">
        <v>74</v>
      </c>
      <c r="J155" s="17" t="s">
        <v>77</v>
      </c>
      <c r="K155" s="17" t="s">
        <v>78</v>
      </c>
      <c r="L155" s="21" t="s">
        <v>593</v>
      </c>
      <c r="M155" s="22" t="s">
        <v>82</v>
      </c>
      <c r="N155" s="17" t="s">
        <v>594</v>
      </c>
      <c r="O155" s="17" t="s">
        <v>595</v>
      </c>
      <c r="P155" s="17" t="s">
        <v>106</v>
      </c>
      <c r="Q155" s="17" t="s">
        <v>82</v>
      </c>
      <c r="R155" s="21">
        <v>2.0</v>
      </c>
      <c r="S155" s="21">
        <v>2.0</v>
      </c>
      <c r="T155" s="21">
        <f t="shared" si="15"/>
        <v>0</v>
      </c>
      <c r="U155" s="17">
        <v>37.0</v>
      </c>
      <c r="V155" s="17">
        <v>2018.0</v>
      </c>
      <c r="W155" s="17" t="s">
        <v>99</v>
      </c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</row>
    <row r="156">
      <c r="A156" s="16" t="s">
        <v>596</v>
      </c>
      <c r="B156" s="17">
        <v>3735.0</v>
      </c>
      <c r="C156" s="18">
        <v>43251.0</v>
      </c>
      <c r="D156" s="17" t="s">
        <v>109</v>
      </c>
      <c r="E156" s="17" t="s">
        <v>130</v>
      </c>
      <c r="F156" s="19">
        <v>43263.0</v>
      </c>
      <c r="G156" s="17" t="s">
        <v>73</v>
      </c>
      <c r="H156" s="17">
        <v>2.2218998E7</v>
      </c>
      <c r="I156" s="17" t="s">
        <v>74</v>
      </c>
      <c r="J156" s="17" t="s">
        <v>77</v>
      </c>
      <c r="K156" s="17" t="s">
        <v>78</v>
      </c>
      <c r="L156" s="21" t="s">
        <v>597</v>
      </c>
      <c r="M156" s="22" t="s">
        <v>82</v>
      </c>
      <c r="N156" s="17" t="s">
        <v>598</v>
      </c>
      <c r="O156" s="17" t="s">
        <v>599</v>
      </c>
      <c r="P156" s="17" t="s">
        <v>189</v>
      </c>
      <c r="Q156" s="17" t="s">
        <v>82</v>
      </c>
      <c r="R156" s="21">
        <v>1.0</v>
      </c>
      <c r="S156" s="21">
        <v>1.0</v>
      </c>
      <c r="T156" s="21">
        <f t="shared" si="15"/>
        <v>0</v>
      </c>
      <c r="U156" s="17">
        <v>37.0</v>
      </c>
      <c r="V156" s="17">
        <v>2018.0</v>
      </c>
      <c r="W156" s="17" t="s">
        <v>99</v>
      </c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>
      <c r="A157" s="16" t="s">
        <v>600</v>
      </c>
      <c r="B157" s="17">
        <v>3735.0</v>
      </c>
      <c r="C157" s="18">
        <v>43251.0</v>
      </c>
      <c r="D157" s="17" t="s">
        <v>109</v>
      </c>
      <c r="E157" s="17" t="s">
        <v>130</v>
      </c>
      <c r="F157" s="19">
        <v>43263.0</v>
      </c>
      <c r="G157" s="17" t="s">
        <v>73</v>
      </c>
      <c r="H157" s="17">
        <v>2.2218998E7</v>
      </c>
      <c r="I157" s="17" t="s">
        <v>74</v>
      </c>
      <c r="J157" s="17" t="s">
        <v>77</v>
      </c>
      <c r="K157" s="17" t="s">
        <v>78</v>
      </c>
      <c r="L157" s="21" t="s">
        <v>601</v>
      </c>
      <c r="M157" s="22" t="s">
        <v>82</v>
      </c>
      <c r="N157" s="21" t="str">
        <f t="shared" ref="N157:N158" si="34">VLOOKUP(L157,cleaned_tree_2!$D$2:$P$363,2,False)</f>
        <v>#REF!</v>
      </c>
      <c r="O157" s="21" t="str">
        <f t="shared" ref="O157:O158" si="35">VLOOKUP(L157,cleaned_tree_2!$D$2:$P$363,3,False)</f>
        <v>#REF!</v>
      </c>
      <c r="P157" s="17" t="s">
        <v>278</v>
      </c>
      <c r="Q157" s="17" t="s">
        <v>82</v>
      </c>
      <c r="R157" s="21">
        <v>1.0</v>
      </c>
      <c r="S157" s="21">
        <v>1.0</v>
      </c>
      <c r="T157" s="21">
        <f t="shared" si="15"/>
        <v>0</v>
      </c>
      <c r="U157" s="17">
        <v>37.0</v>
      </c>
      <c r="V157" s="17">
        <v>2018.0</v>
      </c>
      <c r="W157" s="17" t="s">
        <v>99</v>
      </c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</row>
    <row r="158">
      <c r="A158" s="16" t="s">
        <v>582</v>
      </c>
      <c r="B158" s="17">
        <v>3729.0</v>
      </c>
      <c r="C158" s="18">
        <v>43251.0</v>
      </c>
      <c r="D158" s="17" t="s">
        <v>329</v>
      </c>
      <c r="E158" s="17" t="s">
        <v>130</v>
      </c>
      <c r="F158" s="19">
        <v>43263.0</v>
      </c>
      <c r="G158" s="17" t="s">
        <v>73</v>
      </c>
      <c r="H158" s="17">
        <v>2.2218998E7</v>
      </c>
      <c r="I158" s="17" t="s">
        <v>74</v>
      </c>
      <c r="J158" s="17" t="s">
        <v>77</v>
      </c>
      <c r="K158" s="17" t="s">
        <v>78</v>
      </c>
      <c r="L158" s="21" t="s">
        <v>583</v>
      </c>
      <c r="M158" s="22" t="s">
        <v>82</v>
      </c>
      <c r="N158" s="21" t="str">
        <f t="shared" si="34"/>
        <v>#REF!</v>
      </c>
      <c r="O158" s="21" t="str">
        <f t="shared" si="35"/>
        <v>#REF!</v>
      </c>
      <c r="P158" s="17" t="s">
        <v>184</v>
      </c>
      <c r="Q158" s="17" t="s">
        <v>82</v>
      </c>
      <c r="R158" s="21">
        <v>1.0</v>
      </c>
      <c r="S158" s="21">
        <v>1.0</v>
      </c>
      <c r="T158" s="21">
        <f t="shared" si="15"/>
        <v>0</v>
      </c>
      <c r="U158" s="17">
        <v>37.0</v>
      </c>
      <c r="V158" s="17">
        <v>2018.0</v>
      </c>
      <c r="W158" s="17" t="s">
        <v>99</v>
      </c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</row>
    <row r="159">
      <c r="A159" s="16" t="s">
        <v>602</v>
      </c>
      <c r="B159" s="17">
        <v>3723.0</v>
      </c>
      <c r="C159" s="18">
        <v>43251.0</v>
      </c>
      <c r="D159" s="17" t="s">
        <v>68</v>
      </c>
      <c r="E159" s="17" t="s">
        <v>130</v>
      </c>
      <c r="F159" s="19">
        <v>43263.0</v>
      </c>
      <c r="G159" s="17" t="s">
        <v>73</v>
      </c>
      <c r="H159" s="17">
        <v>2.2218998E7</v>
      </c>
      <c r="I159" s="17" t="s">
        <v>74</v>
      </c>
      <c r="J159" s="17" t="s">
        <v>77</v>
      </c>
      <c r="K159" s="17" t="s">
        <v>78</v>
      </c>
      <c r="L159" s="17" t="s">
        <v>603</v>
      </c>
      <c r="M159" s="22" t="s">
        <v>604</v>
      </c>
      <c r="N159" s="17" t="s">
        <v>605</v>
      </c>
      <c r="O159" s="17" t="s">
        <v>606</v>
      </c>
      <c r="P159" s="17" t="s">
        <v>106</v>
      </c>
      <c r="Q159" s="17" t="s">
        <v>82</v>
      </c>
      <c r="R159" s="21">
        <v>1.0</v>
      </c>
      <c r="S159" s="21">
        <v>1.0</v>
      </c>
      <c r="T159" s="21">
        <f t="shared" si="15"/>
        <v>0</v>
      </c>
      <c r="U159" s="17">
        <v>40.0</v>
      </c>
      <c r="V159" s="17">
        <v>2018.0</v>
      </c>
      <c r="W159" s="17" t="s">
        <v>99</v>
      </c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</row>
    <row r="160">
      <c r="A160" s="16" t="s">
        <v>607</v>
      </c>
      <c r="B160" s="17">
        <v>3723.0</v>
      </c>
      <c r="C160" s="18">
        <v>43251.0</v>
      </c>
      <c r="D160" s="17" t="s">
        <v>68</v>
      </c>
      <c r="E160" s="17" t="s">
        <v>130</v>
      </c>
      <c r="F160" s="19">
        <v>43263.0</v>
      </c>
      <c r="G160" s="17" t="s">
        <v>73</v>
      </c>
      <c r="H160" s="17">
        <v>2.2218998E7</v>
      </c>
      <c r="I160" s="17" t="s">
        <v>74</v>
      </c>
      <c r="J160" s="17" t="s">
        <v>77</v>
      </c>
      <c r="K160" s="17" t="s">
        <v>78</v>
      </c>
      <c r="L160" s="17" t="s">
        <v>608</v>
      </c>
      <c r="M160" s="30" t="s">
        <v>609</v>
      </c>
      <c r="N160" s="17" t="s">
        <v>610</v>
      </c>
      <c r="O160" s="17" t="s">
        <v>611</v>
      </c>
      <c r="P160" s="17" t="s">
        <v>189</v>
      </c>
      <c r="Q160" s="17" t="s">
        <v>82</v>
      </c>
      <c r="R160" s="21">
        <v>1.0</v>
      </c>
      <c r="S160" s="21">
        <v>1.0</v>
      </c>
      <c r="T160" s="21">
        <f t="shared" si="15"/>
        <v>0</v>
      </c>
      <c r="U160" s="17">
        <v>40.0</v>
      </c>
      <c r="V160" s="17">
        <v>2018.0</v>
      </c>
      <c r="W160" s="17" t="s">
        <v>99</v>
      </c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</row>
    <row r="161">
      <c r="A161" s="16" t="s">
        <v>612</v>
      </c>
      <c r="B161" s="17">
        <v>3777.0</v>
      </c>
      <c r="C161" s="18">
        <v>43315.0</v>
      </c>
      <c r="D161" s="17" t="s">
        <v>82</v>
      </c>
      <c r="E161" s="24" t="s">
        <v>118</v>
      </c>
      <c r="F161" s="32">
        <v>43328.0</v>
      </c>
      <c r="G161" s="17" t="s">
        <v>73</v>
      </c>
      <c r="H161" s="17">
        <v>2.2218998E7</v>
      </c>
      <c r="I161" s="17" t="s">
        <v>74</v>
      </c>
      <c r="J161" s="17" t="s">
        <v>77</v>
      </c>
      <c r="K161" s="17" t="s">
        <v>78</v>
      </c>
      <c r="L161" s="17" t="s">
        <v>608</v>
      </c>
      <c r="M161" s="30" t="s">
        <v>609</v>
      </c>
      <c r="N161" s="17" t="s">
        <v>610</v>
      </c>
      <c r="O161" s="17" t="s">
        <v>611</v>
      </c>
      <c r="P161" s="17" t="s">
        <v>278</v>
      </c>
      <c r="Q161" s="17" t="s">
        <v>82</v>
      </c>
      <c r="R161" s="21">
        <v>1.0</v>
      </c>
      <c r="S161" s="21"/>
      <c r="T161" s="21">
        <f t="shared" si="15"/>
        <v>1</v>
      </c>
      <c r="U161" s="17"/>
      <c r="V161" s="17"/>
      <c r="W161" s="17" t="s">
        <v>99</v>
      </c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</row>
    <row r="162">
      <c r="A162" s="16" t="s">
        <v>613</v>
      </c>
      <c r="B162" s="17">
        <v>3719.0</v>
      </c>
      <c r="C162" s="18">
        <v>43251.0</v>
      </c>
      <c r="D162" s="17" t="s">
        <v>614</v>
      </c>
      <c r="E162" s="17" t="s">
        <v>130</v>
      </c>
      <c r="F162" s="19">
        <v>43263.0</v>
      </c>
      <c r="G162" s="17" t="s">
        <v>73</v>
      </c>
      <c r="H162" s="17">
        <v>2.2218998E7</v>
      </c>
      <c r="I162" s="17" t="s">
        <v>74</v>
      </c>
      <c r="J162" s="17" t="s">
        <v>77</v>
      </c>
      <c r="K162" s="17" t="s">
        <v>78</v>
      </c>
      <c r="L162" s="21" t="s">
        <v>615</v>
      </c>
      <c r="M162" s="22" t="s">
        <v>82</v>
      </c>
      <c r="N162" s="21" t="str">
        <f t="shared" ref="N162:N163" si="36">VLOOKUP(L162,cleaned_tree_2!$D$2:$P$363,2,False)</f>
        <v>#REF!</v>
      </c>
      <c r="O162" s="21" t="str">
        <f t="shared" ref="O162:O163" si="37">VLOOKUP(L162,cleaned_tree_2!$D$2:$P$363,3,False)</f>
        <v>#REF!</v>
      </c>
      <c r="P162" s="17" t="s">
        <v>278</v>
      </c>
      <c r="Q162" s="17" t="s">
        <v>82</v>
      </c>
      <c r="R162" s="21">
        <v>1.0</v>
      </c>
      <c r="S162" s="21">
        <v>1.0</v>
      </c>
      <c r="T162" s="21">
        <f t="shared" si="15"/>
        <v>0</v>
      </c>
      <c r="U162" s="17">
        <v>48.0</v>
      </c>
      <c r="V162" s="17">
        <v>2018.0</v>
      </c>
      <c r="W162" s="17" t="s">
        <v>99</v>
      </c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</row>
    <row r="163">
      <c r="A163" s="16" t="s">
        <v>616</v>
      </c>
      <c r="B163" s="17">
        <v>3719.0</v>
      </c>
      <c r="C163" s="18">
        <v>43251.0</v>
      </c>
      <c r="D163" s="17" t="s">
        <v>614</v>
      </c>
      <c r="E163" s="17" t="s">
        <v>130</v>
      </c>
      <c r="F163" s="19">
        <v>43263.0</v>
      </c>
      <c r="G163" s="17" t="s">
        <v>73</v>
      </c>
      <c r="H163" s="17">
        <v>2.2218998E7</v>
      </c>
      <c r="I163" s="17" t="s">
        <v>74</v>
      </c>
      <c r="J163" s="17" t="s">
        <v>77</v>
      </c>
      <c r="K163" s="17" t="s">
        <v>78</v>
      </c>
      <c r="L163" s="21" t="s">
        <v>617</v>
      </c>
      <c r="M163" s="22" t="s">
        <v>82</v>
      </c>
      <c r="N163" s="21" t="str">
        <f t="shared" si="36"/>
        <v>#REF!</v>
      </c>
      <c r="O163" s="21" t="str">
        <f t="shared" si="37"/>
        <v>#REF!</v>
      </c>
      <c r="P163" s="17" t="s">
        <v>112</v>
      </c>
      <c r="Q163" s="17" t="s">
        <v>82</v>
      </c>
      <c r="R163" s="21">
        <v>1.0</v>
      </c>
      <c r="S163" s="21">
        <v>1.0</v>
      </c>
      <c r="T163" s="21">
        <f t="shared" si="15"/>
        <v>0</v>
      </c>
      <c r="U163" s="17">
        <v>48.0</v>
      </c>
      <c r="V163" s="17">
        <v>2018.0</v>
      </c>
      <c r="W163" s="17" t="s">
        <v>99</v>
      </c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</row>
    <row r="164">
      <c r="A164" s="16" t="s">
        <v>618</v>
      </c>
      <c r="B164" s="17">
        <v>3738.0</v>
      </c>
      <c r="C164" s="18">
        <v>43263.0</v>
      </c>
      <c r="D164" s="17" t="s">
        <v>101</v>
      </c>
      <c r="E164" s="17" t="s">
        <v>102</v>
      </c>
      <c r="F164" s="19">
        <v>43278.0</v>
      </c>
      <c r="G164" s="17" t="s">
        <v>73</v>
      </c>
      <c r="H164" s="17">
        <v>2.2218998E7</v>
      </c>
      <c r="I164" s="17" t="s">
        <v>74</v>
      </c>
      <c r="J164" s="17" t="s">
        <v>77</v>
      </c>
      <c r="K164" s="17" t="s">
        <v>78</v>
      </c>
      <c r="L164" s="21" t="s">
        <v>619</v>
      </c>
      <c r="M164" s="22" t="s">
        <v>82</v>
      </c>
      <c r="N164" s="17" t="s">
        <v>620</v>
      </c>
      <c r="O164" s="17" t="s">
        <v>621</v>
      </c>
      <c r="P164" s="17" t="s">
        <v>106</v>
      </c>
      <c r="Q164" s="17" t="s">
        <v>82</v>
      </c>
      <c r="R164" s="21">
        <v>1.0</v>
      </c>
      <c r="S164" s="21">
        <v>1.0</v>
      </c>
      <c r="T164" s="21">
        <f t="shared" si="15"/>
        <v>0</v>
      </c>
      <c r="U164" s="17">
        <v>48.0</v>
      </c>
      <c r="V164" s="17">
        <v>2018.0</v>
      </c>
      <c r="W164" s="17" t="s">
        <v>99</v>
      </c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</row>
    <row r="165">
      <c r="A165" s="16" t="s">
        <v>622</v>
      </c>
      <c r="B165" s="17">
        <v>3739.0</v>
      </c>
      <c r="C165" s="18">
        <v>43263.0</v>
      </c>
      <c r="D165" s="17" t="s">
        <v>623</v>
      </c>
      <c r="E165" s="17" t="s">
        <v>102</v>
      </c>
      <c r="F165" s="19">
        <v>43278.0</v>
      </c>
      <c r="G165" s="17" t="s">
        <v>73</v>
      </c>
      <c r="H165" s="17">
        <v>2.2218998E7</v>
      </c>
      <c r="I165" s="17" t="s">
        <v>74</v>
      </c>
      <c r="J165" s="17" t="s">
        <v>77</v>
      </c>
      <c r="K165" s="17" t="s">
        <v>78</v>
      </c>
      <c r="L165" s="17" t="s">
        <v>624</v>
      </c>
      <c r="M165" s="30" t="s">
        <v>625</v>
      </c>
      <c r="N165" s="17" t="s">
        <v>171</v>
      </c>
      <c r="O165" s="17" t="s">
        <v>172</v>
      </c>
      <c r="P165" s="17" t="s">
        <v>189</v>
      </c>
      <c r="Q165" s="17" t="s">
        <v>82</v>
      </c>
      <c r="R165" s="21">
        <v>1.0</v>
      </c>
      <c r="S165" s="21">
        <v>1.0</v>
      </c>
      <c r="T165" s="21">
        <f t="shared" si="15"/>
        <v>0</v>
      </c>
      <c r="U165" s="17">
        <v>41.0</v>
      </c>
      <c r="V165" s="17">
        <v>2018.0</v>
      </c>
      <c r="W165" s="17" t="s">
        <v>99</v>
      </c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</row>
    <row r="166">
      <c r="A166" s="16" t="s">
        <v>113</v>
      </c>
      <c r="B166" s="17">
        <v>3743.0</v>
      </c>
      <c r="C166" s="18">
        <v>43263.0</v>
      </c>
      <c r="D166" s="17" t="s">
        <v>114</v>
      </c>
      <c r="E166" s="17" t="s">
        <v>102</v>
      </c>
      <c r="F166" s="19">
        <v>43278.0</v>
      </c>
      <c r="G166" s="17" t="s">
        <v>73</v>
      </c>
      <c r="H166" s="17">
        <v>2.2218998E7</v>
      </c>
      <c r="I166" s="17" t="s">
        <v>74</v>
      </c>
      <c r="J166" s="17" t="s">
        <v>77</v>
      </c>
      <c r="K166" s="17" t="s">
        <v>78</v>
      </c>
      <c r="L166" s="17" t="s">
        <v>626</v>
      </c>
      <c r="M166" s="22" t="s">
        <v>627</v>
      </c>
      <c r="N166" s="17" t="s">
        <v>628</v>
      </c>
      <c r="O166" s="17" t="s">
        <v>629</v>
      </c>
      <c r="P166" s="17" t="s">
        <v>509</v>
      </c>
      <c r="Q166" s="17" t="s">
        <v>82</v>
      </c>
      <c r="R166" s="21">
        <v>1.0</v>
      </c>
      <c r="S166" s="21">
        <v>1.0</v>
      </c>
      <c r="T166" s="21">
        <f t="shared" si="15"/>
        <v>0</v>
      </c>
      <c r="U166" s="17">
        <v>41.0</v>
      </c>
      <c r="V166" s="17">
        <v>2018.0</v>
      </c>
      <c r="W166" s="17" t="s">
        <v>99</v>
      </c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</row>
    <row r="167">
      <c r="A167" s="16" t="s">
        <v>630</v>
      </c>
      <c r="B167" s="17">
        <v>3746.0</v>
      </c>
      <c r="C167" s="18">
        <v>43263.0</v>
      </c>
      <c r="D167" s="17" t="s">
        <v>68</v>
      </c>
      <c r="E167" s="17" t="s">
        <v>102</v>
      </c>
      <c r="F167" s="19">
        <v>43278.0</v>
      </c>
      <c r="G167" s="17" t="s">
        <v>73</v>
      </c>
      <c r="H167" s="17">
        <v>2.2218998E7</v>
      </c>
      <c r="I167" s="17" t="s">
        <v>74</v>
      </c>
      <c r="J167" s="17" t="s">
        <v>77</v>
      </c>
      <c r="K167" s="17" t="s">
        <v>78</v>
      </c>
      <c r="L167" s="21" t="s">
        <v>631</v>
      </c>
      <c r="M167" s="22" t="s">
        <v>82</v>
      </c>
      <c r="N167" s="17" t="s">
        <v>632</v>
      </c>
      <c r="O167" s="17" t="s">
        <v>633</v>
      </c>
      <c r="P167" s="17" t="s">
        <v>189</v>
      </c>
      <c r="Q167" s="17" t="s">
        <v>82</v>
      </c>
      <c r="R167" s="21">
        <v>1.0</v>
      </c>
      <c r="S167" s="21">
        <v>1.0</v>
      </c>
      <c r="T167" s="21">
        <f t="shared" si="15"/>
        <v>0</v>
      </c>
      <c r="U167" s="17">
        <v>41.0</v>
      </c>
      <c r="V167" s="17">
        <v>2018.0</v>
      </c>
      <c r="W167" s="17" t="s">
        <v>99</v>
      </c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</row>
    <row r="168">
      <c r="A168" s="16" t="s">
        <v>634</v>
      </c>
      <c r="B168" s="17">
        <v>3747.0</v>
      </c>
      <c r="C168" s="18">
        <v>43263.0</v>
      </c>
      <c r="D168" s="17" t="s">
        <v>68</v>
      </c>
      <c r="E168" s="17" t="s">
        <v>102</v>
      </c>
      <c r="F168" s="19">
        <v>43278.0</v>
      </c>
      <c r="G168" s="17" t="s">
        <v>73</v>
      </c>
      <c r="H168" s="17">
        <v>2.2218998E7</v>
      </c>
      <c r="I168" s="17" t="s">
        <v>74</v>
      </c>
      <c r="J168" s="17" t="s">
        <v>77</v>
      </c>
      <c r="K168" s="17" t="s">
        <v>78</v>
      </c>
      <c r="L168" s="21" t="s">
        <v>635</v>
      </c>
      <c r="M168" s="22" t="s">
        <v>82</v>
      </c>
      <c r="N168" s="17" t="s">
        <v>636</v>
      </c>
      <c r="O168" s="17" t="s">
        <v>637</v>
      </c>
      <c r="P168" s="17" t="s">
        <v>341</v>
      </c>
      <c r="Q168" s="17" t="s">
        <v>82</v>
      </c>
      <c r="R168" s="21">
        <v>1.0</v>
      </c>
      <c r="S168" s="21">
        <v>1.0</v>
      </c>
      <c r="T168" s="21">
        <f t="shared" si="15"/>
        <v>0</v>
      </c>
      <c r="U168" s="17">
        <v>41.0</v>
      </c>
      <c r="V168" s="17">
        <v>2018.0</v>
      </c>
      <c r="W168" s="17" t="s">
        <v>99</v>
      </c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</row>
    <row r="169">
      <c r="A169" s="16" t="s">
        <v>638</v>
      </c>
      <c r="B169" s="17">
        <v>3747.0</v>
      </c>
      <c r="C169" s="18">
        <v>43263.0</v>
      </c>
      <c r="D169" s="17" t="s">
        <v>68</v>
      </c>
      <c r="E169" s="17" t="s">
        <v>102</v>
      </c>
      <c r="F169" s="19">
        <v>43278.0</v>
      </c>
      <c r="G169" s="17" t="s">
        <v>73</v>
      </c>
      <c r="H169" s="17">
        <v>2.2218998E7</v>
      </c>
      <c r="I169" s="17" t="s">
        <v>74</v>
      </c>
      <c r="J169" s="17" t="s">
        <v>77</v>
      </c>
      <c r="K169" s="17" t="s">
        <v>78</v>
      </c>
      <c r="L169" s="21" t="s">
        <v>635</v>
      </c>
      <c r="M169" s="22" t="s">
        <v>82</v>
      </c>
      <c r="N169" s="17" t="s">
        <v>636</v>
      </c>
      <c r="O169" s="17" t="s">
        <v>637</v>
      </c>
      <c r="P169" s="17" t="s">
        <v>189</v>
      </c>
      <c r="Q169" s="17" t="s">
        <v>82</v>
      </c>
      <c r="R169" s="21">
        <v>1.0</v>
      </c>
      <c r="S169" s="21">
        <v>1.0</v>
      </c>
      <c r="T169" s="21">
        <f t="shared" si="15"/>
        <v>0</v>
      </c>
      <c r="U169" s="17">
        <v>41.0</v>
      </c>
      <c r="V169" s="17">
        <v>2018.0</v>
      </c>
      <c r="W169" s="17" t="s">
        <v>99</v>
      </c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</row>
    <row r="170">
      <c r="A170" s="16" t="s">
        <v>639</v>
      </c>
      <c r="B170" s="17">
        <v>3747.0</v>
      </c>
      <c r="C170" s="18">
        <v>43263.0</v>
      </c>
      <c r="D170" s="17" t="s">
        <v>68</v>
      </c>
      <c r="E170" s="17" t="s">
        <v>102</v>
      </c>
      <c r="F170" s="19">
        <v>43278.0</v>
      </c>
      <c r="G170" s="17" t="s">
        <v>73</v>
      </c>
      <c r="H170" s="17">
        <v>2.2218998E7</v>
      </c>
      <c r="I170" s="17" t="s">
        <v>74</v>
      </c>
      <c r="J170" s="17" t="s">
        <v>77</v>
      </c>
      <c r="K170" s="17" t="s">
        <v>78</v>
      </c>
      <c r="L170" s="21" t="s">
        <v>635</v>
      </c>
      <c r="M170" s="22" t="s">
        <v>82</v>
      </c>
      <c r="N170" s="17" t="s">
        <v>636</v>
      </c>
      <c r="O170" s="17" t="s">
        <v>637</v>
      </c>
      <c r="P170" s="17" t="s">
        <v>106</v>
      </c>
      <c r="Q170" s="17" t="s">
        <v>82</v>
      </c>
      <c r="R170" s="21">
        <v>3.0</v>
      </c>
      <c r="S170" s="21">
        <v>3.0</v>
      </c>
      <c r="T170" s="21">
        <f t="shared" si="15"/>
        <v>0</v>
      </c>
      <c r="U170" s="17">
        <v>41.0</v>
      </c>
      <c r="V170" s="17">
        <v>2018.0</v>
      </c>
      <c r="W170" s="17" t="s">
        <v>99</v>
      </c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</row>
    <row r="171">
      <c r="A171" s="16" t="s">
        <v>640</v>
      </c>
      <c r="B171" s="17">
        <v>3748.0</v>
      </c>
      <c r="C171" s="18">
        <v>43263.0</v>
      </c>
      <c r="D171" s="17" t="s">
        <v>68</v>
      </c>
      <c r="E171" s="17" t="s">
        <v>102</v>
      </c>
      <c r="F171" s="19">
        <v>43278.0</v>
      </c>
      <c r="G171" s="17" t="s">
        <v>73</v>
      </c>
      <c r="H171" s="17">
        <v>2.2218998E7</v>
      </c>
      <c r="I171" s="17" t="s">
        <v>74</v>
      </c>
      <c r="J171" s="17" t="s">
        <v>77</v>
      </c>
      <c r="K171" s="17" t="s">
        <v>78</v>
      </c>
      <c r="L171" s="21" t="s">
        <v>641</v>
      </c>
      <c r="M171" s="22" t="s">
        <v>82</v>
      </c>
      <c r="N171" s="17" t="s">
        <v>642</v>
      </c>
      <c r="O171" s="17" t="s">
        <v>643</v>
      </c>
      <c r="P171" s="17" t="s">
        <v>184</v>
      </c>
      <c r="Q171" s="17" t="s">
        <v>82</v>
      </c>
      <c r="R171" s="21">
        <v>1.0</v>
      </c>
      <c r="S171" s="21">
        <v>1.0</v>
      </c>
      <c r="T171" s="21">
        <f t="shared" si="15"/>
        <v>0</v>
      </c>
      <c r="U171" s="17">
        <v>41.0</v>
      </c>
      <c r="V171" s="17">
        <v>2018.0</v>
      </c>
      <c r="W171" s="17" t="s">
        <v>99</v>
      </c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</row>
    <row r="172">
      <c r="A172" s="16" t="s">
        <v>644</v>
      </c>
      <c r="B172" s="17">
        <v>3750.0</v>
      </c>
      <c r="C172" s="18">
        <v>43276.0</v>
      </c>
      <c r="D172" s="17" t="s">
        <v>109</v>
      </c>
      <c r="E172" s="17" t="s">
        <v>102</v>
      </c>
      <c r="F172" s="19">
        <v>43278.0</v>
      </c>
      <c r="G172" s="17" t="s">
        <v>73</v>
      </c>
      <c r="H172" s="17">
        <v>2.2218998E7</v>
      </c>
      <c r="I172" s="17" t="s">
        <v>74</v>
      </c>
      <c r="J172" s="17" t="s">
        <v>77</v>
      </c>
      <c r="K172" s="17" t="s">
        <v>78</v>
      </c>
      <c r="L172" s="21" t="s">
        <v>645</v>
      </c>
      <c r="M172" s="22" t="s">
        <v>82</v>
      </c>
      <c r="N172" s="17" t="s">
        <v>646</v>
      </c>
      <c r="O172" s="17" t="s">
        <v>647</v>
      </c>
      <c r="P172" s="17" t="s">
        <v>333</v>
      </c>
      <c r="Q172" s="17" t="s">
        <v>82</v>
      </c>
      <c r="R172" s="21">
        <v>3.0</v>
      </c>
      <c r="S172" s="21">
        <v>3.0</v>
      </c>
      <c r="T172" s="21">
        <f t="shared" si="15"/>
        <v>0</v>
      </c>
      <c r="U172" s="17">
        <v>41.0</v>
      </c>
      <c r="V172" s="17">
        <v>2018.0</v>
      </c>
      <c r="W172" s="17" t="s">
        <v>99</v>
      </c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</row>
    <row r="173">
      <c r="A173" s="16" t="s">
        <v>648</v>
      </c>
      <c r="B173" s="17">
        <v>3582.0</v>
      </c>
      <c r="C173" s="18">
        <v>43069.0</v>
      </c>
      <c r="D173" s="17" t="s">
        <v>82</v>
      </c>
      <c r="E173" s="17" t="s">
        <v>649</v>
      </c>
      <c r="F173" s="19">
        <v>43283.0</v>
      </c>
      <c r="G173" s="17" t="s">
        <v>73</v>
      </c>
      <c r="H173" s="17">
        <v>2.2218998E7</v>
      </c>
      <c r="I173" s="17" t="s">
        <v>74</v>
      </c>
      <c r="J173" s="17" t="s">
        <v>77</v>
      </c>
      <c r="K173" s="17" t="s">
        <v>78</v>
      </c>
      <c r="L173" s="21" t="s">
        <v>650</v>
      </c>
      <c r="M173" s="22" t="s">
        <v>82</v>
      </c>
      <c r="N173" s="17" t="s">
        <v>651</v>
      </c>
      <c r="O173" s="17" t="s">
        <v>652</v>
      </c>
      <c r="P173" s="17" t="s">
        <v>106</v>
      </c>
      <c r="Q173" s="17" t="s">
        <v>82</v>
      </c>
      <c r="R173" s="21">
        <v>1.0</v>
      </c>
      <c r="S173" s="21">
        <v>1.0</v>
      </c>
      <c r="T173" s="21">
        <f t="shared" si="15"/>
        <v>0</v>
      </c>
      <c r="U173" s="17"/>
      <c r="V173" s="17"/>
      <c r="W173" s="17" t="s">
        <v>99</v>
      </c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</row>
    <row r="174">
      <c r="A174" s="16" t="s">
        <v>653</v>
      </c>
      <c r="B174" s="17">
        <v>3497.0</v>
      </c>
      <c r="C174" s="18">
        <v>42996.0</v>
      </c>
      <c r="D174" s="17" t="s">
        <v>82</v>
      </c>
      <c r="E174" s="17" t="s">
        <v>654</v>
      </c>
      <c r="F174" s="19">
        <v>43287.0</v>
      </c>
      <c r="G174" s="17" t="s">
        <v>73</v>
      </c>
      <c r="H174" s="17">
        <v>2.2218998E7</v>
      </c>
      <c r="I174" s="17" t="s">
        <v>74</v>
      </c>
      <c r="J174" s="17" t="s">
        <v>77</v>
      </c>
      <c r="K174" s="17" t="s">
        <v>78</v>
      </c>
      <c r="L174" s="21" t="s">
        <v>655</v>
      </c>
      <c r="M174" s="22" t="s">
        <v>82</v>
      </c>
      <c r="N174" s="17" t="s">
        <v>656</v>
      </c>
      <c r="O174" s="17" t="s">
        <v>657</v>
      </c>
      <c r="P174" s="17" t="s">
        <v>106</v>
      </c>
      <c r="Q174" s="17" t="s">
        <v>82</v>
      </c>
      <c r="R174" s="21">
        <v>1.0</v>
      </c>
      <c r="S174" s="21">
        <v>1.0</v>
      </c>
      <c r="T174" s="21">
        <f t="shared" si="15"/>
        <v>0</v>
      </c>
      <c r="U174" s="17"/>
      <c r="V174" s="17"/>
      <c r="W174" s="17" t="s">
        <v>99</v>
      </c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</row>
    <row r="175">
      <c r="A175" s="16" t="s">
        <v>658</v>
      </c>
      <c r="B175" s="17">
        <v>3755.0</v>
      </c>
      <c r="C175" s="18">
        <v>43284.0</v>
      </c>
      <c r="D175" s="17" t="s">
        <v>68</v>
      </c>
      <c r="E175" s="17" t="s">
        <v>659</v>
      </c>
      <c r="F175" s="19">
        <v>43290.0</v>
      </c>
      <c r="G175" s="17" t="s">
        <v>73</v>
      </c>
      <c r="H175" s="17">
        <v>2.2218998E7</v>
      </c>
      <c r="I175" s="17" t="s">
        <v>74</v>
      </c>
      <c r="J175" s="17" t="s">
        <v>77</v>
      </c>
      <c r="K175" s="17" t="s">
        <v>78</v>
      </c>
      <c r="L175" s="21" t="s">
        <v>660</v>
      </c>
      <c r="M175" s="22" t="s">
        <v>82</v>
      </c>
      <c r="N175" s="17" t="s">
        <v>661</v>
      </c>
      <c r="O175" s="17" t="s">
        <v>662</v>
      </c>
      <c r="P175" s="17" t="s">
        <v>150</v>
      </c>
      <c r="Q175" s="17" t="s">
        <v>82</v>
      </c>
      <c r="R175" s="21">
        <v>1.0</v>
      </c>
      <c r="S175" s="21">
        <v>1.0</v>
      </c>
      <c r="T175" s="21">
        <f t="shared" si="15"/>
        <v>0</v>
      </c>
      <c r="U175" s="17">
        <v>48.0</v>
      </c>
      <c r="V175" s="17">
        <v>2018.0</v>
      </c>
      <c r="W175" s="17" t="s">
        <v>99</v>
      </c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</row>
    <row r="176">
      <c r="A176" s="16" t="s">
        <v>663</v>
      </c>
      <c r="B176" s="17">
        <v>3755.0</v>
      </c>
      <c r="C176" s="18">
        <v>43284.0</v>
      </c>
      <c r="D176" s="17" t="s">
        <v>68</v>
      </c>
      <c r="E176" s="17" t="s">
        <v>659</v>
      </c>
      <c r="F176" s="19">
        <v>43290.0</v>
      </c>
      <c r="G176" s="17" t="s">
        <v>73</v>
      </c>
      <c r="H176" s="17">
        <v>2.2218998E7</v>
      </c>
      <c r="I176" s="17" t="s">
        <v>74</v>
      </c>
      <c r="J176" s="17" t="s">
        <v>77</v>
      </c>
      <c r="K176" s="17" t="s">
        <v>78</v>
      </c>
      <c r="L176" s="21" t="s">
        <v>664</v>
      </c>
      <c r="M176" s="22" t="s">
        <v>82</v>
      </c>
      <c r="N176" s="17" t="s">
        <v>665</v>
      </c>
      <c r="O176" s="17" t="s">
        <v>666</v>
      </c>
      <c r="P176" s="17" t="s">
        <v>106</v>
      </c>
      <c r="Q176" s="17" t="s">
        <v>82</v>
      </c>
      <c r="R176" s="21">
        <v>1.0</v>
      </c>
      <c r="S176" s="21">
        <v>1.0</v>
      </c>
      <c r="T176" s="21">
        <f t="shared" si="15"/>
        <v>0</v>
      </c>
      <c r="U176" s="17">
        <v>48.0</v>
      </c>
      <c r="V176" s="17">
        <v>2018.0</v>
      </c>
      <c r="W176" s="17" t="s">
        <v>99</v>
      </c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</row>
    <row r="177">
      <c r="A177" s="16" t="s">
        <v>667</v>
      </c>
      <c r="B177" s="17">
        <v>3755.0</v>
      </c>
      <c r="C177" s="18">
        <v>43284.0</v>
      </c>
      <c r="D177" s="17" t="s">
        <v>68</v>
      </c>
      <c r="E177" s="17" t="s">
        <v>659</v>
      </c>
      <c r="F177" s="19">
        <v>43290.0</v>
      </c>
      <c r="G177" s="17" t="s">
        <v>73</v>
      </c>
      <c r="H177" s="17">
        <v>2.2218998E7</v>
      </c>
      <c r="I177" s="17" t="s">
        <v>74</v>
      </c>
      <c r="J177" s="17" t="s">
        <v>77</v>
      </c>
      <c r="K177" s="17" t="s">
        <v>78</v>
      </c>
      <c r="L177" s="21" t="s">
        <v>668</v>
      </c>
      <c r="M177" s="22" t="s">
        <v>82</v>
      </c>
      <c r="N177" s="17" t="s">
        <v>669</v>
      </c>
      <c r="O177" s="17" t="s">
        <v>670</v>
      </c>
      <c r="P177" s="17" t="s">
        <v>106</v>
      </c>
      <c r="Q177" s="17" t="s">
        <v>82</v>
      </c>
      <c r="R177" s="21">
        <v>1.0</v>
      </c>
      <c r="S177" s="21">
        <v>1.0</v>
      </c>
      <c r="T177" s="21">
        <f t="shared" si="15"/>
        <v>0</v>
      </c>
      <c r="U177" s="17">
        <v>48.0</v>
      </c>
      <c r="V177" s="17">
        <v>2018.0</v>
      </c>
      <c r="W177" s="17" t="s">
        <v>99</v>
      </c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</row>
    <row r="178">
      <c r="A178" s="16" t="s">
        <v>671</v>
      </c>
      <c r="B178" s="17">
        <v>3755.0</v>
      </c>
      <c r="C178" s="18">
        <v>43284.0</v>
      </c>
      <c r="D178" s="17" t="s">
        <v>68</v>
      </c>
      <c r="E178" s="17" t="s">
        <v>659</v>
      </c>
      <c r="F178" s="19">
        <v>43290.0</v>
      </c>
      <c r="G178" s="17" t="s">
        <v>73</v>
      </c>
      <c r="H178" s="17">
        <v>2.2218998E7</v>
      </c>
      <c r="I178" s="17" t="s">
        <v>74</v>
      </c>
      <c r="J178" s="17" t="s">
        <v>77</v>
      </c>
      <c r="K178" s="17" t="s">
        <v>78</v>
      </c>
      <c r="L178" s="21" t="s">
        <v>672</v>
      </c>
      <c r="M178" s="22" t="s">
        <v>82</v>
      </c>
      <c r="N178" s="17" t="s">
        <v>673</v>
      </c>
      <c r="O178" s="17" t="s">
        <v>674</v>
      </c>
      <c r="P178" s="17" t="s">
        <v>112</v>
      </c>
      <c r="Q178" s="17" t="s">
        <v>82</v>
      </c>
      <c r="R178" s="21">
        <v>1.0</v>
      </c>
      <c r="S178" s="21">
        <v>1.0</v>
      </c>
      <c r="T178" s="21">
        <f t="shared" si="15"/>
        <v>0</v>
      </c>
      <c r="U178" s="17">
        <v>48.0</v>
      </c>
      <c r="V178" s="17">
        <v>2018.0</v>
      </c>
      <c r="W178" s="17" t="s">
        <v>99</v>
      </c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</row>
    <row r="179">
      <c r="A179" s="16"/>
      <c r="B179" s="23"/>
      <c r="C179" s="19"/>
      <c r="D179" s="17"/>
      <c r="E179" s="17" t="s">
        <v>675</v>
      </c>
      <c r="F179" s="19">
        <v>43290.0</v>
      </c>
      <c r="G179" s="17" t="s">
        <v>73</v>
      </c>
      <c r="H179" s="17">
        <v>2.2218998E7</v>
      </c>
      <c r="I179" s="17" t="s">
        <v>74</v>
      </c>
      <c r="J179" s="17" t="s">
        <v>77</v>
      </c>
      <c r="K179" s="17" t="s">
        <v>78</v>
      </c>
      <c r="L179" s="21" t="s">
        <v>676</v>
      </c>
      <c r="M179" s="22" t="s">
        <v>82</v>
      </c>
      <c r="N179" s="17" t="s">
        <v>677</v>
      </c>
      <c r="O179" s="17" t="s">
        <v>678</v>
      </c>
      <c r="P179" s="17" t="s">
        <v>679</v>
      </c>
      <c r="Q179" s="17" t="s">
        <v>82</v>
      </c>
      <c r="R179" s="21"/>
      <c r="S179" s="21"/>
      <c r="T179" s="21">
        <f t="shared" si="15"/>
        <v>0</v>
      </c>
      <c r="U179" s="17"/>
      <c r="V179" s="17"/>
      <c r="W179" s="17" t="s">
        <v>123</v>
      </c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</row>
    <row r="180">
      <c r="A180" s="16" t="s">
        <v>680</v>
      </c>
      <c r="B180" s="17">
        <v>3572.0</v>
      </c>
      <c r="C180" s="18">
        <v>43066.0</v>
      </c>
      <c r="D180" s="17"/>
      <c r="E180" s="17" t="s">
        <v>681</v>
      </c>
      <c r="F180" s="19">
        <v>43292.0</v>
      </c>
      <c r="G180" s="17" t="s">
        <v>73</v>
      </c>
      <c r="H180" s="17">
        <v>2.2218998E7</v>
      </c>
      <c r="I180" s="17" t="s">
        <v>74</v>
      </c>
      <c r="J180" s="17" t="s">
        <v>77</v>
      </c>
      <c r="K180" s="17" t="s">
        <v>78</v>
      </c>
      <c r="L180" s="21" t="s">
        <v>682</v>
      </c>
      <c r="M180" s="22" t="s">
        <v>82</v>
      </c>
      <c r="N180" s="17" t="s">
        <v>683</v>
      </c>
      <c r="O180" s="17" t="s">
        <v>684</v>
      </c>
      <c r="P180" s="17" t="s">
        <v>353</v>
      </c>
      <c r="Q180" s="17" t="s">
        <v>82</v>
      </c>
      <c r="R180" s="21">
        <v>1.0</v>
      </c>
      <c r="S180" s="21"/>
      <c r="T180" s="21">
        <f t="shared" si="15"/>
        <v>1</v>
      </c>
      <c r="U180" s="17"/>
      <c r="V180" s="17"/>
      <c r="W180" s="17" t="s">
        <v>123</v>
      </c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</row>
    <row r="181">
      <c r="A181" s="16" t="s">
        <v>685</v>
      </c>
      <c r="B181" s="17">
        <v>3757.0</v>
      </c>
      <c r="C181" s="18">
        <v>43292.0</v>
      </c>
      <c r="D181" s="17" t="s">
        <v>109</v>
      </c>
      <c r="E181" s="17" t="s">
        <v>152</v>
      </c>
      <c r="F181" s="19">
        <v>43300.0</v>
      </c>
      <c r="G181" s="17" t="s">
        <v>73</v>
      </c>
      <c r="H181" s="17">
        <v>2.2218998E7</v>
      </c>
      <c r="I181" s="17" t="s">
        <v>74</v>
      </c>
      <c r="J181" s="17" t="s">
        <v>77</v>
      </c>
      <c r="K181" s="17" t="s">
        <v>78</v>
      </c>
      <c r="L181" s="21" t="s">
        <v>686</v>
      </c>
      <c r="M181" s="22" t="s">
        <v>82</v>
      </c>
      <c r="N181" s="17" t="s">
        <v>687</v>
      </c>
      <c r="O181" s="17" t="s">
        <v>688</v>
      </c>
      <c r="P181" s="17" t="s">
        <v>356</v>
      </c>
      <c r="Q181" s="17" t="s">
        <v>82</v>
      </c>
      <c r="R181" s="21">
        <v>1.0</v>
      </c>
      <c r="S181" s="21">
        <v>1.0</v>
      </c>
      <c r="T181" s="21">
        <f t="shared" si="15"/>
        <v>0</v>
      </c>
      <c r="U181" s="17">
        <v>51.0</v>
      </c>
      <c r="V181" s="17">
        <v>2018.0</v>
      </c>
      <c r="W181" s="17" t="s">
        <v>99</v>
      </c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</row>
    <row r="182">
      <c r="A182" s="16" t="s">
        <v>689</v>
      </c>
      <c r="B182" s="17">
        <v>3757.0</v>
      </c>
      <c r="C182" s="18">
        <v>43292.0</v>
      </c>
      <c r="D182" s="17" t="s">
        <v>109</v>
      </c>
      <c r="E182" s="17" t="s">
        <v>152</v>
      </c>
      <c r="F182" s="19">
        <v>43300.0</v>
      </c>
      <c r="G182" s="17" t="s">
        <v>73</v>
      </c>
      <c r="H182" s="17">
        <v>2.2218998E7</v>
      </c>
      <c r="I182" s="17" t="s">
        <v>74</v>
      </c>
      <c r="J182" s="17" t="s">
        <v>77</v>
      </c>
      <c r="K182" s="17" t="s">
        <v>78</v>
      </c>
      <c r="L182" s="21" t="s">
        <v>686</v>
      </c>
      <c r="M182" s="22" t="s">
        <v>82</v>
      </c>
      <c r="N182" s="17" t="s">
        <v>687</v>
      </c>
      <c r="O182" s="17" t="s">
        <v>688</v>
      </c>
      <c r="P182" s="17" t="s">
        <v>106</v>
      </c>
      <c r="Q182" s="17" t="s">
        <v>82</v>
      </c>
      <c r="R182" s="21">
        <v>1.0</v>
      </c>
      <c r="S182" s="21">
        <v>1.0</v>
      </c>
      <c r="T182" s="21">
        <f t="shared" si="15"/>
        <v>0</v>
      </c>
      <c r="U182" s="17">
        <v>51.0</v>
      </c>
      <c r="V182" s="17">
        <v>2018.0</v>
      </c>
      <c r="W182" s="17" t="s">
        <v>99</v>
      </c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</row>
    <row r="183">
      <c r="A183" s="16" t="s">
        <v>151</v>
      </c>
      <c r="B183" s="17">
        <v>3758.0</v>
      </c>
      <c r="C183" s="18">
        <v>43292.0</v>
      </c>
      <c r="D183" s="17" t="s">
        <v>109</v>
      </c>
      <c r="E183" s="17" t="s">
        <v>152</v>
      </c>
      <c r="F183" s="19">
        <v>43300.0</v>
      </c>
      <c r="G183" s="17" t="s">
        <v>73</v>
      </c>
      <c r="H183" s="17">
        <v>2.2218998E7</v>
      </c>
      <c r="I183" s="17" t="s">
        <v>74</v>
      </c>
      <c r="J183" s="17" t="s">
        <v>77</v>
      </c>
      <c r="K183" s="17" t="s">
        <v>78</v>
      </c>
      <c r="L183" s="21" t="s">
        <v>690</v>
      </c>
      <c r="M183" s="22" t="s">
        <v>82</v>
      </c>
      <c r="N183" s="21" t="str">
        <f>VLOOKUP(L183,cleaned_tree_2!$D$2:$P$363,2,False)</f>
        <v>#REF!</v>
      </c>
      <c r="O183" s="21" t="str">
        <f>VLOOKUP(L183,cleaned_tree_2!$D$2:$P$363,3,False)</f>
        <v>#REF!</v>
      </c>
      <c r="P183" s="17" t="s">
        <v>333</v>
      </c>
      <c r="Q183" s="17" t="s">
        <v>82</v>
      </c>
      <c r="R183" s="21">
        <v>1.0</v>
      </c>
      <c r="S183" s="21">
        <v>1.0</v>
      </c>
      <c r="T183" s="21">
        <f t="shared" si="15"/>
        <v>0</v>
      </c>
      <c r="U183" s="17">
        <v>54.0</v>
      </c>
      <c r="V183" s="17">
        <v>2018.0</v>
      </c>
      <c r="W183" s="17" t="s">
        <v>99</v>
      </c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</row>
    <row r="184">
      <c r="A184" s="16" t="s">
        <v>691</v>
      </c>
      <c r="B184" s="17">
        <v>3759.0</v>
      </c>
      <c r="C184" s="18">
        <v>43292.0</v>
      </c>
      <c r="D184" s="17" t="s">
        <v>68</v>
      </c>
      <c r="E184" s="17" t="s">
        <v>152</v>
      </c>
      <c r="F184" s="19">
        <v>43300.0</v>
      </c>
      <c r="G184" s="17" t="s">
        <v>73</v>
      </c>
      <c r="H184" s="17">
        <v>2.2218998E7</v>
      </c>
      <c r="I184" s="17" t="s">
        <v>74</v>
      </c>
      <c r="J184" s="17" t="s">
        <v>77</v>
      </c>
      <c r="K184" s="17" t="s">
        <v>78</v>
      </c>
      <c r="L184" s="21" t="s">
        <v>692</v>
      </c>
      <c r="M184" s="22" t="s">
        <v>82</v>
      </c>
      <c r="N184" s="17" t="s">
        <v>693</v>
      </c>
      <c r="O184" s="17" t="s">
        <v>694</v>
      </c>
      <c r="P184" s="17" t="s">
        <v>189</v>
      </c>
      <c r="Q184" s="17" t="s">
        <v>82</v>
      </c>
      <c r="R184" s="21">
        <v>1.0</v>
      </c>
      <c r="S184" s="21">
        <v>1.0</v>
      </c>
      <c r="T184" s="21">
        <f t="shared" si="15"/>
        <v>0</v>
      </c>
      <c r="U184" s="17">
        <v>51.0</v>
      </c>
      <c r="V184" s="17">
        <v>2018.0</v>
      </c>
      <c r="W184" s="17" t="s">
        <v>99</v>
      </c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</row>
    <row r="185">
      <c r="A185" s="16" t="s">
        <v>695</v>
      </c>
      <c r="B185" s="17">
        <v>3760.0</v>
      </c>
      <c r="C185" s="18">
        <v>43292.0</v>
      </c>
      <c r="D185" s="17" t="s">
        <v>68</v>
      </c>
      <c r="E185" s="17" t="s">
        <v>152</v>
      </c>
      <c r="F185" s="19">
        <v>43300.0</v>
      </c>
      <c r="G185" s="17" t="s">
        <v>73</v>
      </c>
      <c r="H185" s="17">
        <v>2.2218998E7</v>
      </c>
      <c r="I185" s="17" t="s">
        <v>74</v>
      </c>
      <c r="J185" s="17" t="s">
        <v>77</v>
      </c>
      <c r="K185" s="17" t="s">
        <v>78</v>
      </c>
      <c r="L185" s="30" t="s">
        <v>696</v>
      </c>
      <c r="M185" s="22" t="s">
        <v>697</v>
      </c>
      <c r="N185" s="17" t="s">
        <v>698</v>
      </c>
      <c r="O185" s="17" t="s">
        <v>699</v>
      </c>
      <c r="P185" s="17" t="s">
        <v>189</v>
      </c>
      <c r="Q185" s="17" t="s">
        <v>82</v>
      </c>
      <c r="R185" s="21">
        <v>1.0</v>
      </c>
      <c r="S185" s="21">
        <v>1.0</v>
      </c>
      <c r="T185" s="21">
        <v>1.0</v>
      </c>
      <c r="U185" s="17">
        <v>54.0</v>
      </c>
      <c r="V185" s="17">
        <v>2018.0</v>
      </c>
      <c r="W185" s="17" t="s">
        <v>99</v>
      </c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</row>
    <row r="186">
      <c r="A186" s="16" t="s">
        <v>700</v>
      </c>
      <c r="B186" s="17">
        <v>3761.0</v>
      </c>
      <c r="C186" s="18">
        <v>43292.0</v>
      </c>
      <c r="D186" s="17" t="s">
        <v>68</v>
      </c>
      <c r="E186" s="17" t="s">
        <v>152</v>
      </c>
      <c r="F186" s="19">
        <v>43300.0</v>
      </c>
      <c r="G186" s="17" t="s">
        <v>73</v>
      </c>
      <c r="H186" s="17">
        <v>2.2218998E7</v>
      </c>
      <c r="I186" s="17" t="s">
        <v>74</v>
      </c>
      <c r="J186" s="17" t="s">
        <v>77</v>
      </c>
      <c r="K186" s="17" t="s">
        <v>78</v>
      </c>
      <c r="L186" s="21" t="s">
        <v>701</v>
      </c>
      <c r="M186" s="22" t="s">
        <v>82</v>
      </c>
      <c r="N186" s="17" t="s">
        <v>437</v>
      </c>
      <c r="O186" s="17" t="s">
        <v>438</v>
      </c>
      <c r="P186" s="17" t="s">
        <v>189</v>
      </c>
      <c r="Q186" s="17" t="s">
        <v>82</v>
      </c>
      <c r="R186" s="21">
        <v>1.0</v>
      </c>
      <c r="S186" s="21">
        <v>1.0</v>
      </c>
      <c r="T186" s="21">
        <v>1.0</v>
      </c>
      <c r="U186" s="17">
        <v>54.0</v>
      </c>
      <c r="V186" s="17">
        <v>2018.0</v>
      </c>
      <c r="W186" s="17" t="s">
        <v>99</v>
      </c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</row>
    <row r="187">
      <c r="A187" s="16" t="s">
        <v>702</v>
      </c>
      <c r="B187" s="17">
        <v>3762.0</v>
      </c>
      <c r="C187" s="18">
        <v>43292.0</v>
      </c>
      <c r="D187" s="17" t="s">
        <v>68</v>
      </c>
      <c r="E187" s="17" t="s">
        <v>152</v>
      </c>
      <c r="F187" s="19">
        <v>43300.0</v>
      </c>
      <c r="G187" s="17" t="s">
        <v>73</v>
      </c>
      <c r="H187" s="17">
        <v>2.2218998E7</v>
      </c>
      <c r="I187" s="17" t="s">
        <v>74</v>
      </c>
      <c r="J187" s="17" t="s">
        <v>77</v>
      </c>
      <c r="K187" s="17" t="s">
        <v>78</v>
      </c>
      <c r="L187" s="17" t="s">
        <v>703</v>
      </c>
      <c r="M187" s="22" t="s">
        <v>82</v>
      </c>
      <c r="N187" s="17" t="s">
        <v>704</v>
      </c>
      <c r="O187" s="17" t="s">
        <v>705</v>
      </c>
      <c r="P187" s="17" t="s">
        <v>184</v>
      </c>
      <c r="Q187" s="17" t="s">
        <v>82</v>
      </c>
      <c r="R187" s="21">
        <v>1.0</v>
      </c>
      <c r="S187" s="21">
        <v>1.0</v>
      </c>
      <c r="T187" s="21">
        <f t="shared" ref="T187:T205" si="38">R187-S187</f>
        <v>0</v>
      </c>
      <c r="U187" s="17">
        <v>51.0</v>
      </c>
      <c r="V187" s="17">
        <v>2018.0</v>
      </c>
      <c r="W187" s="17" t="s">
        <v>99</v>
      </c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</row>
    <row r="188">
      <c r="A188" s="16" t="s">
        <v>706</v>
      </c>
      <c r="B188" s="17">
        <v>3765.0</v>
      </c>
      <c r="C188" s="18">
        <v>43292.0</v>
      </c>
      <c r="D188" s="17" t="s">
        <v>109</v>
      </c>
      <c r="E188" s="17" t="s">
        <v>152</v>
      </c>
      <c r="F188" s="19">
        <v>43300.0</v>
      </c>
      <c r="G188" s="17" t="s">
        <v>73</v>
      </c>
      <c r="H188" s="17">
        <v>2.2218998E7</v>
      </c>
      <c r="I188" s="17" t="s">
        <v>74</v>
      </c>
      <c r="J188" s="17" t="s">
        <v>77</v>
      </c>
      <c r="K188" s="17" t="s">
        <v>78</v>
      </c>
      <c r="L188" s="21" t="s">
        <v>707</v>
      </c>
      <c r="M188" s="22" t="s">
        <v>82</v>
      </c>
      <c r="N188" s="17" t="s">
        <v>708</v>
      </c>
      <c r="O188" s="17" t="s">
        <v>709</v>
      </c>
      <c r="P188" s="17" t="s">
        <v>184</v>
      </c>
      <c r="Q188" s="17" t="s">
        <v>82</v>
      </c>
      <c r="R188" s="21">
        <v>1.0</v>
      </c>
      <c r="S188" s="21">
        <v>1.0</v>
      </c>
      <c r="T188" s="21">
        <f t="shared" si="38"/>
        <v>0</v>
      </c>
      <c r="U188" s="17">
        <v>54.0</v>
      </c>
      <c r="V188" s="17">
        <v>2018.0</v>
      </c>
      <c r="W188" s="17" t="s">
        <v>99</v>
      </c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</row>
    <row r="189">
      <c r="A189" s="16" t="s">
        <v>710</v>
      </c>
      <c r="B189" s="17">
        <v>3766.0</v>
      </c>
      <c r="C189" s="18">
        <v>43292.0</v>
      </c>
      <c r="D189" s="17" t="s">
        <v>711</v>
      </c>
      <c r="E189" s="17" t="s">
        <v>152</v>
      </c>
      <c r="F189" s="19">
        <v>43300.0</v>
      </c>
      <c r="G189" s="17" t="s">
        <v>73</v>
      </c>
      <c r="H189" s="17">
        <v>2.2218998E7</v>
      </c>
      <c r="I189" s="17" t="s">
        <v>74</v>
      </c>
      <c r="J189" s="17" t="s">
        <v>77</v>
      </c>
      <c r="K189" s="17" t="s">
        <v>78</v>
      </c>
      <c r="L189" s="21" t="s">
        <v>712</v>
      </c>
      <c r="M189" s="22" t="s">
        <v>82</v>
      </c>
      <c r="N189" s="17" t="s">
        <v>437</v>
      </c>
      <c r="O189" s="17" t="s">
        <v>438</v>
      </c>
      <c r="P189" s="17" t="s">
        <v>184</v>
      </c>
      <c r="Q189" s="17" t="s">
        <v>82</v>
      </c>
      <c r="R189" s="21">
        <v>3.0</v>
      </c>
      <c r="S189" s="21">
        <v>3.0</v>
      </c>
      <c r="T189" s="21">
        <f t="shared" si="38"/>
        <v>0</v>
      </c>
      <c r="U189" s="17">
        <v>51.0</v>
      </c>
      <c r="V189" s="17">
        <v>2018.0</v>
      </c>
      <c r="W189" s="17" t="s">
        <v>99</v>
      </c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</row>
    <row r="190">
      <c r="A190" s="16" t="s">
        <v>713</v>
      </c>
      <c r="B190" s="17">
        <v>3771.0</v>
      </c>
      <c r="C190" s="18">
        <v>43308.0</v>
      </c>
      <c r="D190" s="17"/>
      <c r="E190" s="17" t="s">
        <v>714</v>
      </c>
      <c r="F190" s="19">
        <v>43314.0</v>
      </c>
      <c r="G190" s="17" t="s">
        <v>73</v>
      </c>
      <c r="H190" s="17">
        <v>2.2218998E7</v>
      </c>
      <c r="I190" s="17" t="s">
        <v>74</v>
      </c>
      <c r="J190" s="17" t="s">
        <v>77</v>
      </c>
      <c r="K190" s="17" t="s">
        <v>78</v>
      </c>
      <c r="L190" s="17" t="s">
        <v>715</v>
      </c>
      <c r="M190" s="22" t="s">
        <v>716</v>
      </c>
      <c r="N190" s="17" t="s">
        <v>717</v>
      </c>
      <c r="O190" s="17" t="s">
        <v>718</v>
      </c>
      <c r="P190" s="17" t="s">
        <v>106</v>
      </c>
      <c r="Q190" s="17" t="s">
        <v>82</v>
      </c>
      <c r="R190" s="21">
        <v>5.0</v>
      </c>
      <c r="S190" s="21">
        <v>3.0</v>
      </c>
      <c r="T190" s="21">
        <f t="shared" si="38"/>
        <v>2</v>
      </c>
      <c r="U190" s="17"/>
      <c r="V190" s="17"/>
      <c r="W190" s="17" t="s">
        <v>123</v>
      </c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</row>
    <row r="191">
      <c r="A191" s="16" t="s">
        <v>719</v>
      </c>
      <c r="B191" s="17">
        <v>3771.0</v>
      </c>
      <c r="C191" s="18">
        <v>43308.0</v>
      </c>
      <c r="D191" s="17"/>
      <c r="E191" s="17" t="s">
        <v>714</v>
      </c>
      <c r="F191" s="19">
        <v>43314.0</v>
      </c>
      <c r="G191" s="17" t="s">
        <v>73</v>
      </c>
      <c r="H191" s="17">
        <v>2.2218998E7</v>
      </c>
      <c r="I191" s="17" t="s">
        <v>74</v>
      </c>
      <c r="J191" s="17" t="s">
        <v>77</v>
      </c>
      <c r="K191" s="17" t="s">
        <v>78</v>
      </c>
      <c r="L191" s="17" t="s">
        <v>715</v>
      </c>
      <c r="M191" s="30" t="s">
        <v>716</v>
      </c>
      <c r="N191" s="17" t="s">
        <v>717</v>
      </c>
      <c r="O191" s="17" t="s">
        <v>718</v>
      </c>
      <c r="P191" s="17" t="s">
        <v>333</v>
      </c>
      <c r="Q191" s="17" t="s">
        <v>82</v>
      </c>
      <c r="R191" s="21">
        <v>2.0</v>
      </c>
      <c r="S191" s="21">
        <v>2.0</v>
      </c>
      <c r="T191" s="21">
        <f t="shared" si="38"/>
        <v>0</v>
      </c>
      <c r="U191" s="17"/>
      <c r="V191" s="17"/>
      <c r="W191" s="17" t="s">
        <v>123</v>
      </c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</row>
    <row r="192">
      <c r="A192" s="16" t="s">
        <v>720</v>
      </c>
      <c r="B192" s="17">
        <v>3764.0</v>
      </c>
      <c r="C192" s="18">
        <v>43292.0</v>
      </c>
      <c r="D192" s="17" t="s">
        <v>721</v>
      </c>
      <c r="E192" s="17" t="s">
        <v>722</v>
      </c>
      <c r="F192" s="19">
        <v>43311.0</v>
      </c>
      <c r="G192" s="17" t="s">
        <v>73</v>
      </c>
      <c r="H192" s="17">
        <v>2.2218998E7</v>
      </c>
      <c r="I192" s="17" t="s">
        <v>74</v>
      </c>
      <c r="J192" s="17" t="s">
        <v>77</v>
      </c>
      <c r="K192" s="17" t="s">
        <v>78</v>
      </c>
      <c r="L192" s="21" t="s">
        <v>723</v>
      </c>
      <c r="M192" s="22" t="s">
        <v>82</v>
      </c>
      <c r="N192" s="17" t="s">
        <v>724</v>
      </c>
      <c r="O192" s="17" t="s">
        <v>725</v>
      </c>
      <c r="P192" s="17" t="s">
        <v>112</v>
      </c>
      <c r="Q192" s="17" t="s">
        <v>82</v>
      </c>
      <c r="R192" s="21">
        <v>1.0</v>
      </c>
      <c r="S192" s="21">
        <v>1.0</v>
      </c>
      <c r="T192" s="21">
        <f t="shared" si="38"/>
        <v>0</v>
      </c>
      <c r="U192" s="17">
        <v>55.0</v>
      </c>
      <c r="V192" s="17">
        <v>2018.0</v>
      </c>
      <c r="W192" s="17" t="s">
        <v>99</v>
      </c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</row>
    <row r="193">
      <c r="A193" s="16" t="s">
        <v>726</v>
      </c>
      <c r="B193" s="17">
        <v>3696.0</v>
      </c>
      <c r="C193" s="18">
        <v>43224.0</v>
      </c>
      <c r="D193" s="17" t="s">
        <v>68</v>
      </c>
      <c r="E193" s="17" t="s">
        <v>722</v>
      </c>
      <c r="F193" s="19">
        <v>43311.0</v>
      </c>
      <c r="G193" s="17" t="s">
        <v>73</v>
      </c>
      <c r="H193" s="17">
        <v>2.2218998E7</v>
      </c>
      <c r="I193" s="17" t="s">
        <v>74</v>
      </c>
      <c r="J193" s="17" t="s">
        <v>77</v>
      </c>
      <c r="K193" s="17" t="s">
        <v>78</v>
      </c>
      <c r="L193" s="21" t="s">
        <v>727</v>
      </c>
      <c r="M193" s="33"/>
      <c r="N193" s="17" t="s">
        <v>728</v>
      </c>
      <c r="O193" s="17" t="s">
        <v>729</v>
      </c>
      <c r="P193" s="17" t="s">
        <v>112</v>
      </c>
      <c r="Q193" s="17" t="s">
        <v>82</v>
      </c>
      <c r="R193" s="21">
        <v>1.0</v>
      </c>
      <c r="S193" s="21">
        <v>1.0</v>
      </c>
      <c r="T193" s="21">
        <f t="shared" si="38"/>
        <v>0</v>
      </c>
      <c r="U193" s="17"/>
      <c r="V193" s="17"/>
      <c r="W193" s="17" t="s">
        <v>99</v>
      </c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</row>
    <row r="194">
      <c r="A194" s="16" t="s">
        <v>730</v>
      </c>
      <c r="B194" s="17">
        <v>3696.0</v>
      </c>
      <c r="C194" s="18">
        <v>43224.0</v>
      </c>
      <c r="D194" s="17" t="s">
        <v>68</v>
      </c>
      <c r="E194" s="17" t="s">
        <v>722</v>
      </c>
      <c r="F194" s="19">
        <v>43311.0</v>
      </c>
      <c r="G194" s="17" t="s">
        <v>73</v>
      </c>
      <c r="H194" s="17">
        <v>2.2218998E7</v>
      </c>
      <c r="I194" s="17" t="s">
        <v>74</v>
      </c>
      <c r="J194" s="17" t="s">
        <v>77</v>
      </c>
      <c r="K194" s="17" t="s">
        <v>78</v>
      </c>
      <c r="L194" s="21" t="s">
        <v>731</v>
      </c>
      <c r="M194" s="22" t="s">
        <v>82</v>
      </c>
      <c r="N194" s="17" t="s">
        <v>732</v>
      </c>
      <c r="O194" s="17" t="s">
        <v>733</v>
      </c>
      <c r="P194" s="17" t="s">
        <v>189</v>
      </c>
      <c r="Q194" s="17" t="s">
        <v>82</v>
      </c>
      <c r="R194" s="21">
        <v>1.0</v>
      </c>
      <c r="S194" s="21">
        <v>1.0</v>
      </c>
      <c r="T194" s="21">
        <f t="shared" si="38"/>
        <v>0</v>
      </c>
      <c r="U194" s="17"/>
      <c r="V194" s="17"/>
      <c r="W194" s="17" t="s">
        <v>99</v>
      </c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</row>
    <row r="195">
      <c r="A195" s="16" t="s">
        <v>734</v>
      </c>
      <c r="B195" s="17">
        <v>3696.0</v>
      </c>
      <c r="C195" s="18">
        <v>43224.0</v>
      </c>
      <c r="D195" s="17" t="s">
        <v>68</v>
      </c>
      <c r="E195" s="17" t="s">
        <v>722</v>
      </c>
      <c r="F195" s="19">
        <v>43311.0</v>
      </c>
      <c r="G195" s="17" t="s">
        <v>73</v>
      </c>
      <c r="H195" s="17">
        <v>2.2218998E7</v>
      </c>
      <c r="I195" s="17" t="s">
        <v>74</v>
      </c>
      <c r="J195" s="17" t="s">
        <v>77</v>
      </c>
      <c r="K195" s="17" t="s">
        <v>78</v>
      </c>
      <c r="L195" s="21" t="s">
        <v>735</v>
      </c>
      <c r="M195" s="22" t="s">
        <v>82</v>
      </c>
      <c r="N195" s="17" t="s">
        <v>736</v>
      </c>
      <c r="O195" s="17" t="s">
        <v>737</v>
      </c>
      <c r="P195" s="17" t="s">
        <v>189</v>
      </c>
      <c r="Q195" s="17" t="s">
        <v>82</v>
      </c>
      <c r="R195" s="21">
        <v>1.0</v>
      </c>
      <c r="S195" s="21">
        <v>1.0</v>
      </c>
      <c r="T195" s="21">
        <f t="shared" si="38"/>
        <v>0</v>
      </c>
      <c r="U195" s="17"/>
      <c r="V195" s="17"/>
      <c r="W195" s="17" t="s">
        <v>99</v>
      </c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</row>
    <row r="196">
      <c r="A196" s="16" t="s">
        <v>738</v>
      </c>
      <c r="B196" s="17">
        <v>3696.0</v>
      </c>
      <c r="C196" s="18">
        <v>43224.0</v>
      </c>
      <c r="D196" s="17" t="s">
        <v>68</v>
      </c>
      <c r="E196" s="17" t="s">
        <v>722</v>
      </c>
      <c r="F196" s="19">
        <v>43311.0</v>
      </c>
      <c r="G196" s="17" t="s">
        <v>73</v>
      </c>
      <c r="H196" s="17">
        <v>2.2218998E7</v>
      </c>
      <c r="I196" s="17" t="s">
        <v>74</v>
      </c>
      <c r="J196" s="17" t="s">
        <v>77</v>
      </c>
      <c r="K196" s="17" t="s">
        <v>78</v>
      </c>
      <c r="L196" s="21" t="s">
        <v>739</v>
      </c>
      <c r="M196" s="22" t="s">
        <v>82</v>
      </c>
      <c r="N196" s="17" t="s">
        <v>740</v>
      </c>
      <c r="O196" s="17" t="s">
        <v>741</v>
      </c>
      <c r="P196" s="17" t="s">
        <v>189</v>
      </c>
      <c r="Q196" s="17" t="s">
        <v>82</v>
      </c>
      <c r="R196" s="21">
        <v>1.0</v>
      </c>
      <c r="S196" s="21">
        <v>1.0</v>
      </c>
      <c r="T196" s="21">
        <f t="shared" si="38"/>
        <v>0</v>
      </c>
      <c r="U196" s="17"/>
      <c r="V196" s="17"/>
      <c r="W196" s="17" t="s">
        <v>99</v>
      </c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</row>
    <row r="197">
      <c r="A197" s="16" t="s">
        <v>742</v>
      </c>
      <c r="B197" s="17">
        <v>3696.0</v>
      </c>
      <c r="C197" s="18">
        <v>43224.0</v>
      </c>
      <c r="D197" s="17" t="s">
        <v>68</v>
      </c>
      <c r="E197" s="17" t="s">
        <v>722</v>
      </c>
      <c r="F197" s="19">
        <v>43311.0</v>
      </c>
      <c r="G197" s="17" t="s">
        <v>73</v>
      </c>
      <c r="H197" s="17">
        <v>2.2218998E7</v>
      </c>
      <c r="I197" s="17" t="s">
        <v>74</v>
      </c>
      <c r="J197" s="17" t="s">
        <v>77</v>
      </c>
      <c r="K197" s="17" t="s">
        <v>78</v>
      </c>
      <c r="L197" s="21" t="s">
        <v>743</v>
      </c>
      <c r="M197" s="22" t="s">
        <v>82</v>
      </c>
      <c r="N197" s="17" t="s">
        <v>744</v>
      </c>
      <c r="O197" s="17" t="s">
        <v>745</v>
      </c>
      <c r="P197" s="17" t="s">
        <v>189</v>
      </c>
      <c r="Q197" s="17" t="s">
        <v>82</v>
      </c>
      <c r="R197" s="21">
        <v>2.0</v>
      </c>
      <c r="S197" s="21">
        <v>2.0</v>
      </c>
      <c r="T197" s="21">
        <f t="shared" si="38"/>
        <v>0</v>
      </c>
      <c r="U197" s="17"/>
      <c r="V197" s="17"/>
      <c r="W197" s="17" t="s">
        <v>99</v>
      </c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</row>
    <row r="198">
      <c r="A198" s="16" t="s">
        <v>746</v>
      </c>
      <c r="B198" s="17">
        <v>3696.0</v>
      </c>
      <c r="C198" s="18">
        <v>43224.0</v>
      </c>
      <c r="D198" s="17" t="s">
        <v>68</v>
      </c>
      <c r="E198" s="17" t="s">
        <v>722</v>
      </c>
      <c r="F198" s="19">
        <v>43311.0</v>
      </c>
      <c r="G198" s="17" t="s">
        <v>73</v>
      </c>
      <c r="H198" s="17">
        <v>2.2218998E7</v>
      </c>
      <c r="I198" s="17" t="s">
        <v>74</v>
      </c>
      <c r="J198" s="17" t="s">
        <v>77</v>
      </c>
      <c r="K198" s="17" t="s">
        <v>78</v>
      </c>
      <c r="L198" s="21" t="s">
        <v>747</v>
      </c>
      <c r="M198" s="22" t="s">
        <v>82</v>
      </c>
      <c r="N198" s="17" t="s">
        <v>744</v>
      </c>
      <c r="O198" s="17" t="s">
        <v>745</v>
      </c>
      <c r="P198" s="17" t="s">
        <v>189</v>
      </c>
      <c r="Q198" s="17" t="s">
        <v>82</v>
      </c>
      <c r="R198" s="21">
        <v>4.0</v>
      </c>
      <c r="S198" s="21">
        <v>4.0</v>
      </c>
      <c r="T198" s="21">
        <f t="shared" si="38"/>
        <v>0</v>
      </c>
      <c r="U198" s="17"/>
      <c r="V198" s="17"/>
      <c r="W198" s="17" t="s">
        <v>99</v>
      </c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</row>
    <row r="199">
      <c r="A199" s="16" t="s">
        <v>748</v>
      </c>
      <c r="B199" s="17">
        <v>3696.0</v>
      </c>
      <c r="C199" s="18">
        <v>43224.0</v>
      </c>
      <c r="D199" s="17" t="s">
        <v>68</v>
      </c>
      <c r="E199" s="17" t="s">
        <v>722</v>
      </c>
      <c r="F199" s="19">
        <v>43311.0</v>
      </c>
      <c r="G199" s="17" t="s">
        <v>73</v>
      </c>
      <c r="H199" s="17">
        <v>2.2218998E7</v>
      </c>
      <c r="I199" s="17" t="s">
        <v>74</v>
      </c>
      <c r="J199" s="17" t="s">
        <v>77</v>
      </c>
      <c r="K199" s="17" t="s">
        <v>78</v>
      </c>
      <c r="L199" s="21" t="s">
        <v>749</v>
      </c>
      <c r="M199" s="22" t="s">
        <v>82</v>
      </c>
      <c r="N199" s="17" t="s">
        <v>750</v>
      </c>
      <c r="O199" s="17" t="s">
        <v>751</v>
      </c>
      <c r="P199" s="17" t="s">
        <v>189</v>
      </c>
      <c r="Q199" s="17" t="s">
        <v>82</v>
      </c>
      <c r="R199" s="21">
        <v>3.0</v>
      </c>
      <c r="S199" s="21">
        <v>3.0</v>
      </c>
      <c r="T199" s="21">
        <f t="shared" si="38"/>
        <v>0</v>
      </c>
      <c r="U199" s="17"/>
      <c r="V199" s="17"/>
      <c r="W199" s="17" t="s">
        <v>99</v>
      </c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</row>
    <row r="200">
      <c r="A200" s="16" t="s">
        <v>752</v>
      </c>
      <c r="B200" s="17">
        <v>3770.0</v>
      </c>
      <c r="C200" s="18">
        <v>43308.0</v>
      </c>
      <c r="D200" s="17" t="s">
        <v>68</v>
      </c>
      <c r="E200" s="17" t="s">
        <v>722</v>
      </c>
      <c r="F200" s="19">
        <v>43311.0</v>
      </c>
      <c r="G200" s="17" t="s">
        <v>73</v>
      </c>
      <c r="H200" s="17">
        <v>2.2218998E7</v>
      </c>
      <c r="I200" s="17" t="s">
        <v>74</v>
      </c>
      <c r="J200" s="17" t="s">
        <v>77</v>
      </c>
      <c r="K200" s="17" t="s">
        <v>78</v>
      </c>
      <c r="L200" s="21" t="s">
        <v>753</v>
      </c>
      <c r="M200" s="22" t="s">
        <v>82</v>
      </c>
      <c r="N200" s="17" t="s">
        <v>754</v>
      </c>
      <c r="O200" s="17" t="s">
        <v>755</v>
      </c>
      <c r="P200" s="17" t="s">
        <v>189</v>
      </c>
      <c r="Q200" s="17" t="s">
        <v>82</v>
      </c>
      <c r="R200" s="21">
        <v>1.0</v>
      </c>
      <c r="S200" s="21">
        <v>1.0</v>
      </c>
      <c r="T200" s="21">
        <f t="shared" si="38"/>
        <v>0</v>
      </c>
      <c r="U200" s="17"/>
      <c r="V200" s="17"/>
      <c r="W200" s="17" t="s">
        <v>99</v>
      </c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</row>
    <row r="201">
      <c r="A201" s="16" t="s">
        <v>756</v>
      </c>
      <c r="B201" s="17">
        <v>3768.0</v>
      </c>
      <c r="C201" s="18">
        <v>43308.0</v>
      </c>
      <c r="D201" s="17" t="s">
        <v>757</v>
      </c>
      <c r="E201" s="17" t="s">
        <v>722</v>
      </c>
      <c r="F201" s="19">
        <v>43311.0</v>
      </c>
      <c r="G201" s="17" t="s">
        <v>73</v>
      </c>
      <c r="H201" s="17">
        <v>2.2218998E7</v>
      </c>
      <c r="I201" s="17" t="s">
        <v>74</v>
      </c>
      <c r="J201" s="17" t="s">
        <v>77</v>
      </c>
      <c r="K201" s="17" t="s">
        <v>78</v>
      </c>
      <c r="L201" s="17" t="s">
        <v>758</v>
      </c>
      <c r="M201" s="22" t="s">
        <v>759</v>
      </c>
      <c r="N201" s="17" t="s">
        <v>760</v>
      </c>
      <c r="O201" s="17" t="s">
        <v>761</v>
      </c>
      <c r="P201" s="17" t="s">
        <v>762</v>
      </c>
      <c r="Q201" s="17" t="s">
        <v>82</v>
      </c>
      <c r="R201" s="21">
        <v>1.0</v>
      </c>
      <c r="S201" s="21">
        <v>1.0</v>
      </c>
      <c r="T201" s="21">
        <f t="shared" si="38"/>
        <v>0</v>
      </c>
      <c r="U201" s="17"/>
      <c r="V201" s="17"/>
      <c r="W201" s="17" t="s">
        <v>99</v>
      </c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</row>
    <row r="202">
      <c r="A202" s="16" t="s">
        <v>763</v>
      </c>
      <c r="B202" s="17">
        <v>3772.0</v>
      </c>
      <c r="C202" s="18">
        <v>43318.0</v>
      </c>
      <c r="D202" s="17" t="s">
        <v>68</v>
      </c>
      <c r="E202" s="17" t="s">
        <v>764</v>
      </c>
      <c r="F202" s="19">
        <v>43318.0</v>
      </c>
      <c r="G202" s="17" t="s">
        <v>73</v>
      </c>
      <c r="H202" s="17">
        <v>2.2218998E7</v>
      </c>
      <c r="I202" s="17" t="s">
        <v>74</v>
      </c>
      <c r="J202" s="17" t="s">
        <v>77</v>
      </c>
      <c r="K202" s="17" t="s">
        <v>78</v>
      </c>
      <c r="L202" s="17" t="s">
        <v>765</v>
      </c>
      <c r="M202" s="22" t="s">
        <v>766</v>
      </c>
      <c r="N202" s="17" t="s">
        <v>347</v>
      </c>
      <c r="O202" s="17" t="s">
        <v>348</v>
      </c>
      <c r="P202" s="17" t="s">
        <v>106</v>
      </c>
      <c r="Q202" s="17" t="s">
        <v>82</v>
      </c>
      <c r="R202" s="21">
        <v>1.0</v>
      </c>
      <c r="S202" s="21">
        <v>1.0</v>
      </c>
      <c r="T202" s="21">
        <f t="shared" si="38"/>
        <v>0</v>
      </c>
      <c r="U202" s="17"/>
      <c r="V202" s="17"/>
      <c r="W202" s="17" t="s">
        <v>99</v>
      </c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</row>
    <row r="203">
      <c r="A203" s="16" t="s">
        <v>767</v>
      </c>
      <c r="B203" s="17">
        <v>3772.0</v>
      </c>
      <c r="C203" s="18">
        <v>43318.0</v>
      </c>
      <c r="D203" s="17" t="s">
        <v>68</v>
      </c>
      <c r="E203" s="17" t="s">
        <v>764</v>
      </c>
      <c r="F203" s="19">
        <v>43318.0</v>
      </c>
      <c r="G203" s="17" t="s">
        <v>73</v>
      </c>
      <c r="H203" s="17">
        <v>2.2218998E7</v>
      </c>
      <c r="I203" s="17" t="s">
        <v>74</v>
      </c>
      <c r="J203" s="17" t="s">
        <v>77</v>
      </c>
      <c r="K203" s="17" t="s">
        <v>78</v>
      </c>
      <c r="L203" s="21" t="s">
        <v>768</v>
      </c>
      <c r="M203" s="22" t="s">
        <v>82</v>
      </c>
      <c r="N203" s="17" t="s">
        <v>769</v>
      </c>
      <c r="O203" s="17" t="s">
        <v>770</v>
      </c>
      <c r="P203" s="17" t="s">
        <v>150</v>
      </c>
      <c r="Q203" s="17" t="s">
        <v>82</v>
      </c>
      <c r="R203" s="21">
        <v>1.0</v>
      </c>
      <c r="S203" s="17">
        <v>0.0</v>
      </c>
      <c r="T203" s="21">
        <f t="shared" si="38"/>
        <v>1</v>
      </c>
      <c r="U203" s="17"/>
      <c r="V203" s="17"/>
      <c r="W203" s="17" t="s">
        <v>123</v>
      </c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</row>
    <row r="204">
      <c r="A204" s="16" t="s">
        <v>612</v>
      </c>
      <c r="B204" s="17">
        <v>3777.0</v>
      </c>
      <c r="C204" s="18">
        <v>43315.0</v>
      </c>
      <c r="D204" s="17"/>
      <c r="E204" s="17" t="s">
        <v>118</v>
      </c>
      <c r="F204" s="19">
        <v>43328.0</v>
      </c>
      <c r="G204" s="17" t="s">
        <v>73</v>
      </c>
      <c r="H204" s="17">
        <v>2.2218998E7</v>
      </c>
      <c r="I204" s="17" t="s">
        <v>74</v>
      </c>
      <c r="J204" s="17" t="s">
        <v>77</v>
      </c>
      <c r="K204" s="17" t="s">
        <v>78</v>
      </c>
      <c r="L204" s="17" t="s">
        <v>771</v>
      </c>
      <c r="M204" s="22" t="s">
        <v>772</v>
      </c>
      <c r="N204" s="17" t="s">
        <v>773</v>
      </c>
      <c r="O204" s="17" t="s">
        <v>774</v>
      </c>
      <c r="P204" s="17" t="s">
        <v>247</v>
      </c>
      <c r="Q204" s="17" t="s">
        <v>82</v>
      </c>
      <c r="R204" s="21">
        <v>1.0</v>
      </c>
      <c r="S204" s="17">
        <v>0.0</v>
      </c>
      <c r="T204" s="21">
        <f t="shared" si="38"/>
        <v>1</v>
      </c>
      <c r="U204" s="17"/>
      <c r="V204" s="17"/>
      <c r="W204" s="17" t="s">
        <v>123</v>
      </c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</row>
    <row r="205">
      <c r="A205" s="16" t="s">
        <v>775</v>
      </c>
      <c r="B205" s="17">
        <v>3777.0</v>
      </c>
      <c r="C205" s="18">
        <v>43315.0</v>
      </c>
      <c r="D205" s="17"/>
      <c r="E205" s="17" t="s">
        <v>118</v>
      </c>
      <c r="F205" s="19">
        <v>43328.0</v>
      </c>
      <c r="G205" s="17" t="s">
        <v>73</v>
      </c>
      <c r="H205" s="17">
        <v>2.2218998E7</v>
      </c>
      <c r="I205" s="17" t="s">
        <v>74</v>
      </c>
      <c r="J205" s="17" t="s">
        <v>77</v>
      </c>
      <c r="K205" s="17" t="s">
        <v>78</v>
      </c>
      <c r="L205" s="21" t="s">
        <v>776</v>
      </c>
      <c r="M205" s="22" t="s">
        <v>82</v>
      </c>
      <c r="N205" s="17" t="s">
        <v>777</v>
      </c>
      <c r="O205" s="17" t="s">
        <v>778</v>
      </c>
      <c r="P205" s="17" t="s">
        <v>112</v>
      </c>
      <c r="Q205" s="17" t="s">
        <v>82</v>
      </c>
      <c r="R205" s="21">
        <v>1.0</v>
      </c>
      <c r="S205" s="21">
        <v>1.0</v>
      </c>
      <c r="T205" s="21">
        <f t="shared" si="38"/>
        <v>0</v>
      </c>
      <c r="U205" s="17"/>
      <c r="V205" s="17"/>
      <c r="W205" s="17" t="s">
        <v>99</v>
      </c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</row>
    <row r="206">
      <c r="A206" s="34"/>
      <c r="B206" s="21"/>
      <c r="C206" s="19"/>
      <c r="D206" s="21"/>
      <c r="E206" s="21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</row>
    <row r="207">
      <c r="A207" s="34"/>
      <c r="B207" s="21"/>
      <c r="C207" s="19"/>
      <c r="D207" s="21"/>
      <c r="E207" s="21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</row>
    <row r="208">
      <c r="A208" s="34"/>
      <c r="B208" s="21"/>
      <c r="C208" s="19"/>
      <c r="D208" s="21"/>
      <c r="E208" s="21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</row>
    <row r="209">
      <c r="A209" s="34"/>
      <c r="B209" s="21"/>
      <c r="C209" s="19"/>
      <c r="D209" s="21"/>
      <c r="E209" s="21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</row>
    <row r="210">
      <c r="A210" s="34"/>
      <c r="B210" s="21"/>
      <c r="C210" s="19"/>
      <c r="D210" s="21"/>
      <c r="E210" s="21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</row>
    <row r="211">
      <c r="A211" s="34"/>
      <c r="B211" s="21"/>
      <c r="C211" s="19"/>
      <c r="D211" s="21"/>
      <c r="E211" s="21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</row>
    <row r="212">
      <c r="A212" s="34"/>
      <c r="B212" s="21"/>
      <c r="C212" s="19"/>
      <c r="D212" s="21"/>
      <c r="E212" s="21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</row>
    <row r="213">
      <c r="A213" s="34"/>
      <c r="B213" s="21"/>
      <c r="C213" s="19"/>
      <c r="D213" s="21"/>
      <c r="E213" s="21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</row>
    <row r="214">
      <c r="A214" s="34"/>
      <c r="B214" s="21"/>
      <c r="C214" s="19"/>
      <c r="D214" s="21"/>
      <c r="E214" s="21"/>
      <c r="F214" s="19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</row>
    <row r="215">
      <c r="A215" s="34"/>
      <c r="B215" s="21"/>
      <c r="C215" s="19"/>
      <c r="D215" s="21"/>
      <c r="E215" s="21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</row>
    <row r="216">
      <c r="A216" s="34"/>
      <c r="B216" s="21"/>
      <c r="C216" s="19"/>
      <c r="D216" s="21"/>
      <c r="E216" s="21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</row>
    <row r="217">
      <c r="A217" s="34"/>
      <c r="B217" s="21"/>
      <c r="C217" s="19"/>
      <c r="D217" s="21"/>
      <c r="E217" s="21"/>
      <c r="F217" s="19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</row>
    <row r="218">
      <c r="A218" s="34"/>
      <c r="B218" s="21"/>
      <c r="C218" s="19"/>
      <c r="D218" s="21"/>
      <c r="E218" s="21"/>
      <c r="F218" s="19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</row>
    <row r="219">
      <c r="A219" s="34"/>
      <c r="B219" s="21"/>
      <c r="C219" s="19"/>
      <c r="D219" s="21"/>
      <c r="E219" s="21"/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</row>
    <row r="220">
      <c r="A220" s="34"/>
      <c r="B220" s="21"/>
      <c r="C220" s="19"/>
      <c r="D220" s="21"/>
      <c r="E220" s="21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</row>
    <row r="221">
      <c r="A221" s="34"/>
      <c r="B221" s="21"/>
      <c r="C221" s="19"/>
      <c r="D221" s="21"/>
      <c r="E221" s="21"/>
      <c r="F221" s="19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</row>
    <row r="222">
      <c r="A222" s="34"/>
      <c r="B222" s="21"/>
      <c r="C222" s="19"/>
      <c r="D222" s="21"/>
      <c r="E222" s="21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</row>
    <row r="223">
      <c r="A223" s="34"/>
      <c r="B223" s="21"/>
      <c r="C223" s="19"/>
      <c r="D223" s="21"/>
      <c r="E223" s="21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</row>
    <row r="224">
      <c r="A224" s="34"/>
      <c r="B224" s="21"/>
      <c r="C224" s="19"/>
      <c r="D224" s="21"/>
      <c r="E224" s="21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</row>
    <row r="225">
      <c r="A225" s="34"/>
      <c r="B225" s="21"/>
      <c r="C225" s="19"/>
      <c r="D225" s="21"/>
      <c r="E225" s="21"/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</row>
    <row r="226">
      <c r="A226" s="34"/>
      <c r="B226" s="21"/>
      <c r="C226" s="19"/>
      <c r="D226" s="21"/>
      <c r="E226" s="21"/>
      <c r="F226" s="19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</row>
    <row r="227">
      <c r="A227" s="34"/>
      <c r="B227" s="21"/>
      <c r="C227" s="19"/>
      <c r="D227" s="21"/>
      <c r="E227" s="21"/>
      <c r="F227" s="19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</row>
    <row r="228">
      <c r="A228" s="34"/>
      <c r="B228" s="21"/>
      <c r="C228" s="19"/>
      <c r="D228" s="21"/>
      <c r="E228" s="21"/>
      <c r="F228" s="19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</row>
    <row r="229">
      <c r="A229" s="34"/>
      <c r="B229" s="21"/>
      <c r="C229" s="19"/>
      <c r="D229" s="21"/>
      <c r="E229" s="21"/>
      <c r="F229" s="19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</row>
    <row r="230">
      <c r="A230" s="34"/>
      <c r="B230" s="21"/>
      <c r="C230" s="19"/>
      <c r="D230" s="21"/>
      <c r="E230" s="21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</row>
    <row r="231">
      <c r="A231" s="34"/>
      <c r="B231" s="21"/>
      <c r="C231" s="19"/>
      <c r="D231" s="21"/>
      <c r="E231" s="21"/>
      <c r="F231" s="19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</row>
    <row r="232">
      <c r="A232" s="34"/>
      <c r="B232" s="21"/>
      <c r="C232" s="19"/>
      <c r="D232" s="21"/>
      <c r="E232" s="21"/>
      <c r="F232" s="19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</row>
    <row r="233">
      <c r="A233" s="34"/>
      <c r="B233" s="21"/>
      <c r="C233" s="19"/>
      <c r="D233" s="21"/>
      <c r="E233" s="21"/>
      <c r="F233" s="19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</row>
    <row r="234">
      <c r="A234" s="34"/>
      <c r="B234" s="21"/>
      <c r="C234" s="19"/>
      <c r="D234" s="21"/>
      <c r="E234" s="21"/>
      <c r="F234" s="19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</row>
    <row r="235">
      <c r="A235" s="34"/>
      <c r="B235" s="21"/>
      <c r="C235" s="19"/>
      <c r="D235" s="21"/>
      <c r="E235" s="21"/>
      <c r="F235" s="19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</row>
    <row r="236">
      <c r="A236" s="34"/>
      <c r="B236" s="21"/>
      <c r="C236" s="19"/>
      <c r="D236" s="21"/>
      <c r="E236" s="21"/>
      <c r="F236" s="19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</row>
    <row r="237">
      <c r="A237" s="34"/>
      <c r="B237" s="21"/>
      <c r="C237" s="19"/>
      <c r="D237" s="21"/>
      <c r="E237" s="21"/>
      <c r="F237" s="19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</row>
    <row r="238">
      <c r="A238" s="34"/>
      <c r="B238" s="21"/>
      <c r="C238" s="19"/>
      <c r="D238" s="21"/>
      <c r="E238" s="21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</row>
    <row r="239">
      <c r="A239" s="34"/>
      <c r="B239" s="21"/>
      <c r="C239" s="19"/>
      <c r="D239" s="21"/>
      <c r="E239" s="21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</row>
    <row r="240">
      <c r="A240" s="34"/>
      <c r="B240" s="21"/>
      <c r="C240" s="19"/>
      <c r="D240" s="21"/>
      <c r="E240" s="21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</row>
    <row r="241">
      <c r="A241" s="34"/>
      <c r="B241" s="21"/>
      <c r="C241" s="19"/>
      <c r="D241" s="21"/>
      <c r="E241" s="21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</row>
    <row r="242">
      <c r="A242" s="34"/>
      <c r="B242" s="21"/>
      <c r="C242" s="19"/>
      <c r="D242" s="21"/>
      <c r="E242" s="21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</row>
    <row r="243">
      <c r="A243" s="34"/>
      <c r="B243" s="21"/>
      <c r="C243" s="19"/>
      <c r="D243" s="21"/>
      <c r="E243" s="21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</row>
    <row r="244">
      <c r="A244" s="34"/>
      <c r="B244" s="21"/>
      <c r="C244" s="19"/>
      <c r="D244" s="21"/>
      <c r="E244" s="21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</row>
    <row r="245">
      <c r="A245" s="34"/>
      <c r="B245" s="21"/>
      <c r="C245" s="19"/>
      <c r="D245" s="21"/>
      <c r="E245" s="21"/>
      <c r="F245" s="19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</row>
    <row r="246">
      <c r="A246" s="34"/>
      <c r="B246" s="21"/>
      <c r="C246" s="19"/>
      <c r="D246" s="21"/>
      <c r="E246" s="21"/>
      <c r="F246" s="19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</row>
    <row r="247">
      <c r="A247" s="34"/>
      <c r="B247" s="21"/>
      <c r="C247" s="19"/>
      <c r="D247" s="21"/>
      <c r="E247" s="21"/>
      <c r="F247" s="19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</row>
    <row r="248">
      <c r="A248" s="34"/>
      <c r="B248" s="21"/>
      <c r="C248" s="19"/>
      <c r="D248" s="21"/>
      <c r="E248" s="21"/>
      <c r="F248" s="19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</row>
    <row r="249">
      <c r="A249" s="34"/>
      <c r="B249" s="21"/>
      <c r="C249" s="19"/>
      <c r="D249" s="21"/>
      <c r="E249" s="21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</row>
    <row r="250">
      <c r="A250" s="34"/>
      <c r="B250" s="21"/>
      <c r="C250" s="19"/>
      <c r="D250" s="21"/>
      <c r="E250" s="21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</row>
    <row r="251">
      <c r="A251" s="34"/>
      <c r="B251" s="21"/>
      <c r="C251" s="19"/>
      <c r="D251" s="21"/>
      <c r="E251" s="21"/>
      <c r="F251" s="19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</row>
    <row r="252">
      <c r="A252" s="34"/>
      <c r="B252" s="21"/>
      <c r="C252" s="19"/>
      <c r="D252" s="21"/>
      <c r="E252" s="21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</row>
    <row r="253">
      <c r="A253" s="34"/>
      <c r="B253" s="21"/>
      <c r="C253" s="19"/>
      <c r="D253" s="21"/>
      <c r="E253" s="21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</row>
    <row r="254">
      <c r="A254" s="34"/>
      <c r="B254" s="21"/>
      <c r="C254" s="19"/>
      <c r="D254" s="21"/>
      <c r="E254" s="21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</row>
    <row r="255">
      <c r="A255" s="34"/>
      <c r="B255" s="21"/>
      <c r="C255" s="19"/>
      <c r="D255" s="21"/>
      <c r="E255" s="21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</row>
    <row r="256">
      <c r="A256" s="34"/>
      <c r="B256" s="21"/>
      <c r="C256" s="19"/>
      <c r="D256" s="21"/>
      <c r="E256" s="21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</row>
    <row r="257">
      <c r="A257" s="34"/>
      <c r="B257" s="21"/>
      <c r="C257" s="19"/>
      <c r="D257" s="21"/>
      <c r="E257" s="21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</row>
    <row r="258">
      <c r="A258" s="34"/>
      <c r="B258" s="21"/>
      <c r="C258" s="19"/>
      <c r="D258" s="21"/>
      <c r="E258" s="21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</row>
    <row r="259">
      <c r="A259" s="34"/>
      <c r="B259" s="21"/>
      <c r="C259" s="19"/>
      <c r="D259" s="21"/>
      <c r="E259" s="21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</row>
    <row r="260">
      <c r="A260" s="34"/>
      <c r="B260" s="21"/>
      <c r="C260" s="19"/>
      <c r="D260" s="21"/>
      <c r="E260" s="21"/>
      <c r="F260" s="1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</row>
    <row r="261">
      <c r="A261" s="34"/>
      <c r="B261" s="21"/>
      <c r="C261" s="19"/>
      <c r="D261" s="21"/>
      <c r="E261" s="21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</row>
    <row r="262">
      <c r="A262" s="34"/>
      <c r="B262" s="21"/>
      <c r="C262" s="19"/>
      <c r="D262" s="21"/>
      <c r="E262" s="21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</row>
    <row r="263">
      <c r="A263" s="34"/>
      <c r="B263" s="21"/>
      <c r="C263" s="19"/>
      <c r="D263" s="21"/>
      <c r="E263" s="21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</row>
    <row r="264">
      <c r="A264" s="34"/>
      <c r="B264" s="21"/>
      <c r="C264" s="19"/>
      <c r="D264" s="21"/>
      <c r="E264" s="21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</row>
    <row r="265">
      <c r="A265" s="34"/>
      <c r="B265" s="21"/>
      <c r="C265" s="19"/>
      <c r="D265" s="21"/>
      <c r="E265" s="21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</row>
    <row r="266">
      <c r="A266" s="34"/>
      <c r="B266" s="21"/>
      <c r="C266" s="19"/>
      <c r="D266" s="21"/>
      <c r="E266" s="21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</row>
    <row r="267">
      <c r="A267" s="34"/>
      <c r="B267" s="21"/>
      <c r="C267" s="19"/>
      <c r="D267" s="21"/>
      <c r="E267" s="21"/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</row>
    <row r="268">
      <c r="A268" s="34"/>
      <c r="B268" s="21"/>
      <c r="C268" s="19"/>
      <c r="D268" s="21"/>
      <c r="E268" s="21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</row>
    <row r="269">
      <c r="A269" s="34"/>
      <c r="B269" s="21"/>
      <c r="C269" s="19"/>
      <c r="D269" s="21"/>
      <c r="E269" s="21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</row>
    <row r="270">
      <c r="A270" s="34"/>
      <c r="B270" s="21"/>
      <c r="C270" s="19"/>
      <c r="D270" s="21"/>
      <c r="E270" s="21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</row>
    <row r="271">
      <c r="A271" s="34"/>
      <c r="B271" s="21"/>
      <c r="C271" s="19"/>
      <c r="D271" s="21"/>
      <c r="E271" s="21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</row>
    <row r="272">
      <c r="A272" s="34"/>
      <c r="B272" s="21"/>
      <c r="C272" s="19"/>
      <c r="D272" s="21"/>
      <c r="E272" s="21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</row>
    <row r="273">
      <c r="A273" s="34"/>
      <c r="B273" s="21"/>
      <c r="C273" s="19"/>
      <c r="D273" s="21"/>
      <c r="E273" s="21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</row>
    <row r="274">
      <c r="A274" s="34"/>
      <c r="B274" s="21"/>
      <c r="C274" s="19"/>
      <c r="D274" s="21"/>
      <c r="E274" s="21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</row>
    <row r="275">
      <c r="A275" s="34"/>
      <c r="B275" s="21"/>
      <c r="C275" s="19"/>
      <c r="D275" s="21"/>
      <c r="E275" s="21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</row>
    <row r="276">
      <c r="A276" s="34"/>
      <c r="B276" s="21"/>
      <c r="C276" s="19"/>
      <c r="D276" s="21"/>
      <c r="E276" s="21"/>
      <c r="F276" s="19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</row>
    <row r="277">
      <c r="A277" s="34"/>
      <c r="B277" s="21"/>
      <c r="C277" s="19"/>
      <c r="D277" s="21"/>
      <c r="E277" s="21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</row>
    <row r="278">
      <c r="A278" s="34"/>
      <c r="B278" s="21"/>
      <c r="C278" s="19"/>
      <c r="D278" s="21"/>
      <c r="E278" s="21"/>
      <c r="F278" s="19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</row>
    <row r="279">
      <c r="A279" s="34"/>
      <c r="B279" s="21"/>
      <c r="C279" s="19"/>
      <c r="D279" s="21"/>
      <c r="E279" s="21"/>
      <c r="F279" s="19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</row>
    <row r="280">
      <c r="A280" s="34"/>
      <c r="B280" s="21"/>
      <c r="C280" s="19"/>
      <c r="D280" s="21"/>
      <c r="E280" s="21"/>
      <c r="F280" s="19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</row>
    <row r="281">
      <c r="A281" s="34"/>
      <c r="B281" s="21"/>
      <c r="C281" s="19"/>
      <c r="D281" s="21"/>
      <c r="E281" s="21"/>
      <c r="F281" s="19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</row>
    <row r="282">
      <c r="A282" s="34"/>
      <c r="B282" s="21"/>
      <c r="C282" s="19"/>
      <c r="D282" s="21"/>
      <c r="E282" s="21"/>
      <c r="F282" s="19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</row>
    <row r="283">
      <c r="A283" s="34"/>
      <c r="B283" s="21"/>
      <c r="C283" s="19"/>
      <c r="D283" s="21"/>
      <c r="E283" s="21"/>
      <c r="F283" s="19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</row>
    <row r="284">
      <c r="A284" s="34"/>
      <c r="B284" s="21"/>
      <c r="C284" s="19"/>
      <c r="D284" s="21"/>
      <c r="E284" s="21"/>
      <c r="F284" s="19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</row>
    <row r="285">
      <c r="A285" s="34"/>
      <c r="B285" s="21"/>
      <c r="C285" s="19"/>
      <c r="D285" s="21"/>
      <c r="E285" s="21"/>
      <c r="F285" s="19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</row>
    <row r="286">
      <c r="A286" s="34"/>
      <c r="B286" s="21"/>
      <c r="C286" s="19"/>
      <c r="D286" s="21"/>
      <c r="E286" s="21"/>
      <c r="F286" s="19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</row>
    <row r="287">
      <c r="A287" s="34"/>
      <c r="B287" s="21"/>
      <c r="C287" s="19"/>
      <c r="D287" s="21"/>
      <c r="E287" s="21"/>
      <c r="F287" s="19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</row>
    <row r="288">
      <c r="A288" s="34"/>
      <c r="B288" s="21"/>
      <c r="C288" s="19"/>
      <c r="D288" s="21"/>
      <c r="E288" s="21"/>
      <c r="F288" s="19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</row>
    <row r="289">
      <c r="A289" s="34"/>
      <c r="B289" s="21"/>
      <c r="C289" s="19"/>
      <c r="D289" s="21"/>
      <c r="E289" s="21"/>
      <c r="F289" s="19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</row>
    <row r="290">
      <c r="A290" s="34"/>
      <c r="B290" s="21"/>
      <c r="C290" s="19"/>
      <c r="D290" s="21"/>
      <c r="E290" s="21"/>
      <c r="F290" s="19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</row>
    <row r="291">
      <c r="A291" s="34"/>
      <c r="B291" s="21"/>
      <c r="C291" s="19"/>
      <c r="D291" s="21"/>
      <c r="E291" s="21"/>
      <c r="F291" s="19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</row>
    <row r="292">
      <c r="A292" s="34"/>
      <c r="B292" s="21"/>
      <c r="C292" s="19"/>
      <c r="D292" s="21"/>
      <c r="E292" s="21"/>
      <c r="F292" s="19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</row>
    <row r="293">
      <c r="A293" s="34"/>
      <c r="B293" s="21"/>
      <c r="C293" s="19"/>
      <c r="D293" s="21"/>
      <c r="E293" s="21"/>
      <c r="F293" s="19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</row>
    <row r="294">
      <c r="A294" s="34"/>
      <c r="B294" s="21"/>
      <c r="C294" s="19"/>
      <c r="D294" s="21"/>
      <c r="E294" s="21"/>
      <c r="F294" s="19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</row>
    <row r="295">
      <c r="A295" s="34"/>
      <c r="B295" s="21"/>
      <c r="C295" s="19"/>
      <c r="D295" s="21"/>
      <c r="E295" s="21"/>
      <c r="F295" s="19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</row>
    <row r="296">
      <c r="A296" s="34"/>
      <c r="B296" s="21"/>
      <c r="C296" s="19"/>
      <c r="D296" s="21"/>
      <c r="E296" s="21"/>
      <c r="F296" s="19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</row>
    <row r="297">
      <c r="A297" s="34"/>
      <c r="B297" s="21"/>
      <c r="C297" s="19"/>
      <c r="D297" s="21"/>
      <c r="E297" s="21"/>
      <c r="F297" s="19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</row>
    <row r="298">
      <c r="A298" s="34"/>
      <c r="B298" s="21"/>
      <c r="C298" s="19"/>
      <c r="D298" s="21"/>
      <c r="E298" s="21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</row>
    <row r="299">
      <c r="A299" s="34"/>
      <c r="B299" s="21"/>
      <c r="C299" s="19"/>
      <c r="D299" s="21"/>
      <c r="E299" s="21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</row>
    <row r="300">
      <c r="A300" s="34"/>
      <c r="B300" s="21"/>
      <c r="C300" s="19"/>
      <c r="D300" s="21"/>
      <c r="E300" s="21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</row>
    <row r="301">
      <c r="A301" s="34"/>
      <c r="B301" s="21"/>
      <c r="C301" s="19"/>
      <c r="D301" s="21"/>
      <c r="E301" s="21"/>
      <c r="F301" s="19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</row>
    <row r="302">
      <c r="A302" s="34"/>
      <c r="B302" s="21"/>
      <c r="C302" s="19"/>
      <c r="D302" s="21"/>
      <c r="E302" s="21"/>
      <c r="F302" s="19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</row>
    <row r="303">
      <c r="A303" s="34"/>
      <c r="B303" s="21"/>
      <c r="C303" s="19"/>
      <c r="D303" s="21"/>
      <c r="E303" s="21"/>
      <c r="F303" s="19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</row>
    <row r="304">
      <c r="A304" s="34"/>
      <c r="B304" s="21"/>
      <c r="C304" s="19"/>
      <c r="D304" s="21"/>
      <c r="E304" s="21"/>
      <c r="F304" s="19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</row>
    <row r="305">
      <c r="A305" s="34"/>
      <c r="B305" s="21"/>
      <c r="C305" s="19"/>
      <c r="D305" s="21"/>
      <c r="E305" s="21"/>
      <c r="F305" s="19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</row>
    <row r="306">
      <c r="A306" s="34"/>
      <c r="B306" s="21"/>
      <c r="C306" s="19"/>
      <c r="D306" s="21"/>
      <c r="E306" s="21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</row>
    <row r="307">
      <c r="A307" s="34"/>
      <c r="B307" s="21"/>
      <c r="C307" s="19"/>
      <c r="D307" s="21"/>
      <c r="E307" s="21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</row>
    <row r="308">
      <c r="A308" s="34"/>
      <c r="B308" s="21"/>
      <c r="C308" s="19"/>
      <c r="D308" s="21"/>
      <c r="E308" s="21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</row>
    <row r="309">
      <c r="A309" s="34"/>
      <c r="B309" s="21"/>
      <c r="C309" s="19"/>
      <c r="D309" s="21"/>
      <c r="E309" s="21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</row>
    <row r="310">
      <c r="A310" s="34"/>
      <c r="B310" s="21"/>
      <c r="C310" s="19"/>
      <c r="D310" s="21"/>
      <c r="E310" s="21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</row>
    <row r="311">
      <c r="A311" s="34"/>
      <c r="B311" s="21"/>
      <c r="C311" s="19"/>
      <c r="D311" s="21"/>
      <c r="E311" s="21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</row>
    <row r="312">
      <c r="A312" s="34"/>
      <c r="B312" s="21"/>
      <c r="C312" s="19"/>
      <c r="D312" s="21"/>
      <c r="E312" s="21"/>
      <c r="F312" s="19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</row>
    <row r="313">
      <c r="A313" s="34"/>
      <c r="B313" s="21"/>
      <c r="C313" s="19"/>
      <c r="D313" s="21"/>
      <c r="E313" s="21"/>
      <c r="F313" s="19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</row>
    <row r="314">
      <c r="A314" s="34"/>
      <c r="B314" s="21"/>
      <c r="C314" s="19"/>
      <c r="D314" s="21"/>
      <c r="E314" s="21"/>
      <c r="F314" s="19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</row>
    <row r="315">
      <c r="A315" s="34"/>
      <c r="B315" s="21"/>
      <c r="C315" s="19"/>
      <c r="D315" s="21"/>
      <c r="E315" s="21"/>
      <c r="F315" s="19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</row>
    <row r="316">
      <c r="A316" s="34"/>
      <c r="B316" s="21"/>
      <c r="C316" s="19"/>
      <c r="D316" s="21"/>
      <c r="E316" s="21"/>
      <c r="F316" s="19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</row>
    <row r="317">
      <c r="A317" s="34"/>
      <c r="B317" s="21"/>
      <c r="C317" s="19"/>
      <c r="D317" s="21"/>
      <c r="E317" s="21"/>
      <c r="F317" s="19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</row>
    <row r="318">
      <c r="A318" s="34"/>
      <c r="B318" s="21"/>
      <c r="C318" s="19"/>
      <c r="D318" s="21"/>
      <c r="E318" s="21"/>
      <c r="F318" s="19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</row>
    <row r="319">
      <c r="A319" s="34"/>
      <c r="B319" s="21"/>
      <c r="C319" s="19"/>
      <c r="D319" s="21"/>
      <c r="E319" s="21"/>
      <c r="F319" s="19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</row>
    <row r="320">
      <c r="A320" s="34"/>
      <c r="B320" s="21"/>
      <c r="C320" s="19"/>
      <c r="D320" s="21"/>
      <c r="E320" s="21"/>
      <c r="F320" s="19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</row>
    <row r="321">
      <c r="A321" s="34"/>
      <c r="B321" s="21"/>
      <c r="C321" s="19"/>
      <c r="D321" s="21"/>
      <c r="E321" s="21"/>
      <c r="F321" s="19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</row>
    <row r="322">
      <c r="A322" s="34"/>
      <c r="B322" s="21"/>
      <c r="C322" s="19"/>
      <c r="D322" s="21"/>
      <c r="E322" s="21"/>
      <c r="F322" s="19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</row>
    <row r="323">
      <c r="A323" s="34"/>
      <c r="B323" s="21"/>
      <c r="C323" s="19"/>
      <c r="D323" s="21"/>
      <c r="E323" s="21"/>
      <c r="F323" s="19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</row>
    <row r="324">
      <c r="A324" s="34"/>
      <c r="B324" s="21"/>
      <c r="C324" s="19"/>
      <c r="D324" s="21"/>
      <c r="E324" s="21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</row>
    <row r="325">
      <c r="A325" s="34"/>
      <c r="B325" s="21"/>
      <c r="C325" s="19"/>
      <c r="D325" s="21"/>
      <c r="E325" s="21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</row>
    <row r="326">
      <c r="A326" s="34"/>
      <c r="B326" s="21"/>
      <c r="C326" s="19"/>
      <c r="D326" s="21"/>
      <c r="E326" s="21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</row>
    <row r="327">
      <c r="A327" s="34"/>
      <c r="B327" s="21"/>
      <c r="C327" s="19"/>
      <c r="D327" s="21"/>
      <c r="E327" s="21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</row>
    <row r="328">
      <c r="A328" s="34"/>
      <c r="B328" s="21"/>
      <c r="C328" s="19"/>
      <c r="D328" s="21"/>
      <c r="E328" s="21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</row>
    <row r="329">
      <c r="A329" s="34"/>
      <c r="B329" s="21"/>
      <c r="C329" s="19"/>
      <c r="D329" s="21"/>
      <c r="E329" s="21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</row>
    <row r="330">
      <c r="A330" s="34"/>
      <c r="B330" s="21"/>
      <c r="C330" s="19"/>
      <c r="D330" s="21"/>
      <c r="E330" s="21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</row>
    <row r="331">
      <c r="A331" s="34"/>
      <c r="B331" s="21"/>
      <c r="C331" s="19"/>
      <c r="D331" s="21"/>
      <c r="E331" s="21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</row>
    <row r="332">
      <c r="A332" s="34"/>
      <c r="B332" s="21"/>
      <c r="C332" s="19"/>
      <c r="D332" s="21"/>
      <c r="E332" s="21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</row>
    <row r="333">
      <c r="A333" s="34"/>
      <c r="B333" s="21"/>
      <c r="C333" s="19"/>
      <c r="D333" s="21"/>
      <c r="E333" s="21"/>
      <c r="F333" s="19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</row>
    <row r="334">
      <c r="A334" s="34"/>
      <c r="B334" s="21"/>
      <c r="C334" s="19"/>
      <c r="D334" s="21"/>
      <c r="E334" s="21"/>
      <c r="F334" s="19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</row>
    <row r="335">
      <c r="A335" s="34"/>
      <c r="B335" s="21"/>
      <c r="C335" s="19"/>
      <c r="D335" s="21"/>
      <c r="E335" s="21"/>
      <c r="F335" s="19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</row>
    <row r="336">
      <c r="A336" s="34"/>
      <c r="B336" s="21"/>
      <c r="C336" s="19"/>
      <c r="D336" s="21"/>
      <c r="E336" s="21"/>
      <c r="F336" s="19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</row>
    <row r="337">
      <c r="A337" s="34"/>
      <c r="B337" s="21"/>
      <c r="C337" s="19"/>
      <c r="D337" s="21"/>
      <c r="E337" s="21"/>
      <c r="F337" s="19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</row>
    <row r="338">
      <c r="A338" s="34"/>
      <c r="B338" s="21"/>
      <c r="C338" s="19"/>
      <c r="D338" s="21"/>
      <c r="E338" s="21"/>
      <c r="F338" s="19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</row>
    <row r="339">
      <c r="A339" s="34"/>
      <c r="B339" s="21"/>
      <c r="C339" s="19"/>
      <c r="D339" s="21"/>
      <c r="E339" s="21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</row>
    <row r="340">
      <c r="A340" s="34"/>
      <c r="B340" s="21"/>
      <c r="C340" s="19"/>
      <c r="D340" s="21"/>
      <c r="E340" s="21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</row>
    <row r="341">
      <c r="A341" s="34"/>
      <c r="B341" s="21"/>
      <c r="C341" s="19"/>
      <c r="D341" s="21"/>
      <c r="E341" s="21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</row>
    <row r="342">
      <c r="A342" s="34"/>
      <c r="B342" s="21"/>
      <c r="C342" s="19"/>
      <c r="D342" s="21"/>
      <c r="E342" s="21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</row>
    <row r="343">
      <c r="A343" s="34"/>
      <c r="B343" s="21"/>
      <c r="C343" s="19"/>
      <c r="D343" s="21"/>
      <c r="E343" s="21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</row>
    <row r="344">
      <c r="A344" s="34"/>
      <c r="B344" s="21"/>
      <c r="C344" s="19"/>
      <c r="D344" s="21"/>
      <c r="E344" s="21"/>
      <c r="F344" s="19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</row>
    <row r="345">
      <c r="A345" s="34"/>
      <c r="B345" s="21"/>
      <c r="C345" s="19"/>
      <c r="D345" s="21"/>
      <c r="E345" s="21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</row>
    <row r="346">
      <c r="A346" s="34"/>
      <c r="B346" s="21"/>
      <c r="C346" s="19"/>
      <c r="D346" s="21"/>
      <c r="E346" s="21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</row>
    <row r="347">
      <c r="A347" s="34"/>
      <c r="B347" s="21"/>
      <c r="C347" s="19"/>
      <c r="D347" s="21"/>
      <c r="E347" s="21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</row>
    <row r="348">
      <c r="A348" s="34"/>
      <c r="B348" s="21"/>
      <c r="C348" s="19"/>
      <c r="D348" s="21"/>
      <c r="E348" s="21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</row>
    <row r="349">
      <c r="A349" s="34"/>
      <c r="B349" s="21"/>
      <c r="C349" s="19"/>
      <c r="D349" s="21"/>
      <c r="E349" s="21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</row>
    <row r="350">
      <c r="A350" s="34"/>
      <c r="B350" s="21"/>
      <c r="C350" s="19"/>
      <c r="D350" s="21"/>
      <c r="E350" s="21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</row>
    <row r="351">
      <c r="A351" s="34"/>
      <c r="B351" s="21"/>
      <c r="C351" s="19"/>
      <c r="D351" s="21"/>
      <c r="E351" s="21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</row>
    <row r="352">
      <c r="A352" s="34"/>
      <c r="B352" s="21"/>
      <c r="C352" s="19"/>
      <c r="D352" s="21"/>
      <c r="E352" s="21"/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</row>
    <row r="353">
      <c r="A353" s="34"/>
      <c r="B353" s="21"/>
      <c r="C353" s="19"/>
      <c r="D353" s="21"/>
      <c r="E353" s="2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</row>
    <row r="354">
      <c r="A354" s="34"/>
      <c r="B354" s="21"/>
      <c r="C354" s="19"/>
      <c r="D354" s="21"/>
      <c r="E354" s="21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</row>
    <row r="355">
      <c r="A355" s="34"/>
      <c r="B355" s="21"/>
      <c r="C355" s="19"/>
      <c r="D355" s="21"/>
      <c r="E355" s="21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</row>
    <row r="356">
      <c r="A356" s="34"/>
      <c r="B356" s="21"/>
      <c r="C356" s="19"/>
      <c r="D356" s="21"/>
      <c r="E356" s="21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</row>
    <row r="357">
      <c r="A357" s="34"/>
      <c r="B357" s="21"/>
      <c r="C357" s="19"/>
      <c r="D357" s="21"/>
      <c r="E357" s="21"/>
      <c r="F357" s="19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</row>
    <row r="358">
      <c r="A358" s="34"/>
      <c r="B358" s="21"/>
      <c r="C358" s="19"/>
      <c r="D358" s="21"/>
      <c r="E358" s="21"/>
      <c r="F358" s="19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</row>
    <row r="359">
      <c r="A359" s="34"/>
      <c r="B359" s="21"/>
      <c r="C359" s="19"/>
      <c r="D359" s="21"/>
      <c r="E359" s="21"/>
      <c r="F359" s="19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</row>
    <row r="360">
      <c r="A360" s="34"/>
      <c r="B360" s="21"/>
      <c r="C360" s="19"/>
      <c r="D360" s="21"/>
      <c r="E360" s="21"/>
      <c r="F360" s="19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</row>
    <row r="361">
      <c r="A361" s="34"/>
      <c r="B361" s="21"/>
      <c r="C361" s="19"/>
      <c r="D361" s="21"/>
      <c r="E361" s="21"/>
      <c r="F361" s="19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</row>
    <row r="362">
      <c r="A362" s="34"/>
      <c r="B362" s="21"/>
      <c r="C362" s="19"/>
      <c r="D362" s="21"/>
      <c r="E362" s="21"/>
      <c r="F362" s="19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</row>
    <row r="363">
      <c r="A363" s="34"/>
      <c r="B363" s="21"/>
      <c r="C363" s="19"/>
      <c r="D363" s="21"/>
      <c r="E363" s="21"/>
      <c r="F363" s="19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</row>
    <row r="364">
      <c r="A364" s="34"/>
      <c r="B364" s="21"/>
      <c r="C364" s="19"/>
      <c r="D364" s="21"/>
      <c r="E364" s="21"/>
      <c r="F364" s="19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</row>
    <row r="365">
      <c r="A365" s="34"/>
      <c r="B365" s="21"/>
      <c r="C365" s="19"/>
      <c r="D365" s="21"/>
      <c r="E365" s="21"/>
      <c r="F365" s="19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</row>
    <row r="366">
      <c r="A366" s="34"/>
      <c r="B366" s="21"/>
      <c r="C366" s="19"/>
      <c r="D366" s="21"/>
      <c r="E366" s="21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</row>
    <row r="367">
      <c r="A367" s="34"/>
      <c r="B367" s="21"/>
      <c r="C367" s="19"/>
      <c r="D367" s="21"/>
      <c r="E367" s="21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</row>
    <row r="368">
      <c r="A368" s="34"/>
      <c r="B368" s="21"/>
      <c r="C368" s="19"/>
      <c r="D368" s="21"/>
      <c r="E368" s="21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</row>
    <row r="369">
      <c r="A369" s="34"/>
      <c r="B369" s="21"/>
      <c r="C369" s="19"/>
      <c r="D369" s="21"/>
      <c r="E369" s="21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</row>
    <row r="370">
      <c r="A370" s="34"/>
      <c r="B370" s="21"/>
      <c r="C370" s="19"/>
      <c r="D370" s="21"/>
      <c r="E370" s="21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</row>
    <row r="371">
      <c r="A371" s="34"/>
      <c r="B371" s="21"/>
      <c r="C371" s="19"/>
      <c r="D371" s="21"/>
      <c r="E371" s="21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</row>
    <row r="372">
      <c r="A372" s="34"/>
      <c r="B372" s="21"/>
      <c r="C372" s="19"/>
      <c r="D372" s="21"/>
      <c r="E372" s="21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</row>
    <row r="373">
      <c r="A373" s="34"/>
      <c r="B373" s="21"/>
      <c r="C373" s="19"/>
      <c r="D373" s="21"/>
      <c r="E373" s="21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</row>
    <row r="374">
      <c r="A374" s="34"/>
      <c r="B374" s="21"/>
      <c r="C374" s="19"/>
      <c r="D374" s="21"/>
      <c r="E374" s="21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</row>
    <row r="375">
      <c r="A375" s="34"/>
      <c r="B375" s="21"/>
      <c r="C375" s="19"/>
      <c r="D375" s="21"/>
      <c r="E375" s="21"/>
      <c r="F375" s="19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</row>
    <row r="376">
      <c r="A376" s="34"/>
      <c r="B376" s="21"/>
      <c r="C376" s="19"/>
      <c r="D376" s="21"/>
      <c r="E376" s="21"/>
      <c r="F376" s="19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</row>
    <row r="377">
      <c r="A377" s="34"/>
      <c r="B377" s="21"/>
      <c r="C377" s="19"/>
      <c r="D377" s="21"/>
      <c r="E377" s="21"/>
      <c r="F377" s="19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</row>
    <row r="378">
      <c r="A378" s="34"/>
      <c r="B378" s="21"/>
      <c r="C378" s="19"/>
      <c r="D378" s="21"/>
      <c r="E378" s="21"/>
      <c r="F378" s="19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</row>
    <row r="379">
      <c r="A379" s="34"/>
      <c r="B379" s="21"/>
      <c r="C379" s="19"/>
      <c r="D379" s="21"/>
      <c r="E379" s="21"/>
      <c r="F379" s="19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</row>
    <row r="380">
      <c r="A380" s="34"/>
      <c r="B380" s="21"/>
      <c r="C380" s="19"/>
      <c r="D380" s="21"/>
      <c r="E380" s="21"/>
      <c r="F380" s="19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</row>
    <row r="381">
      <c r="A381" s="34"/>
      <c r="B381" s="21"/>
      <c r="C381" s="19"/>
      <c r="D381" s="21"/>
      <c r="E381" s="21"/>
      <c r="F381" s="19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</row>
    <row r="382">
      <c r="A382" s="34"/>
      <c r="B382" s="21"/>
      <c r="C382" s="19"/>
      <c r="D382" s="21"/>
      <c r="E382" s="21"/>
      <c r="F382" s="19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</row>
    <row r="383">
      <c r="A383" s="34"/>
      <c r="B383" s="21"/>
      <c r="C383" s="19"/>
      <c r="D383" s="21"/>
      <c r="E383" s="21"/>
      <c r="F383" s="19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</row>
    <row r="384">
      <c r="A384" s="34"/>
      <c r="B384" s="21"/>
      <c r="C384" s="19"/>
      <c r="D384" s="21"/>
      <c r="E384" s="21"/>
      <c r="F384" s="19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</row>
    <row r="385">
      <c r="A385" s="34"/>
      <c r="B385" s="21"/>
      <c r="C385" s="19"/>
      <c r="D385" s="21"/>
      <c r="E385" s="21"/>
      <c r="F385" s="19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</row>
    <row r="386">
      <c r="A386" s="34"/>
      <c r="B386" s="21"/>
      <c r="C386" s="19"/>
      <c r="D386" s="21"/>
      <c r="E386" s="21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</row>
    <row r="387">
      <c r="A387" s="34"/>
      <c r="B387" s="21"/>
      <c r="C387" s="19"/>
      <c r="D387" s="21"/>
      <c r="E387" s="21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</row>
    <row r="388">
      <c r="A388" s="34"/>
      <c r="B388" s="21"/>
      <c r="C388" s="19"/>
      <c r="D388" s="21"/>
      <c r="E388" s="21"/>
      <c r="F388" s="19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</row>
    <row r="389">
      <c r="A389" s="34"/>
      <c r="B389" s="21"/>
      <c r="C389" s="19"/>
      <c r="D389" s="21"/>
      <c r="E389" s="21"/>
      <c r="F389" s="19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</row>
    <row r="390">
      <c r="A390" s="34"/>
      <c r="B390" s="21"/>
      <c r="C390" s="19"/>
      <c r="D390" s="21"/>
      <c r="E390" s="21"/>
      <c r="F390" s="19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</row>
    <row r="391">
      <c r="A391" s="34"/>
      <c r="B391" s="21"/>
      <c r="C391" s="19"/>
      <c r="D391" s="21"/>
      <c r="E391" s="21"/>
      <c r="F391" s="19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</row>
    <row r="392">
      <c r="A392" s="34"/>
      <c r="B392" s="21"/>
      <c r="C392" s="19"/>
      <c r="D392" s="21"/>
      <c r="E392" s="21"/>
      <c r="F392" s="19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</row>
    <row r="393">
      <c r="A393" s="34"/>
      <c r="B393" s="21"/>
      <c r="C393" s="19"/>
      <c r="D393" s="21"/>
      <c r="E393" s="21"/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</row>
    <row r="394">
      <c r="A394" s="34"/>
      <c r="B394" s="21"/>
      <c r="C394" s="19"/>
      <c r="D394" s="21"/>
      <c r="E394" s="21"/>
      <c r="F394" s="19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</row>
    <row r="395">
      <c r="A395" s="34"/>
      <c r="B395" s="21"/>
      <c r="C395" s="19"/>
      <c r="D395" s="21"/>
      <c r="E395" s="21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</row>
    <row r="396">
      <c r="A396" s="34"/>
      <c r="B396" s="21"/>
      <c r="C396" s="19"/>
      <c r="D396" s="21"/>
      <c r="E396" s="21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</row>
    <row r="397">
      <c r="A397" s="34"/>
      <c r="B397" s="21"/>
      <c r="C397" s="19"/>
      <c r="D397" s="21"/>
      <c r="E397" s="21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</row>
    <row r="398">
      <c r="A398" s="34"/>
      <c r="B398" s="21"/>
      <c r="C398" s="19"/>
      <c r="D398" s="21"/>
      <c r="E398" s="21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</row>
    <row r="399">
      <c r="A399" s="34"/>
      <c r="B399" s="21"/>
      <c r="C399" s="19"/>
      <c r="D399" s="21"/>
      <c r="E399" s="21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</row>
    <row r="400">
      <c r="A400" s="34"/>
      <c r="B400" s="21"/>
      <c r="C400" s="19"/>
      <c r="D400" s="21"/>
      <c r="E400" s="21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</row>
    <row r="401">
      <c r="A401" s="34"/>
      <c r="B401" s="21"/>
      <c r="C401" s="19"/>
      <c r="D401" s="21"/>
      <c r="E401" s="21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</row>
    <row r="402">
      <c r="A402" s="34"/>
      <c r="B402" s="21"/>
      <c r="C402" s="19"/>
      <c r="D402" s="21"/>
      <c r="E402" s="21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</row>
    <row r="403">
      <c r="A403" s="34"/>
      <c r="B403" s="21"/>
      <c r="C403" s="19"/>
      <c r="D403" s="21"/>
      <c r="E403" s="21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</row>
    <row r="404">
      <c r="A404" s="34"/>
      <c r="B404" s="21"/>
      <c r="C404" s="19"/>
      <c r="D404" s="21"/>
      <c r="E404" s="21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</row>
    <row r="405">
      <c r="A405" s="34"/>
      <c r="B405" s="21"/>
      <c r="C405" s="19"/>
      <c r="D405" s="21"/>
      <c r="E405" s="21"/>
      <c r="F405" s="19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</row>
    <row r="406">
      <c r="A406" s="34"/>
      <c r="B406" s="21"/>
      <c r="C406" s="19"/>
      <c r="D406" s="21"/>
      <c r="E406" s="21"/>
      <c r="F406" s="19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</row>
    <row r="407">
      <c r="A407" s="34"/>
      <c r="B407" s="21"/>
      <c r="C407" s="19"/>
      <c r="D407" s="21"/>
      <c r="E407" s="21"/>
      <c r="F407" s="19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</row>
    <row r="408">
      <c r="A408" s="34"/>
      <c r="B408" s="21"/>
      <c r="C408" s="19"/>
      <c r="D408" s="21"/>
      <c r="E408" s="21"/>
      <c r="F408" s="19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</row>
    <row r="409">
      <c r="A409" s="34"/>
      <c r="B409" s="21"/>
      <c r="C409" s="19"/>
      <c r="D409" s="21"/>
      <c r="E409" s="21"/>
      <c r="F409" s="19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</row>
    <row r="410">
      <c r="A410" s="34"/>
      <c r="B410" s="21"/>
      <c r="C410" s="19"/>
      <c r="D410" s="21"/>
      <c r="E410" s="21"/>
      <c r="F410" s="19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</row>
    <row r="411">
      <c r="A411" s="34"/>
      <c r="B411" s="21"/>
      <c r="C411" s="19"/>
      <c r="D411" s="21"/>
      <c r="E411" s="21"/>
      <c r="F411" s="19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</row>
    <row r="412">
      <c r="A412" s="34"/>
      <c r="B412" s="21"/>
      <c r="C412" s="19"/>
      <c r="D412" s="21"/>
      <c r="E412" s="21"/>
      <c r="F412" s="19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</row>
    <row r="413">
      <c r="A413" s="34"/>
      <c r="B413" s="21"/>
      <c r="C413" s="19"/>
      <c r="D413" s="21"/>
      <c r="E413" s="21"/>
      <c r="F413" s="19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</row>
    <row r="414">
      <c r="A414" s="34"/>
      <c r="B414" s="21"/>
      <c r="C414" s="19"/>
      <c r="D414" s="21"/>
      <c r="E414" s="21"/>
      <c r="F414" s="19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</row>
    <row r="415">
      <c r="A415" s="34"/>
      <c r="B415" s="21"/>
      <c r="C415" s="19"/>
      <c r="D415" s="21"/>
      <c r="E415" s="21"/>
      <c r="F415" s="19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</row>
    <row r="416">
      <c r="A416" s="34"/>
      <c r="B416" s="21"/>
      <c r="C416" s="19"/>
      <c r="D416" s="21"/>
      <c r="E416" s="21"/>
      <c r="F416" s="19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</row>
    <row r="417">
      <c r="A417" s="34"/>
      <c r="B417" s="21"/>
      <c r="C417" s="19"/>
      <c r="D417" s="21"/>
      <c r="E417" s="21"/>
      <c r="F417" s="19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</row>
    <row r="418">
      <c r="A418" s="34"/>
      <c r="B418" s="21"/>
      <c r="C418" s="19"/>
      <c r="D418" s="21"/>
      <c r="E418" s="21"/>
      <c r="F418" s="19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</row>
    <row r="419">
      <c r="A419" s="34"/>
      <c r="B419" s="21"/>
      <c r="C419" s="19"/>
      <c r="D419" s="21"/>
      <c r="E419" s="21"/>
      <c r="F419" s="19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</row>
    <row r="420">
      <c r="A420" s="34"/>
      <c r="B420" s="21"/>
      <c r="C420" s="19"/>
      <c r="D420" s="21"/>
      <c r="E420" s="21"/>
      <c r="F420" s="19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</row>
    <row r="421">
      <c r="A421" s="34"/>
      <c r="B421" s="21"/>
      <c r="C421" s="19"/>
      <c r="D421" s="21"/>
      <c r="E421" s="21"/>
      <c r="F421" s="19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</row>
    <row r="422">
      <c r="A422" s="34"/>
      <c r="B422" s="21"/>
      <c r="C422" s="19"/>
      <c r="D422" s="21"/>
      <c r="E422" s="21"/>
      <c r="F422" s="19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</row>
    <row r="423">
      <c r="A423" s="34"/>
      <c r="B423" s="21"/>
      <c r="C423" s="19"/>
      <c r="D423" s="21"/>
      <c r="E423" s="21"/>
      <c r="F423" s="19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</row>
    <row r="424">
      <c r="A424" s="34"/>
      <c r="B424" s="21"/>
      <c r="C424" s="19"/>
      <c r="D424" s="21"/>
      <c r="E424" s="21"/>
      <c r="F424" s="19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</row>
    <row r="425">
      <c r="A425" s="34"/>
      <c r="B425" s="21"/>
      <c r="C425" s="19"/>
      <c r="D425" s="21"/>
      <c r="E425" s="21"/>
      <c r="F425" s="19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</row>
    <row r="426">
      <c r="A426" s="34"/>
      <c r="B426" s="21"/>
      <c r="C426" s="19"/>
      <c r="D426" s="21"/>
      <c r="E426" s="21"/>
      <c r="F426" s="19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</row>
    <row r="427">
      <c r="A427" s="34"/>
      <c r="B427" s="21"/>
      <c r="C427" s="19"/>
      <c r="D427" s="21"/>
      <c r="E427" s="21"/>
      <c r="F427" s="19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</row>
    <row r="428">
      <c r="A428" s="34"/>
      <c r="B428" s="21"/>
      <c r="C428" s="19"/>
      <c r="D428" s="21"/>
      <c r="E428" s="21"/>
      <c r="F428" s="19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</row>
    <row r="429">
      <c r="A429" s="34"/>
      <c r="B429" s="21"/>
      <c r="C429" s="19"/>
      <c r="D429" s="21"/>
      <c r="E429" s="21"/>
      <c r="F429" s="19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</row>
    <row r="430">
      <c r="A430" s="34"/>
      <c r="B430" s="21"/>
      <c r="C430" s="19"/>
      <c r="D430" s="21"/>
      <c r="E430" s="21"/>
      <c r="F430" s="19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</row>
    <row r="431">
      <c r="A431" s="34"/>
      <c r="B431" s="21"/>
      <c r="C431" s="19"/>
      <c r="D431" s="21"/>
      <c r="E431" s="21"/>
      <c r="F431" s="19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</row>
    <row r="432">
      <c r="A432" s="34"/>
      <c r="B432" s="21"/>
      <c r="C432" s="19"/>
      <c r="D432" s="21"/>
      <c r="E432" s="21"/>
      <c r="F432" s="19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</row>
    <row r="433">
      <c r="A433" s="34"/>
      <c r="B433" s="21"/>
      <c r="C433" s="19"/>
      <c r="D433" s="21"/>
      <c r="E433" s="21"/>
      <c r="F433" s="19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</row>
    <row r="434">
      <c r="A434" s="34"/>
      <c r="B434" s="21"/>
      <c r="C434" s="19"/>
      <c r="D434" s="21"/>
      <c r="E434" s="21"/>
      <c r="F434" s="19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</row>
    <row r="435">
      <c r="A435" s="34"/>
      <c r="B435" s="21"/>
      <c r="C435" s="19"/>
      <c r="D435" s="21"/>
      <c r="E435" s="21"/>
      <c r="F435" s="19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</row>
    <row r="436">
      <c r="A436" s="34"/>
      <c r="B436" s="21"/>
      <c r="C436" s="19"/>
      <c r="D436" s="21"/>
      <c r="E436" s="21"/>
      <c r="F436" s="19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</row>
    <row r="437">
      <c r="A437" s="34"/>
      <c r="B437" s="21"/>
      <c r="C437" s="19"/>
      <c r="D437" s="21"/>
      <c r="E437" s="21"/>
      <c r="F437" s="19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</row>
    <row r="438">
      <c r="A438" s="34"/>
      <c r="B438" s="21"/>
      <c r="C438" s="19"/>
      <c r="D438" s="21"/>
      <c r="E438" s="21"/>
      <c r="F438" s="19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</row>
    <row r="439">
      <c r="A439" s="34"/>
      <c r="B439" s="21"/>
      <c r="C439" s="19"/>
      <c r="D439" s="21"/>
      <c r="E439" s="21"/>
      <c r="F439" s="19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</row>
    <row r="440">
      <c r="A440" s="34"/>
      <c r="B440" s="21"/>
      <c r="C440" s="19"/>
      <c r="D440" s="21"/>
      <c r="E440" s="21"/>
      <c r="F440" s="19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</row>
    <row r="441">
      <c r="A441" s="34"/>
      <c r="B441" s="21"/>
      <c r="C441" s="19"/>
      <c r="D441" s="21"/>
      <c r="E441" s="21"/>
      <c r="F441" s="19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</row>
    <row r="442">
      <c r="A442" s="34"/>
      <c r="B442" s="21"/>
      <c r="C442" s="19"/>
      <c r="D442" s="21"/>
      <c r="E442" s="21"/>
      <c r="F442" s="19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</row>
    <row r="443">
      <c r="A443" s="34"/>
      <c r="B443" s="21"/>
      <c r="C443" s="19"/>
      <c r="D443" s="21"/>
      <c r="E443" s="21"/>
      <c r="F443" s="19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</row>
    <row r="444">
      <c r="A444" s="34"/>
      <c r="B444" s="21"/>
      <c r="C444" s="19"/>
      <c r="D444" s="21"/>
      <c r="E444" s="21"/>
      <c r="F444" s="19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</row>
    <row r="445">
      <c r="A445" s="34"/>
      <c r="B445" s="21"/>
      <c r="C445" s="19"/>
      <c r="D445" s="21"/>
      <c r="E445" s="21"/>
      <c r="F445" s="19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</row>
    <row r="446">
      <c r="A446" s="34"/>
      <c r="B446" s="21"/>
      <c r="C446" s="19"/>
      <c r="D446" s="21"/>
      <c r="E446" s="21"/>
      <c r="F446" s="19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</row>
    <row r="447">
      <c r="A447" s="34"/>
      <c r="B447" s="21"/>
      <c r="C447" s="19"/>
      <c r="D447" s="21"/>
      <c r="E447" s="21"/>
      <c r="F447" s="19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</row>
    <row r="448">
      <c r="A448" s="34"/>
      <c r="B448" s="21"/>
      <c r="C448" s="19"/>
      <c r="D448" s="21"/>
      <c r="E448" s="21"/>
      <c r="F448" s="19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</row>
    <row r="449">
      <c r="A449" s="34"/>
      <c r="B449" s="21"/>
      <c r="C449" s="19"/>
      <c r="D449" s="21"/>
      <c r="E449" s="21"/>
      <c r="F449" s="19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</row>
    <row r="450">
      <c r="A450" s="34"/>
      <c r="B450" s="21"/>
      <c r="C450" s="19"/>
      <c r="D450" s="21"/>
      <c r="E450" s="21"/>
      <c r="F450" s="19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</row>
    <row r="451">
      <c r="A451" s="34"/>
      <c r="B451" s="21"/>
      <c r="C451" s="19"/>
      <c r="D451" s="21"/>
      <c r="E451" s="21"/>
      <c r="F451" s="19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</row>
    <row r="452">
      <c r="A452" s="34"/>
      <c r="B452" s="21"/>
      <c r="C452" s="19"/>
      <c r="D452" s="21"/>
      <c r="E452" s="21"/>
      <c r="F452" s="19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</row>
    <row r="453">
      <c r="A453" s="34"/>
      <c r="B453" s="21"/>
      <c r="C453" s="19"/>
      <c r="D453" s="21"/>
      <c r="E453" s="21"/>
      <c r="F453" s="19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</row>
    <row r="454">
      <c r="A454" s="34"/>
      <c r="B454" s="21"/>
      <c r="C454" s="19"/>
      <c r="D454" s="21"/>
      <c r="E454" s="21"/>
      <c r="F454" s="19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</row>
    <row r="455">
      <c r="A455" s="34"/>
      <c r="B455" s="21"/>
      <c r="C455" s="19"/>
      <c r="D455" s="21"/>
      <c r="E455" s="21"/>
      <c r="F455" s="19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</row>
    <row r="456">
      <c r="A456" s="34"/>
      <c r="B456" s="21"/>
      <c r="C456" s="19"/>
      <c r="D456" s="21"/>
      <c r="E456" s="21"/>
      <c r="F456" s="19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</row>
    <row r="457">
      <c r="A457" s="34"/>
      <c r="B457" s="21"/>
      <c r="C457" s="19"/>
      <c r="D457" s="21"/>
      <c r="E457" s="21"/>
      <c r="F457" s="19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</row>
    <row r="458">
      <c r="A458" s="34"/>
      <c r="B458" s="21"/>
      <c r="C458" s="19"/>
      <c r="D458" s="21"/>
      <c r="E458" s="21"/>
      <c r="F458" s="19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</row>
    <row r="459">
      <c r="A459" s="34"/>
      <c r="B459" s="21"/>
      <c r="C459" s="19"/>
      <c r="D459" s="21"/>
      <c r="E459" s="21"/>
      <c r="F459" s="19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</row>
    <row r="460">
      <c r="A460" s="34"/>
      <c r="B460" s="21"/>
      <c r="C460" s="19"/>
      <c r="D460" s="21"/>
      <c r="E460" s="21"/>
      <c r="F460" s="19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</row>
    <row r="461">
      <c r="A461" s="34"/>
      <c r="B461" s="21"/>
      <c r="C461" s="19"/>
      <c r="D461" s="21"/>
      <c r="E461" s="21"/>
      <c r="F461" s="19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</row>
    <row r="462">
      <c r="A462" s="34"/>
      <c r="B462" s="21"/>
      <c r="C462" s="19"/>
      <c r="D462" s="21"/>
      <c r="E462" s="21"/>
      <c r="F462" s="19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</row>
    <row r="463">
      <c r="A463" s="34"/>
      <c r="B463" s="21"/>
      <c r="C463" s="19"/>
      <c r="D463" s="21"/>
      <c r="E463" s="21"/>
      <c r="F463" s="19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</row>
    <row r="464">
      <c r="A464" s="34"/>
      <c r="B464" s="21"/>
      <c r="C464" s="19"/>
      <c r="D464" s="21"/>
      <c r="E464" s="21"/>
      <c r="F464" s="19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</row>
    <row r="465">
      <c r="A465" s="34"/>
      <c r="B465" s="21"/>
      <c r="C465" s="19"/>
      <c r="D465" s="21"/>
      <c r="E465" s="21"/>
      <c r="F465" s="19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</row>
    <row r="466">
      <c r="A466" s="34"/>
      <c r="B466" s="21"/>
      <c r="C466" s="19"/>
      <c r="D466" s="21"/>
      <c r="E466" s="21"/>
      <c r="F466" s="19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</row>
    <row r="467">
      <c r="A467" s="34"/>
      <c r="B467" s="21"/>
      <c r="C467" s="19"/>
      <c r="D467" s="21"/>
      <c r="E467" s="21"/>
      <c r="F467" s="19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</row>
    <row r="468">
      <c r="A468" s="34"/>
      <c r="B468" s="21"/>
      <c r="C468" s="19"/>
      <c r="D468" s="21"/>
      <c r="E468" s="21"/>
      <c r="F468" s="19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</row>
    <row r="469">
      <c r="A469" s="34"/>
      <c r="B469" s="21"/>
      <c r="C469" s="19"/>
      <c r="D469" s="21"/>
      <c r="E469" s="21"/>
      <c r="F469" s="19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</row>
    <row r="470">
      <c r="A470" s="34"/>
      <c r="B470" s="21"/>
      <c r="C470" s="19"/>
      <c r="D470" s="21"/>
      <c r="E470" s="21"/>
      <c r="F470" s="19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</row>
    <row r="471">
      <c r="A471" s="34"/>
      <c r="B471" s="21"/>
      <c r="C471" s="19"/>
      <c r="D471" s="21"/>
      <c r="E471" s="21"/>
      <c r="F471" s="19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</row>
    <row r="472">
      <c r="A472" s="34"/>
      <c r="B472" s="21"/>
      <c r="C472" s="19"/>
      <c r="D472" s="21"/>
      <c r="E472" s="21"/>
      <c r="F472" s="19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</row>
    <row r="473">
      <c r="A473" s="34"/>
      <c r="B473" s="21"/>
      <c r="C473" s="19"/>
      <c r="D473" s="21"/>
      <c r="E473" s="21"/>
      <c r="F473" s="19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</row>
    <row r="474">
      <c r="A474" s="34"/>
      <c r="B474" s="21"/>
      <c r="C474" s="19"/>
      <c r="D474" s="21"/>
      <c r="E474" s="21"/>
      <c r="F474" s="19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</row>
    <row r="475">
      <c r="A475" s="34"/>
      <c r="B475" s="21"/>
      <c r="C475" s="19"/>
      <c r="D475" s="21"/>
      <c r="E475" s="21"/>
      <c r="F475" s="19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</row>
    <row r="476">
      <c r="A476" s="34"/>
      <c r="B476" s="21"/>
      <c r="C476" s="19"/>
      <c r="D476" s="21"/>
      <c r="E476" s="21"/>
      <c r="F476" s="19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</row>
    <row r="477">
      <c r="A477" s="34"/>
      <c r="B477" s="21"/>
      <c r="C477" s="19"/>
      <c r="D477" s="21"/>
      <c r="E477" s="21"/>
      <c r="F477" s="19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</row>
    <row r="478">
      <c r="A478" s="34"/>
      <c r="B478" s="21"/>
      <c r="C478" s="19"/>
      <c r="D478" s="21"/>
      <c r="E478" s="21"/>
      <c r="F478" s="19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</row>
    <row r="479">
      <c r="A479" s="34"/>
      <c r="B479" s="21"/>
      <c r="C479" s="19"/>
      <c r="D479" s="21"/>
      <c r="E479" s="21"/>
      <c r="F479" s="19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</row>
    <row r="480">
      <c r="A480" s="34"/>
      <c r="B480" s="21"/>
      <c r="C480" s="19"/>
      <c r="D480" s="21"/>
      <c r="E480" s="21"/>
      <c r="F480" s="19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</row>
    <row r="481">
      <c r="A481" s="34"/>
      <c r="B481" s="21"/>
      <c r="C481" s="19"/>
      <c r="D481" s="21"/>
      <c r="E481" s="21"/>
      <c r="F481" s="19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</row>
    <row r="482">
      <c r="A482" s="34"/>
      <c r="B482" s="21"/>
      <c r="C482" s="19"/>
      <c r="D482" s="21"/>
      <c r="E482" s="21"/>
      <c r="F482" s="19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</row>
    <row r="483">
      <c r="A483" s="34"/>
      <c r="B483" s="21"/>
      <c r="C483" s="19"/>
      <c r="D483" s="21"/>
      <c r="E483" s="21"/>
      <c r="F483" s="19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</row>
    <row r="484">
      <c r="A484" s="34"/>
      <c r="B484" s="21"/>
      <c r="C484" s="19"/>
      <c r="D484" s="21"/>
      <c r="E484" s="21"/>
      <c r="F484" s="19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</row>
    <row r="485">
      <c r="A485" s="34"/>
      <c r="B485" s="21"/>
      <c r="C485" s="19"/>
      <c r="D485" s="21"/>
      <c r="E485" s="21"/>
      <c r="F485" s="19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</row>
    <row r="486">
      <c r="A486" s="34"/>
      <c r="B486" s="21"/>
      <c r="C486" s="19"/>
      <c r="D486" s="21"/>
      <c r="E486" s="21"/>
      <c r="F486" s="19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</row>
    <row r="487">
      <c r="A487" s="34"/>
      <c r="B487" s="21"/>
      <c r="C487" s="19"/>
      <c r="D487" s="21"/>
      <c r="E487" s="21"/>
      <c r="F487" s="19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</row>
    <row r="488">
      <c r="A488" s="34"/>
      <c r="B488" s="21"/>
      <c r="C488" s="19"/>
      <c r="D488" s="21"/>
      <c r="E488" s="21"/>
      <c r="F488" s="19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</row>
    <row r="489">
      <c r="A489" s="34"/>
      <c r="B489" s="21"/>
      <c r="C489" s="19"/>
      <c r="D489" s="21"/>
      <c r="E489" s="21"/>
      <c r="F489" s="19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</row>
    <row r="490">
      <c r="A490" s="34"/>
      <c r="B490" s="21"/>
      <c r="C490" s="19"/>
      <c r="D490" s="21"/>
      <c r="E490" s="21"/>
      <c r="F490" s="19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</row>
    <row r="491">
      <c r="A491" s="34"/>
      <c r="B491" s="21"/>
      <c r="C491" s="19"/>
      <c r="D491" s="21"/>
      <c r="E491" s="21"/>
      <c r="F491" s="19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</row>
    <row r="492">
      <c r="A492" s="34"/>
      <c r="B492" s="21"/>
      <c r="C492" s="19"/>
      <c r="D492" s="21"/>
      <c r="E492" s="21"/>
      <c r="F492" s="19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</row>
    <row r="493">
      <c r="A493" s="34"/>
      <c r="B493" s="21"/>
      <c r="C493" s="19"/>
      <c r="D493" s="21"/>
      <c r="E493" s="21"/>
      <c r="F493" s="19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</row>
    <row r="494">
      <c r="A494" s="34"/>
      <c r="B494" s="21"/>
      <c r="C494" s="19"/>
      <c r="D494" s="21"/>
      <c r="E494" s="21"/>
      <c r="F494" s="19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</row>
    <row r="495">
      <c r="A495" s="34"/>
      <c r="B495" s="21"/>
      <c r="C495" s="19"/>
      <c r="D495" s="21"/>
      <c r="E495" s="21"/>
      <c r="F495" s="19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</row>
    <row r="496">
      <c r="A496" s="34"/>
      <c r="B496" s="21"/>
      <c r="C496" s="19"/>
      <c r="D496" s="21"/>
      <c r="E496" s="21"/>
      <c r="F496" s="19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</row>
    <row r="497">
      <c r="A497" s="34"/>
      <c r="B497" s="21"/>
      <c r="C497" s="19"/>
      <c r="D497" s="21"/>
      <c r="E497" s="21"/>
      <c r="F497" s="19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</row>
    <row r="498">
      <c r="A498" s="34"/>
      <c r="B498" s="21"/>
      <c r="C498" s="19"/>
      <c r="D498" s="21"/>
      <c r="E498" s="21"/>
      <c r="F498" s="19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</row>
    <row r="499">
      <c r="A499" s="34"/>
      <c r="B499" s="21"/>
      <c r="C499" s="19"/>
      <c r="D499" s="21"/>
      <c r="E499" s="21"/>
      <c r="F499" s="19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</row>
    <row r="500">
      <c r="A500" s="34"/>
      <c r="B500" s="21"/>
      <c r="C500" s="19"/>
      <c r="D500" s="21"/>
      <c r="E500" s="21"/>
      <c r="F500" s="19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</row>
    <row r="501">
      <c r="A501" s="34"/>
      <c r="B501" s="21"/>
      <c r="C501" s="19"/>
      <c r="D501" s="21"/>
      <c r="E501" s="21"/>
      <c r="F501" s="19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</row>
    <row r="502">
      <c r="A502" s="34"/>
      <c r="B502" s="21"/>
      <c r="C502" s="19"/>
      <c r="D502" s="21"/>
      <c r="E502" s="21"/>
      <c r="F502" s="19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</row>
    <row r="503">
      <c r="A503" s="34"/>
      <c r="B503" s="21"/>
      <c r="C503" s="19"/>
      <c r="D503" s="21"/>
      <c r="E503" s="21"/>
      <c r="F503" s="19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</row>
    <row r="504">
      <c r="A504" s="34"/>
      <c r="B504" s="21"/>
      <c r="C504" s="19"/>
      <c r="D504" s="21"/>
      <c r="E504" s="21"/>
      <c r="F504" s="19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</row>
    <row r="505">
      <c r="A505" s="34"/>
      <c r="B505" s="21"/>
      <c r="C505" s="19"/>
      <c r="D505" s="21"/>
      <c r="E505" s="21"/>
      <c r="F505" s="19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</row>
    <row r="506">
      <c r="A506" s="34"/>
      <c r="B506" s="21"/>
      <c r="C506" s="19"/>
      <c r="D506" s="21"/>
      <c r="E506" s="21"/>
      <c r="F506" s="19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</row>
    <row r="507">
      <c r="A507" s="34"/>
      <c r="B507" s="21"/>
      <c r="C507" s="19"/>
      <c r="D507" s="21"/>
      <c r="E507" s="21"/>
      <c r="F507" s="19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</row>
    <row r="508">
      <c r="A508" s="34"/>
      <c r="B508" s="21"/>
      <c r="C508" s="19"/>
      <c r="D508" s="21"/>
      <c r="E508" s="21"/>
      <c r="F508" s="19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</row>
    <row r="509">
      <c r="A509" s="34"/>
      <c r="B509" s="21"/>
      <c r="C509" s="19"/>
      <c r="D509" s="21"/>
      <c r="E509" s="21"/>
      <c r="F509" s="19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</row>
    <row r="510">
      <c r="A510" s="34"/>
      <c r="B510" s="21"/>
      <c r="C510" s="19"/>
      <c r="D510" s="21"/>
      <c r="E510" s="21"/>
      <c r="F510" s="19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</row>
    <row r="511">
      <c r="A511" s="34"/>
      <c r="B511" s="21"/>
      <c r="C511" s="19"/>
      <c r="D511" s="21"/>
      <c r="E511" s="21"/>
      <c r="F511" s="19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</row>
    <row r="512">
      <c r="A512" s="34"/>
      <c r="B512" s="21"/>
      <c r="C512" s="19"/>
      <c r="D512" s="21"/>
      <c r="E512" s="21"/>
      <c r="F512" s="19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</row>
    <row r="513">
      <c r="A513" s="34"/>
      <c r="B513" s="21"/>
      <c r="C513" s="19"/>
      <c r="D513" s="21"/>
      <c r="E513" s="21"/>
      <c r="F513" s="19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</row>
    <row r="514">
      <c r="A514" s="34"/>
      <c r="B514" s="21"/>
      <c r="C514" s="19"/>
      <c r="D514" s="21"/>
      <c r="E514" s="21"/>
      <c r="F514" s="19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</row>
    <row r="515">
      <c r="A515" s="34"/>
      <c r="B515" s="21"/>
      <c r="C515" s="19"/>
      <c r="D515" s="21"/>
      <c r="E515" s="21"/>
      <c r="F515" s="19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</row>
    <row r="516">
      <c r="A516" s="34"/>
      <c r="B516" s="21"/>
      <c r="C516" s="19"/>
      <c r="D516" s="21"/>
      <c r="E516" s="21"/>
      <c r="F516" s="19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</row>
    <row r="517">
      <c r="A517" s="34"/>
      <c r="B517" s="21"/>
      <c r="C517" s="19"/>
      <c r="D517" s="21"/>
      <c r="E517" s="21"/>
      <c r="F517" s="19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</row>
    <row r="518">
      <c r="A518" s="34"/>
      <c r="B518" s="21"/>
      <c r="C518" s="19"/>
      <c r="D518" s="21"/>
      <c r="E518" s="21"/>
      <c r="F518" s="19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</row>
    <row r="519">
      <c r="A519" s="34"/>
      <c r="B519" s="21"/>
      <c r="C519" s="19"/>
      <c r="D519" s="21"/>
      <c r="E519" s="21"/>
      <c r="F519" s="19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</row>
    <row r="520">
      <c r="A520" s="34"/>
      <c r="B520" s="21"/>
      <c r="C520" s="19"/>
      <c r="D520" s="21"/>
      <c r="E520" s="21"/>
      <c r="F520" s="19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</row>
    <row r="521">
      <c r="A521" s="34"/>
      <c r="B521" s="21"/>
      <c r="C521" s="19"/>
      <c r="D521" s="21"/>
      <c r="E521" s="21"/>
      <c r="F521" s="19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</row>
    <row r="522">
      <c r="A522" s="34"/>
      <c r="B522" s="21"/>
      <c r="C522" s="19"/>
      <c r="D522" s="21"/>
      <c r="E522" s="21"/>
      <c r="F522" s="19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</row>
    <row r="523">
      <c r="A523" s="34"/>
      <c r="B523" s="21"/>
      <c r="C523" s="19"/>
      <c r="D523" s="21"/>
      <c r="E523" s="21"/>
      <c r="F523" s="19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</row>
    <row r="524">
      <c r="A524" s="34"/>
      <c r="B524" s="21"/>
      <c r="C524" s="19"/>
      <c r="D524" s="21"/>
      <c r="E524" s="21"/>
      <c r="F524" s="19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</row>
    <row r="525">
      <c r="A525" s="34"/>
      <c r="B525" s="21"/>
      <c r="C525" s="19"/>
      <c r="D525" s="21"/>
      <c r="E525" s="21"/>
      <c r="F525" s="19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</row>
    <row r="526">
      <c r="A526" s="34"/>
      <c r="B526" s="21"/>
      <c r="C526" s="19"/>
      <c r="D526" s="21"/>
      <c r="E526" s="21"/>
      <c r="F526" s="19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</row>
    <row r="527">
      <c r="A527" s="34"/>
      <c r="B527" s="21"/>
      <c r="C527" s="19"/>
      <c r="D527" s="21"/>
      <c r="E527" s="21"/>
      <c r="F527" s="19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</row>
    <row r="528">
      <c r="A528" s="34"/>
      <c r="B528" s="21"/>
      <c r="C528" s="19"/>
      <c r="D528" s="21"/>
      <c r="E528" s="21"/>
      <c r="F528" s="19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</row>
    <row r="529">
      <c r="A529" s="34"/>
      <c r="B529" s="21"/>
      <c r="C529" s="19"/>
      <c r="D529" s="21"/>
      <c r="E529" s="21"/>
      <c r="F529" s="19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</row>
    <row r="530">
      <c r="A530" s="34"/>
      <c r="B530" s="21"/>
      <c r="C530" s="19"/>
      <c r="D530" s="21"/>
      <c r="E530" s="21"/>
      <c r="F530" s="19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</row>
    <row r="531">
      <c r="A531" s="34"/>
      <c r="B531" s="21"/>
      <c r="C531" s="19"/>
      <c r="D531" s="21"/>
      <c r="E531" s="21"/>
      <c r="F531" s="19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</row>
    <row r="532">
      <c r="A532" s="34"/>
      <c r="B532" s="21"/>
      <c r="C532" s="19"/>
      <c r="D532" s="21"/>
      <c r="E532" s="21"/>
      <c r="F532" s="19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</row>
    <row r="533">
      <c r="A533" s="34"/>
      <c r="B533" s="21"/>
      <c r="C533" s="19"/>
      <c r="D533" s="21"/>
      <c r="E533" s="21"/>
      <c r="F533" s="19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</row>
    <row r="534">
      <c r="A534" s="34"/>
      <c r="B534" s="21"/>
      <c r="C534" s="19"/>
      <c r="D534" s="21"/>
      <c r="E534" s="21"/>
      <c r="F534" s="19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</row>
    <row r="535">
      <c r="A535" s="34"/>
      <c r="B535" s="21"/>
      <c r="C535" s="19"/>
      <c r="D535" s="21"/>
      <c r="E535" s="21"/>
      <c r="F535" s="19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</row>
    <row r="536">
      <c r="A536" s="34"/>
      <c r="B536" s="21"/>
      <c r="C536" s="19"/>
      <c r="D536" s="21"/>
      <c r="E536" s="21"/>
      <c r="F536" s="19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</row>
    <row r="537">
      <c r="A537" s="34"/>
      <c r="B537" s="21"/>
      <c r="C537" s="19"/>
      <c r="D537" s="21"/>
      <c r="E537" s="21"/>
      <c r="F537" s="19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</row>
    <row r="538">
      <c r="A538" s="34"/>
      <c r="B538" s="21"/>
      <c r="C538" s="19"/>
      <c r="D538" s="21"/>
      <c r="E538" s="21"/>
      <c r="F538" s="19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</row>
    <row r="539">
      <c r="A539" s="34"/>
      <c r="B539" s="21"/>
      <c r="C539" s="19"/>
      <c r="D539" s="21"/>
      <c r="E539" s="21"/>
      <c r="F539" s="19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</row>
    <row r="540">
      <c r="A540" s="34"/>
      <c r="B540" s="21"/>
      <c r="C540" s="19"/>
      <c r="D540" s="21"/>
      <c r="E540" s="21"/>
      <c r="F540" s="19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</row>
    <row r="541">
      <c r="A541" s="34"/>
      <c r="B541" s="21"/>
      <c r="C541" s="19"/>
      <c r="D541" s="21"/>
      <c r="E541" s="21"/>
      <c r="F541" s="19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</row>
    <row r="542">
      <c r="A542" s="34"/>
      <c r="B542" s="21"/>
      <c r="C542" s="19"/>
      <c r="D542" s="21"/>
      <c r="E542" s="21"/>
      <c r="F542" s="19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</row>
    <row r="543">
      <c r="A543" s="34"/>
      <c r="B543" s="21"/>
      <c r="C543" s="19"/>
      <c r="D543" s="21"/>
      <c r="E543" s="21"/>
      <c r="F543" s="19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</row>
    <row r="544">
      <c r="A544" s="34"/>
      <c r="B544" s="21"/>
      <c r="C544" s="19"/>
      <c r="D544" s="21"/>
      <c r="E544" s="21"/>
      <c r="F544" s="19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</row>
    <row r="545">
      <c r="A545" s="34"/>
      <c r="B545" s="21"/>
      <c r="C545" s="19"/>
      <c r="D545" s="21"/>
      <c r="E545" s="21"/>
      <c r="F545" s="19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</row>
    <row r="546">
      <c r="A546" s="34"/>
      <c r="B546" s="21"/>
      <c r="C546" s="19"/>
      <c r="D546" s="21"/>
      <c r="E546" s="21"/>
      <c r="F546" s="19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</row>
    <row r="547">
      <c r="A547" s="34"/>
      <c r="B547" s="21"/>
      <c r="C547" s="19"/>
      <c r="D547" s="21"/>
      <c r="E547" s="21"/>
      <c r="F547" s="19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</row>
    <row r="548">
      <c r="A548" s="34"/>
      <c r="B548" s="21"/>
      <c r="C548" s="19"/>
      <c r="D548" s="21"/>
      <c r="E548" s="21"/>
      <c r="F548" s="19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</row>
    <row r="549">
      <c r="A549" s="34"/>
      <c r="B549" s="21"/>
      <c r="C549" s="19"/>
      <c r="D549" s="21"/>
      <c r="E549" s="21"/>
      <c r="F549" s="19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</row>
    <row r="550">
      <c r="A550" s="34"/>
      <c r="B550" s="21"/>
      <c r="C550" s="19"/>
      <c r="D550" s="21"/>
      <c r="E550" s="21"/>
      <c r="F550" s="19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</row>
    <row r="551">
      <c r="A551" s="34"/>
      <c r="B551" s="21"/>
      <c r="C551" s="19"/>
      <c r="D551" s="21"/>
      <c r="E551" s="21"/>
      <c r="F551" s="19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</row>
    <row r="552">
      <c r="A552" s="34"/>
      <c r="B552" s="21"/>
      <c r="C552" s="19"/>
      <c r="D552" s="21"/>
      <c r="E552" s="21"/>
      <c r="F552" s="19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</row>
    <row r="553">
      <c r="A553" s="34"/>
      <c r="B553" s="21"/>
      <c r="C553" s="19"/>
      <c r="D553" s="21"/>
      <c r="E553" s="21"/>
      <c r="F553" s="19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</row>
    <row r="554">
      <c r="A554" s="34"/>
      <c r="B554" s="21"/>
      <c r="C554" s="19"/>
      <c r="D554" s="21"/>
      <c r="E554" s="21"/>
      <c r="F554" s="19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</row>
    <row r="555">
      <c r="A555" s="34"/>
      <c r="B555" s="21"/>
      <c r="C555" s="19"/>
      <c r="D555" s="21"/>
      <c r="E555" s="21"/>
      <c r="F555" s="19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</row>
    <row r="556">
      <c r="A556" s="34"/>
      <c r="B556" s="21"/>
      <c r="C556" s="19"/>
      <c r="D556" s="21"/>
      <c r="E556" s="21"/>
      <c r="F556" s="19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</row>
    <row r="557">
      <c r="A557" s="34"/>
      <c r="B557" s="21"/>
      <c r="C557" s="19"/>
      <c r="D557" s="21"/>
      <c r="E557" s="21"/>
      <c r="F557" s="19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</row>
    <row r="558">
      <c r="A558" s="34"/>
      <c r="B558" s="21"/>
      <c r="C558" s="19"/>
      <c r="D558" s="21"/>
      <c r="E558" s="21"/>
      <c r="F558" s="19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</row>
    <row r="559">
      <c r="A559" s="34"/>
      <c r="B559" s="21"/>
      <c r="C559" s="19"/>
      <c r="D559" s="21"/>
      <c r="E559" s="21"/>
      <c r="F559" s="19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</row>
    <row r="560">
      <c r="A560" s="34"/>
      <c r="B560" s="21"/>
      <c r="C560" s="19"/>
      <c r="D560" s="21"/>
      <c r="E560" s="21"/>
      <c r="F560" s="19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</row>
    <row r="561">
      <c r="A561" s="34"/>
      <c r="B561" s="21"/>
      <c r="C561" s="19"/>
      <c r="D561" s="21"/>
      <c r="E561" s="21"/>
      <c r="F561" s="19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</row>
    <row r="562">
      <c r="A562" s="34"/>
      <c r="B562" s="21"/>
      <c r="C562" s="19"/>
      <c r="D562" s="21"/>
      <c r="E562" s="21"/>
      <c r="F562" s="19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</row>
    <row r="563">
      <c r="A563" s="34"/>
      <c r="B563" s="21"/>
      <c r="C563" s="19"/>
      <c r="D563" s="21"/>
      <c r="E563" s="21"/>
      <c r="F563" s="19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</row>
    <row r="564">
      <c r="A564" s="34"/>
      <c r="B564" s="21"/>
      <c r="C564" s="19"/>
      <c r="D564" s="21"/>
      <c r="E564" s="21"/>
      <c r="F564" s="19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</row>
    <row r="565">
      <c r="A565" s="34"/>
      <c r="B565" s="21"/>
      <c r="C565" s="19"/>
      <c r="D565" s="21"/>
      <c r="E565" s="21"/>
      <c r="F565" s="19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</row>
    <row r="566">
      <c r="A566" s="34"/>
      <c r="B566" s="21"/>
      <c r="C566" s="19"/>
      <c r="D566" s="21"/>
      <c r="E566" s="21"/>
      <c r="F566" s="19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</row>
    <row r="567">
      <c r="A567" s="34"/>
      <c r="B567" s="21"/>
      <c r="C567" s="19"/>
      <c r="D567" s="21"/>
      <c r="E567" s="21"/>
      <c r="F567" s="19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</row>
    <row r="568">
      <c r="A568" s="34"/>
      <c r="B568" s="21"/>
      <c r="C568" s="19"/>
      <c r="D568" s="21"/>
      <c r="E568" s="21"/>
      <c r="F568" s="19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</row>
    <row r="569">
      <c r="A569" s="34"/>
      <c r="B569" s="21"/>
      <c r="C569" s="19"/>
      <c r="D569" s="21"/>
      <c r="E569" s="21"/>
      <c r="F569" s="19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</row>
    <row r="570">
      <c r="A570" s="34"/>
      <c r="B570" s="21"/>
      <c r="C570" s="19"/>
      <c r="D570" s="21"/>
      <c r="E570" s="21"/>
      <c r="F570" s="19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</row>
    <row r="571">
      <c r="A571" s="34"/>
      <c r="B571" s="21"/>
      <c r="C571" s="19"/>
      <c r="D571" s="21"/>
      <c r="E571" s="21"/>
      <c r="F571" s="19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</row>
    <row r="572">
      <c r="A572" s="34"/>
      <c r="B572" s="21"/>
      <c r="C572" s="19"/>
      <c r="D572" s="21"/>
      <c r="E572" s="21"/>
      <c r="F572" s="19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</row>
    <row r="573">
      <c r="A573" s="34"/>
      <c r="B573" s="21"/>
      <c r="C573" s="19"/>
      <c r="D573" s="21"/>
      <c r="E573" s="21"/>
      <c r="F573" s="19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</row>
    <row r="574">
      <c r="A574" s="34"/>
      <c r="B574" s="21"/>
      <c r="C574" s="19"/>
      <c r="D574" s="21"/>
      <c r="E574" s="21"/>
      <c r="F574" s="19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</row>
    <row r="575">
      <c r="A575" s="34"/>
      <c r="B575" s="21"/>
      <c r="C575" s="19"/>
      <c r="D575" s="21"/>
      <c r="E575" s="21"/>
      <c r="F575" s="19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</row>
    <row r="576">
      <c r="A576" s="34"/>
      <c r="B576" s="21"/>
      <c r="C576" s="19"/>
      <c r="D576" s="21"/>
      <c r="E576" s="21"/>
      <c r="F576" s="19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</row>
    <row r="577">
      <c r="A577" s="34"/>
      <c r="B577" s="21"/>
      <c r="C577" s="19"/>
      <c r="D577" s="21"/>
      <c r="E577" s="21"/>
      <c r="F577" s="19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</row>
    <row r="578">
      <c r="A578" s="34"/>
      <c r="B578" s="21"/>
      <c r="C578" s="19"/>
      <c r="D578" s="21"/>
      <c r="E578" s="21"/>
      <c r="F578" s="19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</row>
    <row r="579">
      <c r="A579" s="34"/>
      <c r="B579" s="21"/>
      <c r="C579" s="19"/>
      <c r="D579" s="21"/>
      <c r="E579" s="21"/>
      <c r="F579" s="19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</row>
    <row r="580">
      <c r="A580" s="34"/>
      <c r="B580" s="21"/>
      <c r="C580" s="19"/>
      <c r="D580" s="21"/>
      <c r="E580" s="21"/>
      <c r="F580" s="19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</row>
    <row r="581">
      <c r="A581" s="34"/>
      <c r="B581" s="21"/>
      <c r="C581" s="19"/>
      <c r="D581" s="21"/>
      <c r="E581" s="21"/>
      <c r="F581" s="19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</row>
    <row r="582">
      <c r="A582" s="34"/>
      <c r="B582" s="21"/>
      <c r="C582" s="19"/>
      <c r="D582" s="21"/>
      <c r="E582" s="21"/>
      <c r="F582" s="19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</row>
    <row r="583">
      <c r="A583" s="34"/>
      <c r="B583" s="21"/>
      <c r="C583" s="19"/>
      <c r="D583" s="21"/>
      <c r="E583" s="21"/>
      <c r="F583" s="19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</row>
    <row r="584">
      <c r="A584" s="34"/>
      <c r="B584" s="21"/>
      <c r="C584" s="19"/>
      <c r="D584" s="21"/>
      <c r="E584" s="21"/>
      <c r="F584" s="19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</row>
    <row r="585">
      <c r="A585" s="34"/>
      <c r="B585" s="21"/>
      <c r="C585" s="19"/>
      <c r="D585" s="21"/>
      <c r="E585" s="21"/>
      <c r="F585" s="19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</row>
    <row r="586">
      <c r="A586" s="34"/>
      <c r="B586" s="21"/>
      <c r="C586" s="19"/>
      <c r="D586" s="21"/>
      <c r="E586" s="21"/>
      <c r="F586" s="19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</row>
    <row r="587">
      <c r="A587" s="34"/>
      <c r="B587" s="21"/>
      <c r="C587" s="19"/>
      <c r="D587" s="21"/>
      <c r="E587" s="21"/>
      <c r="F587" s="19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</row>
    <row r="588">
      <c r="A588" s="34"/>
      <c r="B588" s="21"/>
      <c r="C588" s="19"/>
      <c r="D588" s="21"/>
      <c r="E588" s="21"/>
      <c r="F588" s="19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</row>
    <row r="589">
      <c r="A589" s="34"/>
      <c r="B589" s="21"/>
      <c r="C589" s="19"/>
      <c r="D589" s="21"/>
      <c r="E589" s="21"/>
      <c r="F589" s="19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</row>
    <row r="590">
      <c r="A590" s="34"/>
      <c r="B590" s="21"/>
      <c r="C590" s="19"/>
      <c r="D590" s="21"/>
      <c r="E590" s="21"/>
      <c r="F590" s="19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</row>
    <row r="591">
      <c r="A591" s="34"/>
      <c r="B591" s="21"/>
      <c r="C591" s="19"/>
      <c r="D591" s="21"/>
      <c r="E591" s="21"/>
      <c r="F591" s="19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</row>
    <row r="592">
      <c r="A592" s="34"/>
      <c r="B592" s="21"/>
      <c r="C592" s="19"/>
      <c r="D592" s="21"/>
      <c r="E592" s="21"/>
      <c r="F592" s="19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</row>
    <row r="593">
      <c r="A593" s="34"/>
      <c r="B593" s="21"/>
      <c r="C593" s="19"/>
      <c r="D593" s="21"/>
      <c r="E593" s="21"/>
      <c r="F593" s="19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</row>
    <row r="594">
      <c r="A594" s="34"/>
      <c r="B594" s="21"/>
      <c r="C594" s="19"/>
      <c r="D594" s="21"/>
      <c r="E594" s="21"/>
      <c r="F594" s="19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</row>
    <row r="595">
      <c r="A595" s="34"/>
      <c r="B595" s="21"/>
      <c r="C595" s="19"/>
      <c r="D595" s="21"/>
      <c r="E595" s="21"/>
      <c r="F595" s="19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</row>
    <row r="596">
      <c r="A596" s="34"/>
      <c r="B596" s="21"/>
      <c r="C596" s="19"/>
      <c r="D596" s="21"/>
      <c r="E596" s="21"/>
      <c r="F596" s="19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</row>
    <row r="597">
      <c r="A597" s="34"/>
      <c r="B597" s="21"/>
      <c r="C597" s="19"/>
      <c r="D597" s="21"/>
      <c r="E597" s="21"/>
      <c r="F597" s="19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</row>
    <row r="598">
      <c r="A598" s="34"/>
      <c r="B598" s="21"/>
      <c r="C598" s="19"/>
      <c r="D598" s="21"/>
      <c r="E598" s="21"/>
      <c r="F598" s="19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</row>
    <row r="599">
      <c r="A599" s="34"/>
      <c r="B599" s="21"/>
      <c r="C599" s="19"/>
      <c r="D599" s="21"/>
      <c r="E599" s="21"/>
      <c r="F599" s="19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</row>
    <row r="600">
      <c r="A600" s="34"/>
      <c r="B600" s="21"/>
      <c r="C600" s="19"/>
      <c r="D600" s="21"/>
      <c r="E600" s="21"/>
      <c r="F600" s="19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</row>
    <row r="601">
      <c r="A601" s="34"/>
      <c r="B601" s="21"/>
      <c r="C601" s="19"/>
      <c r="D601" s="21"/>
      <c r="E601" s="21"/>
      <c r="F601" s="19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</row>
    <row r="602">
      <c r="A602" s="34"/>
      <c r="B602" s="21"/>
      <c r="C602" s="19"/>
      <c r="D602" s="21"/>
      <c r="E602" s="21"/>
      <c r="F602" s="19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</row>
    <row r="603">
      <c r="A603" s="34"/>
      <c r="B603" s="21"/>
      <c r="C603" s="19"/>
      <c r="D603" s="21"/>
      <c r="E603" s="21"/>
      <c r="F603" s="19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</row>
    <row r="604">
      <c r="A604" s="34"/>
      <c r="B604" s="21"/>
      <c r="C604" s="19"/>
      <c r="D604" s="21"/>
      <c r="E604" s="21"/>
      <c r="F604" s="19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</row>
    <row r="605">
      <c r="A605" s="34"/>
      <c r="B605" s="21"/>
      <c r="C605" s="19"/>
      <c r="D605" s="21"/>
      <c r="E605" s="21"/>
      <c r="F605" s="19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</row>
    <row r="606">
      <c r="A606" s="34"/>
      <c r="B606" s="21"/>
      <c r="C606" s="19"/>
      <c r="D606" s="21"/>
      <c r="E606" s="21"/>
      <c r="F606" s="19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</row>
    <row r="607">
      <c r="A607" s="34"/>
      <c r="B607" s="21"/>
      <c r="C607" s="19"/>
      <c r="D607" s="21"/>
      <c r="E607" s="21"/>
      <c r="F607" s="19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</row>
    <row r="608">
      <c r="A608" s="34"/>
      <c r="B608" s="21"/>
      <c r="C608" s="19"/>
      <c r="D608" s="21"/>
      <c r="E608" s="21"/>
      <c r="F608" s="19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</row>
    <row r="609">
      <c r="A609" s="34"/>
      <c r="B609" s="21"/>
      <c r="C609" s="19"/>
      <c r="D609" s="21"/>
      <c r="E609" s="21"/>
      <c r="F609" s="19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</row>
    <row r="610">
      <c r="A610" s="34"/>
      <c r="B610" s="21"/>
      <c r="C610" s="19"/>
      <c r="D610" s="21"/>
      <c r="E610" s="21"/>
      <c r="F610" s="19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</row>
    <row r="611">
      <c r="A611" s="34"/>
      <c r="B611" s="21"/>
      <c r="C611" s="19"/>
      <c r="D611" s="21"/>
      <c r="E611" s="21"/>
      <c r="F611" s="19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</row>
    <row r="612">
      <c r="A612" s="34"/>
      <c r="B612" s="21"/>
      <c r="C612" s="19"/>
      <c r="D612" s="21"/>
      <c r="E612" s="21"/>
      <c r="F612" s="19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</row>
    <row r="613">
      <c r="A613" s="34"/>
      <c r="B613" s="21"/>
      <c r="C613" s="19"/>
      <c r="D613" s="21"/>
      <c r="E613" s="21"/>
      <c r="F613" s="19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</row>
    <row r="614">
      <c r="A614" s="34"/>
      <c r="B614" s="21"/>
      <c r="C614" s="19"/>
      <c r="D614" s="21"/>
      <c r="E614" s="21"/>
      <c r="F614" s="19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</row>
    <row r="615">
      <c r="A615" s="34"/>
      <c r="B615" s="21"/>
      <c r="C615" s="19"/>
      <c r="D615" s="21"/>
      <c r="E615" s="21"/>
      <c r="F615" s="19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</row>
    <row r="616">
      <c r="A616" s="34"/>
      <c r="B616" s="21"/>
      <c r="C616" s="19"/>
      <c r="D616" s="21"/>
      <c r="E616" s="21"/>
      <c r="F616" s="19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</row>
    <row r="617">
      <c r="A617" s="34"/>
      <c r="B617" s="21"/>
      <c r="C617" s="19"/>
      <c r="D617" s="21"/>
      <c r="E617" s="21"/>
      <c r="F617" s="19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</row>
    <row r="618">
      <c r="A618" s="34"/>
      <c r="B618" s="21"/>
      <c r="C618" s="19"/>
      <c r="D618" s="21"/>
      <c r="E618" s="21"/>
      <c r="F618" s="19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</row>
    <row r="619">
      <c r="A619" s="34"/>
      <c r="B619" s="21"/>
      <c r="C619" s="19"/>
      <c r="D619" s="21"/>
      <c r="E619" s="21"/>
      <c r="F619" s="19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</row>
    <row r="620">
      <c r="A620" s="34"/>
      <c r="B620" s="21"/>
      <c r="C620" s="19"/>
      <c r="D620" s="21"/>
      <c r="E620" s="21"/>
      <c r="F620" s="19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</row>
    <row r="621">
      <c r="A621" s="34"/>
      <c r="B621" s="21"/>
      <c r="C621" s="19"/>
      <c r="D621" s="21"/>
      <c r="E621" s="21"/>
      <c r="F621" s="19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</row>
    <row r="622">
      <c r="A622" s="34"/>
      <c r="B622" s="21"/>
      <c r="C622" s="19"/>
      <c r="D622" s="21"/>
      <c r="E622" s="21"/>
      <c r="F622" s="19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</row>
    <row r="623">
      <c r="A623" s="34"/>
      <c r="B623" s="21"/>
      <c r="C623" s="19"/>
      <c r="D623" s="21"/>
      <c r="E623" s="21"/>
      <c r="F623" s="19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</row>
    <row r="624">
      <c r="A624" s="34"/>
      <c r="B624" s="21"/>
      <c r="C624" s="19"/>
      <c r="D624" s="21"/>
      <c r="E624" s="21"/>
      <c r="F624" s="19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</row>
    <row r="625">
      <c r="A625" s="34"/>
      <c r="B625" s="21"/>
      <c r="C625" s="19"/>
      <c r="D625" s="21"/>
      <c r="E625" s="21"/>
      <c r="F625" s="19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</row>
    <row r="626">
      <c r="A626" s="34"/>
      <c r="B626" s="21"/>
      <c r="C626" s="19"/>
      <c r="D626" s="21"/>
      <c r="E626" s="21"/>
      <c r="F626" s="19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</row>
    <row r="627">
      <c r="A627" s="34"/>
      <c r="B627" s="21"/>
      <c r="C627" s="19"/>
      <c r="D627" s="21"/>
      <c r="E627" s="21"/>
      <c r="F627" s="19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</row>
    <row r="628">
      <c r="A628" s="34"/>
      <c r="B628" s="21"/>
      <c r="C628" s="19"/>
      <c r="D628" s="21"/>
      <c r="E628" s="21"/>
      <c r="F628" s="19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</row>
    <row r="629">
      <c r="A629" s="34"/>
      <c r="B629" s="21"/>
      <c r="C629" s="19"/>
      <c r="D629" s="21"/>
      <c r="E629" s="21"/>
      <c r="F629" s="19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</row>
    <row r="630">
      <c r="A630" s="34"/>
      <c r="B630" s="21"/>
      <c r="C630" s="19"/>
      <c r="D630" s="21"/>
      <c r="E630" s="21"/>
      <c r="F630" s="19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</row>
    <row r="631">
      <c r="A631" s="34"/>
      <c r="B631" s="21"/>
      <c r="C631" s="19"/>
      <c r="D631" s="21"/>
      <c r="E631" s="21"/>
      <c r="F631" s="19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</row>
    <row r="632">
      <c r="A632" s="34"/>
      <c r="B632" s="21"/>
      <c r="C632" s="19"/>
      <c r="D632" s="21"/>
      <c r="E632" s="21"/>
      <c r="F632" s="19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</row>
    <row r="633">
      <c r="A633" s="34"/>
      <c r="B633" s="21"/>
      <c r="C633" s="19"/>
      <c r="D633" s="21"/>
      <c r="E633" s="21"/>
      <c r="F633" s="19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</row>
    <row r="634">
      <c r="A634" s="34"/>
      <c r="B634" s="21"/>
      <c r="C634" s="19"/>
      <c r="D634" s="21"/>
      <c r="E634" s="21"/>
      <c r="F634" s="19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</row>
    <row r="635">
      <c r="A635" s="34"/>
      <c r="B635" s="21"/>
      <c r="C635" s="19"/>
      <c r="D635" s="21"/>
      <c r="E635" s="21"/>
      <c r="F635" s="19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</row>
    <row r="636">
      <c r="A636" s="34"/>
      <c r="B636" s="21"/>
      <c r="C636" s="19"/>
      <c r="D636" s="21"/>
      <c r="E636" s="21"/>
      <c r="F636" s="19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</row>
    <row r="637">
      <c r="A637" s="34"/>
      <c r="B637" s="21"/>
      <c r="C637" s="19"/>
      <c r="D637" s="21"/>
      <c r="E637" s="21"/>
      <c r="F637" s="19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</row>
    <row r="638">
      <c r="A638" s="34"/>
      <c r="B638" s="21"/>
      <c r="C638" s="19"/>
      <c r="D638" s="21"/>
      <c r="E638" s="21"/>
      <c r="F638" s="19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</row>
    <row r="639">
      <c r="A639" s="34"/>
      <c r="B639" s="21"/>
      <c r="C639" s="19"/>
      <c r="D639" s="21"/>
      <c r="E639" s="21"/>
      <c r="F639" s="19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</row>
    <row r="640">
      <c r="A640" s="34"/>
      <c r="B640" s="21"/>
      <c r="C640" s="19"/>
      <c r="D640" s="21"/>
      <c r="E640" s="21"/>
      <c r="F640" s="19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</row>
    <row r="641">
      <c r="A641" s="34"/>
      <c r="B641" s="21"/>
      <c r="C641" s="19"/>
      <c r="D641" s="21"/>
      <c r="E641" s="21"/>
      <c r="F641" s="19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</row>
    <row r="642">
      <c r="A642" s="34"/>
      <c r="B642" s="21"/>
      <c r="C642" s="19"/>
      <c r="D642" s="21"/>
      <c r="E642" s="21"/>
      <c r="F642" s="19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</row>
    <row r="643">
      <c r="A643" s="34"/>
      <c r="B643" s="21"/>
      <c r="C643" s="19"/>
      <c r="D643" s="21"/>
      <c r="E643" s="21"/>
      <c r="F643" s="19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</row>
    <row r="644">
      <c r="A644" s="34"/>
      <c r="B644" s="21"/>
      <c r="C644" s="19"/>
      <c r="D644" s="21"/>
      <c r="E644" s="21"/>
      <c r="F644" s="19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</row>
    <row r="645">
      <c r="A645" s="34"/>
      <c r="B645" s="21"/>
      <c r="C645" s="19"/>
      <c r="D645" s="21"/>
      <c r="E645" s="21"/>
      <c r="F645" s="19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</row>
    <row r="646">
      <c r="A646" s="34"/>
      <c r="B646" s="21"/>
      <c r="C646" s="19"/>
      <c r="D646" s="21"/>
      <c r="E646" s="21"/>
      <c r="F646" s="19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</row>
    <row r="647">
      <c r="A647" s="34"/>
      <c r="B647" s="21"/>
      <c r="C647" s="19"/>
      <c r="D647" s="21"/>
      <c r="E647" s="21"/>
      <c r="F647" s="19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</row>
    <row r="648">
      <c r="A648" s="34"/>
      <c r="B648" s="21"/>
      <c r="C648" s="19"/>
      <c r="D648" s="21"/>
      <c r="E648" s="21"/>
      <c r="F648" s="19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</row>
    <row r="649">
      <c r="A649" s="34"/>
      <c r="B649" s="21"/>
      <c r="C649" s="19"/>
      <c r="D649" s="21"/>
      <c r="E649" s="21"/>
      <c r="F649" s="19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</row>
    <row r="650">
      <c r="A650" s="34"/>
      <c r="B650" s="21"/>
      <c r="C650" s="19"/>
      <c r="D650" s="21"/>
      <c r="E650" s="21"/>
      <c r="F650" s="19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</row>
    <row r="651">
      <c r="A651" s="34"/>
      <c r="B651" s="21"/>
      <c r="C651" s="19"/>
      <c r="D651" s="21"/>
      <c r="E651" s="21"/>
      <c r="F651" s="19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</row>
    <row r="652">
      <c r="A652" s="34"/>
      <c r="B652" s="21"/>
      <c r="C652" s="19"/>
      <c r="D652" s="21"/>
      <c r="E652" s="21"/>
      <c r="F652" s="19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</row>
    <row r="653">
      <c r="A653" s="34"/>
      <c r="B653" s="21"/>
      <c r="C653" s="19"/>
      <c r="D653" s="21"/>
      <c r="E653" s="21"/>
      <c r="F653" s="19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</row>
    <row r="654">
      <c r="A654" s="34"/>
      <c r="B654" s="21"/>
      <c r="C654" s="19"/>
      <c r="D654" s="21"/>
      <c r="E654" s="21"/>
      <c r="F654" s="19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</row>
    <row r="655">
      <c r="A655" s="34"/>
      <c r="B655" s="21"/>
      <c r="C655" s="19"/>
      <c r="D655" s="21"/>
      <c r="E655" s="21"/>
      <c r="F655" s="19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</row>
    <row r="656">
      <c r="A656" s="34"/>
      <c r="B656" s="21"/>
      <c r="C656" s="19"/>
      <c r="D656" s="21"/>
      <c r="E656" s="21"/>
      <c r="F656" s="19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</row>
    <row r="657">
      <c r="A657" s="34"/>
      <c r="B657" s="21"/>
      <c r="C657" s="19"/>
      <c r="D657" s="21"/>
      <c r="E657" s="21"/>
      <c r="F657" s="19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</row>
    <row r="658">
      <c r="A658" s="34"/>
      <c r="B658" s="21"/>
      <c r="C658" s="19"/>
      <c r="D658" s="21"/>
      <c r="E658" s="21"/>
      <c r="F658" s="19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</row>
    <row r="659">
      <c r="A659" s="34"/>
      <c r="B659" s="21"/>
      <c r="C659" s="19"/>
      <c r="D659" s="21"/>
      <c r="E659" s="21"/>
      <c r="F659" s="19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</row>
    <row r="660">
      <c r="A660" s="34"/>
      <c r="B660" s="21"/>
      <c r="C660" s="19"/>
      <c r="D660" s="21"/>
      <c r="E660" s="21"/>
      <c r="F660" s="19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</row>
    <row r="661">
      <c r="A661" s="34"/>
      <c r="B661" s="21"/>
      <c r="C661" s="19"/>
      <c r="D661" s="21"/>
      <c r="E661" s="21"/>
      <c r="F661" s="19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</row>
    <row r="662">
      <c r="A662" s="34"/>
      <c r="B662" s="21"/>
      <c r="C662" s="19"/>
      <c r="D662" s="21"/>
      <c r="E662" s="21"/>
      <c r="F662" s="19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</row>
    <row r="663">
      <c r="A663" s="34"/>
      <c r="B663" s="21"/>
      <c r="C663" s="19"/>
      <c r="D663" s="21"/>
      <c r="E663" s="21"/>
      <c r="F663" s="19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</row>
    <row r="664">
      <c r="A664" s="34"/>
      <c r="B664" s="21"/>
      <c r="C664" s="19"/>
      <c r="D664" s="21"/>
      <c r="E664" s="21"/>
      <c r="F664" s="19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</row>
    <row r="665">
      <c r="A665" s="34"/>
      <c r="B665" s="21"/>
      <c r="C665" s="19"/>
      <c r="D665" s="21"/>
      <c r="E665" s="21"/>
      <c r="F665" s="19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</row>
    <row r="666">
      <c r="A666" s="34"/>
      <c r="B666" s="21"/>
      <c r="C666" s="19"/>
      <c r="D666" s="21"/>
      <c r="E666" s="21"/>
      <c r="F666" s="19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</row>
    <row r="667">
      <c r="A667" s="34"/>
      <c r="B667" s="21"/>
      <c r="C667" s="19"/>
      <c r="D667" s="21"/>
      <c r="E667" s="21"/>
      <c r="F667" s="19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</row>
    <row r="668">
      <c r="A668" s="34"/>
      <c r="B668" s="21"/>
      <c r="C668" s="19"/>
      <c r="D668" s="21"/>
      <c r="E668" s="21"/>
      <c r="F668" s="19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</row>
    <row r="669">
      <c r="A669" s="34"/>
      <c r="B669" s="21"/>
      <c r="C669" s="19"/>
      <c r="D669" s="21"/>
      <c r="E669" s="21"/>
      <c r="F669" s="19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</row>
    <row r="670">
      <c r="A670" s="34"/>
      <c r="B670" s="21"/>
      <c r="C670" s="19"/>
      <c r="D670" s="21"/>
      <c r="E670" s="21"/>
      <c r="F670" s="19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</row>
    <row r="671">
      <c r="A671" s="34"/>
      <c r="B671" s="21"/>
      <c r="C671" s="19"/>
      <c r="D671" s="21"/>
      <c r="E671" s="21"/>
      <c r="F671" s="19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</row>
    <row r="672">
      <c r="A672" s="34"/>
      <c r="B672" s="21"/>
      <c r="C672" s="19"/>
      <c r="D672" s="21"/>
      <c r="E672" s="21"/>
      <c r="F672" s="19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</row>
    <row r="673">
      <c r="A673" s="34"/>
      <c r="B673" s="21"/>
      <c r="C673" s="19"/>
      <c r="D673" s="21"/>
      <c r="E673" s="21"/>
      <c r="F673" s="19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</row>
    <row r="674">
      <c r="A674" s="34"/>
      <c r="B674" s="21"/>
      <c r="C674" s="19"/>
      <c r="D674" s="21"/>
      <c r="E674" s="21"/>
      <c r="F674" s="19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</row>
    <row r="675">
      <c r="A675" s="34"/>
      <c r="B675" s="21"/>
      <c r="C675" s="19"/>
      <c r="D675" s="21"/>
      <c r="E675" s="21"/>
      <c r="F675" s="19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</row>
    <row r="676">
      <c r="A676" s="34"/>
      <c r="B676" s="21"/>
      <c r="C676" s="19"/>
      <c r="D676" s="21"/>
      <c r="E676" s="21"/>
      <c r="F676" s="19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</row>
    <row r="677">
      <c r="A677" s="34"/>
      <c r="B677" s="21"/>
      <c r="C677" s="19"/>
      <c r="D677" s="21"/>
      <c r="E677" s="21"/>
      <c r="F677" s="19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</row>
    <row r="678">
      <c r="A678" s="34"/>
      <c r="B678" s="21"/>
      <c r="C678" s="19"/>
      <c r="D678" s="21"/>
      <c r="E678" s="21"/>
      <c r="F678" s="19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</row>
    <row r="679">
      <c r="A679" s="34"/>
      <c r="B679" s="21"/>
      <c r="C679" s="19"/>
      <c r="D679" s="21"/>
      <c r="E679" s="21"/>
      <c r="F679" s="19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</row>
    <row r="680">
      <c r="A680" s="34"/>
      <c r="B680" s="21"/>
      <c r="C680" s="19"/>
      <c r="D680" s="21"/>
      <c r="E680" s="21"/>
      <c r="F680" s="19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</row>
    <row r="681">
      <c r="A681" s="34"/>
      <c r="B681" s="21"/>
      <c r="C681" s="19"/>
      <c r="D681" s="21"/>
      <c r="E681" s="21"/>
      <c r="F681" s="19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</row>
    <row r="682">
      <c r="A682" s="34"/>
      <c r="B682" s="21"/>
      <c r="C682" s="19"/>
      <c r="D682" s="21"/>
      <c r="E682" s="21"/>
      <c r="F682" s="19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</row>
    <row r="683">
      <c r="A683" s="34"/>
      <c r="B683" s="21"/>
      <c r="C683" s="19"/>
      <c r="D683" s="21"/>
      <c r="E683" s="21"/>
      <c r="F683" s="19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</row>
    <row r="684">
      <c r="A684" s="34"/>
      <c r="B684" s="21"/>
      <c r="C684" s="19"/>
      <c r="D684" s="21"/>
      <c r="E684" s="21"/>
      <c r="F684" s="19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</row>
    <row r="685">
      <c r="A685" s="34"/>
      <c r="B685" s="21"/>
      <c r="C685" s="19"/>
      <c r="D685" s="21"/>
      <c r="E685" s="21"/>
      <c r="F685" s="19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</row>
    <row r="686">
      <c r="A686" s="34"/>
      <c r="B686" s="21"/>
      <c r="C686" s="19"/>
      <c r="D686" s="21"/>
      <c r="E686" s="21"/>
      <c r="F686" s="19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</row>
    <row r="687">
      <c r="A687" s="34"/>
      <c r="B687" s="21"/>
      <c r="C687" s="19"/>
      <c r="D687" s="21"/>
      <c r="E687" s="21"/>
      <c r="F687" s="19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</row>
    <row r="688">
      <c r="A688" s="34"/>
      <c r="B688" s="21"/>
      <c r="C688" s="19"/>
      <c r="D688" s="21"/>
      <c r="E688" s="21"/>
      <c r="F688" s="19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</row>
    <row r="689">
      <c r="A689" s="34"/>
      <c r="B689" s="21"/>
      <c r="C689" s="19"/>
      <c r="D689" s="21"/>
      <c r="E689" s="21"/>
      <c r="F689" s="19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</row>
    <row r="690">
      <c r="A690" s="34"/>
      <c r="B690" s="21"/>
      <c r="C690" s="19"/>
      <c r="D690" s="21"/>
      <c r="E690" s="21"/>
      <c r="F690" s="19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</row>
    <row r="691">
      <c r="A691" s="34"/>
      <c r="B691" s="21"/>
      <c r="C691" s="19"/>
      <c r="D691" s="21"/>
      <c r="E691" s="21"/>
      <c r="F691" s="19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</row>
    <row r="692">
      <c r="A692" s="34"/>
      <c r="B692" s="21"/>
      <c r="C692" s="19"/>
      <c r="D692" s="21"/>
      <c r="E692" s="21"/>
      <c r="F692" s="19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</row>
    <row r="693">
      <c r="A693" s="34"/>
      <c r="B693" s="21"/>
      <c r="C693" s="19"/>
      <c r="D693" s="21"/>
      <c r="E693" s="21"/>
      <c r="F693" s="19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</row>
    <row r="694">
      <c r="A694" s="34"/>
      <c r="B694" s="21"/>
      <c r="C694" s="19"/>
      <c r="D694" s="21"/>
      <c r="E694" s="21"/>
      <c r="F694" s="19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</row>
    <row r="695">
      <c r="A695" s="34"/>
      <c r="B695" s="21"/>
      <c r="C695" s="19"/>
      <c r="D695" s="21"/>
      <c r="E695" s="21"/>
      <c r="F695" s="19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</row>
    <row r="696">
      <c r="A696" s="34"/>
      <c r="B696" s="21"/>
      <c r="C696" s="19"/>
      <c r="D696" s="21"/>
      <c r="E696" s="21"/>
      <c r="F696" s="19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</row>
    <row r="697">
      <c r="A697" s="34"/>
      <c r="B697" s="21"/>
      <c r="C697" s="19"/>
      <c r="D697" s="21"/>
      <c r="E697" s="21"/>
      <c r="F697" s="19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</row>
    <row r="698">
      <c r="A698" s="34"/>
      <c r="B698" s="21"/>
      <c r="C698" s="19"/>
      <c r="D698" s="21"/>
      <c r="E698" s="21"/>
      <c r="F698" s="19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</row>
    <row r="699">
      <c r="A699" s="34"/>
      <c r="B699" s="21"/>
      <c r="C699" s="19"/>
      <c r="D699" s="21"/>
      <c r="E699" s="21"/>
      <c r="F699" s="19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</row>
    <row r="700">
      <c r="A700" s="34"/>
      <c r="B700" s="21"/>
      <c r="C700" s="19"/>
      <c r="D700" s="21"/>
      <c r="E700" s="21"/>
      <c r="F700" s="19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</row>
    <row r="701">
      <c r="A701" s="34"/>
      <c r="B701" s="21"/>
      <c r="C701" s="19"/>
      <c r="D701" s="21"/>
      <c r="E701" s="21"/>
      <c r="F701" s="19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</row>
    <row r="702">
      <c r="A702" s="34"/>
      <c r="B702" s="21"/>
      <c r="C702" s="19"/>
      <c r="D702" s="21"/>
      <c r="E702" s="21"/>
      <c r="F702" s="19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</row>
    <row r="703">
      <c r="A703" s="34"/>
      <c r="B703" s="21"/>
      <c r="C703" s="19"/>
      <c r="D703" s="21"/>
      <c r="E703" s="21"/>
      <c r="F703" s="19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</row>
    <row r="704">
      <c r="A704" s="34"/>
      <c r="B704" s="21"/>
      <c r="C704" s="19"/>
      <c r="D704" s="21"/>
      <c r="E704" s="21"/>
      <c r="F704" s="19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</row>
    <row r="705">
      <c r="A705" s="34"/>
      <c r="B705" s="21"/>
      <c r="C705" s="19"/>
      <c r="D705" s="21"/>
      <c r="E705" s="21"/>
      <c r="F705" s="19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</row>
    <row r="706">
      <c r="A706" s="34"/>
      <c r="B706" s="21"/>
      <c r="C706" s="19"/>
      <c r="D706" s="21"/>
      <c r="E706" s="21"/>
      <c r="F706" s="19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</row>
    <row r="707">
      <c r="A707" s="34"/>
      <c r="B707" s="21"/>
      <c r="C707" s="19"/>
      <c r="D707" s="21"/>
      <c r="E707" s="21"/>
      <c r="F707" s="19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</row>
    <row r="708">
      <c r="A708" s="34"/>
      <c r="B708" s="21"/>
      <c r="C708" s="19"/>
      <c r="D708" s="21"/>
      <c r="E708" s="21"/>
      <c r="F708" s="19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</row>
    <row r="709">
      <c r="A709" s="34"/>
      <c r="B709" s="21"/>
      <c r="C709" s="19"/>
      <c r="D709" s="21"/>
      <c r="E709" s="21"/>
      <c r="F709" s="19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</row>
    <row r="710">
      <c r="A710" s="34"/>
      <c r="B710" s="21"/>
      <c r="C710" s="19"/>
      <c r="D710" s="21"/>
      <c r="E710" s="21"/>
      <c r="F710" s="19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</row>
    <row r="711">
      <c r="A711" s="34"/>
      <c r="B711" s="21"/>
      <c r="C711" s="19"/>
      <c r="D711" s="21"/>
      <c r="E711" s="21"/>
      <c r="F711" s="19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</row>
    <row r="712">
      <c r="A712" s="34"/>
      <c r="B712" s="21"/>
      <c r="C712" s="19"/>
      <c r="D712" s="21"/>
      <c r="E712" s="21"/>
      <c r="F712" s="19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</row>
    <row r="713">
      <c r="A713" s="34"/>
      <c r="B713" s="21"/>
      <c r="C713" s="19"/>
      <c r="D713" s="21"/>
      <c r="E713" s="21"/>
      <c r="F713" s="19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</row>
    <row r="714">
      <c r="A714" s="34"/>
      <c r="B714" s="21"/>
      <c r="C714" s="19"/>
      <c r="D714" s="21"/>
      <c r="E714" s="21"/>
      <c r="F714" s="19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</row>
    <row r="715">
      <c r="A715" s="34"/>
      <c r="B715" s="21"/>
      <c r="C715" s="19"/>
      <c r="D715" s="21"/>
      <c r="E715" s="21"/>
      <c r="F715" s="19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</row>
    <row r="716">
      <c r="A716" s="34"/>
      <c r="B716" s="21"/>
      <c r="C716" s="19"/>
      <c r="D716" s="21"/>
      <c r="E716" s="21"/>
      <c r="F716" s="19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</row>
    <row r="717">
      <c r="A717" s="34"/>
      <c r="B717" s="21"/>
      <c r="C717" s="19"/>
      <c r="D717" s="21"/>
      <c r="E717" s="21"/>
      <c r="F717" s="19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</row>
    <row r="718">
      <c r="A718" s="34"/>
      <c r="B718" s="21"/>
      <c r="C718" s="19"/>
      <c r="D718" s="21"/>
      <c r="E718" s="21"/>
      <c r="F718" s="19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</row>
    <row r="719">
      <c r="A719" s="34"/>
      <c r="B719" s="21"/>
      <c r="C719" s="19"/>
      <c r="D719" s="21"/>
      <c r="E719" s="21"/>
      <c r="F719" s="19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</row>
    <row r="720">
      <c r="A720" s="34"/>
      <c r="B720" s="21"/>
      <c r="C720" s="19"/>
      <c r="D720" s="21"/>
      <c r="E720" s="21"/>
      <c r="F720" s="19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</row>
    <row r="721">
      <c r="A721" s="34"/>
      <c r="B721" s="21"/>
      <c r="C721" s="19"/>
      <c r="D721" s="21"/>
      <c r="E721" s="21"/>
      <c r="F721" s="19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</row>
    <row r="722">
      <c r="A722" s="34"/>
      <c r="B722" s="21"/>
      <c r="C722" s="19"/>
      <c r="D722" s="21"/>
      <c r="E722" s="21"/>
      <c r="F722" s="19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</row>
    <row r="723">
      <c r="A723" s="34"/>
      <c r="B723" s="21"/>
      <c r="C723" s="19"/>
      <c r="D723" s="21"/>
      <c r="E723" s="21"/>
      <c r="F723" s="19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</row>
    <row r="724">
      <c r="A724" s="34"/>
      <c r="B724" s="21"/>
      <c r="C724" s="19"/>
      <c r="D724" s="21"/>
      <c r="E724" s="21"/>
      <c r="F724" s="19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</row>
    <row r="725">
      <c r="A725" s="34"/>
      <c r="B725" s="21"/>
      <c r="C725" s="19"/>
      <c r="D725" s="21"/>
      <c r="E725" s="21"/>
      <c r="F725" s="19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</row>
    <row r="726">
      <c r="A726" s="34"/>
      <c r="B726" s="21"/>
      <c r="C726" s="19"/>
      <c r="D726" s="21"/>
      <c r="E726" s="21"/>
      <c r="F726" s="19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</row>
    <row r="727">
      <c r="A727" s="34"/>
      <c r="B727" s="21"/>
      <c r="C727" s="19"/>
      <c r="D727" s="21"/>
      <c r="E727" s="21"/>
      <c r="F727" s="19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</row>
    <row r="728">
      <c r="A728" s="34"/>
      <c r="B728" s="21"/>
      <c r="C728" s="19"/>
      <c r="D728" s="21"/>
      <c r="E728" s="21"/>
      <c r="F728" s="19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</row>
    <row r="729">
      <c r="A729" s="34"/>
      <c r="B729" s="21"/>
      <c r="C729" s="19"/>
      <c r="D729" s="21"/>
      <c r="E729" s="21"/>
      <c r="F729" s="19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</row>
    <row r="730">
      <c r="A730" s="34"/>
      <c r="B730" s="21"/>
      <c r="C730" s="19"/>
      <c r="D730" s="21"/>
      <c r="E730" s="21"/>
      <c r="F730" s="19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</row>
    <row r="731">
      <c r="A731" s="34"/>
      <c r="B731" s="21"/>
      <c r="C731" s="19"/>
      <c r="D731" s="21"/>
      <c r="E731" s="21"/>
      <c r="F731" s="19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</row>
    <row r="732">
      <c r="A732" s="34"/>
      <c r="B732" s="21"/>
      <c r="C732" s="19"/>
      <c r="D732" s="21"/>
      <c r="E732" s="21"/>
      <c r="F732" s="19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</row>
    <row r="733">
      <c r="A733" s="34"/>
      <c r="B733" s="21"/>
      <c r="C733" s="19"/>
      <c r="D733" s="21"/>
      <c r="E733" s="21"/>
      <c r="F733" s="19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</row>
    <row r="734">
      <c r="A734" s="34"/>
      <c r="B734" s="21"/>
      <c r="C734" s="19"/>
      <c r="D734" s="21"/>
      <c r="E734" s="21"/>
      <c r="F734" s="19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</row>
    <row r="735">
      <c r="A735" s="34"/>
      <c r="B735" s="21"/>
      <c r="C735" s="19"/>
      <c r="D735" s="21"/>
      <c r="E735" s="21"/>
      <c r="F735" s="19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</row>
    <row r="736">
      <c r="A736" s="34"/>
      <c r="B736" s="21"/>
      <c r="C736" s="19"/>
      <c r="D736" s="21"/>
      <c r="E736" s="21"/>
      <c r="F736" s="19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</row>
    <row r="737">
      <c r="A737" s="34"/>
      <c r="B737" s="21"/>
      <c r="C737" s="19"/>
      <c r="D737" s="21"/>
      <c r="E737" s="21"/>
      <c r="F737" s="19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</row>
    <row r="738">
      <c r="A738" s="34"/>
      <c r="B738" s="21"/>
      <c r="C738" s="19"/>
      <c r="D738" s="21"/>
      <c r="E738" s="21"/>
      <c r="F738" s="19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</row>
    <row r="739">
      <c r="A739" s="34"/>
      <c r="B739" s="21"/>
      <c r="C739" s="19"/>
      <c r="D739" s="21"/>
      <c r="E739" s="21"/>
      <c r="F739" s="19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</row>
    <row r="740">
      <c r="A740" s="34"/>
      <c r="B740" s="21"/>
      <c r="C740" s="19"/>
      <c r="D740" s="21"/>
      <c r="E740" s="21"/>
      <c r="F740" s="19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</row>
    <row r="741">
      <c r="A741" s="34"/>
      <c r="B741" s="21"/>
      <c r="C741" s="19"/>
      <c r="D741" s="21"/>
      <c r="E741" s="21"/>
      <c r="F741" s="19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</row>
    <row r="742">
      <c r="A742" s="34"/>
      <c r="B742" s="21"/>
      <c r="C742" s="19"/>
      <c r="D742" s="21"/>
      <c r="E742" s="21"/>
      <c r="F742" s="19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</row>
    <row r="743">
      <c r="A743" s="34"/>
      <c r="B743" s="21"/>
      <c r="C743" s="19"/>
      <c r="D743" s="21"/>
      <c r="E743" s="21"/>
      <c r="F743" s="19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</row>
    <row r="744">
      <c r="A744" s="34"/>
      <c r="B744" s="21"/>
      <c r="C744" s="19"/>
      <c r="D744" s="21"/>
      <c r="E744" s="21"/>
      <c r="F744" s="19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</row>
    <row r="745">
      <c r="A745" s="34"/>
      <c r="B745" s="21"/>
      <c r="C745" s="19"/>
      <c r="D745" s="21"/>
      <c r="E745" s="21"/>
      <c r="F745" s="19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</row>
    <row r="746">
      <c r="A746" s="34"/>
      <c r="B746" s="21"/>
      <c r="C746" s="19"/>
      <c r="D746" s="21"/>
      <c r="E746" s="21"/>
      <c r="F746" s="19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</row>
    <row r="747">
      <c r="A747" s="34"/>
      <c r="B747" s="21"/>
      <c r="C747" s="19"/>
      <c r="D747" s="21"/>
      <c r="E747" s="21"/>
      <c r="F747" s="19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</row>
    <row r="748">
      <c r="A748" s="34"/>
      <c r="B748" s="21"/>
      <c r="C748" s="19"/>
      <c r="D748" s="21"/>
      <c r="E748" s="21"/>
      <c r="F748" s="19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</row>
    <row r="749">
      <c r="A749" s="34"/>
      <c r="B749" s="21"/>
      <c r="C749" s="19"/>
      <c r="D749" s="21"/>
      <c r="E749" s="21"/>
      <c r="F749" s="19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</row>
    <row r="750">
      <c r="A750" s="34"/>
      <c r="B750" s="21"/>
      <c r="C750" s="19"/>
      <c r="D750" s="21"/>
      <c r="E750" s="21"/>
      <c r="F750" s="19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</row>
    <row r="751">
      <c r="A751" s="34"/>
      <c r="B751" s="21"/>
      <c r="C751" s="19"/>
      <c r="D751" s="21"/>
      <c r="E751" s="21"/>
      <c r="F751" s="19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</row>
    <row r="752">
      <c r="A752" s="34"/>
      <c r="B752" s="21"/>
      <c r="C752" s="19"/>
      <c r="D752" s="21"/>
      <c r="E752" s="21"/>
      <c r="F752" s="19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</row>
    <row r="753">
      <c r="A753" s="34"/>
      <c r="B753" s="21"/>
      <c r="C753" s="19"/>
      <c r="D753" s="21"/>
      <c r="E753" s="21"/>
      <c r="F753" s="19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</row>
    <row r="754">
      <c r="A754" s="34"/>
      <c r="B754" s="21"/>
      <c r="C754" s="19"/>
      <c r="D754" s="21"/>
      <c r="E754" s="21"/>
      <c r="F754" s="19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</row>
    <row r="755">
      <c r="A755" s="34"/>
      <c r="B755" s="21"/>
      <c r="C755" s="19"/>
      <c r="D755" s="21"/>
      <c r="E755" s="21"/>
      <c r="F755" s="19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</row>
    <row r="756">
      <c r="A756" s="34"/>
      <c r="B756" s="21"/>
      <c r="C756" s="19"/>
      <c r="D756" s="21"/>
      <c r="E756" s="21"/>
      <c r="F756" s="19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</row>
    <row r="757">
      <c r="A757" s="34"/>
      <c r="B757" s="21"/>
      <c r="C757" s="19"/>
      <c r="D757" s="21"/>
      <c r="E757" s="21"/>
      <c r="F757" s="19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</row>
    <row r="758">
      <c r="A758" s="34"/>
      <c r="B758" s="21"/>
      <c r="C758" s="19"/>
      <c r="D758" s="21"/>
      <c r="E758" s="21"/>
      <c r="F758" s="19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</row>
    <row r="759">
      <c r="A759" s="34"/>
      <c r="B759" s="21"/>
      <c r="C759" s="19"/>
      <c r="D759" s="21"/>
      <c r="E759" s="21"/>
      <c r="F759" s="19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</row>
    <row r="760">
      <c r="A760" s="34"/>
      <c r="B760" s="21"/>
      <c r="C760" s="19"/>
      <c r="D760" s="21"/>
      <c r="E760" s="21"/>
      <c r="F760" s="19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</row>
    <row r="761">
      <c r="A761" s="34"/>
      <c r="B761" s="21"/>
      <c r="C761" s="19"/>
      <c r="D761" s="21"/>
      <c r="E761" s="21"/>
      <c r="F761" s="19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</row>
    <row r="762">
      <c r="A762" s="34"/>
      <c r="B762" s="21"/>
      <c r="C762" s="19"/>
      <c r="D762" s="21"/>
      <c r="E762" s="21"/>
      <c r="F762" s="19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</row>
    <row r="763">
      <c r="A763" s="34"/>
      <c r="B763" s="21"/>
      <c r="C763" s="19"/>
      <c r="D763" s="21"/>
      <c r="E763" s="21"/>
      <c r="F763" s="19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</row>
    <row r="764">
      <c r="A764" s="34"/>
      <c r="B764" s="21"/>
      <c r="C764" s="19"/>
      <c r="D764" s="21"/>
      <c r="E764" s="21"/>
      <c r="F764" s="19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</row>
    <row r="765">
      <c r="A765" s="34"/>
      <c r="B765" s="21"/>
      <c r="C765" s="19"/>
      <c r="D765" s="21"/>
      <c r="E765" s="21"/>
      <c r="F765" s="19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</row>
    <row r="766">
      <c r="A766" s="34"/>
      <c r="B766" s="21"/>
      <c r="C766" s="19"/>
      <c r="D766" s="21"/>
      <c r="E766" s="21"/>
      <c r="F766" s="19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</row>
    <row r="767">
      <c r="A767" s="34"/>
      <c r="B767" s="21"/>
      <c r="C767" s="19"/>
      <c r="D767" s="21"/>
      <c r="E767" s="21"/>
      <c r="F767" s="19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</row>
    <row r="768">
      <c r="A768" s="34"/>
      <c r="B768" s="21"/>
      <c r="C768" s="19"/>
      <c r="D768" s="21"/>
      <c r="E768" s="21"/>
      <c r="F768" s="19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</row>
    <row r="769">
      <c r="A769" s="34"/>
      <c r="B769" s="21"/>
      <c r="C769" s="19"/>
      <c r="D769" s="21"/>
      <c r="E769" s="21"/>
      <c r="F769" s="19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</row>
    <row r="770">
      <c r="A770" s="34"/>
      <c r="B770" s="21"/>
      <c r="C770" s="19"/>
      <c r="D770" s="21"/>
      <c r="E770" s="21"/>
      <c r="F770" s="19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</row>
    <row r="771">
      <c r="A771" s="34"/>
      <c r="B771" s="21"/>
      <c r="C771" s="19"/>
      <c r="D771" s="21"/>
      <c r="E771" s="21"/>
      <c r="F771" s="19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</row>
    <row r="772">
      <c r="A772" s="34"/>
      <c r="B772" s="21"/>
      <c r="C772" s="19"/>
      <c r="D772" s="21"/>
      <c r="E772" s="21"/>
      <c r="F772" s="19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</row>
    <row r="773">
      <c r="A773" s="34"/>
      <c r="B773" s="21"/>
      <c r="C773" s="19"/>
      <c r="D773" s="21"/>
      <c r="E773" s="21"/>
      <c r="F773" s="19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</row>
    <row r="774">
      <c r="A774" s="34"/>
      <c r="B774" s="21"/>
      <c r="C774" s="19"/>
      <c r="D774" s="21"/>
      <c r="E774" s="21"/>
      <c r="F774" s="19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</row>
    <row r="775">
      <c r="A775" s="34"/>
      <c r="B775" s="21"/>
      <c r="C775" s="19"/>
      <c r="D775" s="21"/>
      <c r="E775" s="21"/>
      <c r="F775" s="19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</row>
    <row r="776">
      <c r="A776" s="34"/>
      <c r="B776" s="21"/>
      <c r="C776" s="19"/>
      <c r="D776" s="21"/>
      <c r="E776" s="21"/>
      <c r="F776" s="19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</row>
    <row r="777">
      <c r="A777" s="34"/>
      <c r="B777" s="21"/>
      <c r="C777" s="19"/>
      <c r="D777" s="21"/>
      <c r="E777" s="21"/>
      <c r="F777" s="19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</row>
    <row r="778">
      <c r="A778" s="34"/>
      <c r="B778" s="21"/>
      <c r="C778" s="19"/>
      <c r="D778" s="21"/>
      <c r="E778" s="21"/>
      <c r="F778" s="19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</row>
    <row r="779">
      <c r="A779" s="34"/>
      <c r="B779" s="21"/>
      <c r="C779" s="19"/>
      <c r="D779" s="21"/>
      <c r="E779" s="21"/>
      <c r="F779" s="19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</row>
    <row r="780">
      <c r="A780" s="34"/>
      <c r="B780" s="21"/>
      <c r="C780" s="19"/>
      <c r="D780" s="21"/>
      <c r="E780" s="21"/>
      <c r="F780" s="19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</row>
    <row r="781">
      <c r="A781" s="34"/>
      <c r="B781" s="21"/>
      <c r="C781" s="19"/>
      <c r="D781" s="21"/>
      <c r="E781" s="21"/>
      <c r="F781" s="19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</row>
    <row r="782">
      <c r="A782" s="34"/>
      <c r="B782" s="21"/>
      <c r="C782" s="19"/>
      <c r="D782" s="21"/>
      <c r="E782" s="21"/>
      <c r="F782" s="19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</row>
    <row r="783">
      <c r="A783" s="34"/>
      <c r="B783" s="21"/>
      <c r="C783" s="19"/>
      <c r="D783" s="21"/>
      <c r="E783" s="21"/>
      <c r="F783" s="19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</row>
    <row r="784">
      <c r="A784" s="34"/>
      <c r="B784" s="21"/>
      <c r="C784" s="19"/>
      <c r="D784" s="21"/>
      <c r="E784" s="21"/>
      <c r="F784" s="19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</row>
    <row r="785">
      <c r="A785" s="34"/>
      <c r="B785" s="21"/>
      <c r="C785" s="19"/>
      <c r="D785" s="21"/>
      <c r="E785" s="21"/>
      <c r="F785" s="19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</row>
    <row r="786">
      <c r="A786" s="34"/>
      <c r="B786" s="21"/>
      <c r="C786" s="19"/>
      <c r="D786" s="21"/>
      <c r="E786" s="21"/>
      <c r="F786" s="19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</row>
    <row r="787">
      <c r="A787" s="34"/>
      <c r="B787" s="21"/>
      <c r="C787" s="19"/>
      <c r="D787" s="21"/>
      <c r="E787" s="21"/>
      <c r="F787" s="19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</row>
    <row r="788">
      <c r="A788" s="34"/>
      <c r="B788" s="21"/>
      <c r="C788" s="19"/>
      <c r="D788" s="21"/>
      <c r="E788" s="21"/>
      <c r="F788" s="19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</row>
    <row r="789">
      <c r="A789" s="34"/>
      <c r="B789" s="21"/>
      <c r="C789" s="19"/>
      <c r="D789" s="21"/>
      <c r="E789" s="21"/>
      <c r="F789" s="19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</row>
    <row r="790">
      <c r="A790" s="34"/>
      <c r="B790" s="21"/>
      <c r="C790" s="19"/>
      <c r="D790" s="21"/>
      <c r="E790" s="21"/>
      <c r="F790" s="19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</row>
    <row r="791">
      <c r="A791" s="34"/>
      <c r="B791" s="21"/>
      <c r="C791" s="19"/>
      <c r="D791" s="21"/>
      <c r="E791" s="21"/>
      <c r="F791" s="19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</row>
    <row r="792">
      <c r="A792" s="34"/>
      <c r="B792" s="21"/>
      <c r="C792" s="19"/>
      <c r="D792" s="21"/>
      <c r="E792" s="21"/>
      <c r="F792" s="19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</row>
    <row r="793">
      <c r="A793" s="34"/>
      <c r="B793" s="21"/>
      <c r="C793" s="19"/>
      <c r="D793" s="21"/>
      <c r="E793" s="21"/>
      <c r="F793" s="19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</row>
    <row r="794">
      <c r="A794" s="34"/>
      <c r="B794" s="21"/>
      <c r="C794" s="19"/>
      <c r="D794" s="21"/>
      <c r="E794" s="21"/>
      <c r="F794" s="19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</row>
    <row r="795">
      <c r="A795" s="34"/>
      <c r="B795" s="21"/>
      <c r="C795" s="19"/>
      <c r="D795" s="21"/>
      <c r="E795" s="21"/>
      <c r="F795" s="19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</row>
    <row r="796">
      <c r="A796" s="34"/>
      <c r="B796" s="21"/>
      <c r="C796" s="19"/>
      <c r="D796" s="21"/>
      <c r="E796" s="21"/>
      <c r="F796" s="19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</row>
    <row r="797">
      <c r="A797" s="34"/>
      <c r="B797" s="21"/>
      <c r="C797" s="19"/>
      <c r="D797" s="21"/>
      <c r="E797" s="21"/>
      <c r="F797" s="19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</row>
    <row r="798">
      <c r="A798" s="34"/>
      <c r="B798" s="21"/>
      <c r="C798" s="19"/>
      <c r="D798" s="21"/>
      <c r="E798" s="21"/>
      <c r="F798" s="19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</row>
    <row r="799">
      <c r="A799" s="34"/>
      <c r="B799" s="21"/>
      <c r="C799" s="19"/>
      <c r="D799" s="21"/>
      <c r="E799" s="21"/>
      <c r="F799" s="19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</row>
    <row r="800">
      <c r="A800" s="34"/>
      <c r="B800" s="21"/>
      <c r="C800" s="19"/>
      <c r="D800" s="21"/>
      <c r="E800" s="21"/>
      <c r="F800" s="19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</row>
    <row r="801">
      <c r="A801" s="34"/>
      <c r="B801" s="21"/>
      <c r="C801" s="19"/>
      <c r="D801" s="21"/>
      <c r="E801" s="21"/>
      <c r="F801" s="19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</row>
    <row r="802">
      <c r="A802" s="34"/>
      <c r="B802" s="21"/>
      <c r="C802" s="19"/>
      <c r="D802" s="21"/>
      <c r="E802" s="21"/>
      <c r="F802" s="19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</row>
    <row r="803">
      <c r="A803" s="34"/>
      <c r="B803" s="21"/>
      <c r="C803" s="19"/>
      <c r="D803" s="21"/>
      <c r="E803" s="21"/>
      <c r="F803" s="19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</row>
    <row r="804">
      <c r="A804" s="34"/>
      <c r="B804" s="21"/>
      <c r="C804" s="19"/>
      <c r="D804" s="21"/>
      <c r="E804" s="21"/>
      <c r="F804" s="19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</row>
    <row r="805">
      <c r="A805" s="34"/>
      <c r="B805" s="21"/>
      <c r="C805" s="19"/>
      <c r="D805" s="21"/>
      <c r="E805" s="21"/>
      <c r="F805" s="19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</row>
    <row r="806">
      <c r="A806" s="34"/>
      <c r="B806" s="21"/>
      <c r="C806" s="19"/>
      <c r="D806" s="21"/>
      <c r="E806" s="21"/>
      <c r="F806" s="19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</row>
    <row r="807">
      <c r="A807" s="34"/>
      <c r="B807" s="21"/>
      <c r="C807" s="19"/>
      <c r="D807" s="21"/>
      <c r="E807" s="21"/>
      <c r="F807" s="19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</row>
    <row r="808">
      <c r="A808" s="34"/>
      <c r="B808" s="21"/>
      <c r="C808" s="19"/>
      <c r="D808" s="21"/>
      <c r="E808" s="21"/>
      <c r="F808" s="19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</row>
    <row r="809">
      <c r="A809" s="34"/>
      <c r="B809" s="21"/>
      <c r="C809" s="19"/>
      <c r="D809" s="21"/>
      <c r="E809" s="21"/>
      <c r="F809" s="19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</row>
    <row r="810">
      <c r="A810" s="34"/>
      <c r="B810" s="21"/>
      <c r="C810" s="19"/>
      <c r="D810" s="21"/>
      <c r="E810" s="21"/>
      <c r="F810" s="19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</row>
    <row r="811">
      <c r="A811" s="34"/>
      <c r="B811" s="21"/>
      <c r="C811" s="19"/>
      <c r="D811" s="21"/>
      <c r="E811" s="21"/>
      <c r="F811" s="19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</row>
    <row r="812">
      <c r="A812" s="34"/>
      <c r="B812" s="21"/>
      <c r="C812" s="19"/>
      <c r="D812" s="21"/>
      <c r="E812" s="21"/>
      <c r="F812" s="19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</row>
    <row r="813">
      <c r="A813" s="34"/>
      <c r="B813" s="21"/>
      <c r="C813" s="19"/>
      <c r="D813" s="21"/>
      <c r="E813" s="21"/>
      <c r="F813" s="19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</row>
    <row r="814">
      <c r="A814" s="34"/>
      <c r="B814" s="21"/>
      <c r="C814" s="19"/>
      <c r="D814" s="21"/>
      <c r="E814" s="21"/>
      <c r="F814" s="19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</row>
    <row r="815">
      <c r="A815" s="34"/>
      <c r="B815" s="21"/>
      <c r="C815" s="19"/>
      <c r="D815" s="21"/>
      <c r="E815" s="21"/>
      <c r="F815" s="19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</row>
    <row r="816">
      <c r="A816" s="34"/>
      <c r="B816" s="21"/>
      <c r="C816" s="19"/>
      <c r="D816" s="21"/>
      <c r="E816" s="21"/>
      <c r="F816" s="19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</row>
    <row r="817">
      <c r="A817" s="34"/>
      <c r="B817" s="21"/>
      <c r="C817" s="19"/>
      <c r="D817" s="21"/>
      <c r="E817" s="21"/>
      <c r="F817" s="19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</row>
    <row r="818">
      <c r="A818" s="34"/>
      <c r="B818" s="21"/>
      <c r="C818" s="19"/>
      <c r="D818" s="21"/>
      <c r="E818" s="21"/>
      <c r="F818" s="19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</row>
    <row r="819">
      <c r="A819" s="34"/>
      <c r="B819" s="21"/>
      <c r="C819" s="19"/>
      <c r="D819" s="21"/>
      <c r="E819" s="21"/>
      <c r="F819" s="19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</row>
    <row r="820">
      <c r="A820" s="34"/>
      <c r="B820" s="21"/>
      <c r="C820" s="19"/>
      <c r="D820" s="21"/>
      <c r="E820" s="21"/>
      <c r="F820" s="19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</row>
    <row r="821">
      <c r="A821" s="34"/>
      <c r="B821" s="21"/>
      <c r="C821" s="19"/>
      <c r="D821" s="21"/>
      <c r="E821" s="21"/>
      <c r="F821" s="19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</row>
    <row r="822">
      <c r="A822" s="34"/>
      <c r="B822" s="21"/>
      <c r="C822" s="19"/>
      <c r="D822" s="21"/>
      <c r="E822" s="21"/>
      <c r="F822" s="19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</row>
    <row r="823">
      <c r="A823" s="34"/>
      <c r="B823" s="21"/>
      <c r="C823" s="19"/>
      <c r="D823" s="21"/>
      <c r="E823" s="21"/>
      <c r="F823" s="19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</row>
    <row r="824">
      <c r="A824" s="34"/>
      <c r="B824" s="21"/>
      <c r="C824" s="19"/>
      <c r="D824" s="21"/>
      <c r="E824" s="21"/>
      <c r="F824" s="19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</row>
    <row r="825">
      <c r="A825" s="34"/>
      <c r="B825" s="21"/>
      <c r="C825" s="19"/>
      <c r="D825" s="21"/>
      <c r="E825" s="21"/>
      <c r="F825" s="19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</row>
    <row r="826">
      <c r="A826" s="34"/>
      <c r="B826" s="21"/>
      <c r="C826" s="19"/>
      <c r="D826" s="21"/>
      <c r="E826" s="21"/>
      <c r="F826" s="19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</row>
    <row r="827">
      <c r="A827" s="34"/>
      <c r="B827" s="21"/>
      <c r="C827" s="19"/>
      <c r="D827" s="21"/>
      <c r="E827" s="21"/>
      <c r="F827" s="19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</row>
    <row r="828">
      <c r="A828" s="34"/>
      <c r="B828" s="21"/>
      <c r="C828" s="19"/>
      <c r="D828" s="21"/>
      <c r="E828" s="21"/>
      <c r="F828" s="19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</row>
    <row r="829">
      <c r="A829" s="34"/>
      <c r="B829" s="21"/>
      <c r="C829" s="19"/>
      <c r="D829" s="21"/>
      <c r="E829" s="21"/>
      <c r="F829" s="19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</row>
    <row r="830">
      <c r="A830" s="34"/>
      <c r="B830" s="21"/>
      <c r="C830" s="19"/>
      <c r="D830" s="21"/>
      <c r="E830" s="21"/>
      <c r="F830" s="19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</row>
    <row r="831">
      <c r="A831" s="34"/>
      <c r="B831" s="21"/>
      <c r="C831" s="19"/>
      <c r="D831" s="21"/>
      <c r="E831" s="21"/>
      <c r="F831" s="19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</row>
    <row r="832">
      <c r="A832" s="34"/>
      <c r="B832" s="21"/>
      <c r="C832" s="19"/>
      <c r="D832" s="21"/>
      <c r="E832" s="21"/>
      <c r="F832" s="19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</row>
    <row r="833">
      <c r="A833" s="34"/>
      <c r="B833" s="21"/>
      <c r="C833" s="19"/>
      <c r="D833" s="21"/>
      <c r="E833" s="21"/>
      <c r="F833" s="19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</row>
    <row r="834">
      <c r="A834" s="34"/>
      <c r="B834" s="21"/>
      <c r="C834" s="19"/>
      <c r="D834" s="21"/>
      <c r="E834" s="21"/>
      <c r="F834" s="19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</row>
    <row r="835">
      <c r="A835" s="34"/>
      <c r="B835" s="21"/>
      <c r="C835" s="19"/>
      <c r="D835" s="21"/>
      <c r="E835" s="21"/>
      <c r="F835" s="19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</row>
    <row r="836">
      <c r="A836" s="34"/>
      <c r="B836" s="21"/>
      <c r="C836" s="19"/>
      <c r="D836" s="21"/>
      <c r="E836" s="21"/>
      <c r="F836" s="19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</row>
    <row r="837">
      <c r="A837" s="34"/>
      <c r="B837" s="21"/>
      <c r="C837" s="19"/>
      <c r="D837" s="21"/>
      <c r="E837" s="21"/>
      <c r="F837" s="19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</row>
    <row r="838">
      <c r="A838" s="34"/>
      <c r="B838" s="21"/>
      <c r="C838" s="19"/>
      <c r="D838" s="21"/>
      <c r="E838" s="21"/>
      <c r="F838" s="19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</row>
    <row r="839">
      <c r="A839" s="34"/>
      <c r="B839" s="21"/>
      <c r="C839" s="19"/>
      <c r="D839" s="21"/>
      <c r="E839" s="21"/>
      <c r="F839" s="19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</row>
    <row r="840">
      <c r="A840" s="34"/>
      <c r="B840" s="21"/>
      <c r="C840" s="19"/>
      <c r="D840" s="21"/>
      <c r="E840" s="21"/>
      <c r="F840" s="19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</row>
    <row r="841">
      <c r="A841" s="34"/>
      <c r="B841" s="21"/>
      <c r="C841" s="19"/>
      <c r="D841" s="21"/>
      <c r="E841" s="21"/>
      <c r="F841" s="19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</row>
    <row r="842">
      <c r="A842" s="34"/>
      <c r="B842" s="21"/>
      <c r="C842" s="19"/>
      <c r="D842" s="21"/>
      <c r="E842" s="21"/>
      <c r="F842" s="19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</row>
    <row r="843">
      <c r="A843" s="34"/>
      <c r="B843" s="21"/>
      <c r="C843" s="19"/>
      <c r="D843" s="21"/>
      <c r="E843" s="21"/>
      <c r="F843" s="19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</row>
    <row r="844">
      <c r="A844" s="34"/>
      <c r="B844" s="21"/>
      <c r="C844" s="19"/>
      <c r="D844" s="21"/>
      <c r="E844" s="21"/>
      <c r="F844" s="19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</row>
    <row r="845">
      <c r="A845" s="34"/>
      <c r="B845" s="21"/>
      <c r="C845" s="19"/>
      <c r="D845" s="21"/>
      <c r="E845" s="21"/>
      <c r="F845" s="19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</row>
    <row r="846">
      <c r="A846" s="34"/>
      <c r="B846" s="21"/>
      <c r="C846" s="19"/>
      <c r="D846" s="21"/>
      <c r="E846" s="21"/>
      <c r="F846" s="19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</row>
    <row r="847">
      <c r="A847" s="34"/>
      <c r="B847" s="21"/>
      <c r="C847" s="19"/>
      <c r="D847" s="21"/>
      <c r="E847" s="21"/>
      <c r="F847" s="19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</row>
    <row r="848">
      <c r="A848" s="34"/>
      <c r="B848" s="21"/>
      <c r="C848" s="19"/>
      <c r="D848" s="21"/>
      <c r="E848" s="21"/>
      <c r="F848" s="19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</row>
    <row r="849">
      <c r="A849" s="34"/>
      <c r="B849" s="21"/>
      <c r="C849" s="19"/>
      <c r="D849" s="21"/>
      <c r="E849" s="21"/>
      <c r="F849" s="19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</row>
    <row r="850">
      <c r="A850" s="34"/>
      <c r="B850" s="21"/>
      <c r="C850" s="19"/>
      <c r="D850" s="21"/>
      <c r="E850" s="21"/>
      <c r="F850" s="19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</row>
    <row r="851">
      <c r="A851" s="34"/>
      <c r="B851" s="21"/>
      <c r="C851" s="19"/>
      <c r="D851" s="21"/>
      <c r="E851" s="21"/>
      <c r="F851" s="19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</row>
    <row r="852">
      <c r="A852" s="34"/>
      <c r="B852" s="21"/>
      <c r="C852" s="19"/>
      <c r="D852" s="21"/>
      <c r="E852" s="21"/>
      <c r="F852" s="19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</row>
    <row r="853">
      <c r="A853" s="34"/>
      <c r="B853" s="21"/>
      <c r="C853" s="19"/>
      <c r="D853" s="21"/>
      <c r="E853" s="21"/>
      <c r="F853" s="19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</row>
    <row r="854">
      <c r="A854" s="34"/>
      <c r="B854" s="21"/>
      <c r="C854" s="19"/>
      <c r="D854" s="21"/>
      <c r="E854" s="21"/>
      <c r="F854" s="19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</row>
    <row r="855">
      <c r="A855" s="34"/>
      <c r="B855" s="21"/>
      <c r="C855" s="19"/>
      <c r="D855" s="21"/>
      <c r="E855" s="21"/>
      <c r="F855" s="19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</row>
    <row r="856">
      <c r="A856" s="34"/>
      <c r="B856" s="21"/>
      <c r="C856" s="19"/>
      <c r="D856" s="21"/>
      <c r="E856" s="21"/>
      <c r="F856" s="19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</row>
    <row r="857">
      <c r="A857" s="34"/>
      <c r="B857" s="21"/>
      <c r="C857" s="19"/>
      <c r="D857" s="21"/>
      <c r="E857" s="21"/>
      <c r="F857" s="19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</row>
    <row r="858">
      <c r="A858" s="34"/>
      <c r="B858" s="21"/>
      <c r="C858" s="19"/>
      <c r="D858" s="21"/>
      <c r="E858" s="21"/>
      <c r="F858" s="19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</row>
    <row r="859">
      <c r="A859" s="34"/>
      <c r="B859" s="21"/>
      <c r="C859" s="19"/>
      <c r="D859" s="21"/>
      <c r="E859" s="21"/>
      <c r="F859" s="19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</row>
    <row r="860">
      <c r="A860" s="34"/>
      <c r="B860" s="21"/>
      <c r="C860" s="19"/>
      <c r="D860" s="21"/>
      <c r="E860" s="21"/>
      <c r="F860" s="19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</row>
    <row r="861">
      <c r="A861" s="34"/>
      <c r="B861" s="21"/>
      <c r="C861" s="19"/>
      <c r="D861" s="21"/>
      <c r="E861" s="21"/>
      <c r="F861" s="19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</row>
    <row r="862">
      <c r="A862" s="34"/>
      <c r="B862" s="21"/>
      <c r="C862" s="19"/>
      <c r="D862" s="21"/>
      <c r="E862" s="21"/>
      <c r="F862" s="19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</row>
    <row r="863">
      <c r="A863" s="34"/>
      <c r="B863" s="21"/>
      <c r="C863" s="19"/>
      <c r="D863" s="21"/>
      <c r="E863" s="21"/>
      <c r="F863" s="19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</row>
    <row r="864">
      <c r="A864" s="34"/>
      <c r="B864" s="21"/>
      <c r="C864" s="19"/>
      <c r="D864" s="21"/>
      <c r="E864" s="21"/>
      <c r="F864" s="19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</row>
    <row r="865">
      <c r="A865" s="34"/>
      <c r="B865" s="21"/>
      <c r="C865" s="19"/>
      <c r="D865" s="21"/>
      <c r="E865" s="21"/>
      <c r="F865" s="19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</row>
    <row r="866">
      <c r="A866" s="34"/>
      <c r="B866" s="21"/>
      <c r="C866" s="19"/>
      <c r="D866" s="21"/>
      <c r="E866" s="21"/>
      <c r="F866" s="19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</row>
    <row r="867">
      <c r="A867" s="34"/>
      <c r="B867" s="21"/>
      <c r="C867" s="19"/>
      <c r="D867" s="21"/>
      <c r="E867" s="21"/>
      <c r="F867" s="19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</row>
    <row r="868">
      <c r="A868" s="34"/>
      <c r="B868" s="21"/>
      <c r="C868" s="19"/>
      <c r="D868" s="21"/>
      <c r="E868" s="21"/>
      <c r="F868" s="19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</row>
    <row r="869">
      <c r="A869" s="34"/>
      <c r="B869" s="21"/>
      <c r="C869" s="19"/>
      <c r="D869" s="21"/>
      <c r="E869" s="21"/>
      <c r="F869" s="19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</row>
    <row r="870">
      <c r="A870" s="34"/>
      <c r="B870" s="21"/>
      <c r="C870" s="19"/>
      <c r="D870" s="21"/>
      <c r="E870" s="21"/>
      <c r="F870" s="19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</row>
    <row r="871">
      <c r="A871" s="34"/>
      <c r="B871" s="21"/>
      <c r="C871" s="19"/>
      <c r="D871" s="21"/>
      <c r="E871" s="21"/>
      <c r="F871" s="19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</row>
    <row r="872">
      <c r="A872" s="34"/>
      <c r="B872" s="21"/>
      <c r="C872" s="19"/>
      <c r="D872" s="21"/>
      <c r="E872" s="21"/>
      <c r="F872" s="19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</row>
    <row r="873">
      <c r="A873" s="34"/>
      <c r="B873" s="21"/>
      <c r="C873" s="19"/>
      <c r="D873" s="21"/>
      <c r="E873" s="21"/>
      <c r="F873" s="19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</row>
    <row r="874">
      <c r="A874" s="34"/>
      <c r="B874" s="21"/>
      <c r="C874" s="19"/>
      <c r="D874" s="21"/>
      <c r="E874" s="21"/>
      <c r="F874" s="19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</row>
    <row r="875">
      <c r="A875" s="34"/>
      <c r="B875" s="21"/>
      <c r="C875" s="19"/>
      <c r="D875" s="21"/>
      <c r="E875" s="21"/>
      <c r="F875" s="19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</row>
    <row r="876">
      <c r="A876" s="34"/>
      <c r="B876" s="21"/>
      <c r="C876" s="19"/>
      <c r="D876" s="21"/>
      <c r="E876" s="21"/>
      <c r="F876" s="19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</row>
    <row r="877">
      <c r="A877" s="34"/>
      <c r="B877" s="21"/>
      <c r="C877" s="19"/>
      <c r="D877" s="21"/>
      <c r="E877" s="21"/>
      <c r="F877" s="19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</row>
    <row r="878">
      <c r="A878" s="34"/>
      <c r="B878" s="21"/>
      <c r="C878" s="19"/>
      <c r="D878" s="21"/>
      <c r="E878" s="21"/>
      <c r="F878" s="19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</row>
    <row r="879">
      <c r="A879" s="34"/>
      <c r="B879" s="21"/>
      <c r="C879" s="19"/>
      <c r="D879" s="21"/>
      <c r="E879" s="21"/>
      <c r="F879" s="19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</row>
    <row r="880">
      <c r="A880" s="34"/>
      <c r="B880" s="21"/>
      <c r="C880" s="19"/>
      <c r="D880" s="21"/>
      <c r="E880" s="21"/>
      <c r="F880" s="19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</row>
    <row r="881">
      <c r="A881" s="34"/>
      <c r="B881" s="21"/>
      <c r="C881" s="19"/>
      <c r="D881" s="21"/>
      <c r="E881" s="21"/>
      <c r="F881" s="19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</row>
    <row r="882">
      <c r="A882" s="34"/>
      <c r="B882" s="21"/>
      <c r="C882" s="19"/>
      <c r="D882" s="21"/>
      <c r="E882" s="21"/>
      <c r="F882" s="19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</row>
    <row r="883">
      <c r="A883" s="34"/>
      <c r="B883" s="21"/>
      <c r="C883" s="19"/>
      <c r="D883" s="21"/>
      <c r="E883" s="21"/>
      <c r="F883" s="19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</row>
    <row r="884">
      <c r="A884" s="34"/>
      <c r="B884" s="21"/>
      <c r="C884" s="19"/>
      <c r="D884" s="21"/>
      <c r="E884" s="21"/>
      <c r="F884" s="19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</row>
    <row r="885">
      <c r="A885" s="34"/>
      <c r="B885" s="21"/>
      <c r="C885" s="19"/>
      <c r="D885" s="21"/>
      <c r="E885" s="21"/>
      <c r="F885" s="19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</row>
    <row r="886">
      <c r="A886" s="34"/>
      <c r="B886" s="21"/>
      <c r="C886" s="19"/>
      <c r="D886" s="21"/>
      <c r="E886" s="21"/>
      <c r="F886" s="19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</row>
    <row r="887">
      <c r="A887" s="34"/>
      <c r="B887" s="21"/>
      <c r="C887" s="19"/>
      <c r="D887" s="21"/>
      <c r="E887" s="21"/>
      <c r="F887" s="19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</row>
    <row r="888">
      <c r="A888" s="34"/>
      <c r="B888" s="21"/>
      <c r="C888" s="19"/>
      <c r="D888" s="21"/>
      <c r="E888" s="21"/>
      <c r="F888" s="19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</row>
    <row r="889">
      <c r="A889" s="34"/>
      <c r="B889" s="21"/>
      <c r="C889" s="19"/>
      <c r="D889" s="21"/>
      <c r="E889" s="21"/>
      <c r="F889" s="19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</row>
    <row r="890">
      <c r="A890" s="34"/>
      <c r="B890" s="21"/>
      <c r="C890" s="19"/>
      <c r="D890" s="21"/>
      <c r="E890" s="21"/>
      <c r="F890" s="19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</row>
    <row r="891">
      <c r="A891" s="34"/>
      <c r="B891" s="21"/>
      <c r="C891" s="19"/>
      <c r="D891" s="21"/>
      <c r="E891" s="21"/>
      <c r="F891" s="19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</row>
    <row r="892">
      <c r="A892" s="34"/>
      <c r="B892" s="21"/>
      <c r="C892" s="19"/>
      <c r="D892" s="21"/>
      <c r="E892" s="21"/>
      <c r="F892" s="19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</row>
    <row r="893">
      <c r="A893" s="34"/>
      <c r="B893" s="21"/>
      <c r="C893" s="19"/>
      <c r="D893" s="21"/>
      <c r="E893" s="21"/>
      <c r="F893" s="19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</row>
    <row r="894">
      <c r="A894" s="34"/>
      <c r="B894" s="21"/>
      <c r="C894" s="19"/>
      <c r="D894" s="21"/>
      <c r="E894" s="21"/>
      <c r="F894" s="19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</row>
    <row r="895">
      <c r="A895" s="34"/>
      <c r="B895" s="21"/>
      <c r="C895" s="19"/>
      <c r="D895" s="21"/>
      <c r="E895" s="21"/>
      <c r="F895" s="19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</row>
    <row r="896">
      <c r="A896" s="34"/>
      <c r="B896" s="21"/>
      <c r="C896" s="19"/>
      <c r="D896" s="21"/>
      <c r="E896" s="21"/>
      <c r="F896" s="19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</row>
    <row r="897">
      <c r="A897" s="34"/>
      <c r="B897" s="21"/>
      <c r="C897" s="19"/>
      <c r="D897" s="21"/>
      <c r="E897" s="21"/>
      <c r="F897" s="19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</row>
    <row r="898">
      <c r="A898" s="34"/>
      <c r="B898" s="21"/>
      <c r="C898" s="19"/>
      <c r="D898" s="21"/>
      <c r="E898" s="21"/>
      <c r="F898" s="19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</row>
    <row r="899">
      <c r="A899" s="34"/>
      <c r="B899" s="21"/>
      <c r="C899" s="19"/>
      <c r="D899" s="21"/>
      <c r="E899" s="21"/>
      <c r="F899" s="19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</row>
    <row r="900">
      <c r="A900" s="34"/>
      <c r="B900" s="21"/>
      <c r="C900" s="19"/>
      <c r="D900" s="21"/>
      <c r="E900" s="21"/>
      <c r="F900" s="19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</row>
    <row r="901">
      <c r="A901" s="34"/>
      <c r="B901" s="21"/>
      <c r="C901" s="19"/>
      <c r="D901" s="21"/>
      <c r="E901" s="21"/>
      <c r="F901" s="19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</row>
    <row r="902">
      <c r="A902" s="34"/>
      <c r="B902" s="21"/>
      <c r="C902" s="19"/>
      <c r="D902" s="21"/>
      <c r="E902" s="21"/>
      <c r="F902" s="19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</row>
    <row r="903">
      <c r="A903" s="34"/>
      <c r="B903" s="21"/>
      <c r="C903" s="19"/>
      <c r="D903" s="21"/>
      <c r="E903" s="21"/>
      <c r="F903" s="19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</row>
    <row r="904">
      <c r="A904" s="34"/>
      <c r="B904" s="21"/>
      <c r="C904" s="19"/>
      <c r="D904" s="21"/>
      <c r="E904" s="21"/>
      <c r="F904" s="19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</row>
    <row r="905">
      <c r="A905" s="34"/>
      <c r="B905" s="21"/>
      <c r="C905" s="19"/>
      <c r="D905" s="21"/>
      <c r="E905" s="21"/>
      <c r="F905" s="19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</row>
    <row r="906">
      <c r="A906" s="34"/>
      <c r="B906" s="21"/>
      <c r="C906" s="19"/>
      <c r="D906" s="21"/>
      <c r="E906" s="21"/>
      <c r="F906" s="19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</row>
    <row r="907">
      <c r="A907" s="34"/>
      <c r="B907" s="21"/>
      <c r="C907" s="19"/>
      <c r="D907" s="21"/>
      <c r="E907" s="21"/>
      <c r="F907" s="19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</row>
    <row r="908">
      <c r="A908" s="34"/>
      <c r="B908" s="21"/>
      <c r="C908" s="19"/>
      <c r="D908" s="21"/>
      <c r="E908" s="21"/>
      <c r="F908" s="19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</row>
    <row r="909">
      <c r="A909" s="34"/>
      <c r="B909" s="21"/>
      <c r="C909" s="19"/>
      <c r="D909" s="21"/>
      <c r="E909" s="21"/>
      <c r="F909" s="19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</row>
    <row r="910">
      <c r="A910" s="34"/>
      <c r="B910" s="21"/>
      <c r="C910" s="19"/>
      <c r="D910" s="21"/>
      <c r="E910" s="21"/>
      <c r="F910" s="19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</row>
    <row r="911">
      <c r="A911" s="34"/>
      <c r="B911" s="21"/>
      <c r="C911" s="19"/>
      <c r="D911" s="21"/>
      <c r="E911" s="21"/>
      <c r="F911" s="19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</row>
    <row r="912">
      <c r="A912" s="34"/>
      <c r="B912" s="21"/>
      <c r="C912" s="19"/>
      <c r="D912" s="21"/>
      <c r="E912" s="21"/>
      <c r="F912" s="19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</row>
    <row r="913">
      <c r="A913" s="34"/>
      <c r="B913" s="21"/>
      <c r="C913" s="19"/>
      <c r="D913" s="21"/>
      <c r="E913" s="21"/>
      <c r="F913" s="19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</row>
    <row r="914">
      <c r="A914" s="34"/>
      <c r="B914" s="21"/>
      <c r="C914" s="19"/>
      <c r="D914" s="21"/>
      <c r="E914" s="21"/>
      <c r="F914" s="19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</row>
    <row r="915">
      <c r="A915" s="34"/>
      <c r="B915" s="21"/>
      <c r="C915" s="19"/>
      <c r="D915" s="21"/>
      <c r="E915" s="21"/>
      <c r="F915" s="19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</row>
    <row r="916">
      <c r="A916" s="34"/>
      <c r="B916" s="21"/>
      <c r="C916" s="19"/>
      <c r="D916" s="21"/>
      <c r="E916" s="21"/>
      <c r="F916" s="19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</row>
    <row r="917">
      <c r="A917" s="34"/>
      <c r="B917" s="21"/>
      <c r="C917" s="19"/>
      <c r="D917" s="21"/>
      <c r="E917" s="21"/>
      <c r="F917" s="19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</row>
    <row r="918">
      <c r="A918" s="34"/>
      <c r="B918" s="21"/>
      <c r="C918" s="19"/>
      <c r="D918" s="21"/>
      <c r="E918" s="21"/>
      <c r="F918" s="19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</row>
    <row r="919">
      <c r="A919" s="34"/>
      <c r="B919" s="21"/>
      <c r="C919" s="19"/>
      <c r="D919" s="21"/>
      <c r="E919" s="21"/>
      <c r="F919" s="19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</row>
    <row r="920">
      <c r="A920" s="34"/>
      <c r="B920" s="21"/>
      <c r="C920" s="19"/>
      <c r="D920" s="21"/>
      <c r="E920" s="21"/>
      <c r="F920" s="19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</row>
    <row r="921">
      <c r="A921" s="34"/>
      <c r="B921" s="21"/>
      <c r="C921" s="19"/>
      <c r="D921" s="21"/>
      <c r="E921" s="21"/>
      <c r="F921" s="19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</row>
    <row r="922">
      <c r="A922" s="34"/>
      <c r="B922" s="21"/>
      <c r="C922" s="19"/>
      <c r="D922" s="21"/>
      <c r="E922" s="21"/>
      <c r="F922" s="19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</row>
    <row r="923">
      <c r="A923" s="34"/>
      <c r="B923" s="21"/>
      <c r="C923" s="19"/>
      <c r="D923" s="21"/>
      <c r="E923" s="21"/>
      <c r="F923" s="19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</row>
    <row r="924">
      <c r="A924" s="34"/>
      <c r="B924" s="21"/>
      <c r="C924" s="19"/>
      <c r="D924" s="21"/>
      <c r="E924" s="21"/>
      <c r="F924" s="19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</row>
    <row r="925">
      <c r="A925" s="34"/>
      <c r="B925" s="21"/>
      <c r="C925" s="19"/>
      <c r="D925" s="21"/>
      <c r="E925" s="21"/>
      <c r="F925" s="19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</row>
    <row r="926">
      <c r="A926" s="34"/>
      <c r="B926" s="21"/>
      <c r="C926" s="19"/>
      <c r="D926" s="21"/>
      <c r="E926" s="21"/>
      <c r="F926" s="19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</row>
    <row r="927">
      <c r="A927" s="34"/>
      <c r="B927" s="21"/>
      <c r="C927" s="19"/>
      <c r="D927" s="21"/>
      <c r="E927" s="21"/>
      <c r="F927" s="19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</row>
    <row r="928">
      <c r="A928" s="34"/>
      <c r="B928" s="21"/>
      <c r="C928" s="19"/>
      <c r="D928" s="21"/>
      <c r="E928" s="21"/>
      <c r="F928" s="19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</row>
    <row r="929">
      <c r="A929" s="34"/>
      <c r="B929" s="21"/>
      <c r="C929" s="19"/>
      <c r="D929" s="21"/>
      <c r="E929" s="21"/>
      <c r="F929" s="19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</row>
    <row r="930">
      <c r="A930" s="34"/>
      <c r="B930" s="21"/>
      <c r="C930" s="19"/>
      <c r="D930" s="21"/>
      <c r="E930" s="21"/>
      <c r="F930" s="19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</row>
    <row r="931">
      <c r="A931" s="34"/>
      <c r="B931" s="21"/>
      <c r="C931" s="19"/>
      <c r="D931" s="21"/>
      <c r="E931" s="21"/>
      <c r="F931" s="19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</row>
    <row r="932">
      <c r="A932" s="34"/>
      <c r="B932" s="21"/>
      <c r="C932" s="19"/>
      <c r="D932" s="21"/>
      <c r="E932" s="21"/>
      <c r="F932" s="19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</row>
    <row r="933">
      <c r="A933" s="34"/>
      <c r="B933" s="21"/>
      <c r="C933" s="19"/>
      <c r="D933" s="21"/>
      <c r="E933" s="21"/>
      <c r="F933" s="19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</row>
    <row r="934">
      <c r="A934" s="34"/>
      <c r="B934" s="21"/>
      <c r="C934" s="19"/>
      <c r="D934" s="21"/>
      <c r="E934" s="21"/>
      <c r="F934" s="19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</row>
    <row r="935">
      <c r="A935" s="34"/>
      <c r="B935" s="21"/>
      <c r="C935" s="19"/>
      <c r="D935" s="21"/>
      <c r="E935" s="21"/>
      <c r="F935" s="19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</row>
    <row r="936">
      <c r="A936" s="34"/>
      <c r="B936" s="21"/>
      <c r="C936" s="19"/>
      <c r="D936" s="21"/>
      <c r="E936" s="21"/>
      <c r="F936" s="19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</row>
    <row r="937">
      <c r="A937" s="34"/>
      <c r="B937" s="21"/>
      <c r="C937" s="19"/>
      <c r="D937" s="21"/>
      <c r="E937" s="21"/>
      <c r="F937" s="19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</row>
    <row r="938">
      <c r="A938" s="34"/>
      <c r="B938" s="21"/>
      <c r="C938" s="19"/>
      <c r="D938" s="21"/>
      <c r="E938" s="21"/>
      <c r="F938" s="19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</row>
    <row r="939">
      <c r="A939" s="34"/>
      <c r="B939" s="21"/>
      <c r="C939" s="19"/>
      <c r="D939" s="21"/>
      <c r="E939" s="21"/>
      <c r="F939" s="19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</row>
    <row r="940">
      <c r="A940" s="34"/>
      <c r="B940" s="21"/>
      <c r="C940" s="19"/>
      <c r="D940" s="21"/>
      <c r="E940" s="21"/>
      <c r="F940" s="19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</row>
    <row r="941">
      <c r="A941" s="34"/>
      <c r="B941" s="21"/>
      <c r="C941" s="19"/>
      <c r="D941" s="21"/>
      <c r="E941" s="21"/>
      <c r="F941" s="19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</row>
    <row r="942">
      <c r="A942" s="34"/>
      <c r="B942" s="21"/>
      <c r="C942" s="19"/>
      <c r="D942" s="21"/>
      <c r="E942" s="21"/>
      <c r="F942" s="19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</row>
    <row r="943">
      <c r="A943" s="34"/>
      <c r="B943" s="21"/>
      <c r="C943" s="19"/>
      <c r="D943" s="21"/>
      <c r="E943" s="21"/>
      <c r="F943" s="19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</row>
    <row r="944">
      <c r="A944" s="34"/>
      <c r="B944" s="21"/>
      <c r="C944" s="19"/>
      <c r="D944" s="21"/>
      <c r="E944" s="21"/>
      <c r="F944" s="19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</row>
    <row r="945">
      <c r="A945" s="34"/>
      <c r="B945" s="21"/>
      <c r="C945" s="19"/>
      <c r="D945" s="21"/>
      <c r="E945" s="21"/>
      <c r="F945" s="19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</row>
    <row r="946">
      <c r="A946" s="34"/>
      <c r="B946" s="21"/>
      <c r="C946" s="19"/>
      <c r="D946" s="21"/>
      <c r="E946" s="21"/>
      <c r="F946" s="19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</row>
    <row r="947">
      <c r="A947" s="34"/>
      <c r="B947" s="21"/>
      <c r="C947" s="19"/>
      <c r="D947" s="21"/>
      <c r="E947" s="21"/>
      <c r="F947" s="19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</row>
    <row r="948">
      <c r="A948" s="34"/>
      <c r="B948" s="21"/>
      <c r="C948" s="19"/>
      <c r="D948" s="21"/>
      <c r="E948" s="21"/>
      <c r="F948" s="19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</row>
    <row r="949">
      <c r="A949" s="34"/>
      <c r="B949" s="21"/>
      <c r="C949" s="19"/>
      <c r="D949" s="21"/>
      <c r="E949" s="21"/>
      <c r="F949" s="19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</row>
    <row r="950">
      <c r="A950" s="34"/>
      <c r="B950" s="21"/>
      <c r="C950" s="19"/>
      <c r="D950" s="21"/>
      <c r="E950" s="21"/>
      <c r="F950" s="19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</row>
    <row r="951">
      <c r="A951" s="34"/>
      <c r="B951" s="21"/>
      <c r="C951" s="19"/>
      <c r="D951" s="21"/>
      <c r="E951" s="21"/>
      <c r="F951" s="19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</row>
    <row r="952">
      <c r="A952" s="34"/>
      <c r="B952" s="21"/>
      <c r="C952" s="19"/>
      <c r="D952" s="21"/>
      <c r="E952" s="21"/>
      <c r="F952" s="19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</row>
    <row r="953">
      <c r="A953" s="34"/>
      <c r="B953" s="21"/>
      <c r="C953" s="19"/>
      <c r="D953" s="21"/>
      <c r="E953" s="21"/>
      <c r="F953" s="19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</row>
    <row r="954">
      <c r="A954" s="34"/>
      <c r="B954" s="21"/>
      <c r="C954" s="19"/>
      <c r="D954" s="21"/>
      <c r="E954" s="21"/>
      <c r="F954" s="19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</row>
    <row r="955">
      <c r="A955" s="34"/>
      <c r="B955" s="21"/>
      <c r="C955" s="19"/>
      <c r="D955" s="21"/>
      <c r="E955" s="21"/>
      <c r="F955" s="19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</row>
    <row r="956">
      <c r="A956" s="34"/>
      <c r="B956" s="21"/>
      <c r="C956" s="19"/>
      <c r="D956" s="21"/>
      <c r="E956" s="21"/>
      <c r="F956" s="19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</row>
    <row r="957">
      <c r="A957" s="34"/>
      <c r="B957" s="21"/>
      <c r="C957" s="19"/>
      <c r="D957" s="21"/>
      <c r="E957" s="21"/>
      <c r="F957" s="19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</row>
    <row r="958">
      <c r="A958" s="34"/>
      <c r="B958" s="21"/>
      <c r="C958" s="19"/>
      <c r="D958" s="21"/>
      <c r="E958" s="21"/>
      <c r="F958" s="19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</row>
    <row r="959">
      <c r="A959" s="34"/>
      <c r="B959" s="21"/>
      <c r="C959" s="19"/>
      <c r="D959" s="21"/>
      <c r="E959" s="21"/>
      <c r="F959" s="19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</row>
    <row r="960">
      <c r="A960" s="34"/>
      <c r="B960" s="21"/>
      <c r="C960" s="19"/>
      <c r="D960" s="21"/>
      <c r="E960" s="21"/>
      <c r="F960" s="19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</row>
    <row r="961">
      <c r="A961" s="34"/>
      <c r="B961" s="21"/>
      <c r="C961" s="19"/>
      <c r="D961" s="21"/>
      <c r="E961" s="21"/>
      <c r="F961" s="19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</row>
    <row r="962">
      <c r="A962" s="34"/>
      <c r="B962" s="21"/>
      <c r="C962" s="19"/>
      <c r="D962" s="21"/>
      <c r="E962" s="21"/>
      <c r="F962" s="19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</row>
    <row r="963">
      <c r="A963" s="34"/>
      <c r="B963" s="21"/>
      <c r="C963" s="19"/>
      <c r="D963" s="21"/>
      <c r="E963" s="21"/>
      <c r="F963" s="19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</row>
    <row r="964">
      <c r="A964" s="34"/>
      <c r="B964" s="21"/>
      <c r="C964" s="19"/>
      <c r="D964" s="21"/>
      <c r="E964" s="21"/>
      <c r="F964" s="19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</row>
    <row r="965">
      <c r="A965" s="34"/>
      <c r="B965" s="21"/>
      <c r="C965" s="19"/>
      <c r="D965" s="21"/>
      <c r="E965" s="21"/>
      <c r="F965" s="19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</row>
    <row r="966">
      <c r="A966" s="34"/>
      <c r="B966" s="21"/>
      <c r="C966" s="19"/>
      <c r="D966" s="21"/>
      <c r="E966" s="21"/>
      <c r="F966" s="19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</row>
    <row r="967">
      <c r="A967" s="34"/>
      <c r="B967" s="21"/>
      <c r="C967" s="19"/>
      <c r="D967" s="21"/>
      <c r="E967" s="21"/>
      <c r="F967" s="19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</row>
    <row r="968">
      <c r="A968" s="34"/>
      <c r="B968" s="21"/>
      <c r="C968" s="19"/>
      <c r="D968" s="21"/>
      <c r="E968" s="21"/>
      <c r="F968" s="19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</row>
    <row r="969">
      <c r="A969" s="34"/>
      <c r="B969" s="21"/>
      <c r="C969" s="19"/>
      <c r="D969" s="21"/>
      <c r="E969" s="21"/>
      <c r="F969" s="19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</row>
    <row r="970">
      <c r="A970" s="34"/>
      <c r="B970" s="21"/>
      <c r="C970" s="19"/>
      <c r="D970" s="21"/>
      <c r="E970" s="21"/>
      <c r="F970" s="19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</row>
    <row r="971">
      <c r="A971" s="34"/>
      <c r="B971" s="21"/>
      <c r="C971" s="19"/>
      <c r="D971" s="21"/>
      <c r="E971" s="21"/>
      <c r="F971" s="19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</row>
    <row r="972">
      <c r="A972" s="34"/>
      <c r="B972" s="21"/>
      <c r="C972" s="19"/>
      <c r="D972" s="21"/>
      <c r="E972" s="21"/>
      <c r="F972" s="19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</row>
    <row r="973">
      <c r="A973" s="34"/>
      <c r="B973" s="21"/>
      <c r="C973" s="19"/>
      <c r="D973" s="21"/>
      <c r="E973" s="21"/>
      <c r="F973" s="19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</row>
    <row r="974">
      <c r="A974" s="34"/>
      <c r="B974" s="21"/>
      <c r="C974" s="19"/>
      <c r="D974" s="21"/>
      <c r="E974" s="21"/>
      <c r="F974" s="19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</row>
    <row r="975">
      <c r="A975" s="34"/>
      <c r="B975" s="21"/>
      <c r="C975" s="19"/>
      <c r="D975" s="21"/>
      <c r="E975" s="21"/>
      <c r="F975" s="19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</row>
    <row r="976">
      <c r="A976" s="34"/>
      <c r="B976" s="21"/>
      <c r="C976" s="19"/>
      <c r="D976" s="21"/>
      <c r="E976" s="21"/>
      <c r="F976" s="19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</row>
    <row r="977">
      <c r="A977" s="34"/>
      <c r="B977" s="21"/>
      <c r="C977" s="19"/>
      <c r="D977" s="21"/>
      <c r="E977" s="21"/>
      <c r="F977" s="19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</row>
    <row r="978">
      <c r="A978" s="34"/>
      <c r="B978" s="21"/>
      <c r="C978" s="19"/>
      <c r="D978" s="21"/>
      <c r="E978" s="21"/>
      <c r="F978" s="19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</row>
    <row r="979">
      <c r="A979" s="34"/>
      <c r="B979" s="21"/>
      <c r="C979" s="19"/>
      <c r="D979" s="21"/>
      <c r="E979" s="21"/>
      <c r="F979" s="19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</row>
    <row r="980">
      <c r="A980" s="34"/>
      <c r="B980" s="21"/>
      <c r="C980" s="19"/>
      <c r="D980" s="21"/>
      <c r="E980" s="21"/>
      <c r="F980" s="19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</row>
    <row r="981">
      <c r="A981" s="34"/>
      <c r="B981" s="21"/>
      <c r="C981" s="19"/>
      <c r="D981" s="21"/>
      <c r="E981" s="21"/>
      <c r="F981" s="19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</row>
    <row r="982">
      <c r="A982" s="34"/>
      <c r="B982" s="21"/>
      <c r="C982" s="19"/>
      <c r="D982" s="21"/>
      <c r="E982" s="21"/>
      <c r="F982" s="19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</row>
    <row r="983">
      <c r="A983" s="34"/>
      <c r="B983" s="21"/>
      <c r="C983" s="19"/>
      <c r="D983" s="21"/>
      <c r="E983" s="21"/>
      <c r="F983" s="19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</row>
    <row r="984">
      <c r="A984" s="34"/>
      <c r="B984" s="21"/>
      <c r="C984" s="19"/>
      <c r="D984" s="21"/>
      <c r="E984" s="21"/>
      <c r="F984" s="19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</row>
    <row r="985">
      <c r="A985" s="34"/>
      <c r="B985" s="21"/>
      <c r="C985" s="19"/>
      <c r="D985" s="21"/>
      <c r="E985" s="21"/>
      <c r="F985" s="19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</row>
    <row r="986">
      <c r="A986" s="34"/>
      <c r="B986" s="21"/>
      <c r="C986" s="19"/>
      <c r="D986" s="21"/>
      <c r="E986" s="21"/>
      <c r="F986" s="19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</row>
    <row r="987">
      <c r="A987" s="34"/>
      <c r="B987" s="21"/>
      <c r="C987" s="19"/>
      <c r="D987" s="21"/>
      <c r="E987" s="21"/>
      <c r="F987" s="19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</row>
    <row r="988">
      <c r="A988" s="34"/>
      <c r="B988" s="21"/>
      <c r="C988" s="19"/>
      <c r="D988" s="21"/>
      <c r="E988" s="21"/>
      <c r="F988" s="19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</row>
    <row r="989">
      <c r="A989" s="34"/>
      <c r="B989" s="21"/>
      <c r="C989" s="19"/>
      <c r="D989" s="21"/>
      <c r="E989" s="21"/>
      <c r="F989" s="19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</row>
    <row r="990">
      <c r="A990" s="34"/>
      <c r="B990" s="21"/>
      <c r="C990" s="19"/>
      <c r="D990" s="21"/>
      <c r="E990" s="21"/>
      <c r="F990" s="19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</row>
    <row r="991">
      <c r="A991" s="34"/>
      <c r="B991" s="21"/>
      <c r="C991" s="19"/>
      <c r="D991" s="21"/>
      <c r="E991" s="21"/>
      <c r="F991" s="19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</row>
    <row r="992">
      <c r="A992" s="34"/>
      <c r="B992" s="21"/>
      <c r="C992" s="19"/>
      <c r="D992" s="21"/>
      <c r="E992" s="21"/>
      <c r="F992" s="19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</row>
    <row r="993">
      <c r="A993" s="34"/>
      <c r="B993" s="21"/>
      <c r="C993" s="19"/>
      <c r="D993" s="21"/>
      <c r="E993" s="21"/>
      <c r="F993" s="19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</row>
    <row r="994">
      <c r="A994" s="34"/>
      <c r="B994" s="21"/>
      <c r="C994" s="19"/>
      <c r="D994" s="21"/>
      <c r="E994" s="21"/>
      <c r="F994" s="19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</row>
    <row r="995">
      <c r="A995" s="34"/>
      <c r="B995" s="21"/>
      <c r="C995" s="19"/>
      <c r="D995" s="21"/>
      <c r="E995" s="21"/>
      <c r="F995" s="19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</row>
    <row r="996">
      <c r="A996" s="34"/>
      <c r="B996" s="21"/>
      <c r="C996" s="19"/>
      <c r="D996" s="21"/>
      <c r="E996" s="21"/>
      <c r="F996" s="19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</row>
    <row r="997">
      <c r="A997" s="34"/>
      <c r="B997" s="21"/>
      <c r="C997" s="19"/>
      <c r="D997" s="21"/>
      <c r="E997" s="21"/>
      <c r="F997" s="19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</row>
    <row r="998">
      <c r="A998" s="34"/>
      <c r="B998" s="21"/>
      <c r="C998" s="19"/>
      <c r="D998" s="21"/>
      <c r="E998" s="21"/>
      <c r="F998" s="19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</row>
    <row r="999">
      <c r="A999" s="34"/>
      <c r="B999" s="21"/>
      <c r="C999" s="19"/>
      <c r="D999" s="21"/>
      <c r="E999" s="21"/>
      <c r="F999" s="19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</row>
    <row r="1000">
      <c r="A1000" s="34"/>
      <c r="B1000" s="21"/>
      <c r="C1000" s="19"/>
      <c r="D1000" s="21"/>
      <c r="E1000" s="21"/>
      <c r="F1000" s="19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</row>
    <row r="1001">
      <c r="A1001" s="34"/>
      <c r="B1001" s="21"/>
      <c r="C1001" s="19"/>
      <c r="D1001" s="21"/>
      <c r="E1001" s="21"/>
      <c r="F1001" s="19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</row>
    <row r="1002">
      <c r="A1002" s="34"/>
      <c r="B1002" s="21"/>
      <c r="C1002" s="19"/>
      <c r="D1002" s="21"/>
      <c r="E1002" s="21"/>
      <c r="F1002" s="19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</row>
  </sheetData>
  <autoFilter ref="$A$2:$AP$1002"/>
  <conditionalFormatting sqref="W3:W1002">
    <cfRule type="cellIs" dxfId="0" priority="1" operator="equal">
      <formula>"Замовлення виконано підрядником"</formula>
    </cfRule>
  </conditionalFormatting>
  <conditionalFormatting sqref="W3:W1002">
    <cfRule type="cellIs" dxfId="1" priority="2" operator="equal">
      <formula>"Надано замовлення підряднику"</formula>
    </cfRule>
  </conditionalFormatting>
  <dataValidations>
    <dataValidation type="list" allowBlank="1" sqref="J3:J1002">
      <formula1>"Кіровоградська область"</formula1>
    </dataValidation>
    <dataValidation type="list" allowBlank="1" sqref="I3:I1002">
      <formula1>"Україна"</formula1>
    </dataValidation>
    <dataValidation type="list" allowBlank="1" sqref="K3:K1002">
      <formula1>"Кропивницький"</formula1>
    </dataValidation>
    <dataValidation type="list" allowBlank="1" sqref="W3:W1002">
      <formula1>"Надано замовлення підряднику,Замовлення виконано підрядником"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29.0"/>
    <col customWidth="1" min="3" max="3" width="61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 t="s">
        <v>16</v>
      </c>
      <c r="B2" s="8" t="s">
        <v>17</v>
      </c>
      <c r="C2" s="9" t="s">
        <v>18</v>
      </c>
      <c r="D2" s="11" t="s">
        <v>19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20</v>
      </c>
      <c r="B3" s="8" t="s">
        <v>21</v>
      </c>
      <c r="C3" s="9" t="s">
        <v>23</v>
      </c>
      <c r="D3" s="11" t="s">
        <v>19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22</v>
      </c>
      <c r="B4" s="8" t="s">
        <v>27</v>
      </c>
      <c r="C4" s="9" t="s">
        <v>28</v>
      </c>
      <c r="D4" s="14" t="s">
        <v>30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24</v>
      </c>
      <c r="B5" s="8" t="s">
        <v>32</v>
      </c>
      <c r="C5" s="9" t="s">
        <v>33</v>
      </c>
      <c r="D5" s="11" t="s">
        <v>19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 t="s">
        <v>25</v>
      </c>
      <c r="B6" s="8" t="s">
        <v>34</v>
      </c>
      <c r="C6" s="9" t="s">
        <v>35</v>
      </c>
      <c r="D6" s="11" t="s">
        <v>19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 t="s">
        <v>26</v>
      </c>
      <c r="B7" s="8" t="s">
        <v>38</v>
      </c>
      <c r="C7" s="9" t="s">
        <v>39</v>
      </c>
      <c r="D7" s="14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 t="s">
        <v>29</v>
      </c>
      <c r="B8" s="8" t="s">
        <v>44</v>
      </c>
      <c r="C8" s="9" t="s">
        <v>45</v>
      </c>
      <c r="D8" s="11" t="s">
        <v>19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4" t="s">
        <v>31</v>
      </c>
      <c r="B9" s="8" t="s">
        <v>47</v>
      </c>
      <c r="C9" s="9" t="s">
        <v>49</v>
      </c>
      <c r="D9" s="11" t="s">
        <v>19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 t="s">
        <v>36</v>
      </c>
      <c r="B10" s="8" t="s">
        <v>53</v>
      </c>
      <c r="C10" s="9" t="s">
        <v>54</v>
      </c>
      <c r="D10" s="11" t="s">
        <v>19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 t="s">
        <v>37</v>
      </c>
      <c r="B11" s="8" t="s">
        <v>59</v>
      </c>
      <c r="C11" s="9" t="s">
        <v>60</v>
      </c>
      <c r="D11" s="11" t="s">
        <v>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 t="s">
        <v>40</v>
      </c>
      <c r="B12" s="8" t="s">
        <v>62</v>
      </c>
      <c r="C12" s="9" t="s">
        <v>63</v>
      </c>
      <c r="D12" s="11" t="s">
        <v>19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 t="s">
        <v>41</v>
      </c>
      <c r="B13" s="8" t="s">
        <v>64</v>
      </c>
      <c r="C13" s="9" t="s">
        <v>65</v>
      </c>
      <c r="D13" s="11" t="s">
        <v>19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 t="s">
        <v>42</v>
      </c>
      <c r="B14" s="8" t="s">
        <v>66</v>
      </c>
      <c r="C14" s="9" t="s">
        <v>67</v>
      </c>
      <c r="D14" s="11" t="s">
        <v>19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 t="s">
        <v>43</v>
      </c>
      <c r="B15" s="8" t="s">
        <v>69</v>
      </c>
      <c r="C15" s="9" t="s">
        <v>71</v>
      </c>
      <c r="D15" s="20" t="s">
        <v>72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 t="s">
        <v>46</v>
      </c>
      <c r="B16" s="8" t="s">
        <v>75</v>
      </c>
      <c r="C16" s="9" t="s">
        <v>76</v>
      </c>
      <c r="D16" s="20" t="s">
        <v>72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 t="s">
        <v>48</v>
      </c>
      <c r="B17" s="8" t="s">
        <v>80</v>
      </c>
      <c r="C17" s="9" t="s">
        <v>81</v>
      </c>
      <c r="D17" s="11" t="s">
        <v>19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 t="s">
        <v>50</v>
      </c>
      <c r="B18" s="8" t="s">
        <v>83</v>
      </c>
      <c r="C18" s="9" t="s">
        <v>84</v>
      </c>
      <c r="D18" s="11" t="s">
        <v>19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 t="s">
        <v>51</v>
      </c>
      <c r="B19" s="8" t="s">
        <v>85</v>
      </c>
      <c r="C19" s="9" t="s">
        <v>86</v>
      </c>
      <c r="D19" s="20" t="s">
        <v>87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 t="s">
        <v>52</v>
      </c>
      <c r="B20" s="8" t="s">
        <v>88</v>
      </c>
      <c r="C20" s="9" t="s">
        <v>89</v>
      </c>
      <c r="D20" s="20" t="s">
        <v>87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 t="s">
        <v>55</v>
      </c>
      <c r="B21" s="8" t="s">
        <v>90</v>
      </c>
      <c r="C21" s="9" t="s">
        <v>91</v>
      </c>
      <c r="D21" s="20" t="s">
        <v>87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" t="s">
        <v>56</v>
      </c>
      <c r="B22" s="8" t="s">
        <v>92</v>
      </c>
      <c r="C22" s="9" t="s">
        <v>93</v>
      </c>
      <c r="D22" s="11" t="s">
        <v>19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 t="s">
        <v>57</v>
      </c>
      <c r="B23" s="8" t="s">
        <v>94</v>
      </c>
      <c r="C23" s="9" t="s">
        <v>95</v>
      </c>
      <c r="D23" s="14" t="s">
        <v>30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 t="s">
        <v>58</v>
      </c>
      <c r="B24" s="8" t="s">
        <v>97</v>
      </c>
      <c r="C24" s="9" t="s">
        <v>98</v>
      </c>
      <c r="D24" s="14" t="s">
        <v>19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